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g\Downloads\"/>
    </mc:Choice>
  </mc:AlternateContent>
  <xr:revisionPtr revIDLastSave="0" documentId="13_ncr:1_{2888D840-B78A-49E4-AC92-2D4913EFBBA2}" xr6:coauthVersionLast="36" xr6:coauthVersionMax="36" xr10:uidLastSave="{00000000-0000-0000-0000-000000000000}"/>
  <bookViews>
    <workbookView xWindow="0" yWindow="0" windowWidth="28800" windowHeight="12225" activeTab="7" xr2:uid="{00000000-000D-0000-FFFF-FFFF00000000}"/>
  </bookViews>
  <sheets>
    <sheet name="ОП1" sheetId="3" r:id="rId1"/>
    <sheet name="М1" sheetId="1" r:id="rId2"/>
    <sheet name="Д1" sheetId="2" r:id="rId3"/>
    <sheet name="М2" sheetId="4" r:id="rId4"/>
    <sheet name="Д2" sheetId="5" r:id="rId5"/>
    <sheet name="М3" sheetId="6" r:id="rId6"/>
    <sheet name="Д3" sheetId="7" r:id="rId7"/>
    <sheet name="М4" sheetId="8" r:id="rId8"/>
    <sheet name="Д4" sheetId="9" r:id="rId9"/>
  </sheets>
  <definedNames>
    <definedName name="ansc" hidden="1">14</definedName>
    <definedName name="anscount" hidden="1">25</definedName>
    <definedName name="limc" hidden="1">14</definedName>
    <definedName name="limcount" hidden="1">26</definedName>
    <definedName name="senc" hidden="1">14</definedName>
    <definedName name="sencount" hidden="1">41</definedName>
    <definedName name="solver_adj" localSheetId="1" hidden="1">М1!$G$7:$G$56</definedName>
    <definedName name="solver_adj" localSheetId="3" hidden="1">М2!$J$7:$J$56</definedName>
    <definedName name="solver_adj" localSheetId="5" hidden="1">М3!$J$7:$J$56</definedName>
    <definedName name="solver_adj" localSheetId="7" hidden="1">М4!$J$7:$J$56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2</definedName>
    <definedName name="solver_drv" localSheetId="3" hidden="1">2</definedName>
    <definedName name="solver_drv" localSheetId="5" hidden="1">2</definedName>
    <definedName name="solver_drv" localSheetId="7" hidden="1">2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М1!$M$7:$M$56</definedName>
    <definedName name="solver_lhs1" localSheetId="3" hidden="1">М2!$P$7:$P$56</definedName>
    <definedName name="solver_lhs1" localSheetId="5" hidden="1">М3!$P$7:$P$56</definedName>
    <definedName name="solver_lhs1" localSheetId="7" hidden="1">М4!$Q$7:$Q$56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1</definedName>
    <definedName name="solver_num" localSheetId="3" hidden="1">1</definedName>
    <definedName name="solver_num" localSheetId="5" hidden="1">1</definedName>
    <definedName name="solver_num" localSheetId="7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М1!$F$36</definedName>
    <definedName name="solver_opt" localSheetId="3" hidden="1">М2!$F$36</definedName>
    <definedName name="solver_opt" localSheetId="5" hidden="1">М3!$F$36</definedName>
    <definedName name="solver_opt" localSheetId="7" hidden="1">М4!$F$36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2</definedName>
    <definedName name="solver_rbv" localSheetId="3" hidden="1">2</definedName>
    <definedName name="solver_rbv" localSheetId="5" hidden="1">2</definedName>
    <definedName name="solver_rbv" localSheetId="7" hidden="1">2</definedName>
    <definedName name="solver_rel1" localSheetId="1" hidden="1">2</definedName>
    <definedName name="solver_rel1" localSheetId="3" hidden="1">2</definedName>
    <definedName name="solver_rel1" localSheetId="5" hidden="1">2</definedName>
    <definedName name="solver_rel1" localSheetId="7" hidden="1">2</definedName>
    <definedName name="solver_rhs1" localSheetId="1" hidden="1">0</definedName>
    <definedName name="solver_rhs1" localSheetId="3" hidden="1">0</definedName>
    <definedName name="solver_rhs1" localSheetId="5" hidden="1">0</definedName>
    <definedName name="solver_rhs1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N185" i="8" s="1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N218" i="8" s="1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275" i="8"/>
  <c r="N275" i="8" s="1"/>
  <c r="M276" i="8"/>
  <c r="N276" i="8" s="1"/>
  <c r="M277" i="8"/>
  <c r="N277" i="8" s="1"/>
  <c r="M278" i="8"/>
  <c r="N278" i="8" s="1"/>
  <c r="M279" i="8"/>
  <c r="N279" i="8" s="1"/>
  <c r="M280" i="8"/>
  <c r="N280" i="8" s="1"/>
  <c r="M281" i="8"/>
  <c r="N281" i="8" s="1"/>
  <c r="M282" i="8"/>
  <c r="N282" i="8" s="1"/>
  <c r="M283" i="8"/>
  <c r="N283" i="8" s="1"/>
  <c r="M284" i="8"/>
  <c r="N284" i="8" s="1"/>
  <c r="M285" i="8"/>
  <c r="N285" i="8" s="1"/>
  <c r="M286" i="8"/>
  <c r="N286" i="8" s="1"/>
  <c r="M287" i="8"/>
  <c r="N287" i="8" s="1"/>
  <c r="M288" i="8"/>
  <c r="N288" i="8" s="1"/>
  <c r="M289" i="8"/>
  <c r="N289" i="8" s="1"/>
  <c r="M290" i="8"/>
  <c r="N290" i="8" s="1"/>
  <c r="M291" i="8"/>
  <c r="N291" i="8" s="1"/>
  <c r="M292" i="8"/>
  <c r="N292" i="8" s="1"/>
  <c r="M293" i="8"/>
  <c r="N293" i="8" s="1"/>
  <c r="M294" i="8"/>
  <c r="N294" i="8" s="1"/>
  <c r="M295" i="8"/>
  <c r="N295" i="8" s="1"/>
  <c r="M296" i="8"/>
  <c r="N296" i="8" s="1"/>
  <c r="M297" i="8"/>
  <c r="N297" i="8" s="1"/>
  <c r="M298" i="8"/>
  <c r="N298" i="8" s="1"/>
  <c r="M299" i="8"/>
  <c r="N299" i="8" s="1"/>
  <c r="M300" i="8"/>
  <c r="N300" i="8" s="1"/>
  <c r="M301" i="8"/>
  <c r="N301" i="8" s="1"/>
  <c r="M302" i="8"/>
  <c r="N302" i="8" s="1"/>
  <c r="M303" i="8"/>
  <c r="N303" i="8" s="1"/>
  <c r="M304" i="8"/>
  <c r="N304" i="8" s="1"/>
  <c r="M305" i="8"/>
  <c r="N305" i="8" s="1"/>
  <c r="M306" i="8"/>
  <c r="N306" i="8" s="1"/>
  <c r="M307" i="8"/>
  <c r="N307" i="8" s="1"/>
  <c r="M308" i="8"/>
  <c r="N308" i="8" s="1"/>
  <c r="M309" i="8"/>
  <c r="N309" i="8" s="1"/>
  <c r="M310" i="8"/>
  <c r="N310" i="8" s="1"/>
  <c r="M311" i="8"/>
  <c r="N311" i="8" s="1"/>
  <c r="M312" i="8"/>
  <c r="N312" i="8" s="1"/>
  <c r="M313" i="8"/>
  <c r="N313" i="8" s="1"/>
  <c r="M314" i="8"/>
  <c r="N314" i="8" s="1"/>
  <c r="M315" i="8"/>
  <c r="N315" i="8" s="1"/>
  <c r="M316" i="8"/>
  <c r="N316" i="8" s="1"/>
  <c r="M317" i="8"/>
  <c r="N317" i="8" s="1"/>
  <c r="M318" i="8"/>
  <c r="N318" i="8" s="1"/>
  <c r="M319" i="8"/>
  <c r="N319" i="8" s="1"/>
  <c r="M320" i="8"/>
  <c r="N320" i="8" s="1"/>
  <c r="M321" i="8"/>
  <c r="N321" i="8" s="1"/>
  <c r="M322" i="8"/>
  <c r="N322" i="8" s="1"/>
  <c r="M323" i="8"/>
  <c r="N323" i="8" s="1"/>
  <c r="M324" i="8"/>
  <c r="N324" i="8" s="1"/>
  <c r="M325" i="8"/>
  <c r="N325" i="8" s="1"/>
  <c r="M326" i="8"/>
  <c r="N326" i="8" s="1"/>
  <c r="M327" i="8"/>
  <c r="N327" i="8" s="1"/>
  <c r="M328" i="8"/>
  <c r="N328" i="8" s="1"/>
  <c r="M329" i="8"/>
  <c r="N329" i="8" s="1"/>
  <c r="M330" i="8"/>
  <c r="N330" i="8" s="1"/>
  <c r="M331" i="8"/>
  <c r="N331" i="8" s="1"/>
  <c r="M332" i="8"/>
  <c r="N332" i="8" s="1"/>
  <c r="M333" i="8"/>
  <c r="N333" i="8" s="1"/>
  <c r="M334" i="8"/>
  <c r="N334" i="8" s="1"/>
  <c r="M335" i="8"/>
  <c r="N335" i="8" s="1"/>
  <c r="M336" i="8"/>
  <c r="N336" i="8" s="1"/>
  <c r="M337" i="8"/>
  <c r="N337" i="8" s="1"/>
  <c r="M338" i="8"/>
  <c r="N338" i="8" s="1"/>
  <c r="M339" i="8"/>
  <c r="N339" i="8" s="1"/>
  <c r="M340" i="8"/>
  <c r="N340" i="8" s="1"/>
  <c r="M341" i="8"/>
  <c r="N341" i="8" s="1"/>
  <c r="M342" i="8"/>
  <c r="N342" i="8" s="1"/>
  <c r="M343" i="8"/>
  <c r="N343" i="8" s="1"/>
  <c r="M344" i="8"/>
  <c r="N344" i="8" s="1"/>
  <c r="M345" i="8"/>
  <c r="N345" i="8" s="1"/>
  <c r="M346" i="8"/>
  <c r="N346" i="8" s="1"/>
  <c r="M347" i="8"/>
  <c r="N347" i="8" s="1"/>
  <c r="M348" i="8"/>
  <c r="N348" i="8" s="1"/>
  <c r="M349" i="8"/>
  <c r="N349" i="8" s="1"/>
  <c r="M350" i="8"/>
  <c r="N350" i="8" s="1"/>
  <c r="M351" i="8"/>
  <c r="N351" i="8" s="1"/>
  <c r="M352" i="8"/>
  <c r="N352" i="8" s="1"/>
  <c r="M353" i="8"/>
  <c r="N353" i="8" s="1"/>
  <c r="M354" i="8"/>
  <c r="N354" i="8" s="1"/>
  <c r="M355" i="8"/>
  <c r="N355" i="8" s="1"/>
  <c r="M356" i="8"/>
  <c r="N356" i="8" s="1"/>
  <c r="M357" i="8"/>
  <c r="N357" i="8" s="1"/>
  <c r="M358" i="8"/>
  <c r="N358" i="8" s="1"/>
  <c r="M359" i="8"/>
  <c r="N359" i="8" s="1"/>
  <c r="M360" i="8"/>
  <c r="N360" i="8" s="1"/>
  <c r="M361" i="8"/>
  <c r="N361" i="8" s="1"/>
  <c r="M362" i="8"/>
  <c r="N362" i="8" s="1"/>
  <c r="M363" i="8"/>
  <c r="N363" i="8" s="1"/>
  <c r="M364" i="8"/>
  <c r="N364" i="8" s="1"/>
  <c r="M365" i="8"/>
  <c r="N365" i="8" s="1"/>
  <c r="M366" i="8"/>
  <c r="N366" i="8" s="1"/>
  <c r="M367" i="8"/>
  <c r="N367" i="8" s="1"/>
  <c r="M368" i="8"/>
  <c r="N368" i="8" s="1"/>
  <c r="M369" i="8"/>
  <c r="N369" i="8" s="1"/>
  <c r="M5" i="8"/>
  <c r="N5" i="8" s="1"/>
  <c r="V369" i="8"/>
  <c r="V368" i="8"/>
  <c r="V367" i="8"/>
  <c r="V366" i="8"/>
  <c r="V365" i="8"/>
  <c r="V364" i="8"/>
  <c r="V363" i="8"/>
  <c r="V362" i="8"/>
  <c r="V361" i="8"/>
  <c r="V360" i="8"/>
  <c r="V359" i="8"/>
  <c r="V358" i="8"/>
  <c r="V357" i="8"/>
  <c r="V356" i="8"/>
  <c r="V355" i="8"/>
  <c r="V354" i="8"/>
  <c r="V353" i="8"/>
  <c r="V352" i="8"/>
  <c r="V351" i="8"/>
  <c r="V350" i="8"/>
  <c r="V349" i="8"/>
  <c r="V348" i="8"/>
  <c r="V347" i="8"/>
  <c r="V346" i="8"/>
  <c r="V345" i="8"/>
  <c r="V344" i="8"/>
  <c r="V343" i="8"/>
  <c r="V342" i="8"/>
  <c r="V341" i="8"/>
  <c r="V340" i="8"/>
  <c r="V339" i="8"/>
  <c r="V338" i="8"/>
  <c r="V337" i="8"/>
  <c r="V336" i="8"/>
  <c r="V335" i="8"/>
  <c r="V334" i="8"/>
  <c r="V333" i="8"/>
  <c r="V332" i="8"/>
  <c r="V331" i="8"/>
  <c r="V330" i="8"/>
  <c r="V329" i="8"/>
  <c r="V328" i="8"/>
  <c r="V327" i="8"/>
  <c r="V326" i="8"/>
  <c r="V325" i="8"/>
  <c r="V324" i="8"/>
  <c r="V323" i="8"/>
  <c r="V322" i="8"/>
  <c r="V321" i="8"/>
  <c r="V320" i="8"/>
  <c r="V319" i="8"/>
  <c r="V318" i="8"/>
  <c r="V317" i="8"/>
  <c r="V316" i="8"/>
  <c r="V315" i="8"/>
  <c r="V314" i="8"/>
  <c r="V313" i="8"/>
  <c r="V312" i="8"/>
  <c r="V311" i="8"/>
  <c r="V310" i="8"/>
  <c r="V309" i="8"/>
  <c r="V308" i="8"/>
  <c r="V307" i="8"/>
  <c r="V306" i="8"/>
  <c r="V305" i="8"/>
  <c r="V304" i="8"/>
  <c r="V303" i="8"/>
  <c r="V302" i="8"/>
  <c r="V301" i="8"/>
  <c r="V300" i="8"/>
  <c r="V299" i="8"/>
  <c r="V298" i="8"/>
  <c r="V297" i="8"/>
  <c r="V296" i="8"/>
  <c r="V295" i="8"/>
  <c r="V294" i="8"/>
  <c r="V293" i="8"/>
  <c r="V292" i="8"/>
  <c r="V291" i="8"/>
  <c r="V290" i="8"/>
  <c r="V289" i="8"/>
  <c r="V288" i="8"/>
  <c r="V287" i="8"/>
  <c r="V286" i="8"/>
  <c r="V285" i="8"/>
  <c r="V284" i="8"/>
  <c r="V283" i="8"/>
  <c r="V282" i="8"/>
  <c r="V281" i="8"/>
  <c r="V280" i="8"/>
  <c r="V279" i="8"/>
  <c r="V278" i="8"/>
  <c r="V277" i="8"/>
  <c r="V276" i="8"/>
  <c r="V275" i="8"/>
  <c r="V274" i="8"/>
  <c r="V273" i="8"/>
  <c r="V272" i="8"/>
  <c r="V271" i="8"/>
  <c r="V270" i="8"/>
  <c r="V269" i="8"/>
  <c r="V268" i="8"/>
  <c r="V267" i="8"/>
  <c r="V266" i="8"/>
  <c r="V265" i="8"/>
  <c r="V264" i="8"/>
  <c r="V263" i="8"/>
  <c r="V262" i="8"/>
  <c r="V261" i="8"/>
  <c r="V260" i="8"/>
  <c r="V259" i="8"/>
  <c r="V258" i="8"/>
  <c r="V257" i="8"/>
  <c r="V256" i="8"/>
  <c r="V255" i="8"/>
  <c r="V254" i="8"/>
  <c r="V253" i="8"/>
  <c r="V252" i="8"/>
  <c r="V251" i="8"/>
  <c r="V250" i="8"/>
  <c r="V249" i="8"/>
  <c r="V248" i="8"/>
  <c r="V247" i="8"/>
  <c r="V246" i="8"/>
  <c r="V245" i="8"/>
  <c r="V244" i="8"/>
  <c r="V243" i="8"/>
  <c r="V242" i="8"/>
  <c r="V241" i="8"/>
  <c r="V240" i="8"/>
  <c r="V239" i="8"/>
  <c r="V238" i="8"/>
  <c r="V237" i="8"/>
  <c r="V236" i="8"/>
  <c r="V235" i="8"/>
  <c r="V234" i="8"/>
  <c r="V233" i="8"/>
  <c r="V232" i="8"/>
  <c r="V231" i="8"/>
  <c r="V230" i="8"/>
  <c r="V229" i="8"/>
  <c r="V228" i="8"/>
  <c r="V227" i="8"/>
  <c r="V226" i="8"/>
  <c r="V225" i="8"/>
  <c r="V224" i="8"/>
  <c r="V223" i="8"/>
  <c r="V222" i="8"/>
  <c r="V221" i="8"/>
  <c r="V220" i="8"/>
  <c r="V219" i="8"/>
  <c r="V218" i="8"/>
  <c r="V217" i="8"/>
  <c r="V216" i="8"/>
  <c r="V215" i="8"/>
  <c r="V214" i="8"/>
  <c r="V213" i="8"/>
  <c r="V212" i="8"/>
  <c r="V211" i="8"/>
  <c r="V210" i="8"/>
  <c r="V209" i="8"/>
  <c r="V208" i="8"/>
  <c r="V207" i="8"/>
  <c r="V206" i="8"/>
  <c r="V205" i="8"/>
  <c r="V204" i="8"/>
  <c r="V203" i="8"/>
  <c r="V202" i="8"/>
  <c r="V201" i="8"/>
  <c r="V200" i="8"/>
  <c r="V199" i="8"/>
  <c r="V198" i="8"/>
  <c r="V197" i="8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V117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V71" i="8"/>
  <c r="V70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4" i="8"/>
  <c r="V53" i="8"/>
  <c r="V52" i="8"/>
  <c r="V51" i="8"/>
  <c r="C51" i="8"/>
  <c r="V50" i="8"/>
  <c r="V49" i="8"/>
  <c r="C49" i="8"/>
  <c r="C50" i="8" s="1"/>
  <c r="C15" i="8" s="1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C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K12" i="8"/>
  <c r="V11" i="8"/>
  <c r="V10" i="8"/>
  <c r="V9" i="8"/>
  <c r="V8" i="8"/>
  <c r="V7" i="8"/>
  <c r="V6" i="8"/>
  <c r="G6" i="8"/>
  <c r="V5" i="8"/>
  <c r="T5" i="8"/>
  <c r="S5" i="8"/>
  <c r="L5" i="8"/>
  <c r="K13" i="6"/>
  <c r="K12" i="6"/>
  <c r="M57" i="6"/>
  <c r="U57" i="6"/>
  <c r="M58" i="6"/>
  <c r="U58" i="6"/>
  <c r="M59" i="6"/>
  <c r="U59" i="6"/>
  <c r="M60" i="6"/>
  <c r="U60" i="6"/>
  <c r="M61" i="6"/>
  <c r="U61" i="6"/>
  <c r="M62" i="6"/>
  <c r="U62" i="6"/>
  <c r="M63" i="6"/>
  <c r="U63" i="6"/>
  <c r="M64" i="6"/>
  <c r="U64" i="6"/>
  <c r="M65" i="6"/>
  <c r="U65" i="6"/>
  <c r="M66" i="6"/>
  <c r="U66" i="6"/>
  <c r="M67" i="6"/>
  <c r="U67" i="6"/>
  <c r="M68" i="6"/>
  <c r="U68" i="6"/>
  <c r="M69" i="6"/>
  <c r="U69" i="6"/>
  <c r="M70" i="6"/>
  <c r="U70" i="6"/>
  <c r="M71" i="6"/>
  <c r="U71" i="6"/>
  <c r="M72" i="6"/>
  <c r="U72" i="6"/>
  <c r="M73" i="6"/>
  <c r="U73" i="6"/>
  <c r="M74" i="6"/>
  <c r="U74" i="6"/>
  <c r="M75" i="6"/>
  <c r="U75" i="6"/>
  <c r="M76" i="6"/>
  <c r="U76" i="6"/>
  <c r="M77" i="6"/>
  <c r="U77" i="6"/>
  <c r="M78" i="6"/>
  <c r="U78" i="6"/>
  <c r="M79" i="6"/>
  <c r="U79" i="6"/>
  <c r="M80" i="6"/>
  <c r="U80" i="6"/>
  <c r="M81" i="6"/>
  <c r="U81" i="6"/>
  <c r="M82" i="6"/>
  <c r="U82" i="6"/>
  <c r="M83" i="6"/>
  <c r="U83" i="6"/>
  <c r="M84" i="6"/>
  <c r="U84" i="6"/>
  <c r="M85" i="6"/>
  <c r="U85" i="6"/>
  <c r="M86" i="6"/>
  <c r="U86" i="6"/>
  <c r="M87" i="6"/>
  <c r="U87" i="6"/>
  <c r="M88" i="6"/>
  <c r="U88" i="6"/>
  <c r="M89" i="6"/>
  <c r="U89" i="6"/>
  <c r="M90" i="6"/>
  <c r="U90" i="6"/>
  <c r="M91" i="6"/>
  <c r="U91" i="6"/>
  <c r="M92" i="6"/>
  <c r="U92" i="6"/>
  <c r="M93" i="6"/>
  <c r="U93" i="6"/>
  <c r="M94" i="6"/>
  <c r="U94" i="6"/>
  <c r="M95" i="6"/>
  <c r="U95" i="6"/>
  <c r="M96" i="6"/>
  <c r="U96" i="6"/>
  <c r="M97" i="6"/>
  <c r="U97" i="6"/>
  <c r="M98" i="6"/>
  <c r="U98" i="6"/>
  <c r="M99" i="6"/>
  <c r="U99" i="6"/>
  <c r="M100" i="6"/>
  <c r="U100" i="6"/>
  <c r="M101" i="6"/>
  <c r="U101" i="6"/>
  <c r="M102" i="6"/>
  <c r="U102" i="6"/>
  <c r="M103" i="6"/>
  <c r="U103" i="6"/>
  <c r="M104" i="6"/>
  <c r="U104" i="6"/>
  <c r="M105" i="6"/>
  <c r="U105" i="6"/>
  <c r="M106" i="6"/>
  <c r="U106" i="6"/>
  <c r="M107" i="6"/>
  <c r="U107" i="6"/>
  <c r="M108" i="6"/>
  <c r="U108" i="6"/>
  <c r="M109" i="6"/>
  <c r="U109" i="6"/>
  <c r="M110" i="6"/>
  <c r="U110" i="6"/>
  <c r="M111" i="6"/>
  <c r="U111" i="6"/>
  <c r="M112" i="6"/>
  <c r="U112" i="6"/>
  <c r="M113" i="6"/>
  <c r="U113" i="6"/>
  <c r="M114" i="6"/>
  <c r="U114" i="6"/>
  <c r="M115" i="6"/>
  <c r="U115" i="6"/>
  <c r="M116" i="6"/>
  <c r="U116" i="6"/>
  <c r="M117" i="6"/>
  <c r="U117" i="6"/>
  <c r="M118" i="6"/>
  <c r="U118" i="6"/>
  <c r="M119" i="6"/>
  <c r="U119" i="6"/>
  <c r="M120" i="6"/>
  <c r="U120" i="6"/>
  <c r="M121" i="6"/>
  <c r="U121" i="6"/>
  <c r="M122" i="6"/>
  <c r="U122" i="6"/>
  <c r="M123" i="6"/>
  <c r="U123" i="6"/>
  <c r="M124" i="6"/>
  <c r="U124" i="6"/>
  <c r="M125" i="6"/>
  <c r="U125" i="6"/>
  <c r="M126" i="6"/>
  <c r="U126" i="6"/>
  <c r="M127" i="6"/>
  <c r="U127" i="6"/>
  <c r="M128" i="6"/>
  <c r="U128" i="6"/>
  <c r="M129" i="6"/>
  <c r="U129" i="6"/>
  <c r="M130" i="6"/>
  <c r="U130" i="6"/>
  <c r="M131" i="6"/>
  <c r="U131" i="6"/>
  <c r="M132" i="6"/>
  <c r="U132" i="6"/>
  <c r="M133" i="6"/>
  <c r="U133" i="6"/>
  <c r="M134" i="6"/>
  <c r="U134" i="6"/>
  <c r="M135" i="6"/>
  <c r="U135" i="6"/>
  <c r="M136" i="6"/>
  <c r="U136" i="6"/>
  <c r="M137" i="6"/>
  <c r="U137" i="6"/>
  <c r="M138" i="6"/>
  <c r="U138" i="6"/>
  <c r="M139" i="6"/>
  <c r="U139" i="6"/>
  <c r="M140" i="6"/>
  <c r="U140" i="6"/>
  <c r="M141" i="6"/>
  <c r="U141" i="6"/>
  <c r="M142" i="6"/>
  <c r="U142" i="6"/>
  <c r="M143" i="6"/>
  <c r="U143" i="6"/>
  <c r="M144" i="6"/>
  <c r="U144" i="6"/>
  <c r="M145" i="6"/>
  <c r="U145" i="6"/>
  <c r="M146" i="6"/>
  <c r="U146" i="6"/>
  <c r="M147" i="6"/>
  <c r="U147" i="6"/>
  <c r="M148" i="6"/>
  <c r="U148" i="6"/>
  <c r="M149" i="6"/>
  <c r="U149" i="6"/>
  <c r="M150" i="6"/>
  <c r="U150" i="6"/>
  <c r="M151" i="6"/>
  <c r="U151" i="6"/>
  <c r="M152" i="6"/>
  <c r="U152" i="6"/>
  <c r="M153" i="6"/>
  <c r="U153" i="6"/>
  <c r="M154" i="6"/>
  <c r="U154" i="6"/>
  <c r="M155" i="6"/>
  <c r="U155" i="6"/>
  <c r="M156" i="6"/>
  <c r="U156" i="6"/>
  <c r="M157" i="6"/>
  <c r="U157" i="6"/>
  <c r="M158" i="6"/>
  <c r="U158" i="6"/>
  <c r="M159" i="6"/>
  <c r="U159" i="6"/>
  <c r="M160" i="6"/>
  <c r="U160" i="6"/>
  <c r="M161" i="6"/>
  <c r="U161" i="6"/>
  <c r="M162" i="6"/>
  <c r="U162" i="6"/>
  <c r="M163" i="6"/>
  <c r="U163" i="6"/>
  <c r="M164" i="6"/>
  <c r="U164" i="6"/>
  <c r="M165" i="6"/>
  <c r="U165" i="6"/>
  <c r="M166" i="6"/>
  <c r="U166" i="6"/>
  <c r="M167" i="6"/>
  <c r="U167" i="6"/>
  <c r="M168" i="6"/>
  <c r="U168" i="6"/>
  <c r="M169" i="6"/>
  <c r="U169" i="6"/>
  <c r="M170" i="6"/>
  <c r="U170" i="6"/>
  <c r="M171" i="6"/>
  <c r="U171" i="6"/>
  <c r="M172" i="6"/>
  <c r="U172" i="6"/>
  <c r="M173" i="6"/>
  <c r="U173" i="6"/>
  <c r="M174" i="6"/>
  <c r="U174" i="6"/>
  <c r="M175" i="6"/>
  <c r="U175" i="6"/>
  <c r="M176" i="6"/>
  <c r="U176" i="6"/>
  <c r="M177" i="6"/>
  <c r="U177" i="6"/>
  <c r="M178" i="6"/>
  <c r="U178" i="6"/>
  <c r="M179" i="6"/>
  <c r="U179" i="6"/>
  <c r="M180" i="6"/>
  <c r="U180" i="6"/>
  <c r="M181" i="6"/>
  <c r="U181" i="6"/>
  <c r="M182" i="6"/>
  <c r="U182" i="6"/>
  <c r="M183" i="6"/>
  <c r="U183" i="6"/>
  <c r="M184" i="6"/>
  <c r="U184" i="6"/>
  <c r="M185" i="6"/>
  <c r="U185" i="6"/>
  <c r="M186" i="6"/>
  <c r="U186" i="6"/>
  <c r="M187" i="6"/>
  <c r="U187" i="6"/>
  <c r="M188" i="6"/>
  <c r="U188" i="6"/>
  <c r="M189" i="6"/>
  <c r="U189" i="6"/>
  <c r="M190" i="6"/>
  <c r="U190" i="6"/>
  <c r="M191" i="6"/>
  <c r="U191" i="6"/>
  <c r="M192" i="6"/>
  <c r="U192" i="6"/>
  <c r="M193" i="6"/>
  <c r="U193" i="6"/>
  <c r="M194" i="6"/>
  <c r="U194" i="6"/>
  <c r="M195" i="6"/>
  <c r="U195" i="6"/>
  <c r="M196" i="6"/>
  <c r="U196" i="6"/>
  <c r="M197" i="6"/>
  <c r="U197" i="6"/>
  <c r="M198" i="6"/>
  <c r="U198" i="6"/>
  <c r="M199" i="6"/>
  <c r="U199" i="6"/>
  <c r="M200" i="6"/>
  <c r="U200" i="6"/>
  <c r="M201" i="6"/>
  <c r="U201" i="6"/>
  <c r="M202" i="6"/>
  <c r="U202" i="6"/>
  <c r="M203" i="6"/>
  <c r="U203" i="6"/>
  <c r="M204" i="6"/>
  <c r="U204" i="6"/>
  <c r="M205" i="6"/>
  <c r="U205" i="6"/>
  <c r="M206" i="6"/>
  <c r="U206" i="6"/>
  <c r="M207" i="6"/>
  <c r="U207" i="6"/>
  <c r="M208" i="6"/>
  <c r="U208" i="6"/>
  <c r="M209" i="6"/>
  <c r="U209" i="6"/>
  <c r="M210" i="6"/>
  <c r="U210" i="6"/>
  <c r="M211" i="6"/>
  <c r="U211" i="6"/>
  <c r="M212" i="6"/>
  <c r="U212" i="6"/>
  <c r="M213" i="6"/>
  <c r="U213" i="6"/>
  <c r="M214" i="6"/>
  <c r="U214" i="6"/>
  <c r="M215" i="6"/>
  <c r="U215" i="6"/>
  <c r="M216" i="6"/>
  <c r="U216" i="6"/>
  <c r="M217" i="6"/>
  <c r="U217" i="6"/>
  <c r="M218" i="6"/>
  <c r="U218" i="6"/>
  <c r="M219" i="6"/>
  <c r="U219" i="6"/>
  <c r="M220" i="6"/>
  <c r="U220" i="6"/>
  <c r="M221" i="6"/>
  <c r="U221" i="6"/>
  <c r="M222" i="6"/>
  <c r="U222" i="6"/>
  <c r="M223" i="6"/>
  <c r="U223" i="6"/>
  <c r="M224" i="6"/>
  <c r="U224" i="6"/>
  <c r="M225" i="6"/>
  <c r="U225" i="6"/>
  <c r="M226" i="6"/>
  <c r="U226" i="6"/>
  <c r="M227" i="6"/>
  <c r="U227" i="6"/>
  <c r="M228" i="6"/>
  <c r="U228" i="6"/>
  <c r="M229" i="6"/>
  <c r="U229" i="6"/>
  <c r="M230" i="6"/>
  <c r="U230" i="6"/>
  <c r="M231" i="6"/>
  <c r="U231" i="6"/>
  <c r="M232" i="6"/>
  <c r="U232" i="6"/>
  <c r="M233" i="6"/>
  <c r="U233" i="6"/>
  <c r="M234" i="6"/>
  <c r="U234" i="6"/>
  <c r="M235" i="6"/>
  <c r="U235" i="6"/>
  <c r="M236" i="6"/>
  <c r="U236" i="6"/>
  <c r="M237" i="6"/>
  <c r="U237" i="6"/>
  <c r="M238" i="6"/>
  <c r="U238" i="6"/>
  <c r="M239" i="6"/>
  <c r="U239" i="6"/>
  <c r="M240" i="6"/>
  <c r="U240" i="6"/>
  <c r="M241" i="6"/>
  <c r="U241" i="6"/>
  <c r="M242" i="6"/>
  <c r="U242" i="6"/>
  <c r="M243" i="6"/>
  <c r="U243" i="6"/>
  <c r="M244" i="6"/>
  <c r="U244" i="6"/>
  <c r="M245" i="6"/>
  <c r="U245" i="6"/>
  <c r="M246" i="6"/>
  <c r="U246" i="6"/>
  <c r="M247" i="6"/>
  <c r="U247" i="6"/>
  <c r="M248" i="6"/>
  <c r="U248" i="6"/>
  <c r="M249" i="6"/>
  <c r="U249" i="6"/>
  <c r="M250" i="6"/>
  <c r="U250" i="6"/>
  <c r="M251" i="6"/>
  <c r="U251" i="6"/>
  <c r="M252" i="6"/>
  <c r="U252" i="6"/>
  <c r="M253" i="6"/>
  <c r="U253" i="6"/>
  <c r="M254" i="6"/>
  <c r="U254" i="6"/>
  <c r="M255" i="6"/>
  <c r="U255" i="6"/>
  <c r="M256" i="6"/>
  <c r="U256" i="6"/>
  <c r="M257" i="6"/>
  <c r="U257" i="6"/>
  <c r="M258" i="6"/>
  <c r="U258" i="6"/>
  <c r="M259" i="6"/>
  <c r="U259" i="6"/>
  <c r="M260" i="6"/>
  <c r="U260" i="6"/>
  <c r="M261" i="6"/>
  <c r="U261" i="6"/>
  <c r="M262" i="6"/>
  <c r="U262" i="6"/>
  <c r="M263" i="6"/>
  <c r="U263" i="6"/>
  <c r="M264" i="6"/>
  <c r="U264" i="6"/>
  <c r="M265" i="6"/>
  <c r="U265" i="6"/>
  <c r="M266" i="6"/>
  <c r="U266" i="6"/>
  <c r="M267" i="6"/>
  <c r="U267" i="6"/>
  <c r="M268" i="6"/>
  <c r="U268" i="6"/>
  <c r="M269" i="6"/>
  <c r="U269" i="6"/>
  <c r="M270" i="6"/>
  <c r="U270" i="6"/>
  <c r="M271" i="6"/>
  <c r="U271" i="6"/>
  <c r="M272" i="6"/>
  <c r="U272" i="6"/>
  <c r="M273" i="6"/>
  <c r="U273" i="6"/>
  <c r="M274" i="6"/>
  <c r="U274" i="6"/>
  <c r="M275" i="6"/>
  <c r="U275" i="6"/>
  <c r="M276" i="6"/>
  <c r="U276" i="6"/>
  <c r="M277" i="6"/>
  <c r="U277" i="6"/>
  <c r="M278" i="6"/>
  <c r="U278" i="6"/>
  <c r="M279" i="6"/>
  <c r="U279" i="6"/>
  <c r="M280" i="6"/>
  <c r="U280" i="6"/>
  <c r="M281" i="6"/>
  <c r="U281" i="6"/>
  <c r="M282" i="6"/>
  <c r="U282" i="6"/>
  <c r="M283" i="6"/>
  <c r="U283" i="6"/>
  <c r="M284" i="6"/>
  <c r="U284" i="6"/>
  <c r="M285" i="6"/>
  <c r="U285" i="6"/>
  <c r="M286" i="6"/>
  <c r="U286" i="6"/>
  <c r="M287" i="6"/>
  <c r="U287" i="6"/>
  <c r="M288" i="6"/>
  <c r="U288" i="6"/>
  <c r="M289" i="6"/>
  <c r="U289" i="6"/>
  <c r="M290" i="6"/>
  <c r="U290" i="6"/>
  <c r="M291" i="6"/>
  <c r="U291" i="6"/>
  <c r="M292" i="6"/>
  <c r="U292" i="6"/>
  <c r="M293" i="6"/>
  <c r="U293" i="6"/>
  <c r="M294" i="6"/>
  <c r="U294" i="6"/>
  <c r="M295" i="6"/>
  <c r="U295" i="6"/>
  <c r="M296" i="6"/>
  <c r="U296" i="6"/>
  <c r="M297" i="6"/>
  <c r="U297" i="6"/>
  <c r="M298" i="6"/>
  <c r="U298" i="6"/>
  <c r="M299" i="6"/>
  <c r="U299" i="6"/>
  <c r="M300" i="6"/>
  <c r="U300" i="6"/>
  <c r="M301" i="6"/>
  <c r="U301" i="6"/>
  <c r="M302" i="6"/>
  <c r="U302" i="6"/>
  <c r="M303" i="6"/>
  <c r="U303" i="6"/>
  <c r="M304" i="6"/>
  <c r="U304" i="6"/>
  <c r="M305" i="6"/>
  <c r="U305" i="6"/>
  <c r="M306" i="6"/>
  <c r="U306" i="6"/>
  <c r="M307" i="6"/>
  <c r="U307" i="6"/>
  <c r="M308" i="6"/>
  <c r="U308" i="6"/>
  <c r="M309" i="6"/>
  <c r="U309" i="6"/>
  <c r="M310" i="6"/>
  <c r="U310" i="6"/>
  <c r="M311" i="6"/>
  <c r="U311" i="6"/>
  <c r="M312" i="6"/>
  <c r="U312" i="6"/>
  <c r="M313" i="6"/>
  <c r="U313" i="6"/>
  <c r="M314" i="6"/>
  <c r="U314" i="6"/>
  <c r="M315" i="6"/>
  <c r="U315" i="6"/>
  <c r="M316" i="6"/>
  <c r="U316" i="6"/>
  <c r="M317" i="6"/>
  <c r="U317" i="6"/>
  <c r="M318" i="6"/>
  <c r="U318" i="6"/>
  <c r="M319" i="6"/>
  <c r="U319" i="6"/>
  <c r="M320" i="6"/>
  <c r="U320" i="6"/>
  <c r="M321" i="6"/>
  <c r="U321" i="6"/>
  <c r="M322" i="6"/>
  <c r="U322" i="6"/>
  <c r="M323" i="6"/>
  <c r="U323" i="6"/>
  <c r="M324" i="6"/>
  <c r="U324" i="6"/>
  <c r="M325" i="6"/>
  <c r="U325" i="6"/>
  <c r="M326" i="6"/>
  <c r="U326" i="6"/>
  <c r="M327" i="6"/>
  <c r="U327" i="6"/>
  <c r="M328" i="6"/>
  <c r="U328" i="6"/>
  <c r="M329" i="6"/>
  <c r="U329" i="6"/>
  <c r="M330" i="6"/>
  <c r="U330" i="6"/>
  <c r="M331" i="6"/>
  <c r="U331" i="6"/>
  <c r="M332" i="6"/>
  <c r="U332" i="6"/>
  <c r="M333" i="6"/>
  <c r="U333" i="6"/>
  <c r="M334" i="6"/>
  <c r="U334" i="6"/>
  <c r="M335" i="6"/>
  <c r="U335" i="6"/>
  <c r="M336" i="6"/>
  <c r="U336" i="6"/>
  <c r="M337" i="6"/>
  <c r="U337" i="6"/>
  <c r="M338" i="6"/>
  <c r="U338" i="6"/>
  <c r="M339" i="6"/>
  <c r="U339" i="6"/>
  <c r="M340" i="6"/>
  <c r="U340" i="6"/>
  <c r="M341" i="6"/>
  <c r="U341" i="6"/>
  <c r="M342" i="6"/>
  <c r="U342" i="6"/>
  <c r="M343" i="6"/>
  <c r="U343" i="6"/>
  <c r="M344" i="6"/>
  <c r="U344" i="6"/>
  <c r="M345" i="6"/>
  <c r="U345" i="6"/>
  <c r="M346" i="6"/>
  <c r="U346" i="6"/>
  <c r="M347" i="6"/>
  <c r="U347" i="6"/>
  <c r="M348" i="6"/>
  <c r="U348" i="6"/>
  <c r="M349" i="6"/>
  <c r="U349" i="6"/>
  <c r="M350" i="6"/>
  <c r="U350" i="6"/>
  <c r="M351" i="6"/>
  <c r="U351" i="6"/>
  <c r="M352" i="6"/>
  <c r="U352" i="6"/>
  <c r="M353" i="6"/>
  <c r="U353" i="6"/>
  <c r="M354" i="6"/>
  <c r="U354" i="6"/>
  <c r="M355" i="6"/>
  <c r="U355" i="6"/>
  <c r="M356" i="6"/>
  <c r="U356" i="6"/>
  <c r="M357" i="6"/>
  <c r="U357" i="6"/>
  <c r="M358" i="6"/>
  <c r="U358" i="6"/>
  <c r="M359" i="6"/>
  <c r="U359" i="6"/>
  <c r="M360" i="6"/>
  <c r="U360" i="6"/>
  <c r="M361" i="6"/>
  <c r="U361" i="6"/>
  <c r="M362" i="6"/>
  <c r="U362" i="6"/>
  <c r="M363" i="6"/>
  <c r="U363" i="6"/>
  <c r="M364" i="6"/>
  <c r="U364" i="6"/>
  <c r="M365" i="6"/>
  <c r="U365" i="6"/>
  <c r="M366" i="6"/>
  <c r="U366" i="6"/>
  <c r="M367" i="6"/>
  <c r="U367" i="6"/>
  <c r="M368" i="6"/>
  <c r="U368" i="6"/>
  <c r="M369" i="6"/>
  <c r="U369" i="6"/>
  <c r="U56" i="6"/>
  <c r="M56" i="6"/>
  <c r="U55" i="6"/>
  <c r="M55" i="6"/>
  <c r="U54" i="6"/>
  <c r="M54" i="6"/>
  <c r="U53" i="6"/>
  <c r="M53" i="6"/>
  <c r="U52" i="6"/>
  <c r="M52" i="6"/>
  <c r="U51" i="6"/>
  <c r="M51" i="6"/>
  <c r="C51" i="6"/>
  <c r="U50" i="6"/>
  <c r="M50" i="6"/>
  <c r="U49" i="6"/>
  <c r="M49" i="6"/>
  <c r="C49" i="6"/>
  <c r="C50" i="6" s="1"/>
  <c r="C15" i="6" s="1"/>
  <c r="U48" i="6"/>
  <c r="M48" i="6"/>
  <c r="U47" i="6"/>
  <c r="M47" i="6"/>
  <c r="U46" i="6"/>
  <c r="M46" i="6"/>
  <c r="U45" i="6"/>
  <c r="M45" i="6"/>
  <c r="U44" i="6"/>
  <c r="M44" i="6"/>
  <c r="U43" i="6"/>
  <c r="M43" i="6"/>
  <c r="U42" i="6"/>
  <c r="M42" i="6"/>
  <c r="U41" i="6"/>
  <c r="M41" i="6"/>
  <c r="U40" i="6"/>
  <c r="M40" i="6"/>
  <c r="U39" i="6"/>
  <c r="M39" i="6"/>
  <c r="U38" i="6"/>
  <c r="M38" i="6"/>
  <c r="U37" i="6"/>
  <c r="M37" i="6"/>
  <c r="U36" i="6"/>
  <c r="M36" i="6"/>
  <c r="U35" i="6"/>
  <c r="M35" i="6"/>
  <c r="U34" i="6"/>
  <c r="M34" i="6"/>
  <c r="U33" i="6"/>
  <c r="M33" i="6"/>
  <c r="U32" i="6"/>
  <c r="M32" i="6"/>
  <c r="U31" i="6"/>
  <c r="M31" i="6"/>
  <c r="U30" i="6"/>
  <c r="M30" i="6"/>
  <c r="U29" i="6"/>
  <c r="M29" i="6"/>
  <c r="U28" i="6"/>
  <c r="M28" i="6"/>
  <c r="U27" i="6"/>
  <c r="M27" i="6"/>
  <c r="C27" i="6"/>
  <c r="U26" i="6"/>
  <c r="M26" i="6"/>
  <c r="U25" i="6"/>
  <c r="M25" i="6"/>
  <c r="U24" i="6"/>
  <c r="M24" i="6"/>
  <c r="U23" i="6"/>
  <c r="M23" i="6"/>
  <c r="U22" i="6"/>
  <c r="M22" i="6"/>
  <c r="U21" i="6"/>
  <c r="M21" i="6"/>
  <c r="U20" i="6"/>
  <c r="M20" i="6"/>
  <c r="U19" i="6"/>
  <c r="M19" i="6"/>
  <c r="U18" i="6"/>
  <c r="M18" i="6"/>
  <c r="U17" i="6"/>
  <c r="M17" i="6"/>
  <c r="U16" i="6"/>
  <c r="M16" i="6"/>
  <c r="U15" i="6"/>
  <c r="M15" i="6"/>
  <c r="U14" i="6"/>
  <c r="M14" i="6"/>
  <c r="U13" i="6"/>
  <c r="M13" i="6"/>
  <c r="U12" i="6"/>
  <c r="M12" i="6"/>
  <c r="U11" i="6"/>
  <c r="M11" i="6"/>
  <c r="U10" i="6"/>
  <c r="M10" i="6"/>
  <c r="U9" i="6"/>
  <c r="M9" i="6"/>
  <c r="U8" i="6"/>
  <c r="M8" i="6"/>
  <c r="U7" i="6"/>
  <c r="M7" i="6"/>
  <c r="U6" i="6"/>
  <c r="M6" i="6"/>
  <c r="G6" i="6"/>
  <c r="U5" i="6"/>
  <c r="S5" i="6"/>
  <c r="R5" i="6"/>
  <c r="N5" i="6"/>
  <c r="P5" i="6" s="1"/>
  <c r="M5" i="6"/>
  <c r="L5" i="6"/>
  <c r="J6" i="4"/>
  <c r="K7" i="4" s="1"/>
  <c r="C15" i="4"/>
  <c r="H6" i="4"/>
  <c r="I6" i="4" s="1"/>
  <c r="G6" i="4"/>
  <c r="C27" i="4"/>
  <c r="U56" i="4"/>
  <c r="M56" i="4"/>
  <c r="U55" i="4"/>
  <c r="M55" i="4"/>
  <c r="U54" i="4"/>
  <c r="M54" i="4"/>
  <c r="U53" i="4"/>
  <c r="M53" i="4"/>
  <c r="U52" i="4"/>
  <c r="M52" i="4"/>
  <c r="U51" i="4"/>
  <c r="M51" i="4"/>
  <c r="C51" i="4"/>
  <c r="U50" i="4"/>
  <c r="M50" i="4"/>
  <c r="U49" i="4"/>
  <c r="M49" i="4"/>
  <c r="C49" i="4"/>
  <c r="C50" i="4" s="1"/>
  <c r="U48" i="4"/>
  <c r="M48" i="4"/>
  <c r="U47" i="4"/>
  <c r="M47" i="4"/>
  <c r="U46" i="4"/>
  <c r="M46" i="4"/>
  <c r="U45" i="4"/>
  <c r="M45" i="4"/>
  <c r="U44" i="4"/>
  <c r="M44" i="4"/>
  <c r="U43" i="4"/>
  <c r="M43" i="4"/>
  <c r="U42" i="4"/>
  <c r="M42" i="4"/>
  <c r="U41" i="4"/>
  <c r="M41" i="4"/>
  <c r="U40" i="4"/>
  <c r="M40" i="4"/>
  <c r="U39" i="4"/>
  <c r="M39" i="4"/>
  <c r="U38" i="4"/>
  <c r="M38" i="4"/>
  <c r="U37" i="4"/>
  <c r="M37" i="4"/>
  <c r="U36" i="4"/>
  <c r="M36" i="4"/>
  <c r="U35" i="4"/>
  <c r="M35" i="4"/>
  <c r="U34" i="4"/>
  <c r="M34" i="4"/>
  <c r="U33" i="4"/>
  <c r="M33" i="4"/>
  <c r="U32" i="4"/>
  <c r="M32" i="4"/>
  <c r="U31" i="4"/>
  <c r="M31" i="4"/>
  <c r="U30" i="4"/>
  <c r="M30" i="4"/>
  <c r="U29" i="4"/>
  <c r="M29" i="4"/>
  <c r="U28" i="4"/>
  <c r="M28" i="4"/>
  <c r="U27" i="4"/>
  <c r="M27" i="4"/>
  <c r="U26" i="4"/>
  <c r="M26" i="4"/>
  <c r="U25" i="4"/>
  <c r="M25" i="4"/>
  <c r="U24" i="4"/>
  <c r="M24" i="4"/>
  <c r="U23" i="4"/>
  <c r="M23" i="4"/>
  <c r="U22" i="4"/>
  <c r="M22" i="4"/>
  <c r="U21" i="4"/>
  <c r="M21" i="4"/>
  <c r="U20" i="4"/>
  <c r="M20" i="4"/>
  <c r="U19" i="4"/>
  <c r="M19" i="4"/>
  <c r="U18" i="4"/>
  <c r="M18" i="4"/>
  <c r="U17" i="4"/>
  <c r="M17" i="4"/>
  <c r="U16" i="4"/>
  <c r="M16" i="4"/>
  <c r="U15" i="4"/>
  <c r="M15" i="4"/>
  <c r="U14" i="4"/>
  <c r="M14" i="4"/>
  <c r="U13" i="4"/>
  <c r="M13" i="4"/>
  <c r="U12" i="4"/>
  <c r="M12" i="4"/>
  <c r="U11" i="4"/>
  <c r="M11" i="4"/>
  <c r="U10" i="4"/>
  <c r="M10" i="4"/>
  <c r="U9" i="4"/>
  <c r="M9" i="4"/>
  <c r="U8" i="4"/>
  <c r="M8" i="4"/>
  <c r="U7" i="4"/>
  <c r="M7" i="4"/>
  <c r="U6" i="4"/>
  <c r="M6" i="4"/>
  <c r="K6" i="4"/>
  <c r="U5" i="4"/>
  <c r="S5" i="4"/>
  <c r="R5" i="4"/>
  <c r="M5" i="4"/>
  <c r="L5" i="4"/>
  <c r="C51" i="1"/>
  <c r="C50" i="1"/>
  <c r="C49" i="1"/>
  <c r="O5" i="8" l="1"/>
  <c r="Q5" i="8" s="1"/>
  <c r="O5" i="6"/>
  <c r="Q5" i="6"/>
  <c r="R6" i="4"/>
  <c r="S6" i="4"/>
  <c r="G7" i="4"/>
  <c r="N5" i="4"/>
  <c r="O5" i="4"/>
  <c r="F6" i="4" s="1"/>
  <c r="L6" i="4" s="1"/>
  <c r="D14" i="3"/>
  <c r="D4" i="3"/>
  <c r="D5" i="3"/>
  <c r="D6" i="3"/>
  <c r="D7" i="3"/>
  <c r="D8" i="3"/>
  <c r="D9" i="3"/>
  <c r="D10" i="3"/>
  <c r="D11" i="3"/>
  <c r="D12" i="3"/>
  <c r="D13" i="3"/>
  <c r="D3" i="3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3" i="3"/>
  <c r="E3" i="3" s="1"/>
  <c r="F3" i="3" s="1"/>
  <c r="H9" i="1"/>
  <c r="P7" i="1"/>
  <c r="H8" i="1"/>
  <c r="H7" i="1"/>
  <c r="J7" i="1"/>
  <c r="R7" i="1"/>
  <c r="J8" i="1"/>
  <c r="P8" i="1"/>
  <c r="R8" i="1"/>
  <c r="J9" i="1"/>
  <c r="R9" i="1"/>
  <c r="J10" i="1"/>
  <c r="R10" i="1"/>
  <c r="J11" i="1"/>
  <c r="R11" i="1"/>
  <c r="J12" i="1"/>
  <c r="R12" i="1"/>
  <c r="J13" i="1"/>
  <c r="R13" i="1"/>
  <c r="J14" i="1"/>
  <c r="R14" i="1"/>
  <c r="J15" i="1"/>
  <c r="R15" i="1"/>
  <c r="J16" i="1"/>
  <c r="R16" i="1"/>
  <c r="J17" i="1"/>
  <c r="R17" i="1"/>
  <c r="J18" i="1"/>
  <c r="R18" i="1"/>
  <c r="J19" i="1"/>
  <c r="R19" i="1"/>
  <c r="J20" i="1"/>
  <c r="R20" i="1"/>
  <c r="J21" i="1"/>
  <c r="R21" i="1"/>
  <c r="J22" i="1"/>
  <c r="R22" i="1"/>
  <c r="J23" i="1"/>
  <c r="R23" i="1"/>
  <c r="J24" i="1"/>
  <c r="R24" i="1"/>
  <c r="J25" i="1"/>
  <c r="R25" i="1"/>
  <c r="J26" i="1"/>
  <c r="R26" i="1"/>
  <c r="J27" i="1"/>
  <c r="R27" i="1"/>
  <c r="J28" i="1"/>
  <c r="R28" i="1"/>
  <c r="J29" i="1"/>
  <c r="R29" i="1"/>
  <c r="J30" i="1"/>
  <c r="R30" i="1"/>
  <c r="J31" i="1"/>
  <c r="R31" i="1"/>
  <c r="J32" i="1"/>
  <c r="R32" i="1"/>
  <c r="J33" i="1"/>
  <c r="R33" i="1"/>
  <c r="J34" i="1"/>
  <c r="R34" i="1"/>
  <c r="J35" i="1"/>
  <c r="R35" i="1"/>
  <c r="J36" i="1"/>
  <c r="R36" i="1"/>
  <c r="J37" i="1"/>
  <c r="R37" i="1"/>
  <c r="J38" i="1"/>
  <c r="R38" i="1"/>
  <c r="J39" i="1"/>
  <c r="R39" i="1"/>
  <c r="J40" i="1"/>
  <c r="R40" i="1"/>
  <c r="J41" i="1"/>
  <c r="R41" i="1"/>
  <c r="J42" i="1"/>
  <c r="R42" i="1"/>
  <c r="J43" i="1"/>
  <c r="R43" i="1"/>
  <c r="J44" i="1"/>
  <c r="R44" i="1"/>
  <c r="J45" i="1"/>
  <c r="R45" i="1"/>
  <c r="J46" i="1"/>
  <c r="R46" i="1"/>
  <c r="J47" i="1"/>
  <c r="R47" i="1"/>
  <c r="J48" i="1"/>
  <c r="R48" i="1"/>
  <c r="J49" i="1"/>
  <c r="R49" i="1"/>
  <c r="J50" i="1"/>
  <c r="R50" i="1"/>
  <c r="J51" i="1"/>
  <c r="R51" i="1"/>
  <c r="J52" i="1"/>
  <c r="R52" i="1"/>
  <c r="J53" i="1"/>
  <c r="R53" i="1"/>
  <c r="J54" i="1"/>
  <c r="R54" i="1"/>
  <c r="J55" i="1"/>
  <c r="R55" i="1"/>
  <c r="J56" i="1"/>
  <c r="R56" i="1"/>
  <c r="P5" i="8" l="1"/>
  <c r="R5" i="8"/>
  <c r="F6" i="6"/>
  <c r="T5" i="6"/>
  <c r="V5" i="6" s="1"/>
  <c r="W5" i="6" s="1"/>
  <c r="X5" i="6" s="1"/>
  <c r="Y5" i="6" s="1"/>
  <c r="N6" i="4"/>
  <c r="T5" i="4"/>
  <c r="V5" i="4" s="1"/>
  <c r="Q5" i="4"/>
  <c r="P5" i="4"/>
  <c r="F12" i="3"/>
  <c r="F8" i="3"/>
  <c r="F4" i="3"/>
  <c r="F14" i="3"/>
  <c r="F10" i="3"/>
  <c r="F6" i="3"/>
  <c r="F11" i="3"/>
  <c r="F7" i="3"/>
  <c r="F13" i="3"/>
  <c r="F9" i="3"/>
  <c r="F5" i="3"/>
  <c r="O8" i="1"/>
  <c r="O7" i="1"/>
  <c r="R6" i="1"/>
  <c r="R5" i="1"/>
  <c r="P6" i="1"/>
  <c r="P5" i="1"/>
  <c r="O5" i="1"/>
  <c r="O6" i="1"/>
  <c r="J5" i="1"/>
  <c r="J6" i="1"/>
  <c r="I5" i="1"/>
  <c r="H6" i="1"/>
  <c r="F6" i="8" l="1"/>
  <c r="U5" i="8"/>
  <c r="W5" i="8" s="1"/>
  <c r="X5" i="8" s="1"/>
  <c r="Y5" i="8" s="1"/>
  <c r="Z5" i="8" s="1"/>
  <c r="L6" i="6"/>
  <c r="H6" i="6"/>
  <c r="I6" i="6" s="1"/>
  <c r="J6" i="6" s="1"/>
  <c r="Q6" i="4"/>
  <c r="P6" i="4"/>
  <c r="O6" i="4"/>
  <c r="W5" i="4"/>
  <c r="X5" i="4" s="1"/>
  <c r="Y5" i="4" s="1"/>
  <c r="K5" i="1"/>
  <c r="H6" i="8" l="1"/>
  <c r="I6" i="8" s="1"/>
  <c r="J6" i="8" s="1"/>
  <c r="L6" i="8"/>
  <c r="S6" i="6"/>
  <c r="K7" i="6"/>
  <c r="G7" i="6"/>
  <c r="R6" i="6"/>
  <c r="N6" i="6"/>
  <c r="F7" i="4"/>
  <c r="T6" i="4"/>
  <c r="V6" i="4" s="1"/>
  <c r="W6" i="4" s="1"/>
  <c r="X6" i="4" s="1"/>
  <c r="Y6" i="4" s="1"/>
  <c r="L5" i="1"/>
  <c r="N5" i="1"/>
  <c r="M5" i="1"/>
  <c r="O6" i="8" l="1"/>
  <c r="P6" i="8" s="1"/>
  <c r="F7" i="8" s="1"/>
  <c r="K7" i="8"/>
  <c r="S6" i="8"/>
  <c r="K13" i="8"/>
  <c r="G7" i="8"/>
  <c r="T6" i="8"/>
  <c r="Q6" i="6"/>
  <c r="P6" i="6"/>
  <c r="O6" i="6"/>
  <c r="L7" i="4"/>
  <c r="N7" i="4" s="1"/>
  <c r="H7" i="4"/>
  <c r="I7" i="4" s="1"/>
  <c r="J7" i="4" s="1"/>
  <c r="Q5" i="1"/>
  <c r="S5" i="1" s="1"/>
  <c r="T5" i="1" s="1"/>
  <c r="U5" i="1" s="1"/>
  <c r="V5" i="1" s="1"/>
  <c r="F6" i="1"/>
  <c r="I6" i="1" s="1"/>
  <c r="H7" i="8" l="1"/>
  <c r="I7" i="8" s="1"/>
  <c r="J7" i="8" s="1"/>
  <c r="L7" i="8"/>
  <c r="O7" i="8" s="1"/>
  <c r="P7" i="8" s="1"/>
  <c r="F8" i="8" s="1"/>
  <c r="U6" i="8"/>
  <c r="W6" i="8" s="1"/>
  <c r="R6" i="8"/>
  <c r="Q6" i="8"/>
  <c r="F7" i="6"/>
  <c r="T6" i="6"/>
  <c r="V6" i="6" s="1"/>
  <c r="W6" i="6" s="1"/>
  <c r="X6" i="6" s="1"/>
  <c r="Y6" i="6" s="1"/>
  <c r="R7" i="4"/>
  <c r="K8" i="4"/>
  <c r="S7" i="4"/>
  <c r="G8" i="4"/>
  <c r="Q7" i="4"/>
  <c r="P7" i="4"/>
  <c r="O7" i="4"/>
  <c r="K6" i="1"/>
  <c r="R7" i="8" l="1"/>
  <c r="U7" i="8"/>
  <c r="X6" i="8"/>
  <c r="Y6" i="8" s="1"/>
  <c r="Z6" i="8" s="1"/>
  <c r="Q7" i="8"/>
  <c r="T7" i="8"/>
  <c r="S7" i="8"/>
  <c r="K14" i="8"/>
  <c r="G8" i="8"/>
  <c r="H8" i="8" s="1"/>
  <c r="I8" i="8" s="1"/>
  <c r="J8" i="8" s="1"/>
  <c r="K8" i="8"/>
  <c r="L8" i="8" s="1"/>
  <c r="H7" i="6"/>
  <c r="I7" i="6" s="1"/>
  <c r="J7" i="6" s="1"/>
  <c r="K14" i="6" s="1"/>
  <c r="L7" i="6"/>
  <c r="F8" i="4"/>
  <c r="T7" i="4"/>
  <c r="V7" i="4" s="1"/>
  <c r="W7" i="4" s="1"/>
  <c r="X7" i="4" s="1"/>
  <c r="Y7" i="4" s="1"/>
  <c r="L6" i="1"/>
  <c r="N6" i="1"/>
  <c r="M6" i="1"/>
  <c r="W7" i="8" l="1"/>
  <c r="X7" i="8" s="1"/>
  <c r="Y7" i="8" s="1"/>
  <c r="Z7" i="8" s="1"/>
  <c r="S8" i="8"/>
  <c r="K9" i="8"/>
  <c r="K15" i="8"/>
  <c r="T8" i="8"/>
  <c r="G9" i="8"/>
  <c r="O8" i="8"/>
  <c r="P8" i="8" s="1"/>
  <c r="N7" i="6"/>
  <c r="O7" i="6" s="1"/>
  <c r="F8" i="6" s="1"/>
  <c r="R7" i="6"/>
  <c r="K8" i="6"/>
  <c r="S7" i="6"/>
  <c r="G8" i="6"/>
  <c r="L8" i="4"/>
  <c r="N8" i="4" s="1"/>
  <c r="H8" i="4"/>
  <c r="I8" i="4" s="1"/>
  <c r="J8" i="4" s="1"/>
  <c r="F7" i="1"/>
  <c r="I7" i="1" s="1"/>
  <c r="Q6" i="1"/>
  <c r="S6" i="1" s="1"/>
  <c r="T6" i="1" s="1"/>
  <c r="U6" i="1" s="1"/>
  <c r="V6" i="1" s="1"/>
  <c r="F9" i="8" l="1"/>
  <c r="U8" i="8"/>
  <c r="W8" i="8" s="1"/>
  <c r="R8" i="8"/>
  <c r="Q8" i="8"/>
  <c r="L8" i="6"/>
  <c r="H8" i="6"/>
  <c r="I8" i="6" s="1"/>
  <c r="J8" i="6" s="1"/>
  <c r="K15" i="6" s="1"/>
  <c r="Q7" i="6"/>
  <c r="P7" i="6"/>
  <c r="T7" i="6"/>
  <c r="V7" i="6" s="1"/>
  <c r="S8" i="4"/>
  <c r="R8" i="4"/>
  <c r="K9" i="4"/>
  <c r="G9" i="4"/>
  <c r="Q8" i="4"/>
  <c r="P8" i="4"/>
  <c r="O8" i="4"/>
  <c r="K7" i="1"/>
  <c r="L7" i="1"/>
  <c r="F8" i="1" s="1"/>
  <c r="I8" i="1" s="1"/>
  <c r="K8" i="1" s="1"/>
  <c r="M8" i="1" s="1"/>
  <c r="Q7" i="1"/>
  <c r="S7" i="1" s="1"/>
  <c r="L8" i="1"/>
  <c r="X8" i="8" l="1"/>
  <c r="Y8" i="8" s="1"/>
  <c r="Z8" i="8" s="1"/>
  <c r="H9" i="8"/>
  <c r="I9" i="8" s="1"/>
  <c r="J9" i="8" s="1"/>
  <c r="L9" i="8"/>
  <c r="K9" i="6"/>
  <c r="S8" i="6"/>
  <c r="R8" i="6"/>
  <c r="N8" i="6"/>
  <c r="G9" i="6"/>
  <c r="W7" i="6"/>
  <c r="X7" i="6" s="1"/>
  <c r="Y7" i="6" s="1"/>
  <c r="F9" i="4"/>
  <c r="T8" i="4"/>
  <c r="V8" i="4" s="1"/>
  <c r="W8" i="4" s="1"/>
  <c r="X8" i="4" s="1"/>
  <c r="Y8" i="4" s="1"/>
  <c r="N8" i="1"/>
  <c r="M7" i="1"/>
  <c r="N7" i="1"/>
  <c r="T7" i="1" s="1"/>
  <c r="U7" i="1" s="1"/>
  <c r="V7" i="1" s="1"/>
  <c r="F9" i="1"/>
  <c r="I9" i="1" s="1"/>
  <c r="Q8" i="1"/>
  <c r="S8" i="1" s="1"/>
  <c r="T8" i="1" s="1"/>
  <c r="S9" i="8" l="1"/>
  <c r="K10" i="8"/>
  <c r="K16" i="8"/>
  <c r="T9" i="8"/>
  <c r="G10" i="8"/>
  <c r="O9" i="8"/>
  <c r="Q8" i="6"/>
  <c r="P8" i="6"/>
  <c r="O8" i="6"/>
  <c r="L9" i="4"/>
  <c r="N9" i="4" s="1"/>
  <c r="H9" i="4"/>
  <c r="I9" i="4" s="1"/>
  <c r="J9" i="4" s="1"/>
  <c r="U8" i="1"/>
  <c r="V8" i="1" s="1"/>
  <c r="K9" i="1"/>
  <c r="R9" i="8" l="1"/>
  <c r="Q9" i="8"/>
  <c r="P9" i="8"/>
  <c r="F9" i="6"/>
  <c r="T8" i="6"/>
  <c r="V8" i="6" s="1"/>
  <c r="W8" i="6" s="1"/>
  <c r="X8" i="6" s="1"/>
  <c r="Y8" i="6" s="1"/>
  <c r="R9" i="4"/>
  <c r="S9" i="4"/>
  <c r="K10" i="4"/>
  <c r="G10" i="4"/>
  <c r="Q9" i="4"/>
  <c r="P9" i="4"/>
  <c r="O9" i="4"/>
  <c r="H10" i="1"/>
  <c r="O9" i="1"/>
  <c r="P9" i="1"/>
  <c r="L9" i="1"/>
  <c r="N9" i="1"/>
  <c r="M9" i="1"/>
  <c r="F10" i="8" l="1"/>
  <c r="U9" i="8"/>
  <c r="W9" i="8" s="1"/>
  <c r="X9" i="8" s="1"/>
  <c r="Y9" i="8" s="1"/>
  <c r="Z9" i="8" s="1"/>
  <c r="L9" i="6"/>
  <c r="H9" i="6"/>
  <c r="I9" i="6" s="1"/>
  <c r="J9" i="6" s="1"/>
  <c r="K16" i="6" s="1"/>
  <c r="F10" i="4"/>
  <c r="T9" i="4"/>
  <c r="V9" i="4" s="1"/>
  <c r="W9" i="4" s="1"/>
  <c r="X9" i="4" s="1"/>
  <c r="Y9" i="4" s="1"/>
  <c r="F10" i="1"/>
  <c r="I10" i="1" s="1"/>
  <c r="Q9" i="1"/>
  <c r="S9" i="1" s="1"/>
  <c r="T9" i="1" s="1"/>
  <c r="U9" i="1" s="1"/>
  <c r="V9" i="1" s="1"/>
  <c r="H10" i="8" l="1"/>
  <c r="I10" i="8" s="1"/>
  <c r="J10" i="8" s="1"/>
  <c r="L10" i="8"/>
  <c r="S9" i="6"/>
  <c r="K10" i="6"/>
  <c r="R9" i="6"/>
  <c r="G10" i="6"/>
  <c r="N9" i="6"/>
  <c r="L10" i="4"/>
  <c r="N10" i="4" s="1"/>
  <c r="H10" i="4"/>
  <c r="I10" i="4" s="1"/>
  <c r="J10" i="4" s="1"/>
  <c r="K10" i="1"/>
  <c r="O10" i="8" l="1"/>
  <c r="S10" i="8"/>
  <c r="K11" i="8"/>
  <c r="K17" i="8"/>
  <c r="T10" i="8"/>
  <c r="G11" i="8"/>
  <c r="Q9" i="6"/>
  <c r="P9" i="6"/>
  <c r="O9" i="6"/>
  <c r="K11" i="4"/>
  <c r="S10" i="4"/>
  <c r="R10" i="4"/>
  <c r="G11" i="4"/>
  <c r="Q10" i="4"/>
  <c r="P10" i="4"/>
  <c r="O10" i="4"/>
  <c r="P10" i="1"/>
  <c r="H11" i="1"/>
  <c r="O10" i="1"/>
  <c r="L10" i="1"/>
  <c r="N10" i="1"/>
  <c r="M10" i="1"/>
  <c r="R10" i="8" l="1"/>
  <c r="Q10" i="8"/>
  <c r="P10" i="8"/>
  <c r="F10" i="6"/>
  <c r="T9" i="6"/>
  <c r="V9" i="6" s="1"/>
  <c r="W9" i="6" s="1"/>
  <c r="X9" i="6" s="1"/>
  <c r="Y9" i="6" s="1"/>
  <c r="F11" i="4"/>
  <c r="T10" i="4"/>
  <c r="V10" i="4" s="1"/>
  <c r="W10" i="4" s="1"/>
  <c r="X10" i="4" s="1"/>
  <c r="Y10" i="4" s="1"/>
  <c r="F11" i="1"/>
  <c r="I11" i="1" s="1"/>
  <c r="Q10" i="1"/>
  <c r="S10" i="1" s="1"/>
  <c r="T10" i="1" s="1"/>
  <c r="U10" i="1" s="1"/>
  <c r="V10" i="1" s="1"/>
  <c r="F11" i="8" l="1"/>
  <c r="U10" i="8"/>
  <c r="W10" i="8" s="1"/>
  <c r="X10" i="8" s="1"/>
  <c r="Y10" i="8" s="1"/>
  <c r="Z10" i="8" s="1"/>
  <c r="H10" i="6"/>
  <c r="I10" i="6" s="1"/>
  <c r="J10" i="6" s="1"/>
  <c r="K17" i="6" s="1"/>
  <c r="L10" i="6"/>
  <c r="L11" i="4"/>
  <c r="N11" i="4" s="1"/>
  <c r="H11" i="4"/>
  <c r="I11" i="4" s="1"/>
  <c r="J11" i="4" s="1"/>
  <c r="K11" i="1"/>
  <c r="H11" i="8" l="1"/>
  <c r="I11" i="8" s="1"/>
  <c r="J11" i="8" s="1"/>
  <c r="L11" i="8"/>
  <c r="N10" i="6"/>
  <c r="O10" i="6" s="1"/>
  <c r="F11" i="6" s="1"/>
  <c r="S10" i="6"/>
  <c r="K11" i="6"/>
  <c r="R10" i="6"/>
  <c r="G11" i="6"/>
  <c r="S11" i="4"/>
  <c r="R11" i="4"/>
  <c r="K12" i="4"/>
  <c r="G12" i="4"/>
  <c r="Q11" i="4"/>
  <c r="P11" i="4"/>
  <c r="O11" i="4"/>
  <c r="O11" i="1"/>
  <c r="P11" i="1"/>
  <c r="H12" i="1"/>
  <c r="N11" i="1"/>
  <c r="M11" i="1"/>
  <c r="L11" i="1"/>
  <c r="O11" i="8" l="1"/>
  <c r="S11" i="8"/>
  <c r="K18" i="8"/>
  <c r="T11" i="8"/>
  <c r="G12" i="8"/>
  <c r="T10" i="6"/>
  <c r="V10" i="6" s="1"/>
  <c r="H11" i="6"/>
  <c r="I11" i="6" s="1"/>
  <c r="J11" i="6" s="1"/>
  <c r="K18" i="6" s="1"/>
  <c r="L11" i="6"/>
  <c r="Q10" i="6"/>
  <c r="P10" i="6"/>
  <c r="F12" i="4"/>
  <c r="T11" i="4"/>
  <c r="V11" i="4" s="1"/>
  <c r="W11" i="4" s="1"/>
  <c r="X11" i="4" s="1"/>
  <c r="Y11" i="4" s="1"/>
  <c r="F12" i="1"/>
  <c r="I12" i="1" s="1"/>
  <c r="Q11" i="1"/>
  <c r="S11" i="1" s="1"/>
  <c r="T11" i="1" s="1"/>
  <c r="U11" i="1" s="1"/>
  <c r="V11" i="1" s="1"/>
  <c r="R11" i="8" l="1"/>
  <c r="Q11" i="8"/>
  <c r="P11" i="8"/>
  <c r="N11" i="6"/>
  <c r="R11" i="6"/>
  <c r="S11" i="6"/>
  <c r="W10" i="6"/>
  <c r="X10" i="6" s="1"/>
  <c r="Y10" i="6" s="1"/>
  <c r="G12" i="6"/>
  <c r="L12" i="4"/>
  <c r="N12" i="4" s="1"/>
  <c r="H12" i="4"/>
  <c r="I12" i="4" s="1"/>
  <c r="J12" i="4" s="1"/>
  <c r="K12" i="1"/>
  <c r="F12" i="8" l="1"/>
  <c r="U11" i="8"/>
  <c r="W11" i="8" s="1"/>
  <c r="X11" i="8" s="1"/>
  <c r="Y11" i="8" s="1"/>
  <c r="Z11" i="8" s="1"/>
  <c r="Q11" i="6"/>
  <c r="P11" i="6"/>
  <c r="O11" i="6"/>
  <c r="S12" i="4"/>
  <c r="R12" i="4"/>
  <c r="K13" i="4"/>
  <c r="G13" i="4"/>
  <c r="Q12" i="4"/>
  <c r="P12" i="4"/>
  <c r="O12" i="4"/>
  <c r="L12" i="1"/>
  <c r="Q12" i="1" s="1"/>
  <c r="P12" i="1"/>
  <c r="H13" i="1"/>
  <c r="O12" i="1"/>
  <c r="N12" i="1"/>
  <c r="M12" i="1"/>
  <c r="H12" i="8" l="1"/>
  <c r="I12" i="8" s="1"/>
  <c r="J12" i="8" s="1"/>
  <c r="L12" i="8"/>
  <c r="F12" i="6"/>
  <c r="T11" i="6"/>
  <c r="V11" i="6" s="1"/>
  <c r="W11" i="6" s="1"/>
  <c r="X11" i="6" s="1"/>
  <c r="Y11" i="6" s="1"/>
  <c r="F13" i="4"/>
  <c r="T12" i="4"/>
  <c r="V12" i="4" s="1"/>
  <c r="W12" i="4" s="1"/>
  <c r="X12" i="4" s="1"/>
  <c r="Y12" i="4" s="1"/>
  <c r="F13" i="1"/>
  <c r="I13" i="1" s="1"/>
  <c r="K13" i="1" s="1"/>
  <c r="S12" i="1"/>
  <c r="T12" i="1" s="1"/>
  <c r="U12" i="1" s="1"/>
  <c r="V12" i="1" s="1"/>
  <c r="O12" i="8" l="1"/>
  <c r="S12" i="8"/>
  <c r="K19" i="8"/>
  <c r="T12" i="8"/>
  <c r="G13" i="8"/>
  <c r="L12" i="6"/>
  <c r="H12" i="6"/>
  <c r="I12" i="6" s="1"/>
  <c r="J12" i="6" s="1"/>
  <c r="K19" i="6" s="1"/>
  <c r="L13" i="4"/>
  <c r="N13" i="4" s="1"/>
  <c r="H13" i="4"/>
  <c r="I13" i="4" s="1"/>
  <c r="J13" i="4" s="1"/>
  <c r="L13" i="1"/>
  <c r="Q13" i="1" s="1"/>
  <c r="P13" i="1"/>
  <c r="H14" i="1"/>
  <c r="O13" i="1"/>
  <c r="M13" i="1"/>
  <c r="N13" i="1"/>
  <c r="R12" i="8" l="1"/>
  <c r="Q12" i="8"/>
  <c r="P12" i="8"/>
  <c r="R12" i="6"/>
  <c r="S12" i="6"/>
  <c r="G13" i="6"/>
  <c r="N12" i="6"/>
  <c r="R13" i="4"/>
  <c r="S13" i="4"/>
  <c r="K14" i="4"/>
  <c r="G14" i="4"/>
  <c r="Q13" i="4"/>
  <c r="P13" i="4"/>
  <c r="O13" i="4"/>
  <c r="F14" i="1"/>
  <c r="I14" i="1" s="1"/>
  <c r="S13" i="1"/>
  <c r="T13" i="1" s="1"/>
  <c r="U13" i="1" s="1"/>
  <c r="V13" i="1" s="1"/>
  <c r="F13" i="8" l="1"/>
  <c r="U12" i="8"/>
  <c r="W12" i="8" s="1"/>
  <c r="X12" i="8" s="1"/>
  <c r="Y12" i="8" s="1"/>
  <c r="Z12" i="8" s="1"/>
  <c r="Q12" i="6"/>
  <c r="P12" i="6"/>
  <c r="O12" i="6"/>
  <c r="F14" i="4"/>
  <c r="T13" i="4"/>
  <c r="V13" i="4" s="1"/>
  <c r="W13" i="4" s="1"/>
  <c r="X13" i="4" s="1"/>
  <c r="Y13" i="4" s="1"/>
  <c r="K14" i="1"/>
  <c r="H13" i="8" l="1"/>
  <c r="I13" i="8" s="1"/>
  <c r="J13" i="8" s="1"/>
  <c r="L13" i="8"/>
  <c r="F13" i="6"/>
  <c r="T12" i="6"/>
  <c r="V12" i="6" s="1"/>
  <c r="W12" i="6" s="1"/>
  <c r="X12" i="6" s="1"/>
  <c r="Y12" i="6" s="1"/>
  <c r="L14" i="4"/>
  <c r="N14" i="4" s="1"/>
  <c r="H14" i="4"/>
  <c r="I14" i="4" s="1"/>
  <c r="J14" i="4" s="1"/>
  <c r="P14" i="1"/>
  <c r="O14" i="1"/>
  <c r="H15" i="1"/>
  <c r="L14" i="1"/>
  <c r="N14" i="1"/>
  <c r="M14" i="1"/>
  <c r="O13" i="8" l="1"/>
  <c r="S13" i="8"/>
  <c r="K20" i="8"/>
  <c r="T13" i="8"/>
  <c r="G14" i="8"/>
  <c r="H13" i="6"/>
  <c r="I13" i="6" s="1"/>
  <c r="J13" i="6" s="1"/>
  <c r="K20" i="6" s="1"/>
  <c r="L13" i="6"/>
  <c r="K15" i="4"/>
  <c r="R14" i="4"/>
  <c r="S14" i="4"/>
  <c r="G15" i="4"/>
  <c r="Q14" i="4"/>
  <c r="P14" i="4"/>
  <c r="O14" i="4"/>
  <c r="F15" i="1"/>
  <c r="I15" i="1" s="1"/>
  <c r="Q14" i="1"/>
  <c r="S14" i="1" s="1"/>
  <c r="T14" i="1" s="1"/>
  <c r="U14" i="1" s="1"/>
  <c r="V14" i="1" s="1"/>
  <c r="R13" i="8" l="1"/>
  <c r="Q13" i="8"/>
  <c r="P13" i="8"/>
  <c r="N13" i="6"/>
  <c r="S13" i="6"/>
  <c r="R13" i="6"/>
  <c r="G14" i="6"/>
  <c r="F15" i="4"/>
  <c r="T14" i="4"/>
  <c r="V14" i="4" s="1"/>
  <c r="W14" i="4" s="1"/>
  <c r="X14" i="4" s="1"/>
  <c r="Y14" i="4" s="1"/>
  <c r="K15" i="1"/>
  <c r="F14" i="8" l="1"/>
  <c r="U13" i="8"/>
  <c r="W13" i="8" s="1"/>
  <c r="X13" i="8" s="1"/>
  <c r="Y13" i="8" s="1"/>
  <c r="Z13" i="8" s="1"/>
  <c r="Q13" i="6"/>
  <c r="P13" i="6"/>
  <c r="O13" i="6"/>
  <c r="L15" i="4"/>
  <c r="N15" i="4" s="1"/>
  <c r="H15" i="4"/>
  <c r="I15" i="4" s="1"/>
  <c r="J15" i="4" s="1"/>
  <c r="L15" i="1"/>
  <c r="F16" i="1" s="1"/>
  <c r="H16" i="1"/>
  <c r="O15" i="1"/>
  <c r="P15" i="1"/>
  <c r="N15" i="1"/>
  <c r="M15" i="1"/>
  <c r="H14" i="8" l="1"/>
  <c r="I14" i="8" s="1"/>
  <c r="J14" i="8" s="1"/>
  <c r="L14" i="8"/>
  <c r="F14" i="6"/>
  <c r="T13" i="6"/>
  <c r="V13" i="6" s="1"/>
  <c r="W13" i="6" s="1"/>
  <c r="X13" i="6" s="1"/>
  <c r="Y13" i="6" s="1"/>
  <c r="R15" i="4"/>
  <c r="K16" i="4"/>
  <c r="S15" i="4"/>
  <c r="G16" i="4"/>
  <c r="Q15" i="4"/>
  <c r="P15" i="4"/>
  <c r="O15" i="4"/>
  <c r="Q15" i="1"/>
  <c r="S15" i="1" s="1"/>
  <c r="T15" i="1" s="1"/>
  <c r="U15" i="1" s="1"/>
  <c r="V15" i="1" s="1"/>
  <c r="I16" i="1"/>
  <c r="K16" i="1" s="1"/>
  <c r="O14" i="8" l="1"/>
  <c r="S14" i="8"/>
  <c r="K21" i="8"/>
  <c r="T14" i="8"/>
  <c r="G15" i="8"/>
  <c r="H14" i="6"/>
  <c r="I14" i="6" s="1"/>
  <c r="J14" i="6" s="1"/>
  <c r="K21" i="6" s="1"/>
  <c r="L14" i="6"/>
  <c r="F16" i="4"/>
  <c r="T15" i="4"/>
  <c r="V15" i="4" s="1"/>
  <c r="W15" i="4" s="1"/>
  <c r="X15" i="4" s="1"/>
  <c r="Y15" i="4" s="1"/>
  <c r="H17" i="1"/>
  <c r="O16" i="1"/>
  <c r="P16" i="1"/>
  <c r="L16" i="1"/>
  <c r="M16" i="1"/>
  <c r="N16" i="1"/>
  <c r="R14" i="8" l="1"/>
  <c r="Q14" i="8"/>
  <c r="P14" i="8"/>
  <c r="N14" i="6"/>
  <c r="O14" i="6" s="1"/>
  <c r="F15" i="6" s="1"/>
  <c r="S14" i="6"/>
  <c r="R14" i="6"/>
  <c r="G15" i="6"/>
  <c r="L16" i="4"/>
  <c r="N16" i="4" s="1"/>
  <c r="H16" i="4"/>
  <c r="I16" i="4" s="1"/>
  <c r="J16" i="4" s="1"/>
  <c r="F17" i="1"/>
  <c r="I17" i="1" s="1"/>
  <c r="Q16" i="1"/>
  <c r="S16" i="1" s="1"/>
  <c r="T16" i="1" s="1"/>
  <c r="U16" i="1" s="1"/>
  <c r="V16" i="1" s="1"/>
  <c r="F15" i="8" l="1"/>
  <c r="U14" i="8"/>
  <c r="W14" i="8" s="1"/>
  <c r="X14" i="8" s="1"/>
  <c r="Y14" i="8" s="1"/>
  <c r="Z14" i="8" s="1"/>
  <c r="L15" i="6"/>
  <c r="H15" i="6"/>
  <c r="I15" i="6" s="1"/>
  <c r="J15" i="6" s="1"/>
  <c r="K22" i="6" s="1"/>
  <c r="T14" i="6"/>
  <c r="V14" i="6" s="1"/>
  <c r="Q14" i="6"/>
  <c r="P14" i="6"/>
  <c r="S16" i="4"/>
  <c r="K17" i="4"/>
  <c r="R16" i="4"/>
  <c r="G17" i="4"/>
  <c r="Q16" i="4"/>
  <c r="P16" i="4"/>
  <c r="O16" i="4"/>
  <c r="K17" i="1"/>
  <c r="L17" i="1" s="1"/>
  <c r="F18" i="1" s="1"/>
  <c r="L15" i="8" l="1"/>
  <c r="H15" i="8"/>
  <c r="I15" i="8" s="1"/>
  <c r="J15" i="8" s="1"/>
  <c r="R15" i="6"/>
  <c r="S15" i="6"/>
  <c r="W14" i="6"/>
  <c r="X14" i="6" s="1"/>
  <c r="Y14" i="6" s="1"/>
  <c r="N15" i="6"/>
  <c r="G16" i="6"/>
  <c r="F17" i="4"/>
  <c r="T16" i="4"/>
  <c r="V16" i="4" s="1"/>
  <c r="W16" i="4" s="1"/>
  <c r="X16" i="4" s="1"/>
  <c r="Y16" i="4" s="1"/>
  <c r="H18" i="1"/>
  <c r="I18" i="1" s="1"/>
  <c r="O17" i="1"/>
  <c r="P17" i="1"/>
  <c r="N17" i="1"/>
  <c r="M17" i="1"/>
  <c r="Q17" i="1"/>
  <c r="T15" i="8" l="1"/>
  <c r="K22" i="8"/>
  <c r="S15" i="8"/>
  <c r="G16" i="8"/>
  <c r="O15" i="8"/>
  <c r="Q15" i="6"/>
  <c r="P15" i="6"/>
  <c r="O15" i="6"/>
  <c r="L17" i="4"/>
  <c r="N17" i="4" s="1"/>
  <c r="O17" i="4" s="1"/>
  <c r="H17" i="4"/>
  <c r="I17" i="4" s="1"/>
  <c r="J17" i="4" s="1"/>
  <c r="S17" i="1"/>
  <c r="T17" i="1" s="1"/>
  <c r="U17" i="1" s="1"/>
  <c r="V17" i="1" s="1"/>
  <c r="K18" i="1"/>
  <c r="R15" i="8" l="1"/>
  <c r="Q15" i="8"/>
  <c r="P15" i="8"/>
  <c r="F16" i="6"/>
  <c r="T15" i="6"/>
  <c r="V15" i="6" s="1"/>
  <c r="W15" i="6" s="1"/>
  <c r="X15" i="6" s="1"/>
  <c r="Y15" i="6" s="1"/>
  <c r="R17" i="4"/>
  <c r="K18" i="4"/>
  <c r="S17" i="4"/>
  <c r="G18" i="4"/>
  <c r="F18" i="4"/>
  <c r="T17" i="4"/>
  <c r="Q17" i="4"/>
  <c r="P17" i="4"/>
  <c r="P18" i="1"/>
  <c r="H19" i="1"/>
  <c r="O18" i="1"/>
  <c r="L18" i="1"/>
  <c r="N18" i="1"/>
  <c r="M18" i="1"/>
  <c r="F16" i="8" l="1"/>
  <c r="U15" i="8"/>
  <c r="W15" i="8" s="1"/>
  <c r="X15" i="8" s="1"/>
  <c r="Y15" i="8" s="1"/>
  <c r="Z15" i="8" s="1"/>
  <c r="L16" i="6"/>
  <c r="H16" i="6"/>
  <c r="I16" i="6" s="1"/>
  <c r="J16" i="6" s="1"/>
  <c r="K23" i="6" s="1"/>
  <c r="V17" i="4"/>
  <c r="L18" i="4"/>
  <c r="N18" i="4" s="1"/>
  <c r="H18" i="4"/>
  <c r="I18" i="4" s="1"/>
  <c r="J18" i="4" s="1"/>
  <c r="W17" i="4"/>
  <c r="X17" i="4" s="1"/>
  <c r="Y17" i="4" s="1"/>
  <c r="F19" i="1"/>
  <c r="I19" i="1" s="1"/>
  <c r="Q18" i="1"/>
  <c r="S18" i="1" s="1"/>
  <c r="T18" i="1" s="1"/>
  <c r="U18" i="1" s="1"/>
  <c r="V18" i="1" s="1"/>
  <c r="L16" i="8" l="1"/>
  <c r="H16" i="8"/>
  <c r="I16" i="8" s="1"/>
  <c r="J16" i="8" s="1"/>
  <c r="S16" i="6"/>
  <c r="R16" i="6"/>
  <c r="G17" i="6"/>
  <c r="N16" i="6"/>
  <c r="K19" i="4"/>
  <c r="S18" i="4"/>
  <c r="R18" i="4"/>
  <c r="G19" i="4"/>
  <c r="Q18" i="4"/>
  <c r="P18" i="4"/>
  <c r="O18" i="4"/>
  <c r="K19" i="1"/>
  <c r="L19" i="1" s="1"/>
  <c r="F20" i="1" s="1"/>
  <c r="T16" i="8" l="1"/>
  <c r="K23" i="8"/>
  <c r="S16" i="8"/>
  <c r="G17" i="8"/>
  <c r="O16" i="8"/>
  <c r="Q16" i="6"/>
  <c r="P16" i="6"/>
  <c r="O16" i="6"/>
  <c r="F19" i="4"/>
  <c r="T18" i="4"/>
  <c r="V18" i="4" s="1"/>
  <c r="W18" i="4" s="1"/>
  <c r="X18" i="4" s="1"/>
  <c r="Y18" i="4" s="1"/>
  <c r="O19" i="1"/>
  <c r="P19" i="1"/>
  <c r="H20" i="1"/>
  <c r="I20" i="1" s="1"/>
  <c r="Q19" i="1"/>
  <c r="M19" i="1"/>
  <c r="N19" i="1"/>
  <c r="R16" i="8" l="1"/>
  <c r="Q16" i="8"/>
  <c r="P16" i="8"/>
  <c r="F17" i="6"/>
  <c r="T16" i="6"/>
  <c r="V16" i="6" s="1"/>
  <c r="W16" i="6" s="1"/>
  <c r="X16" i="6" s="1"/>
  <c r="Y16" i="6" s="1"/>
  <c r="L19" i="4"/>
  <c r="H19" i="4"/>
  <c r="I19" i="4" s="1"/>
  <c r="J19" i="4" s="1"/>
  <c r="N19" i="4"/>
  <c r="K20" i="1"/>
  <c r="S19" i="1"/>
  <c r="T19" i="1" s="1"/>
  <c r="U19" i="1" s="1"/>
  <c r="V19" i="1" s="1"/>
  <c r="F17" i="8" l="1"/>
  <c r="U16" i="8"/>
  <c r="W16" i="8" s="1"/>
  <c r="X16" i="8" s="1"/>
  <c r="Y16" i="8" s="1"/>
  <c r="Z16" i="8" s="1"/>
  <c r="L17" i="6"/>
  <c r="H17" i="6"/>
  <c r="I17" i="6" s="1"/>
  <c r="J17" i="6" s="1"/>
  <c r="K24" i="6" s="1"/>
  <c r="K20" i="4"/>
  <c r="S19" i="4"/>
  <c r="R19" i="4"/>
  <c r="G20" i="4"/>
  <c r="Q19" i="4"/>
  <c r="P19" i="4"/>
  <c r="O19" i="4"/>
  <c r="L20" i="1"/>
  <c r="F21" i="1" s="1"/>
  <c r="P20" i="1"/>
  <c r="N20" i="1"/>
  <c r="M20" i="1"/>
  <c r="H21" i="1"/>
  <c r="O20" i="1"/>
  <c r="L17" i="8" l="1"/>
  <c r="H17" i="8"/>
  <c r="I17" i="8" s="1"/>
  <c r="J17" i="8" s="1"/>
  <c r="S17" i="6"/>
  <c r="R17" i="6"/>
  <c r="G18" i="6"/>
  <c r="N17" i="6"/>
  <c r="F20" i="4"/>
  <c r="T19" i="4"/>
  <c r="V19" i="4" s="1"/>
  <c r="W19" i="4" s="1"/>
  <c r="X19" i="4" s="1"/>
  <c r="Y19" i="4" s="1"/>
  <c r="Q20" i="1"/>
  <c r="S20" i="1" s="1"/>
  <c r="T20" i="1" s="1"/>
  <c r="U20" i="1" s="1"/>
  <c r="V20" i="1" s="1"/>
  <c r="I21" i="1"/>
  <c r="T17" i="8" l="1"/>
  <c r="K24" i="8"/>
  <c r="S17" i="8"/>
  <c r="G18" i="8"/>
  <c r="O17" i="8"/>
  <c r="Q17" i="6"/>
  <c r="P17" i="6"/>
  <c r="O17" i="6"/>
  <c r="L20" i="4"/>
  <c r="N20" i="4" s="1"/>
  <c r="O20" i="4" s="1"/>
  <c r="F21" i="4" s="1"/>
  <c r="H20" i="4"/>
  <c r="I20" i="4" s="1"/>
  <c r="J20" i="4" s="1"/>
  <c r="K21" i="1"/>
  <c r="R17" i="8" l="1"/>
  <c r="Q17" i="8"/>
  <c r="P17" i="8"/>
  <c r="F18" i="6"/>
  <c r="T17" i="6"/>
  <c r="V17" i="6" s="1"/>
  <c r="W17" i="6" s="1"/>
  <c r="X17" i="6" s="1"/>
  <c r="Y17" i="6" s="1"/>
  <c r="S20" i="4"/>
  <c r="K21" i="4"/>
  <c r="L21" i="4" s="1"/>
  <c r="N21" i="4" s="1"/>
  <c r="R20" i="4"/>
  <c r="G21" i="4"/>
  <c r="Q20" i="4"/>
  <c r="P20" i="4"/>
  <c r="T20" i="4"/>
  <c r="L21" i="1"/>
  <c r="Q21" i="1" s="1"/>
  <c r="H22" i="1"/>
  <c r="O21" i="1"/>
  <c r="P21" i="1"/>
  <c r="M21" i="1"/>
  <c r="N21" i="1"/>
  <c r="F18" i="8" l="1"/>
  <c r="U17" i="8"/>
  <c r="W17" i="8" s="1"/>
  <c r="X17" i="8" s="1"/>
  <c r="Y17" i="8" s="1"/>
  <c r="Z17" i="8" s="1"/>
  <c r="L18" i="6"/>
  <c r="H18" i="6"/>
  <c r="I18" i="6" s="1"/>
  <c r="J18" i="6" s="1"/>
  <c r="K25" i="6" s="1"/>
  <c r="V20" i="4"/>
  <c r="W20" i="4" s="1"/>
  <c r="X20" i="4" s="1"/>
  <c r="Y20" i="4" s="1"/>
  <c r="H21" i="4"/>
  <c r="I21" i="4" s="1"/>
  <c r="J21" i="4" s="1"/>
  <c r="Q21" i="4"/>
  <c r="P21" i="4"/>
  <c r="O21" i="4"/>
  <c r="F22" i="1"/>
  <c r="I22" i="1" s="1"/>
  <c r="S21" i="1"/>
  <c r="T21" i="1" s="1"/>
  <c r="U21" i="1" s="1"/>
  <c r="V21" i="1" s="1"/>
  <c r="L18" i="8" l="1"/>
  <c r="H18" i="8"/>
  <c r="I18" i="8" s="1"/>
  <c r="J18" i="8" s="1"/>
  <c r="S18" i="6"/>
  <c r="R18" i="6"/>
  <c r="G19" i="6"/>
  <c r="N18" i="6"/>
  <c r="R21" i="4"/>
  <c r="K22" i="4"/>
  <c r="S21" i="4"/>
  <c r="G22" i="4"/>
  <c r="F22" i="4"/>
  <c r="T21" i="4"/>
  <c r="K22" i="1"/>
  <c r="T18" i="8" l="1"/>
  <c r="K25" i="8"/>
  <c r="S18" i="8"/>
  <c r="G19" i="8"/>
  <c r="O18" i="8"/>
  <c r="Q18" i="6"/>
  <c r="P18" i="6"/>
  <c r="O18" i="6"/>
  <c r="V21" i="4"/>
  <c r="W21" i="4" s="1"/>
  <c r="X21" i="4" s="1"/>
  <c r="Y21" i="4" s="1"/>
  <c r="L22" i="4"/>
  <c r="N22" i="4" s="1"/>
  <c r="H22" i="4"/>
  <c r="I22" i="4" s="1"/>
  <c r="J22" i="4" s="1"/>
  <c r="L22" i="1"/>
  <c r="F23" i="1" s="1"/>
  <c r="H23" i="1"/>
  <c r="N22" i="1"/>
  <c r="M22" i="1"/>
  <c r="P22" i="1"/>
  <c r="O22" i="1"/>
  <c r="R18" i="8" l="1"/>
  <c r="Q18" i="8"/>
  <c r="P18" i="8"/>
  <c r="F19" i="6"/>
  <c r="T18" i="6"/>
  <c r="V18" i="6" s="1"/>
  <c r="W18" i="6" s="1"/>
  <c r="X18" i="6" s="1"/>
  <c r="Y18" i="6" s="1"/>
  <c r="K23" i="4"/>
  <c r="R22" i="4"/>
  <c r="S22" i="4"/>
  <c r="G23" i="4"/>
  <c r="Q22" i="4"/>
  <c r="P22" i="4"/>
  <c r="O22" i="4"/>
  <c r="Q22" i="1"/>
  <c r="S22" i="1" s="1"/>
  <c r="T22" i="1" s="1"/>
  <c r="U22" i="1" s="1"/>
  <c r="V22" i="1" s="1"/>
  <c r="I23" i="1"/>
  <c r="F19" i="8" l="1"/>
  <c r="U18" i="8"/>
  <c r="W18" i="8" s="1"/>
  <c r="X18" i="8" s="1"/>
  <c r="Y18" i="8" s="1"/>
  <c r="Z18" i="8" s="1"/>
  <c r="L19" i="6"/>
  <c r="H19" i="6"/>
  <c r="I19" i="6" s="1"/>
  <c r="J19" i="6" s="1"/>
  <c r="K26" i="6" s="1"/>
  <c r="F23" i="4"/>
  <c r="T22" i="4"/>
  <c r="V22" i="4" s="1"/>
  <c r="W22" i="4" s="1"/>
  <c r="X22" i="4" s="1"/>
  <c r="Y22" i="4" s="1"/>
  <c r="K23" i="1"/>
  <c r="L19" i="8" l="1"/>
  <c r="H19" i="8"/>
  <c r="I19" i="8" s="1"/>
  <c r="J19" i="8" s="1"/>
  <c r="R19" i="6"/>
  <c r="S19" i="6"/>
  <c r="G20" i="6"/>
  <c r="N19" i="6"/>
  <c r="L23" i="4"/>
  <c r="H23" i="4"/>
  <c r="I23" i="4" s="1"/>
  <c r="J23" i="4" s="1"/>
  <c r="N23" i="4"/>
  <c r="O23" i="4" s="1"/>
  <c r="F24" i="4" s="1"/>
  <c r="L23" i="1"/>
  <c r="F24" i="1" s="1"/>
  <c r="H24" i="1"/>
  <c r="M23" i="1"/>
  <c r="N23" i="1"/>
  <c r="O23" i="1"/>
  <c r="P23" i="1"/>
  <c r="T19" i="8" l="1"/>
  <c r="K26" i="8"/>
  <c r="S19" i="8"/>
  <c r="G20" i="8"/>
  <c r="O19" i="8"/>
  <c r="Q19" i="6"/>
  <c r="P19" i="6"/>
  <c r="O19" i="6"/>
  <c r="S23" i="4"/>
  <c r="R23" i="4"/>
  <c r="K24" i="4"/>
  <c r="L24" i="4" s="1"/>
  <c r="N24" i="4" s="1"/>
  <c r="G24" i="4"/>
  <c r="H24" i="4" s="1"/>
  <c r="I24" i="4" s="1"/>
  <c r="J24" i="4" s="1"/>
  <c r="T23" i="4"/>
  <c r="Q23" i="4"/>
  <c r="P23" i="4"/>
  <c r="Q23" i="1"/>
  <c r="S23" i="1" s="1"/>
  <c r="T23" i="1" s="1"/>
  <c r="U23" i="1" s="1"/>
  <c r="V23" i="1" s="1"/>
  <c r="I24" i="1"/>
  <c r="R19" i="8" l="1"/>
  <c r="Q19" i="8"/>
  <c r="P19" i="8"/>
  <c r="F20" i="6"/>
  <c r="T19" i="6"/>
  <c r="V19" i="6" s="1"/>
  <c r="W19" i="6" s="1"/>
  <c r="X19" i="6" s="1"/>
  <c r="Y19" i="6" s="1"/>
  <c r="S24" i="4"/>
  <c r="R24" i="4"/>
  <c r="K25" i="4"/>
  <c r="G25" i="4"/>
  <c r="V23" i="4"/>
  <c r="Q24" i="4"/>
  <c r="P24" i="4"/>
  <c r="W23" i="4"/>
  <c r="X23" i="4" s="1"/>
  <c r="Y23" i="4" s="1"/>
  <c r="O24" i="4"/>
  <c r="K24" i="1"/>
  <c r="F20" i="8" l="1"/>
  <c r="U19" i="8"/>
  <c r="W19" i="8" s="1"/>
  <c r="X19" i="8" s="1"/>
  <c r="Y19" i="8" s="1"/>
  <c r="Z19" i="8" s="1"/>
  <c r="L20" i="6"/>
  <c r="H20" i="6"/>
  <c r="I20" i="6" s="1"/>
  <c r="J20" i="6" s="1"/>
  <c r="K27" i="6" s="1"/>
  <c r="F25" i="4"/>
  <c r="T24" i="4"/>
  <c r="V24" i="4" s="1"/>
  <c r="W24" i="4" s="1"/>
  <c r="X24" i="4" s="1"/>
  <c r="Y24" i="4" s="1"/>
  <c r="L24" i="1"/>
  <c r="F25" i="1" s="1"/>
  <c r="H25" i="1"/>
  <c r="O24" i="1"/>
  <c r="P24" i="1"/>
  <c r="N24" i="1"/>
  <c r="M24" i="1"/>
  <c r="L20" i="8" l="1"/>
  <c r="H20" i="8"/>
  <c r="I20" i="8" s="1"/>
  <c r="J20" i="8" s="1"/>
  <c r="S20" i="6"/>
  <c r="R20" i="6"/>
  <c r="G21" i="6"/>
  <c r="N20" i="6"/>
  <c r="L25" i="4"/>
  <c r="H25" i="4"/>
  <c r="I25" i="4" s="1"/>
  <c r="J25" i="4" s="1"/>
  <c r="N25" i="4"/>
  <c r="Q24" i="1"/>
  <c r="S24" i="1" s="1"/>
  <c r="T24" i="1" s="1"/>
  <c r="U24" i="1" s="1"/>
  <c r="V24" i="1" s="1"/>
  <c r="I25" i="1"/>
  <c r="K27" i="8" l="1"/>
  <c r="T20" i="8"/>
  <c r="S20" i="8"/>
  <c r="G21" i="8"/>
  <c r="O20" i="8"/>
  <c r="Q20" i="6"/>
  <c r="P20" i="6"/>
  <c r="O20" i="6"/>
  <c r="R25" i="4"/>
  <c r="K26" i="4"/>
  <c r="S25" i="4"/>
  <c r="G26" i="4"/>
  <c r="Q25" i="4"/>
  <c r="P25" i="4"/>
  <c r="O25" i="4"/>
  <c r="K25" i="1"/>
  <c r="R20" i="8" l="1"/>
  <c r="Q20" i="8"/>
  <c r="P20" i="8"/>
  <c r="F21" i="6"/>
  <c r="T20" i="6"/>
  <c r="V20" i="6" s="1"/>
  <c r="W20" i="6" s="1"/>
  <c r="X20" i="6" s="1"/>
  <c r="Y20" i="6" s="1"/>
  <c r="F26" i="4"/>
  <c r="T25" i="4"/>
  <c r="V25" i="4" s="1"/>
  <c r="W25" i="4" s="1"/>
  <c r="X25" i="4" s="1"/>
  <c r="Y25" i="4" s="1"/>
  <c r="L25" i="1"/>
  <c r="F26" i="1" s="1"/>
  <c r="P25" i="1"/>
  <c r="H26" i="1"/>
  <c r="O25" i="1"/>
  <c r="M25" i="1"/>
  <c r="N25" i="1"/>
  <c r="F21" i="8" l="1"/>
  <c r="U20" i="8"/>
  <c r="W20" i="8" s="1"/>
  <c r="X20" i="8" s="1"/>
  <c r="Y20" i="8" s="1"/>
  <c r="Z20" i="8" s="1"/>
  <c r="L21" i="6"/>
  <c r="H21" i="6"/>
  <c r="I21" i="6" s="1"/>
  <c r="J21" i="6" s="1"/>
  <c r="K28" i="6" s="1"/>
  <c r="L26" i="4"/>
  <c r="H26" i="4"/>
  <c r="I26" i="4" s="1"/>
  <c r="J26" i="4" s="1"/>
  <c r="N26" i="4"/>
  <c r="Q25" i="1"/>
  <c r="S25" i="1" s="1"/>
  <c r="T25" i="1" s="1"/>
  <c r="U25" i="1" s="1"/>
  <c r="V25" i="1" s="1"/>
  <c r="I26" i="1"/>
  <c r="K26" i="1" s="1"/>
  <c r="L21" i="8" l="1"/>
  <c r="H21" i="8"/>
  <c r="I21" i="8" s="1"/>
  <c r="J21" i="8" s="1"/>
  <c r="R21" i="6"/>
  <c r="S21" i="6"/>
  <c r="G22" i="6"/>
  <c r="N21" i="6"/>
  <c r="K27" i="4"/>
  <c r="S26" i="4"/>
  <c r="R26" i="4"/>
  <c r="G27" i="4"/>
  <c r="Q26" i="4"/>
  <c r="P26" i="4"/>
  <c r="O26" i="4"/>
  <c r="L26" i="1"/>
  <c r="F27" i="1" s="1"/>
  <c r="P26" i="1"/>
  <c r="H27" i="1"/>
  <c r="O26" i="1"/>
  <c r="M26" i="1"/>
  <c r="N26" i="1"/>
  <c r="K28" i="8" l="1"/>
  <c r="T21" i="8"/>
  <c r="S21" i="8"/>
  <c r="G22" i="8"/>
  <c r="O21" i="8"/>
  <c r="Q21" i="6"/>
  <c r="P21" i="6"/>
  <c r="O21" i="6"/>
  <c r="F27" i="4"/>
  <c r="T26" i="4"/>
  <c r="V26" i="4" s="1"/>
  <c r="W26" i="4" s="1"/>
  <c r="X26" i="4" s="1"/>
  <c r="Y26" i="4" s="1"/>
  <c r="Q26" i="1"/>
  <c r="S26" i="1" s="1"/>
  <c r="T26" i="1" s="1"/>
  <c r="U26" i="1" s="1"/>
  <c r="V26" i="1" s="1"/>
  <c r="I27" i="1"/>
  <c r="R21" i="8" l="1"/>
  <c r="Q21" i="8"/>
  <c r="P21" i="8"/>
  <c r="F22" i="6"/>
  <c r="T21" i="6"/>
  <c r="V21" i="6" s="1"/>
  <c r="W21" i="6" s="1"/>
  <c r="X21" i="6" s="1"/>
  <c r="Y21" i="6" s="1"/>
  <c r="L27" i="4"/>
  <c r="N27" i="4" s="1"/>
  <c r="H27" i="4"/>
  <c r="I27" i="4" s="1"/>
  <c r="J27" i="4" s="1"/>
  <c r="K27" i="1"/>
  <c r="F22" i="8" l="1"/>
  <c r="U21" i="8"/>
  <c r="W21" i="8" s="1"/>
  <c r="X21" i="8" s="1"/>
  <c r="Y21" i="8" s="1"/>
  <c r="Z21" i="8" s="1"/>
  <c r="L22" i="6"/>
  <c r="H22" i="6"/>
  <c r="I22" i="6" s="1"/>
  <c r="J22" i="6" s="1"/>
  <c r="K29" i="6" s="1"/>
  <c r="S27" i="4"/>
  <c r="K28" i="4"/>
  <c r="R27" i="4"/>
  <c r="G28" i="4"/>
  <c r="Q27" i="4"/>
  <c r="P27" i="4"/>
  <c r="O27" i="4"/>
  <c r="O27" i="1"/>
  <c r="P27" i="1"/>
  <c r="H28" i="1"/>
  <c r="N27" i="1"/>
  <c r="M27" i="1"/>
  <c r="L27" i="1"/>
  <c r="L22" i="8" l="1"/>
  <c r="H22" i="8"/>
  <c r="I22" i="8" s="1"/>
  <c r="J22" i="8" s="1"/>
  <c r="S22" i="6"/>
  <c r="R22" i="6"/>
  <c r="G23" i="6"/>
  <c r="N22" i="6"/>
  <c r="F28" i="4"/>
  <c r="T27" i="4"/>
  <c r="V27" i="4" s="1"/>
  <c r="W27" i="4" s="1"/>
  <c r="X27" i="4" s="1"/>
  <c r="Y27" i="4" s="1"/>
  <c r="F28" i="1"/>
  <c r="I28" i="1" s="1"/>
  <c r="Q27" i="1"/>
  <c r="S27" i="1" s="1"/>
  <c r="T27" i="1" s="1"/>
  <c r="U27" i="1" s="1"/>
  <c r="V27" i="1" s="1"/>
  <c r="K29" i="8" l="1"/>
  <c r="T22" i="8"/>
  <c r="S22" i="8"/>
  <c r="G23" i="8"/>
  <c r="O22" i="8"/>
  <c r="Q22" i="6"/>
  <c r="P22" i="6"/>
  <c r="O22" i="6"/>
  <c r="L28" i="4"/>
  <c r="N28" i="4" s="1"/>
  <c r="O28" i="4" s="1"/>
  <c r="F29" i="4" s="1"/>
  <c r="H28" i="4"/>
  <c r="I28" i="4" s="1"/>
  <c r="J28" i="4" s="1"/>
  <c r="K28" i="1"/>
  <c r="L28" i="1" s="1"/>
  <c r="F29" i="1" s="1"/>
  <c r="R22" i="8" l="1"/>
  <c r="Q22" i="8"/>
  <c r="P22" i="8"/>
  <c r="F23" i="6"/>
  <c r="T22" i="6"/>
  <c r="V22" i="6" s="1"/>
  <c r="W22" i="6" s="1"/>
  <c r="X22" i="6" s="1"/>
  <c r="Y22" i="6" s="1"/>
  <c r="S28" i="4"/>
  <c r="R28" i="4"/>
  <c r="K29" i="4"/>
  <c r="L29" i="4" s="1"/>
  <c r="N29" i="4" s="1"/>
  <c r="G29" i="4"/>
  <c r="Q28" i="4"/>
  <c r="P28" i="4"/>
  <c r="T28" i="4"/>
  <c r="H29" i="1"/>
  <c r="I29" i="1" s="1"/>
  <c r="O28" i="1"/>
  <c r="P28" i="1"/>
  <c r="N28" i="1"/>
  <c r="M28" i="1"/>
  <c r="Q28" i="1"/>
  <c r="F23" i="8" l="1"/>
  <c r="U22" i="8"/>
  <c r="W22" i="8" s="1"/>
  <c r="X22" i="8" s="1"/>
  <c r="Y22" i="8" s="1"/>
  <c r="Z22" i="8" s="1"/>
  <c r="L23" i="6"/>
  <c r="H23" i="6"/>
  <c r="I23" i="6" s="1"/>
  <c r="J23" i="6" s="1"/>
  <c r="K30" i="6" s="1"/>
  <c r="H29" i="4"/>
  <c r="I29" i="4" s="1"/>
  <c r="J29" i="4" s="1"/>
  <c r="V28" i="4"/>
  <c r="W28" i="4" s="1"/>
  <c r="X28" i="4" s="1"/>
  <c r="Y28" i="4" s="1"/>
  <c r="Q29" i="4"/>
  <c r="P29" i="4"/>
  <c r="O29" i="4"/>
  <c r="S28" i="1"/>
  <c r="T28" i="1" s="1"/>
  <c r="U28" i="1" s="1"/>
  <c r="V28" i="1" s="1"/>
  <c r="K29" i="1"/>
  <c r="L29" i="1" s="1"/>
  <c r="F30" i="1" s="1"/>
  <c r="L23" i="8" l="1"/>
  <c r="H23" i="8"/>
  <c r="I23" i="8" s="1"/>
  <c r="J23" i="8" s="1"/>
  <c r="R23" i="6"/>
  <c r="S23" i="6"/>
  <c r="G24" i="6"/>
  <c r="N23" i="6"/>
  <c r="R29" i="4"/>
  <c r="K30" i="4"/>
  <c r="S29" i="4"/>
  <c r="G30" i="4"/>
  <c r="F30" i="4"/>
  <c r="T29" i="4"/>
  <c r="H30" i="1"/>
  <c r="I30" i="1" s="1"/>
  <c r="O29" i="1"/>
  <c r="P29" i="1"/>
  <c r="M29" i="1"/>
  <c r="N29" i="1"/>
  <c r="Q29" i="1"/>
  <c r="K30" i="8" l="1"/>
  <c r="T23" i="8"/>
  <c r="S23" i="8"/>
  <c r="G24" i="8"/>
  <c r="O23" i="8"/>
  <c r="Q23" i="6"/>
  <c r="P23" i="6"/>
  <c r="O23" i="6"/>
  <c r="V29" i="4"/>
  <c r="W29" i="4" s="1"/>
  <c r="X29" i="4" s="1"/>
  <c r="Y29" i="4" s="1"/>
  <c r="L30" i="4"/>
  <c r="N30" i="4" s="1"/>
  <c r="H30" i="4"/>
  <c r="I30" i="4" s="1"/>
  <c r="J30" i="4" s="1"/>
  <c r="K30" i="1"/>
  <c r="L30" i="1" s="1"/>
  <c r="S29" i="1"/>
  <c r="T29" i="1" s="1"/>
  <c r="U29" i="1" s="1"/>
  <c r="V29" i="1" s="1"/>
  <c r="R23" i="8" l="1"/>
  <c r="Q23" i="8"/>
  <c r="P23" i="8"/>
  <c r="F24" i="6"/>
  <c r="T23" i="6"/>
  <c r="V23" i="6" s="1"/>
  <c r="W23" i="6" s="1"/>
  <c r="X23" i="6" s="1"/>
  <c r="Y23" i="6" s="1"/>
  <c r="K31" i="4"/>
  <c r="S30" i="4"/>
  <c r="R30" i="4"/>
  <c r="G31" i="4"/>
  <c r="Q30" i="4"/>
  <c r="P30" i="4"/>
  <c r="O30" i="4"/>
  <c r="F31" i="1"/>
  <c r="Q30" i="1"/>
  <c r="M30" i="1"/>
  <c r="N30" i="1"/>
  <c r="P30" i="1"/>
  <c r="O30" i="1"/>
  <c r="H31" i="1"/>
  <c r="F24" i="8" l="1"/>
  <c r="U23" i="8"/>
  <c r="W23" i="8" s="1"/>
  <c r="X23" i="8" s="1"/>
  <c r="Y23" i="8" s="1"/>
  <c r="Z23" i="8" s="1"/>
  <c r="L24" i="6"/>
  <c r="H24" i="6"/>
  <c r="I24" i="6" s="1"/>
  <c r="J24" i="6" s="1"/>
  <c r="K31" i="6" s="1"/>
  <c r="F31" i="4"/>
  <c r="T30" i="4"/>
  <c r="V30" i="4" s="1"/>
  <c r="W30" i="4" s="1"/>
  <c r="X30" i="4" s="1"/>
  <c r="Y30" i="4" s="1"/>
  <c r="S30" i="1"/>
  <c r="T30" i="1" s="1"/>
  <c r="U30" i="1" s="1"/>
  <c r="V30" i="1" s="1"/>
  <c r="I31" i="1"/>
  <c r="K31" i="1" s="1"/>
  <c r="L24" i="8" l="1"/>
  <c r="H24" i="8"/>
  <c r="I24" i="8" s="1"/>
  <c r="J24" i="8" s="1"/>
  <c r="S24" i="6"/>
  <c r="R24" i="6"/>
  <c r="G25" i="6"/>
  <c r="N24" i="6"/>
  <c r="L31" i="4"/>
  <c r="H31" i="4"/>
  <c r="I31" i="4" s="1"/>
  <c r="J31" i="4" s="1"/>
  <c r="N31" i="4"/>
  <c r="M31" i="1"/>
  <c r="O31" i="1"/>
  <c r="N31" i="1"/>
  <c r="L31" i="1"/>
  <c r="Q31" i="1" s="1"/>
  <c r="P31" i="1"/>
  <c r="H32" i="1"/>
  <c r="K31" i="8" l="1"/>
  <c r="T24" i="8"/>
  <c r="S24" i="8"/>
  <c r="G25" i="8"/>
  <c r="O24" i="8"/>
  <c r="Q24" i="6"/>
  <c r="P24" i="6"/>
  <c r="O24" i="6"/>
  <c r="S31" i="4"/>
  <c r="R31" i="4"/>
  <c r="K32" i="4"/>
  <c r="G32" i="4"/>
  <c r="Q31" i="4"/>
  <c r="P31" i="4"/>
  <c r="O31" i="4"/>
  <c r="F32" i="1"/>
  <c r="I32" i="1" s="1"/>
  <c r="K32" i="1" s="1"/>
  <c r="S31" i="1"/>
  <c r="T31" i="1" s="1"/>
  <c r="U31" i="1" s="1"/>
  <c r="V31" i="1" s="1"/>
  <c r="R24" i="8" l="1"/>
  <c r="Q24" i="8"/>
  <c r="P24" i="8"/>
  <c r="F25" i="6"/>
  <c r="T24" i="6"/>
  <c r="V24" i="6" s="1"/>
  <c r="W24" i="6" s="1"/>
  <c r="X24" i="6" s="1"/>
  <c r="Y24" i="6" s="1"/>
  <c r="F32" i="4"/>
  <c r="T31" i="4"/>
  <c r="V31" i="4" s="1"/>
  <c r="W31" i="4" s="1"/>
  <c r="X31" i="4" s="1"/>
  <c r="Y31" i="4" s="1"/>
  <c r="H33" i="1"/>
  <c r="O32" i="1"/>
  <c r="P32" i="1"/>
  <c r="N32" i="1"/>
  <c r="M32" i="1"/>
  <c r="L32" i="1"/>
  <c r="F25" i="8" l="1"/>
  <c r="U24" i="8"/>
  <c r="W24" i="8" s="1"/>
  <c r="X24" i="8" s="1"/>
  <c r="Y24" i="8" s="1"/>
  <c r="Z24" i="8" s="1"/>
  <c r="L25" i="6"/>
  <c r="H25" i="6"/>
  <c r="I25" i="6" s="1"/>
  <c r="J25" i="6" s="1"/>
  <c r="K32" i="6" s="1"/>
  <c r="L32" i="4"/>
  <c r="H32" i="4"/>
  <c r="I32" i="4" s="1"/>
  <c r="J32" i="4" s="1"/>
  <c r="N32" i="4"/>
  <c r="F33" i="1"/>
  <c r="I33" i="1" s="1"/>
  <c r="Q32" i="1"/>
  <c r="S32" i="1" s="1"/>
  <c r="T32" i="1" s="1"/>
  <c r="U32" i="1" s="1"/>
  <c r="V32" i="1" s="1"/>
  <c r="L25" i="8" l="1"/>
  <c r="H25" i="8"/>
  <c r="I25" i="8" s="1"/>
  <c r="J25" i="8" s="1"/>
  <c r="R25" i="6"/>
  <c r="S25" i="6"/>
  <c r="G26" i="6"/>
  <c r="N25" i="6"/>
  <c r="S32" i="4"/>
  <c r="R32" i="4"/>
  <c r="K33" i="4"/>
  <c r="G33" i="4"/>
  <c r="P32" i="4"/>
  <c r="Q32" i="4"/>
  <c r="O32" i="4"/>
  <c r="K33" i="1"/>
  <c r="K32" i="8" l="1"/>
  <c r="T25" i="8"/>
  <c r="S25" i="8"/>
  <c r="G26" i="8"/>
  <c r="O25" i="8"/>
  <c r="Q25" i="6"/>
  <c r="P25" i="6"/>
  <c r="O25" i="6"/>
  <c r="F33" i="4"/>
  <c r="T32" i="4"/>
  <c r="V32" i="4" s="1"/>
  <c r="W32" i="4" s="1"/>
  <c r="X32" i="4" s="1"/>
  <c r="Y32" i="4" s="1"/>
  <c r="H34" i="1"/>
  <c r="O33" i="1"/>
  <c r="P33" i="1"/>
  <c r="N33" i="1"/>
  <c r="M33" i="1"/>
  <c r="L33" i="1"/>
  <c r="R25" i="8" l="1"/>
  <c r="Q25" i="8"/>
  <c r="P25" i="8"/>
  <c r="F26" i="6"/>
  <c r="T25" i="6"/>
  <c r="V25" i="6" s="1"/>
  <c r="W25" i="6" s="1"/>
  <c r="X25" i="6" s="1"/>
  <c r="Y25" i="6" s="1"/>
  <c r="L33" i="4"/>
  <c r="N33" i="4" s="1"/>
  <c r="H33" i="4"/>
  <c r="I33" i="4" s="1"/>
  <c r="J33" i="4" s="1"/>
  <c r="F34" i="1"/>
  <c r="I34" i="1" s="1"/>
  <c r="Q33" i="1"/>
  <c r="S33" i="1" s="1"/>
  <c r="T33" i="1" s="1"/>
  <c r="U33" i="1" s="1"/>
  <c r="V33" i="1" s="1"/>
  <c r="F26" i="8" l="1"/>
  <c r="U25" i="8"/>
  <c r="W25" i="8" s="1"/>
  <c r="X25" i="8" s="1"/>
  <c r="Y25" i="8" s="1"/>
  <c r="Z25" i="8" s="1"/>
  <c r="L26" i="6"/>
  <c r="H26" i="6"/>
  <c r="I26" i="6" s="1"/>
  <c r="J26" i="6" s="1"/>
  <c r="K33" i="6" s="1"/>
  <c r="R33" i="4"/>
  <c r="K34" i="4"/>
  <c r="S33" i="4"/>
  <c r="G34" i="4"/>
  <c r="P33" i="4"/>
  <c r="Q33" i="4"/>
  <c r="O33" i="4"/>
  <c r="K34" i="1"/>
  <c r="L26" i="8" l="1"/>
  <c r="H26" i="8"/>
  <c r="I26" i="8" s="1"/>
  <c r="J26" i="8" s="1"/>
  <c r="S26" i="6"/>
  <c r="R26" i="6"/>
  <c r="G27" i="6"/>
  <c r="N26" i="6"/>
  <c r="F34" i="4"/>
  <c r="T33" i="4"/>
  <c r="V33" i="4" s="1"/>
  <c r="W33" i="4" s="1"/>
  <c r="X33" i="4" s="1"/>
  <c r="Y33" i="4" s="1"/>
  <c r="P34" i="1"/>
  <c r="H35" i="1"/>
  <c r="O34" i="1"/>
  <c r="N34" i="1"/>
  <c r="M34" i="1"/>
  <c r="L34" i="1"/>
  <c r="K33" i="8" l="1"/>
  <c r="T26" i="8"/>
  <c r="S26" i="8"/>
  <c r="G27" i="8"/>
  <c r="O26" i="8"/>
  <c r="Q26" i="6"/>
  <c r="P26" i="6"/>
  <c r="O26" i="6"/>
  <c r="L34" i="4"/>
  <c r="N34" i="4" s="1"/>
  <c r="O34" i="4" s="1"/>
  <c r="F35" i="4" s="1"/>
  <c r="H34" i="4"/>
  <c r="I34" i="4" s="1"/>
  <c r="J34" i="4" s="1"/>
  <c r="F35" i="1"/>
  <c r="I35" i="1" s="1"/>
  <c r="Q34" i="1"/>
  <c r="S34" i="1" s="1"/>
  <c r="T34" i="1" s="1"/>
  <c r="U34" i="1" s="1"/>
  <c r="V34" i="1" s="1"/>
  <c r="R26" i="8" l="1"/>
  <c r="Q26" i="8"/>
  <c r="P26" i="8"/>
  <c r="F27" i="6"/>
  <c r="T26" i="6"/>
  <c r="V26" i="6" s="1"/>
  <c r="W26" i="6" s="1"/>
  <c r="X26" i="6" s="1"/>
  <c r="Y26" i="6" s="1"/>
  <c r="K35" i="4"/>
  <c r="S34" i="4"/>
  <c r="R34" i="4"/>
  <c r="G35" i="4"/>
  <c r="L35" i="4"/>
  <c r="N35" i="4" s="1"/>
  <c r="P34" i="4"/>
  <c r="Q34" i="4"/>
  <c r="T34" i="4"/>
  <c r="K35" i="1"/>
  <c r="F27" i="8" l="1"/>
  <c r="U26" i="8"/>
  <c r="W26" i="8" s="1"/>
  <c r="X26" i="8" s="1"/>
  <c r="Y26" i="8" s="1"/>
  <c r="Z26" i="8" s="1"/>
  <c r="L27" i="6"/>
  <c r="H27" i="6"/>
  <c r="I27" i="6" s="1"/>
  <c r="J27" i="6" s="1"/>
  <c r="K34" i="6" s="1"/>
  <c r="H35" i="4"/>
  <c r="I35" i="4" s="1"/>
  <c r="J35" i="4" s="1"/>
  <c r="V34" i="4"/>
  <c r="W34" i="4" s="1"/>
  <c r="X34" i="4" s="1"/>
  <c r="Y34" i="4" s="1"/>
  <c r="O35" i="4"/>
  <c r="F36" i="4" s="1"/>
  <c r="P35" i="4"/>
  <c r="Q35" i="4"/>
  <c r="L35" i="1"/>
  <c r="F36" i="1" s="1"/>
  <c r="H36" i="1"/>
  <c r="O35" i="1"/>
  <c r="P35" i="1"/>
  <c r="Q35" i="1"/>
  <c r="N35" i="1"/>
  <c r="M35" i="1"/>
  <c r="L27" i="8" l="1"/>
  <c r="H27" i="8"/>
  <c r="I27" i="8" s="1"/>
  <c r="J27" i="8" s="1"/>
  <c r="S27" i="6"/>
  <c r="R27" i="6"/>
  <c r="G28" i="6"/>
  <c r="N27" i="6"/>
  <c r="T35" i="4"/>
  <c r="S35" i="4"/>
  <c r="K36" i="4"/>
  <c r="L36" i="4" s="1"/>
  <c r="R35" i="4"/>
  <c r="V35" i="4" s="1"/>
  <c r="W35" i="4" s="1"/>
  <c r="X35" i="4" s="1"/>
  <c r="Y35" i="4" s="1"/>
  <c r="G36" i="4"/>
  <c r="H36" i="4" s="1"/>
  <c r="I36" i="4" s="1"/>
  <c r="J36" i="4" s="1"/>
  <c r="I36" i="1"/>
  <c r="K36" i="1" s="1"/>
  <c r="S35" i="1"/>
  <c r="T35" i="1" s="1"/>
  <c r="U35" i="1" s="1"/>
  <c r="V35" i="1" s="1"/>
  <c r="K34" i="8" l="1"/>
  <c r="T27" i="8"/>
  <c r="S27" i="8"/>
  <c r="G28" i="8"/>
  <c r="O27" i="8"/>
  <c r="Q27" i="6"/>
  <c r="P27" i="6"/>
  <c r="O27" i="6"/>
  <c r="S36" i="4"/>
  <c r="R36" i="4"/>
  <c r="K37" i="4"/>
  <c r="N36" i="4"/>
  <c r="G37" i="4"/>
  <c r="M36" i="1"/>
  <c r="H37" i="1"/>
  <c r="N36" i="1"/>
  <c r="L36" i="1"/>
  <c r="Q36" i="1" s="1"/>
  <c r="O36" i="1"/>
  <c r="P36" i="1"/>
  <c r="R27" i="8" l="1"/>
  <c r="Q27" i="8"/>
  <c r="P27" i="8"/>
  <c r="F28" i="6"/>
  <c r="T27" i="6"/>
  <c r="V27" i="6" s="1"/>
  <c r="W27" i="6" s="1"/>
  <c r="X27" i="6" s="1"/>
  <c r="Y27" i="6" s="1"/>
  <c r="P36" i="4"/>
  <c r="Q36" i="4"/>
  <c r="O36" i="4"/>
  <c r="F37" i="1"/>
  <c r="I37" i="1" s="1"/>
  <c r="K37" i="1" s="1"/>
  <c r="S36" i="1"/>
  <c r="T36" i="1" s="1"/>
  <c r="U36" i="1" s="1"/>
  <c r="V36" i="1" s="1"/>
  <c r="F28" i="8" l="1"/>
  <c r="U27" i="8"/>
  <c r="W27" i="8" s="1"/>
  <c r="X27" i="8" s="1"/>
  <c r="Y27" i="8" s="1"/>
  <c r="Z27" i="8" s="1"/>
  <c r="H28" i="6"/>
  <c r="I28" i="6" s="1"/>
  <c r="J28" i="6" s="1"/>
  <c r="K35" i="6" s="1"/>
  <c r="L28" i="6"/>
  <c r="F37" i="4"/>
  <c r="T36" i="4"/>
  <c r="V36" i="4" s="1"/>
  <c r="W36" i="4" s="1"/>
  <c r="X36" i="4" s="1"/>
  <c r="Y36" i="4" s="1"/>
  <c r="L37" i="4"/>
  <c r="H37" i="4"/>
  <c r="I37" i="4" s="1"/>
  <c r="J37" i="4" s="1"/>
  <c r="H38" i="1"/>
  <c r="O37" i="1"/>
  <c r="P37" i="1"/>
  <c r="N37" i="1"/>
  <c r="M37" i="1"/>
  <c r="L37" i="1"/>
  <c r="L28" i="8" l="1"/>
  <c r="H28" i="8"/>
  <c r="I28" i="8" s="1"/>
  <c r="J28" i="8" s="1"/>
  <c r="N28" i="6"/>
  <c r="S28" i="6"/>
  <c r="R28" i="6"/>
  <c r="G29" i="6"/>
  <c r="R37" i="4"/>
  <c r="K38" i="4"/>
  <c r="S37" i="4"/>
  <c r="G38" i="4"/>
  <c r="N37" i="4"/>
  <c r="O37" i="4"/>
  <c r="F38" i="4" s="1"/>
  <c r="T37" i="4"/>
  <c r="V37" i="4" s="1"/>
  <c r="F38" i="1"/>
  <c r="I38" i="1" s="1"/>
  <c r="Q37" i="1"/>
  <c r="S37" i="1" s="1"/>
  <c r="T37" i="1" s="1"/>
  <c r="U37" i="1" s="1"/>
  <c r="V37" i="1" s="1"/>
  <c r="K35" i="8" l="1"/>
  <c r="T28" i="8"/>
  <c r="S28" i="8"/>
  <c r="G29" i="8"/>
  <c r="O28" i="8"/>
  <c r="P28" i="6"/>
  <c r="Q28" i="6"/>
  <c r="O28" i="6"/>
  <c r="L38" i="4"/>
  <c r="H38" i="4"/>
  <c r="I38" i="4" s="1"/>
  <c r="J38" i="4" s="1"/>
  <c r="P37" i="4"/>
  <c r="Q37" i="4"/>
  <c r="W37" i="4" s="1"/>
  <c r="X37" i="4" s="1"/>
  <c r="Y37" i="4" s="1"/>
  <c r="K38" i="1"/>
  <c r="R28" i="8" l="1"/>
  <c r="Q28" i="8"/>
  <c r="P28" i="8"/>
  <c r="F29" i="6"/>
  <c r="T28" i="6"/>
  <c r="V28" i="6" s="1"/>
  <c r="W28" i="6" s="1"/>
  <c r="X28" i="6" s="1"/>
  <c r="Y28" i="6" s="1"/>
  <c r="N38" i="4"/>
  <c r="K39" i="4"/>
  <c r="S38" i="4"/>
  <c r="R38" i="4"/>
  <c r="G39" i="4"/>
  <c r="L38" i="1"/>
  <c r="F39" i="1" s="1"/>
  <c r="H39" i="1"/>
  <c r="P38" i="1"/>
  <c r="O38" i="1"/>
  <c r="N38" i="1"/>
  <c r="M38" i="1"/>
  <c r="F29" i="8" l="1"/>
  <c r="U28" i="8"/>
  <c r="W28" i="8" s="1"/>
  <c r="X28" i="8" s="1"/>
  <c r="Y28" i="8" s="1"/>
  <c r="Z28" i="8" s="1"/>
  <c r="L29" i="6"/>
  <c r="H29" i="6"/>
  <c r="I29" i="6" s="1"/>
  <c r="J29" i="6" s="1"/>
  <c r="K36" i="6" s="1"/>
  <c r="O38" i="4"/>
  <c r="Q38" i="4"/>
  <c r="P38" i="4"/>
  <c r="Q38" i="1"/>
  <c r="S38" i="1" s="1"/>
  <c r="T38" i="1" s="1"/>
  <c r="U38" i="1" s="1"/>
  <c r="V38" i="1" s="1"/>
  <c r="I39" i="1"/>
  <c r="K39" i="1" s="1"/>
  <c r="N39" i="1" s="1"/>
  <c r="L29" i="8" l="1"/>
  <c r="H29" i="8"/>
  <c r="I29" i="8" s="1"/>
  <c r="J29" i="8" s="1"/>
  <c r="S29" i="6"/>
  <c r="R29" i="6"/>
  <c r="G30" i="6"/>
  <c r="N29" i="6"/>
  <c r="F39" i="4"/>
  <c r="L39" i="4" s="1"/>
  <c r="T38" i="4"/>
  <c r="V38" i="4" s="1"/>
  <c r="W38" i="4" s="1"/>
  <c r="X38" i="4" s="1"/>
  <c r="Y38" i="4" s="1"/>
  <c r="H39" i="4"/>
  <c r="I39" i="4" s="1"/>
  <c r="J39" i="4" s="1"/>
  <c r="M39" i="1"/>
  <c r="L39" i="1"/>
  <c r="H40" i="1"/>
  <c r="O39" i="1"/>
  <c r="P39" i="1"/>
  <c r="K36" i="8" l="1"/>
  <c r="T29" i="8"/>
  <c r="S29" i="8"/>
  <c r="G30" i="8"/>
  <c r="O29" i="8"/>
  <c r="Q29" i="6"/>
  <c r="P29" i="6"/>
  <c r="O29" i="6"/>
  <c r="N39" i="4"/>
  <c r="O39" i="4"/>
  <c r="F40" i="4" s="1"/>
  <c r="S39" i="4"/>
  <c r="R39" i="4"/>
  <c r="K40" i="4"/>
  <c r="G40" i="4"/>
  <c r="F40" i="1"/>
  <c r="I40" i="1" s="1"/>
  <c r="K40" i="1" s="1"/>
  <c r="Q39" i="1"/>
  <c r="S39" i="1" s="1"/>
  <c r="T39" i="1" s="1"/>
  <c r="U39" i="1" s="1"/>
  <c r="V39" i="1" s="1"/>
  <c r="R29" i="8" l="1"/>
  <c r="Q29" i="8"/>
  <c r="P29" i="8"/>
  <c r="F30" i="6"/>
  <c r="T29" i="6"/>
  <c r="V29" i="6" s="1"/>
  <c r="W29" i="6" s="1"/>
  <c r="X29" i="6" s="1"/>
  <c r="Y29" i="6" s="1"/>
  <c r="T39" i="4"/>
  <c r="V39" i="4" s="1"/>
  <c r="L40" i="4"/>
  <c r="H40" i="4"/>
  <c r="I40" i="4" s="1"/>
  <c r="J40" i="4" s="1"/>
  <c r="Q39" i="4"/>
  <c r="W39" i="4" s="1"/>
  <c r="X39" i="4" s="1"/>
  <c r="Y39" i="4" s="1"/>
  <c r="P39" i="4"/>
  <c r="N40" i="1"/>
  <c r="M40" i="1"/>
  <c r="L40" i="1"/>
  <c r="H41" i="1"/>
  <c r="O40" i="1"/>
  <c r="P40" i="1"/>
  <c r="F30" i="8" l="1"/>
  <c r="U29" i="8"/>
  <c r="W29" i="8" s="1"/>
  <c r="X29" i="8" s="1"/>
  <c r="Y29" i="8" s="1"/>
  <c r="Z29" i="8" s="1"/>
  <c r="H30" i="6"/>
  <c r="I30" i="6" s="1"/>
  <c r="J30" i="6" s="1"/>
  <c r="K37" i="6" s="1"/>
  <c r="L30" i="6"/>
  <c r="S40" i="4"/>
  <c r="R40" i="4"/>
  <c r="K41" i="4"/>
  <c r="N40" i="4"/>
  <c r="G41" i="4"/>
  <c r="F41" i="1"/>
  <c r="I41" i="1" s="1"/>
  <c r="Q40" i="1"/>
  <c r="S40" i="1" s="1"/>
  <c r="T40" i="1" s="1"/>
  <c r="U40" i="1" s="1"/>
  <c r="V40" i="1" s="1"/>
  <c r="L30" i="8" l="1"/>
  <c r="H30" i="8"/>
  <c r="I30" i="8" s="1"/>
  <c r="J30" i="8" s="1"/>
  <c r="N30" i="6"/>
  <c r="S30" i="6"/>
  <c r="R30" i="6"/>
  <c r="G31" i="6"/>
  <c r="O40" i="4"/>
  <c r="Q40" i="4"/>
  <c r="P40" i="4"/>
  <c r="K41" i="1"/>
  <c r="K37" i="8" l="1"/>
  <c r="T30" i="8"/>
  <c r="S30" i="8"/>
  <c r="G31" i="8"/>
  <c r="O30" i="8"/>
  <c r="Q30" i="6"/>
  <c r="P30" i="6"/>
  <c r="O30" i="6"/>
  <c r="F41" i="4"/>
  <c r="H41" i="4" s="1"/>
  <c r="I41" i="4" s="1"/>
  <c r="J41" i="4" s="1"/>
  <c r="T40" i="4"/>
  <c r="V40" i="4" s="1"/>
  <c r="W40" i="4" s="1"/>
  <c r="X40" i="4" s="1"/>
  <c r="Y40" i="4" s="1"/>
  <c r="L41" i="4"/>
  <c r="L41" i="1"/>
  <c r="M41" i="1"/>
  <c r="N41" i="1"/>
  <c r="H42" i="1"/>
  <c r="P41" i="1"/>
  <c r="O41" i="1"/>
  <c r="R30" i="8" l="1"/>
  <c r="Q30" i="8"/>
  <c r="P30" i="8"/>
  <c r="F31" i="6"/>
  <c r="T30" i="6"/>
  <c r="V30" i="6" s="1"/>
  <c r="W30" i="6" s="1"/>
  <c r="X30" i="6" s="1"/>
  <c r="Y30" i="6" s="1"/>
  <c r="R41" i="4"/>
  <c r="K42" i="4"/>
  <c r="S41" i="4"/>
  <c r="G42" i="4"/>
  <c r="N41" i="4"/>
  <c r="O41" i="4"/>
  <c r="F42" i="4" s="1"/>
  <c r="T41" i="4"/>
  <c r="V41" i="4" s="1"/>
  <c r="Q41" i="1"/>
  <c r="S41" i="1" s="1"/>
  <c r="T41" i="1" s="1"/>
  <c r="U41" i="1" s="1"/>
  <c r="V41" i="1" s="1"/>
  <c r="F42" i="1"/>
  <c r="I42" i="1" s="1"/>
  <c r="F31" i="8" l="1"/>
  <c r="U30" i="8"/>
  <c r="W30" i="8" s="1"/>
  <c r="X30" i="8" s="1"/>
  <c r="Y30" i="8" s="1"/>
  <c r="Z30" i="8" s="1"/>
  <c r="L31" i="6"/>
  <c r="H31" i="6"/>
  <c r="I31" i="6" s="1"/>
  <c r="J31" i="6" s="1"/>
  <c r="K38" i="6" s="1"/>
  <c r="H42" i="4"/>
  <c r="I42" i="4" s="1"/>
  <c r="J42" i="4" s="1"/>
  <c r="L42" i="4"/>
  <c r="Q41" i="4"/>
  <c r="W41" i="4" s="1"/>
  <c r="X41" i="4" s="1"/>
  <c r="Y41" i="4" s="1"/>
  <c r="P41" i="4"/>
  <c r="K42" i="1"/>
  <c r="L31" i="8" l="1"/>
  <c r="H31" i="8"/>
  <c r="I31" i="8" s="1"/>
  <c r="J31" i="8" s="1"/>
  <c r="S31" i="6"/>
  <c r="R31" i="6"/>
  <c r="G32" i="6"/>
  <c r="N31" i="6"/>
  <c r="K43" i="4"/>
  <c r="S42" i="4"/>
  <c r="R42" i="4"/>
  <c r="N42" i="4"/>
  <c r="G43" i="4"/>
  <c r="L42" i="1"/>
  <c r="N42" i="1"/>
  <c r="M42" i="1"/>
  <c r="P42" i="1"/>
  <c r="H43" i="1"/>
  <c r="O42" i="1"/>
  <c r="K38" i="8" l="1"/>
  <c r="T31" i="8"/>
  <c r="S31" i="8"/>
  <c r="G32" i="8"/>
  <c r="O31" i="8"/>
  <c r="Q31" i="6"/>
  <c r="P31" i="6"/>
  <c r="O31" i="6"/>
  <c r="O42" i="4"/>
  <c r="Q42" i="4"/>
  <c r="P42" i="4"/>
  <c r="F43" i="1"/>
  <c r="I43" i="1" s="1"/>
  <c r="Q42" i="1"/>
  <c r="S42" i="1" s="1"/>
  <c r="T42" i="1" s="1"/>
  <c r="U42" i="1" s="1"/>
  <c r="V42" i="1" s="1"/>
  <c r="R31" i="8" l="1"/>
  <c r="Q31" i="8"/>
  <c r="P31" i="8"/>
  <c r="F32" i="6"/>
  <c r="T31" i="6"/>
  <c r="V31" i="6" s="1"/>
  <c r="W31" i="6" s="1"/>
  <c r="X31" i="6" s="1"/>
  <c r="Y31" i="6" s="1"/>
  <c r="F43" i="4"/>
  <c r="H43" i="4" s="1"/>
  <c r="I43" i="4" s="1"/>
  <c r="J43" i="4" s="1"/>
  <c r="T42" i="4"/>
  <c r="V42" i="4" s="1"/>
  <c r="W42" i="4" s="1"/>
  <c r="X42" i="4" s="1"/>
  <c r="Y42" i="4" s="1"/>
  <c r="L43" i="4"/>
  <c r="K43" i="1"/>
  <c r="L43" i="1" s="1"/>
  <c r="F44" i="1" s="1"/>
  <c r="F32" i="8" l="1"/>
  <c r="U31" i="8"/>
  <c r="W31" i="8" s="1"/>
  <c r="X31" i="8" s="1"/>
  <c r="Y31" i="8" s="1"/>
  <c r="Z31" i="8" s="1"/>
  <c r="H32" i="6"/>
  <c r="I32" i="6" s="1"/>
  <c r="J32" i="6" s="1"/>
  <c r="K39" i="6" s="1"/>
  <c r="L32" i="6"/>
  <c r="S43" i="4"/>
  <c r="K44" i="4"/>
  <c r="R43" i="4"/>
  <c r="G44" i="4"/>
  <c r="N43" i="4"/>
  <c r="O43" i="4" s="1"/>
  <c r="O43" i="1"/>
  <c r="H44" i="1"/>
  <c r="I44" i="1" s="1"/>
  <c r="P43" i="1"/>
  <c r="N43" i="1"/>
  <c r="M43" i="1"/>
  <c r="Q43" i="1"/>
  <c r="L32" i="8" l="1"/>
  <c r="H32" i="8"/>
  <c r="I32" i="8" s="1"/>
  <c r="J32" i="8" s="1"/>
  <c r="N32" i="6"/>
  <c r="S32" i="6"/>
  <c r="R32" i="6"/>
  <c r="G33" i="6"/>
  <c r="F44" i="4"/>
  <c r="T43" i="4"/>
  <c r="V43" i="4" s="1"/>
  <c r="H44" i="4"/>
  <c r="I44" i="4" s="1"/>
  <c r="J44" i="4" s="1"/>
  <c r="L44" i="4"/>
  <c r="Q43" i="4"/>
  <c r="P43" i="4"/>
  <c r="K44" i="1"/>
  <c r="S43" i="1"/>
  <c r="T43" i="1" s="1"/>
  <c r="U43" i="1" s="1"/>
  <c r="V43" i="1" s="1"/>
  <c r="K39" i="8" l="1"/>
  <c r="T32" i="8"/>
  <c r="S32" i="8"/>
  <c r="G33" i="8"/>
  <c r="O32" i="8"/>
  <c r="P32" i="6"/>
  <c r="Q32" i="6"/>
  <c r="O32" i="6"/>
  <c r="W43" i="4"/>
  <c r="X43" i="4" s="1"/>
  <c r="Y43" i="4" s="1"/>
  <c r="N44" i="4"/>
  <c r="S44" i="4"/>
  <c r="R44" i="4"/>
  <c r="K45" i="4"/>
  <c r="G45" i="4"/>
  <c r="L44" i="1"/>
  <c r="F45" i="1" s="1"/>
  <c r="H45" i="1"/>
  <c r="P44" i="1"/>
  <c r="O44" i="1"/>
  <c r="N44" i="1"/>
  <c r="M44" i="1"/>
  <c r="R32" i="8" l="1"/>
  <c r="Q32" i="8"/>
  <c r="P32" i="8"/>
  <c r="F33" i="6"/>
  <c r="T32" i="6"/>
  <c r="V32" i="6" s="1"/>
  <c r="W32" i="6" s="1"/>
  <c r="X32" i="6" s="1"/>
  <c r="Y32" i="6" s="1"/>
  <c r="O44" i="4"/>
  <c r="Q44" i="4"/>
  <c r="P44" i="4"/>
  <c r="Q44" i="1"/>
  <c r="S44" i="1" s="1"/>
  <c r="T44" i="1" s="1"/>
  <c r="U44" i="1" s="1"/>
  <c r="V44" i="1" s="1"/>
  <c r="I45" i="1"/>
  <c r="F33" i="8" l="1"/>
  <c r="U32" i="8"/>
  <c r="W32" i="8" s="1"/>
  <c r="X32" i="8" s="1"/>
  <c r="Y32" i="8" s="1"/>
  <c r="Z32" i="8" s="1"/>
  <c r="L33" i="6"/>
  <c r="H33" i="6"/>
  <c r="I33" i="6" s="1"/>
  <c r="J33" i="6" s="1"/>
  <c r="K40" i="6" s="1"/>
  <c r="F45" i="4"/>
  <c r="L45" i="4" s="1"/>
  <c r="T44" i="4"/>
  <c r="V44" i="4" s="1"/>
  <c r="W44" i="4" s="1"/>
  <c r="X44" i="4" s="1"/>
  <c r="Y44" i="4" s="1"/>
  <c r="H45" i="4"/>
  <c r="I45" i="4" s="1"/>
  <c r="J45" i="4" s="1"/>
  <c r="K45" i="1"/>
  <c r="L33" i="8" l="1"/>
  <c r="H33" i="8"/>
  <c r="I33" i="8" s="1"/>
  <c r="J33" i="8" s="1"/>
  <c r="S33" i="6"/>
  <c r="R33" i="6"/>
  <c r="G34" i="6"/>
  <c r="N33" i="6"/>
  <c r="N45" i="4"/>
  <c r="O45" i="4"/>
  <c r="F46" i="4" s="1"/>
  <c r="T45" i="4"/>
  <c r="R45" i="4"/>
  <c r="K46" i="4"/>
  <c r="S45" i="4"/>
  <c r="G46" i="4"/>
  <c r="M45" i="1"/>
  <c r="N45" i="1"/>
  <c r="L45" i="1"/>
  <c r="P45" i="1"/>
  <c r="O45" i="1"/>
  <c r="H46" i="1"/>
  <c r="K40" i="8" l="1"/>
  <c r="T33" i="8"/>
  <c r="S33" i="8"/>
  <c r="G34" i="8"/>
  <c r="O33" i="8"/>
  <c r="Q33" i="6"/>
  <c r="P33" i="6"/>
  <c r="O33" i="6"/>
  <c r="V45" i="4"/>
  <c r="L46" i="4"/>
  <c r="H46" i="4"/>
  <c r="I46" i="4" s="1"/>
  <c r="J46" i="4" s="1"/>
  <c r="Q45" i="4"/>
  <c r="P45" i="4"/>
  <c r="F46" i="1"/>
  <c r="I46" i="1" s="1"/>
  <c r="Q45" i="1"/>
  <c r="S45" i="1" s="1"/>
  <c r="T45" i="1" s="1"/>
  <c r="U45" i="1" s="1"/>
  <c r="V45" i="1" s="1"/>
  <c r="R33" i="8" l="1"/>
  <c r="Q33" i="8"/>
  <c r="P33" i="8"/>
  <c r="F34" i="6"/>
  <c r="T33" i="6"/>
  <c r="V33" i="6" s="1"/>
  <c r="W33" i="6" s="1"/>
  <c r="X33" i="6" s="1"/>
  <c r="Y33" i="6" s="1"/>
  <c r="W45" i="4"/>
  <c r="X45" i="4" s="1"/>
  <c r="Y45" i="4" s="1"/>
  <c r="N46" i="4"/>
  <c r="O46" i="4"/>
  <c r="F47" i="4" s="1"/>
  <c r="K47" i="4"/>
  <c r="S46" i="4"/>
  <c r="R46" i="4"/>
  <c r="G47" i="4"/>
  <c r="K46" i="1"/>
  <c r="F34" i="8" l="1"/>
  <c r="U33" i="8"/>
  <c r="W33" i="8" s="1"/>
  <c r="X33" i="8" s="1"/>
  <c r="Y33" i="8" s="1"/>
  <c r="Z33" i="8" s="1"/>
  <c r="H34" i="6"/>
  <c r="I34" i="6" s="1"/>
  <c r="J34" i="6" s="1"/>
  <c r="K41" i="6" s="1"/>
  <c r="L34" i="6"/>
  <c r="T46" i="4"/>
  <c r="V46" i="4" s="1"/>
  <c r="L47" i="4"/>
  <c r="H47" i="4"/>
  <c r="I47" i="4" s="1"/>
  <c r="P46" i="4"/>
  <c r="Q46" i="4"/>
  <c r="W46" i="4" s="1"/>
  <c r="X46" i="4" s="1"/>
  <c r="Y46" i="4" s="1"/>
  <c r="L46" i="1"/>
  <c r="N46" i="1"/>
  <c r="M46" i="1"/>
  <c r="P46" i="1"/>
  <c r="O46" i="1"/>
  <c r="H47" i="1"/>
  <c r="L34" i="8" l="1"/>
  <c r="H34" i="8"/>
  <c r="I34" i="8" s="1"/>
  <c r="J34" i="8" s="1"/>
  <c r="N34" i="6"/>
  <c r="S34" i="6"/>
  <c r="R34" i="6"/>
  <c r="G35" i="6"/>
  <c r="J47" i="4"/>
  <c r="G48" i="4" s="1"/>
  <c r="S47" i="4"/>
  <c r="R47" i="4"/>
  <c r="N47" i="4"/>
  <c r="F47" i="1"/>
  <c r="I47" i="1" s="1"/>
  <c r="Q46" i="1"/>
  <c r="S46" i="1" s="1"/>
  <c r="T46" i="1" s="1"/>
  <c r="U46" i="1" s="1"/>
  <c r="V46" i="1" s="1"/>
  <c r="K41" i="8" l="1"/>
  <c r="T34" i="8"/>
  <c r="S34" i="8"/>
  <c r="G35" i="8"/>
  <c r="O34" i="8"/>
  <c r="Q34" i="6"/>
  <c r="P34" i="6"/>
  <c r="O34" i="6"/>
  <c r="K48" i="4"/>
  <c r="O47" i="4"/>
  <c r="Q47" i="4"/>
  <c r="P47" i="4"/>
  <c r="K47" i="1"/>
  <c r="R34" i="8" l="1"/>
  <c r="Q34" i="8"/>
  <c r="P34" i="8"/>
  <c r="F35" i="6"/>
  <c r="T34" i="6"/>
  <c r="V34" i="6" s="1"/>
  <c r="W34" i="6" s="1"/>
  <c r="X34" i="6" s="1"/>
  <c r="Y34" i="6" s="1"/>
  <c r="F48" i="4"/>
  <c r="H48" i="4" s="1"/>
  <c r="I48" i="4" s="1"/>
  <c r="J48" i="4" s="1"/>
  <c r="T47" i="4"/>
  <c r="V47" i="4" s="1"/>
  <c r="W47" i="4" s="1"/>
  <c r="X47" i="4" s="1"/>
  <c r="Y47" i="4" s="1"/>
  <c r="L48" i="4"/>
  <c r="L47" i="1"/>
  <c r="F48" i="1" s="1"/>
  <c r="H48" i="1"/>
  <c r="M47" i="1"/>
  <c r="N47" i="1"/>
  <c r="O47" i="1"/>
  <c r="P47" i="1"/>
  <c r="F35" i="8" l="1"/>
  <c r="U34" i="8"/>
  <c r="W34" i="8" s="1"/>
  <c r="X34" i="8" s="1"/>
  <c r="Y34" i="8" s="1"/>
  <c r="Z34" i="8" s="1"/>
  <c r="L35" i="6"/>
  <c r="H35" i="6"/>
  <c r="I35" i="6" s="1"/>
  <c r="J35" i="6" s="1"/>
  <c r="K42" i="6" s="1"/>
  <c r="S48" i="4"/>
  <c r="K49" i="4"/>
  <c r="R48" i="4"/>
  <c r="G49" i="4"/>
  <c r="N48" i="4"/>
  <c r="Q47" i="1"/>
  <c r="S47" i="1" s="1"/>
  <c r="T47" i="1" s="1"/>
  <c r="U47" i="1" s="1"/>
  <c r="V47" i="1" s="1"/>
  <c r="I48" i="1"/>
  <c r="L35" i="8" l="1"/>
  <c r="H35" i="8"/>
  <c r="I35" i="8" s="1"/>
  <c r="J35" i="8" s="1"/>
  <c r="S35" i="6"/>
  <c r="R35" i="6"/>
  <c r="G36" i="6"/>
  <c r="N35" i="6"/>
  <c r="O48" i="4"/>
  <c r="Q48" i="4"/>
  <c r="P48" i="4"/>
  <c r="K48" i="1"/>
  <c r="K42" i="8" l="1"/>
  <c r="T35" i="8"/>
  <c r="S35" i="8"/>
  <c r="G36" i="8"/>
  <c r="O35" i="8"/>
  <c r="Q35" i="6"/>
  <c r="P35" i="6"/>
  <c r="O35" i="6"/>
  <c r="F49" i="4"/>
  <c r="H49" i="4" s="1"/>
  <c r="I49" i="4" s="1"/>
  <c r="J49" i="4" s="1"/>
  <c r="T48" i="4"/>
  <c r="V48" i="4" s="1"/>
  <c r="W48" i="4" s="1"/>
  <c r="X48" i="4" s="1"/>
  <c r="Y48" i="4" s="1"/>
  <c r="L49" i="4"/>
  <c r="L48" i="1"/>
  <c r="F49" i="1" s="1"/>
  <c r="H49" i="1"/>
  <c r="O48" i="1"/>
  <c r="P48" i="1"/>
  <c r="M48" i="1"/>
  <c r="N48" i="1"/>
  <c r="R35" i="8" l="1"/>
  <c r="Q35" i="8"/>
  <c r="P35" i="8"/>
  <c r="F36" i="6"/>
  <c r="T35" i="6"/>
  <c r="V35" i="6" s="1"/>
  <c r="W35" i="6" s="1"/>
  <c r="X35" i="6" s="1"/>
  <c r="Y35" i="6" s="1"/>
  <c r="K50" i="4"/>
  <c r="S49" i="4"/>
  <c r="R49" i="4"/>
  <c r="G50" i="4"/>
  <c r="N49" i="4"/>
  <c r="Q48" i="1"/>
  <c r="S48" i="1" s="1"/>
  <c r="T48" i="1" s="1"/>
  <c r="U48" i="1" s="1"/>
  <c r="V48" i="1" s="1"/>
  <c r="I49" i="1"/>
  <c r="F36" i="8" l="1"/>
  <c r="U35" i="8"/>
  <c r="W35" i="8" s="1"/>
  <c r="X35" i="8" s="1"/>
  <c r="Y35" i="8" s="1"/>
  <c r="Z35" i="8" s="1"/>
  <c r="H36" i="6"/>
  <c r="I36" i="6" s="1"/>
  <c r="J36" i="6" s="1"/>
  <c r="K43" i="6" s="1"/>
  <c r="L36" i="6"/>
  <c r="Q49" i="4"/>
  <c r="P49" i="4"/>
  <c r="O49" i="4"/>
  <c r="K49" i="1"/>
  <c r="L36" i="8" l="1"/>
  <c r="H36" i="8"/>
  <c r="I36" i="8" s="1"/>
  <c r="J36" i="8" s="1"/>
  <c r="N36" i="6"/>
  <c r="S36" i="6"/>
  <c r="R36" i="6"/>
  <c r="G37" i="6"/>
  <c r="F50" i="4"/>
  <c r="T49" i="4"/>
  <c r="V49" i="4" s="1"/>
  <c r="W49" i="4" s="1"/>
  <c r="X49" i="4" s="1"/>
  <c r="Y49" i="4" s="1"/>
  <c r="H50" i="4"/>
  <c r="I50" i="4" s="1"/>
  <c r="J50" i="4" s="1"/>
  <c r="L50" i="4"/>
  <c r="M49" i="1"/>
  <c r="N49" i="1"/>
  <c r="O49" i="1"/>
  <c r="P49" i="1"/>
  <c r="H50" i="1"/>
  <c r="L49" i="1"/>
  <c r="K43" i="8" l="1"/>
  <c r="T36" i="8"/>
  <c r="S36" i="8"/>
  <c r="G37" i="8"/>
  <c r="O36" i="8"/>
  <c r="P36" i="6"/>
  <c r="Q36" i="6"/>
  <c r="O36" i="6"/>
  <c r="N50" i="4"/>
  <c r="S50" i="4"/>
  <c r="R50" i="4"/>
  <c r="K51" i="4"/>
  <c r="G51" i="4"/>
  <c r="F50" i="1"/>
  <c r="I50" i="1" s="1"/>
  <c r="Q49" i="1"/>
  <c r="S49" i="1" s="1"/>
  <c r="T49" i="1" s="1"/>
  <c r="U49" i="1" s="1"/>
  <c r="V49" i="1" s="1"/>
  <c r="R36" i="8" l="1"/>
  <c r="Q36" i="8"/>
  <c r="P36" i="8"/>
  <c r="F37" i="6"/>
  <c r="T36" i="6"/>
  <c r="V36" i="6" s="1"/>
  <c r="W36" i="6" s="1"/>
  <c r="X36" i="6" s="1"/>
  <c r="Y36" i="6" s="1"/>
  <c r="O50" i="4"/>
  <c r="Q50" i="4"/>
  <c r="P50" i="4"/>
  <c r="K50" i="1"/>
  <c r="F37" i="8" l="1"/>
  <c r="U36" i="8"/>
  <c r="W36" i="8" s="1"/>
  <c r="X36" i="8" s="1"/>
  <c r="Y36" i="8" s="1"/>
  <c r="Z36" i="8" s="1"/>
  <c r="L37" i="6"/>
  <c r="H37" i="6"/>
  <c r="I37" i="6" s="1"/>
  <c r="J37" i="6" s="1"/>
  <c r="K44" i="6" s="1"/>
  <c r="F51" i="4"/>
  <c r="T50" i="4"/>
  <c r="V50" i="4" s="1"/>
  <c r="W50" i="4" s="1"/>
  <c r="X50" i="4" s="1"/>
  <c r="Y50" i="4" s="1"/>
  <c r="L51" i="4"/>
  <c r="H51" i="4"/>
  <c r="I51" i="4" s="1"/>
  <c r="J51" i="4" s="1"/>
  <c r="P50" i="1"/>
  <c r="O50" i="1"/>
  <c r="H51" i="1"/>
  <c r="L50" i="1"/>
  <c r="N50" i="1"/>
  <c r="M50" i="1"/>
  <c r="L37" i="8" l="1"/>
  <c r="H37" i="8"/>
  <c r="I37" i="8" s="1"/>
  <c r="J37" i="8" s="1"/>
  <c r="S37" i="6"/>
  <c r="R37" i="6"/>
  <c r="G38" i="6"/>
  <c r="N37" i="6"/>
  <c r="R51" i="4"/>
  <c r="K52" i="4"/>
  <c r="S51" i="4"/>
  <c r="G52" i="4"/>
  <c r="N51" i="4"/>
  <c r="F51" i="1"/>
  <c r="I51" i="1" s="1"/>
  <c r="Q50" i="1"/>
  <c r="S50" i="1" s="1"/>
  <c r="T50" i="1" s="1"/>
  <c r="U50" i="1" s="1"/>
  <c r="V50" i="1" s="1"/>
  <c r="K44" i="8" l="1"/>
  <c r="T37" i="8"/>
  <c r="S37" i="8"/>
  <c r="G38" i="8"/>
  <c r="O37" i="8"/>
  <c r="Q37" i="6"/>
  <c r="P37" i="6"/>
  <c r="O37" i="6"/>
  <c r="O51" i="4"/>
  <c r="Q51" i="4"/>
  <c r="P51" i="4"/>
  <c r="K51" i="1"/>
  <c r="R37" i="8" l="1"/>
  <c r="Q37" i="8"/>
  <c r="P37" i="8"/>
  <c r="F38" i="6"/>
  <c r="T37" i="6"/>
  <c r="V37" i="6" s="1"/>
  <c r="W37" i="6" s="1"/>
  <c r="X37" i="6" s="1"/>
  <c r="Y37" i="6" s="1"/>
  <c r="F52" i="4"/>
  <c r="H52" i="4" s="1"/>
  <c r="I52" i="4" s="1"/>
  <c r="J52" i="4" s="1"/>
  <c r="T51" i="4"/>
  <c r="V51" i="4" s="1"/>
  <c r="W51" i="4" s="1"/>
  <c r="X51" i="4" s="1"/>
  <c r="Y51" i="4" s="1"/>
  <c r="L52" i="4"/>
  <c r="L51" i="1"/>
  <c r="F52" i="1" s="1"/>
  <c r="H52" i="1"/>
  <c r="N51" i="1"/>
  <c r="M51" i="1"/>
  <c r="O51" i="1"/>
  <c r="P51" i="1"/>
  <c r="F38" i="8" l="1"/>
  <c r="U37" i="8"/>
  <c r="W37" i="8" s="1"/>
  <c r="X37" i="8" s="1"/>
  <c r="Y37" i="8" s="1"/>
  <c r="Z37" i="8" s="1"/>
  <c r="H38" i="6"/>
  <c r="I38" i="6" s="1"/>
  <c r="J38" i="6" s="1"/>
  <c r="K45" i="6" s="1"/>
  <c r="L38" i="6"/>
  <c r="K53" i="4"/>
  <c r="S52" i="4"/>
  <c r="R52" i="4"/>
  <c r="G53" i="4"/>
  <c r="N52" i="4"/>
  <c r="O52" i="4" s="1"/>
  <c r="Q51" i="1"/>
  <c r="S51" i="1" s="1"/>
  <c r="T51" i="1" s="1"/>
  <c r="U51" i="1" s="1"/>
  <c r="V51" i="1" s="1"/>
  <c r="I52" i="1"/>
  <c r="L38" i="8" l="1"/>
  <c r="H38" i="8"/>
  <c r="I38" i="8" s="1"/>
  <c r="J38" i="8" s="1"/>
  <c r="N38" i="6"/>
  <c r="S38" i="6"/>
  <c r="R38" i="6"/>
  <c r="G39" i="6"/>
  <c r="F53" i="4"/>
  <c r="T52" i="4"/>
  <c r="V52" i="4" s="1"/>
  <c r="H53" i="4"/>
  <c r="I53" i="4" s="1"/>
  <c r="J53" i="4" s="1"/>
  <c r="L53" i="4"/>
  <c r="Q52" i="4"/>
  <c r="P52" i="4"/>
  <c r="K52" i="1"/>
  <c r="K45" i="8" l="1"/>
  <c r="T38" i="8"/>
  <c r="S38" i="8"/>
  <c r="G39" i="8"/>
  <c r="O38" i="8"/>
  <c r="Q38" i="6"/>
  <c r="P38" i="6"/>
  <c r="O38" i="6"/>
  <c r="W52" i="4"/>
  <c r="X52" i="4" s="1"/>
  <c r="Y52" i="4" s="1"/>
  <c r="S53" i="4"/>
  <c r="K54" i="4"/>
  <c r="R53" i="4"/>
  <c r="N53" i="4"/>
  <c r="G54" i="4"/>
  <c r="L52" i="1"/>
  <c r="F53" i="1" s="1"/>
  <c r="P52" i="1"/>
  <c r="N52" i="1"/>
  <c r="M52" i="1"/>
  <c r="H53" i="1"/>
  <c r="O52" i="1"/>
  <c r="R38" i="8" l="1"/>
  <c r="Q38" i="8"/>
  <c r="P38" i="8"/>
  <c r="F39" i="6"/>
  <c r="T38" i="6"/>
  <c r="V38" i="6" s="1"/>
  <c r="W38" i="6" s="1"/>
  <c r="X38" i="6" s="1"/>
  <c r="Y38" i="6" s="1"/>
  <c r="O53" i="4"/>
  <c r="P53" i="4"/>
  <c r="Q53" i="4"/>
  <c r="Q52" i="1"/>
  <c r="S52" i="1" s="1"/>
  <c r="T52" i="1" s="1"/>
  <c r="U52" i="1" s="1"/>
  <c r="V52" i="1" s="1"/>
  <c r="I53" i="1"/>
  <c r="F39" i="8" l="1"/>
  <c r="U38" i="8"/>
  <c r="W38" i="8" s="1"/>
  <c r="X38" i="8" s="1"/>
  <c r="Y38" i="8" s="1"/>
  <c r="Z38" i="8" s="1"/>
  <c r="H39" i="6"/>
  <c r="I39" i="6" s="1"/>
  <c r="J39" i="6" s="1"/>
  <c r="K46" i="6" s="1"/>
  <c r="L39" i="6"/>
  <c r="F54" i="4"/>
  <c r="H54" i="4" s="1"/>
  <c r="I54" i="4" s="1"/>
  <c r="J54" i="4" s="1"/>
  <c r="T53" i="4"/>
  <c r="V53" i="4" s="1"/>
  <c r="W53" i="4" s="1"/>
  <c r="X53" i="4" s="1"/>
  <c r="Y53" i="4" s="1"/>
  <c r="L54" i="4"/>
  <c r="K53" i="1"/>
  <c r="L39" i="8" l="1"/>
  <c r="H39" i="8"/>
  <c r="I39" i="8" s="1"/>
  <c r="J39" i="8" s="1"/>
  <c r="N39" i="6"/>
  <c r="O39" i="6" s="1"/>
  <c r="R39" i="6"/>
  <c r="S39" i="6"/>
  <c r="G40" i="6"/>
  <c r="S54" i="4"/>
  <c r="R54" i="4"/>
  <c r="K55" i="4"/>
  <c r="G55" i="4"/>
  <c r="N54" i="4"/>
  <c r="O54" i="4"/>
  <c r="F55" i="4" s="1"/>
  <c r="L53" i="1"/>
  <c r="F54" i="1" s="1"/>
  <c r="N53" i="1"/>
  <c r="M53" i="1"/>
  <c r="H54" i="1"/>
  <c r="O53" i="1"/>
  <c r="P53" i="1"/>
  <c r="K46" i="8" l="1"/>
  <c r="T39" i="8"/>
  <c r="S39" i="8"/>
  <c r="G40" i="8"/>
  <c r="O39" i="8"/>
  <c r="F40" i="6"/>
  <c r="T39" i="6"/>
  <c r="V39" i="6" s="1"/>
  <c r="Q39" i="6"/>
  <c r="P39" i="6"/>
  <c r="T54" i="4"/>
  <c r="V54" i="4" s="1"/>
  <c r="L55" i="4"/>
  <c r="H55" i="4"/>
  <c r="I55" i="4" s="1"/>
  <c r="J55" i="4" s="1"/>
  <c r="Q54" i="4"/>
  <c r="W54" i="4" s="1"/>
  <c r="X54" i="4" s="1"/>
  <c r="Y54" i="4" s="1"/>
  <c r="P54" i="4"/>
  <c r="I54" i="1"/>
  <c r="K54" i="1" s="1"/>
  <c r="Q53" i="1"/>
  <c r="S53" i="1" s="1"/>
  <c r="T53" i="1" s="1"/>
  <c r="U53" i="1" s="1"/>
  <c r="V53" i="1" s="1"/>
  <c r="R39" i="8" l="1"/>
  <c r="Q39" i="8"/>
  <c r="P39" i="8"/>
  <c r="W39" i="6"/>
  <c r="X39" i="6" s="1"/>
  <c r="Y39" i="6" s="1"/>
  <c r="H40" i="6"/>
  <c r="I40" i="6" s="1"/>
  <c r="J40" i="6" s="1"/>
  <c r="K47" i="6" s="1"/>
  <c r="L40" i="6"/>
  <c r="N55" i="4"/>
  <c r="R55" i="4"/>
  <c r="K56" i="4"/>
  <c r="S55" i="4"/>
  <c r="G56" i="4"/>
  <c r="L54" i="1"/>
  <c r="M54" i="1"/>
  <c r="N54" i="1"/>
  <c r="P54" i="1"/>
  <c r="H55" i="1"/>
  <c r="O54" i="1"/>
  <c r="F40" i="8" l="1"/>
  <c r="U39" i="8"/>
  <c r="W39" i="8" s="1"/>
  <c r="X39" i="8" s="1"/>
  <c r="Y39" i="8" s="1"/>
  <c r="Z39" i="8" s="1"/>
  <c r="N40" i="6"/>
  <c r="S40" i="6"/>
  <c r="R40" i="6"/>
  <c r="G41" i="6"/>
  <c r="O55" i="4"/>
  <c r="Q55" i="4"/>
  <c r="P55" i="4"/>
  <c r="F55" i="1"/>
  <c r="I55" i="1" s="1"/>
  <c r="Q54" i="1"/>
  <c r="S54" i="1" s="1"/>
  <c r="T54" i="1" s="1"/>
  <c r="U54" i="1" s="1"/>
  <c r="V54" i="1" s="1"/>
  <c r="L40" i="8" l="1"/>
  <c r="H40" i="8"/>
  <c r="I40" i="8" s="1"/>
  <c r="J40" i="8" s="1"/>
  <c r="Q40" i="6"/>
  <c r="P40" i="6"/>
  <c r="O40" i="6"/>
  <c r="F56" i="4"/>
  <c r="L56" i="4" s="1"/>
  <c r="N56" i="4" s="1"/>
  <c r="T55" i="4"/>
  <c r="V55" i="4" s="1"/>
  <c r="W55" i="4" s="1"/>
  <c r="X55" i="4" s="1"/>
  <c r="Y55" i="4" s="1"/>
  <c r="H56" i="4"/>
  <c r="I56" i="4" s="1"/>
  <c r="J56" i="4" s="1"/>
  <c r="K55" i="1"/>
  <c r="K47" i="8" l="1"/>
  <c r="T40" i="8"/>
  <c r="S40" i="8"/>
  <c r="G41" i="8"/>
  <c r="O40" i="8"/>
  <c r="F41" i="6"/>
  <c r="T40" i="6"/>
  <c r="V40" i="6" s="1"/>
  <c r="W40" i="6" s="1"/>
  <c r="X40" i="6" s="1"/>
  <c r="Y40" i="6" s="1"/>
  <c r="O56" i="4"/>
  <c r="T56" i="4" s="1"/>
  <c r="P56" i="4"/>
  <c r="Q56" i="4"/>
  <c r="R56" i="4"/>
  <c r="S56" i="4"/>
  <c r="L55" i="1"/>
  <c r="F56" i="1" s="1"/>
  <c r="O55" i="1"/>
  <c r="H56" i="1"/>
  <c r="P55" i="1"/>
  <c r="N55" i="1"/>
  <c r="M55" i="1"/>
  <c r="R40" i="8" l="1"/>
  <c r="Q40" i="8"/>
  <c r="P40" i="8"/>
  <c r="L41" i="6"/>
  <c r="H41" i="6"/>
  <c r="I41" i="6" s="1"/>
  <c r="J41" i="6" s="1"/>
  <c r="K48" i="6" s="1"/>
  <c r="V56" i="4"/>
  <c r="W56" i="4" s="1"/>
  <c r="X56" i="4" s="1"/>
  <c r="Y56" i="4" s="1"/>
  <c r="Q55" i="1"/>
  <c r="S55" i="1" s="1"/>
  <c r="T55" i="1" s="1"/>
  <c r="U55" i="1" s="1"/>
  <c r="V55" i="1" s="1"/>
  <c r="I56" i="1"/>
  <c r="F41" i="8" l="1"/>
  <c r="U40" i="8"/>
  <c r="W40" i="8" s="1"/>
  <c r="X40" i="8" s="1"/>
  <c r="Y40" i="8" s="1"/>
  <c r="Z40" i="8" s="1"/>
  <c r="S41" i="6"/>
  <c r="R41" i="6"/>
  <c r="G42" i="6"/>
  <c r="N41" i="6"/>
  <c r="K56" i="1"/>
  <c r="L41" i="8" l="1"/>
  <c r="H41" i="8"/>
  <c r="I41" i="8" s="1"/>
  <c r="J41" i="8" s="1"/>
  <c r="Q41" i="6"/>
  <c r="P41" i="6"/>
  <c r="O41" i="6"/>
  <c r="L56" i="1"/>
  <c r="Q56" i="1" s="1"/>
  <c r="P56" i="1"/>
  <c r="O56" i="1"/>
  <c r="N56" i="1"/>
  <c r="M56" i="1"/>
  <c r="K48" i="8" l="1"/>
  <c r="T41" i="8"/>
  <c r="S41" i="8"/>
  <c r="G42" i="8"/>
  <c r="O41" i="8"/>
  <c r="F42" i="6"/>
  <c r="T41" i="6"/>
  <c r="V41" i="6" s="1"/>
  <c r="W41" i="6" s="1"/>
  <c r="X41" i="6" s="1"/>
  <c r="Y41" i="6" s="1"/>
  <c r="S56" i="1"/>
  <c r="T56" i="1" s="1"/>
  <c r="U56" i="1" s="1"/>
  <c r="V56" i="1" s="1"/>
  <c r="R41" i="8" l="1"/>
  <c r="Q41" i="8"/>
  <c r="P41" i="8"/>
  <c r="H42" i="6"/>
  <c r="I42" i="6" s="1"/>
  <c r="J42" i="6" s="1"/>
  <c r="K49" i="6" s="1"/>
  <c r="L42" i="6"/>
  <c r="F42" i="8" l="1"/>
  <c r="U41" i="8"/>
  <c r="W41" i="8" s="1"/>
  <c r="X41" i="8" s="1"/>
  <c r="Y41" i="8" s="1"/>
  <c r="Z41" i="8" s="1"/>
  <c r="N42" i="6"/>
  <c r="S42" i="6"/>
  <c r="R42" i="6"/>
  <c r="G43" i="6"/>
  <c r="L42" i="8" l="1"/>
  <c r="H42" i="8"/>
  <c r="I42" i="8" s="1"/>
  <c r="J42" i="8" s="1"/>
  <c r="Q42" i="6"/>
  <c r="P42" i="6"/>
  <c r="O42" i="6"/>
  <c r="K49" i="8" l="1"/>
  <c r="T42" i="8"/>
  <c r="S42" i="8"/>
  <c r="G43" i="8"/>
  <c r="O42" i="8"/>
  <c r="F43" i="6"/>
  <c r="T42" i="6"/>
  <c r="V42" i="6" s="1"/>
  <c r="W42" i="6" s="1"/>
  <c r="X42" i="6" s="1"/>
  <c r="Y42" i="6" s="1"/>
  <c r="R42" i="8" l="1"/>
  <c r="Q42" i="8"/>
  <c r="P42" i="8"/>
  <c r="L43" i="6"/>
  <c r="H43" i="6"/>
  <c r="I43" i="6" s="1"/>
  <c r="J43" i="6" s="1"/>
  <c r="K50" i="6" s="1"/>
  <c r="F43" i="8" l="1"/>
  <c r="U42" i="8"/>
  <c r="W42" i="8" s="1"/>
  <c r="X42" i="8" s="1"/>
  <c r="Y42" i="8" s="1"/>
  <c r="Z42" i="8" s="1"/>
  <c r="S43" i="6"/>
  <c r="R43" i="6"/>
  <c r="G44" i="6"/>
  <c r="N43" i="6"/>
  <c r="L43" i="8" l="1"/>
  <c r="H43" i="8"/>
  <c r="I43" i="8" s="1"/>
  <c r="J43" i="8" s="1"/>
  <c r="Q43" i="6"/>
  <c r="P43" i="6"/>
  <c r="O43" i="6"/>
  <c r="T43" i="8" l="1"/>
  <c r="K50" i="8"/>
  <c r="S43" i="8"/>
  <c r="G44" i="8"/>
  <c r="O43" i="8"/>
  <c r="F44" i="6"/>
  <c r="T43" i="6"/>
  <c r="V43" i="6" s="1"/>
  <c r="W43" i="6" s="1"/>
  <c r="X43" i="6" s="1"/>
  <c r="Y43" i="6" s="1"/>
  <c r="R43" i="8" l="1"/>
  <c r="Q43" i="8"/>
  <c r="P43" i="8"/>
  <c r="L44" i="6"/>
  <c r="H44" i="6"/>
  <c r="I44" i="6" s="1"/>
  <c r="J44" i="6" s="1"/>
  <c r="K51" i="6" s="1"/>
  <c r="F44" i="8" l="1"/>
  <c r="U43" i="8"/>
  <c r="W43" i="8" s="1"/>
  <c r="X43" i="8" s="1"/>
  <c r="Y43" i="8" s="1"/>
  <c r="Z43" i="8" s="1"/>
  <c r="S44" i="6"/>
  <c r="R44" i="6"/>
  <c r="G45" i="6"/>
  <c r="N44" i="6"/>
  <c r="L44" i="8" l="1"/>
  <c r="H44" i="8"/>
  <c r="I44" i="8" s="1"/>
  <c r="J44" i="8" s="1"/>
  <c r="Q44" i="6"/>
  <c r="P44" i="6"/>
  <c r="O44" i="6"/>
  <c r="T44" i="8" l="1"/>
  <c r="S44" i="8"/>
  <c r="K51" i="8"/>
  <c r="G45" i="8"/>
  <c r="O44" i="8"/>
  <c r="F45" i="6"/>
  <c r="T44" i="6"/>
  <c r="V44" i="6" s="1"/>
  <c r="W44" i="6" s="1"/>
  <c r="X44" i="6" s="1"/>
  <c r="Y44" i="6" s="1"/>
  <c r="R44" i="8" l="1"/>
  <c r="Q44" i="8"/>
  <c r="P44" i="8"/>
  <c r="L45" i="6"/>
  <c r="H45" i="6"/>
  <c r="I45" i="6" s="1"/>
  <c r="J45" i="6" s="1"/>
  <c r="K52" i="6" s="1"/>
  <c r="F45" i="8" l="1"/>
  <c r="U44" i="8"/>
  <c r="W44" i="8" s="1"/>
  <c r="X44" i="8" s="1"/>
  <c r="Y44" i="8" s="1"/>
  <c r="Z44" i="8" s="1"/>
  <c r="S45" i="6"/>
  <c r="R45" i="6"/>
  <c r="G46" i="6"/>
  <c r="N45" i="6"/>
  <c r="L45" i="8" l="1"/>
  <c r="H45" i="8"/>
  <c r="I45" i="8" s="1"/>
  <c r="J45" i="8" s="1"/>
  <c r="Q45" i="6"/>
  <c r="P45" i="6"/>
  <c r="O45" i="6"/>
  <c r="T45" i="8" l="1"/>
  <c r="K52" i="8"/>
  <c r="S45" i="8"/>
  <c r="G46" i="8"/>
  <c r="O45" i="8"/>
  <c r="F46" i="6"/>
  <c r="T45" i="6"/>
  <c r="V45" i="6" s="1"/>
  <c r="W45" i="6" s="1"/>
  <c r="X45" i="6" s="1"/>
  <c r="Y45" i="6" s="1"/>
  <c r="R45" i="8" l="1"/>
  <c r="Q45" i="8"/>
  <c r="P45" i="8"/>
  <c r="H46" i="6"/>
  <c r="I46" i="6" s="1"/>
  <c r="J46" i="6" s="1"/>
  <c r="K53" i="6" s="1"/>
  <c r="L46" i="6"/>
  <c r="F46" i="8" l="1"/>
  <c r="U45" i="8"/>
  <c r="W45" i="8" s="1"/>
  <c r="X45" i="8" s="1"/>
  <c r="Y45" i="8" s="1"/>
  <c r="Z45" i="8" s="1"/>
  <c r="N46" i="6"/>
  <c r="S46" i="6"/>
  <c r="R46" i="6"/>
  <c r="G47" i="6"/>
  <c r="L46" i="8" l="1"/>
  <c r="H46" i="8"/>
  <c r="I46" i="8" s="1"/>
  <c r="J46" i="8" s="1"/>
  <c r="Q46" i="6"/>
  <c r="P46" i="6"/>
  <c r="O46" i="6"/>
  <c r="T46" i="8" l="1"/>
  <c r="S46" i="8"/>
  <c r="K53" i="8"/>
  <c r="G47" i="8"/>
  <c r="O46" i="8"/>
  <c r="F47" i="6"/>
  <c r="T46" i="6"/>
  <c r="V46" i="6" s="1"/>
  <c r="W46" i="6" s="1"/>
  <c r="X46" i="6" s="1"/>
  <c r="Y46" i="6" s="1"/>
  <c r="R46" i="8" l="1"/>
  <c r="Q46" i="8"/>
  <c r="P46" i="8"/>
  <c r="L47" i="6"/>
  <c r="H47" i="6"/>
  <c r="I47" i="6" s="1"/>
  <c r="J47" i="6" s="1"/>
  <c r="K54" i="6" s="1"/>
  <c r="F47" i="8" l="1"/>
  <c r="U46" i="8"/>
  <c r="W46" i="8" s="1"/>
  <c r="X46" i="8" s="1"/>
  <c r="Y46" i="8" s="1"/>
  <c r="Z46" i="8" s="1"/>
  <c r="S47" i="6"/>
  <c r="R47" i="6"/>
  <c r="G48" i="6"/>
  <c r="N47" i="6"/>
  <c r="L47" i="8" l="1"/>
  <c r="H47" i="8"/>
  <c r="I47" i="8" s="1"/>
  <c r="J47" i="8" s="1"/>
  <c r="Q47" i="6"/>
  <c r="P47" i="6"/>
  <c r="O47" i="6"/>
  <c r="T47" i="8" l="1"/>
  <c r="K54" i="8"/>
  <c r="S47" i="8"/>
  <c r="G48" i="8"/>
  <c r="O47" i="8"/>
  <c r="P47" i="8" s="1"/>
  <c r="F48" i="6"/>
  <c r="T47" i="6"/>
  <c r="V47" i="6" s="1"/>
  <c r="W47" i="6" s="1"/>
  <c r="X47" i="6" s="1"/>
  <c r="Y47" i="6" s="1"/>
  <c r="F48" i="8" l="1"/>
  <c r="U47" i="8"/>
  <c r="W47" i="8" s="1"/>
  <c r="R47" i="8"/>
  <c r="Q47" i="8"/>
  <c r="L48" i="6"/>
  <c r="H48" i="6"/>
  <c r="I48" i="6" s="1"/>
  <c r="J48" i="6" s="1"/>
  <c r="K55" i="6" s="1"/>
  <c r="X47" i="8" l="1"/>
  <c r="Y47" i="8" s="1"/>
  <c r="Z47" i="8" s="1"/>
  <c r="L48" i="8"/>
  <c r="H48" i="8"/>
  <c r="I48" i="8" s="1"/>
  <c r="J48" i="8" s="1"/>
  <c r="S48" i="6"/>
  <c r="R48" i="6"/>
  <c r="G49" i="6"/>
  <c r="N48" i="6"/>
  <c r="T48" i="8" l="1"/>
  <c r="K55" i="8"/>
  <c r="S48" i="8"/>
  <c r="G49" i="8"/>
  <c r="O48" i="8"/>
  <c r="Q48" i="6"/>
  <c r="P48" i="6"/>
  <c r="O48" i="6"/>
  <c r="R48" i="8" l="1"/>
  <c r="Q48" i="8"/>
  <c r="P48" i="8"/>
  <c r="F49" i="6"/>
  <c r="T48" i="6"/>
  <c r="V48" i="6" s="1"/>
  <c r="W48" i="6" s="1"/>
  <c r="X48" i="6" s="1"/>
  <c r="Y48" i="6" s="1"/>
  <c r="F49" i="8" l="1"/>
  <c r="U48" i="8"/>
  <c r="W48" i="8" s="1"/>
  <c r="X48" i="8" s="1"/>
  <c r="Y48" i="8" s="1"/>
  <c r="Z48" i="8" s="1"/>
  <c r="L49" i="6"/>
  <c r="H49" i="6"/>
  <c r="I49" i="6" s="1"/>
  <c r="J49" i="6" s="1"/>
  <c r="K56" i="6" s="1"/>
  <c r="H49" i="8" l="1"/>
  <c r="I49" i="8" s="1"/>
  <c r="J49" i="8" s="1"/>
  <c r="L49" i="8"/>
  <c r="R49" i="6"/>
  <c r="S49" i="6"/>
  <c r="G50" i="6"/>
  <c r="N49" i="6"/>
  <c r="O49" i="6" s="1"/>
  <c r="F50" i="6" s="1"/>
  <c r="O49" i="8" l="1"/>
  <c r="T49" i="8"/>
  <c r="S49" i="8"/>
  <c r="K56" i="8"/>
  <c r="G50" i="8"/>
  <c r="L50" i="6"/>
  <c r="H50" i="6"/>
  <c r="I50" i="6" s="1"/>
  <c r="J50" i="6" s="1"/>
  <c r="T49" i="6"/>
  <c r="V49" i="6" s="1"/>
  <c r="Q49" i="6"/>
  <c r="P49" i="6"/>
  <c r="Q49" i="8" l="1"/>
  <c r="R49" i="8"/>
  <c r="P49" i="8"/>
  <c r="G51" i="6"/>
  <c r="K57" i="6"/>
  <c r="S50" i="6"/>
  <c r="R50" i="6"/>
  <c r="W49" i="6"/>
  <c r="X49" i="6" s="1"/>
  <c r="Y49" i="6" s="1"/>
  <c r="N50" i="6"/>
  <c r="F50" i="8" l="1"/>
  <c r="U49" i="8"/>
  <c r="W49" i="8" s="1"/>
  <c r="X49" i="8" s="1"/>
  <c r="Y49" i="8" s="1"/>
  <c r="Z49" i="8" s="1"/>
  <c r="Q50" i="6"/>
  <c r="P50" i="6"/>
  <c r="O50" i="6"/>
  <c r="H50" i="8" l="1"/>
  <c r="I50" i="8" s="1"/>
  <c r="J50" i="8" s="1"/>
  <c r="L50" i="8"/>
  <c r="F51" i="6"/>
  <c r="T50" i="6"/>
  <c r="V50" i="6" s="1"/>
  <c r="W50" i="6" s="1"/>
  <c r="X50" i="6" s="1"/>
  <c r="Y50" i="6" s="1"/>
  <c r="O50" i="8" l="1"/>
  <c r="S50" i="8"/>
  <c r="K57" i="8"/>
  <c r="T50" i="8"/>
  <c r="G51" i="8"/>
  <c r="L51" i="6"/>
  <c r="H51" i="6"/>
  <c r="I51" i="6" s="1"/>
  <c r="J51" i="6" s="1"/>
  <c r="K58" i="6" s="1"/>
  <c r="R50" i="8" l="1"/>
  <c r="Q50" i="8"/>
  <c r="P50" i="8"/>
  <c r="S51" i="6"/>
  <c r="R51" i="6"/>
  <c r="G52" i="6"/>
  <c r="N51" i="6"/>
  <c r="F51" i="8" l="1"/>
  <c r="U50" i="8"/>
  <c r="W50" i="8" s="1"/>
  <c r="X50" i="8" s="1"/>
  <c r="Y50" i="8" s="1"/>
  <c r="Z50" i="8" s="1"/>
  <c r="Q51" i="6"/>
  <c r="P51" i="6"/>
  <c r="O51" i="6"/>
  <c r="L51" i="8" l="1"/>
  <c r="H51" i="8"/>
  <c r="I51" i="8" s="1"/>
  <c r="J51" i="8" s="1"/>
  <c r="F52" i="6"/>
  <c r="T51" i="6"/>
  <c r="V51" i="6" s="1"/>
  <c r="W51" i="6" s="1"/>
  <c r="X51" i="6" s="1"/>
  <c r="Y51" i="6" s="1"/>
  <c r="K58" i="8" l="1"/>
  <c r="S51" i="8"/>
  <c r="T51" i="8"/>
  <c r="G52" i="8"/>
  <c r="O51" i="8"/>
  <c r="P51" i="8" s="1"/>
  <c r="F52" i="8" s="1"/>
  <c r="L52" i="6"/>
  <c r="H52" i="6"/>
  <c r="I52" i="6" s="1"/>
  <c r="J52" i="6" s="1"/>
  <c r="K59" i="6" s="1"/>
  <c r="L52" i="8" l="1"/>
  <c r="H52" i="8"/>
  <c r="I52" i="8" s="1"/>
  <c r="J52" i="8" s="1"/>
  <c r="G53" i="8" s="1"/>
  <c r="R51" i="8"/>
  <c r="Q51" i="8"/>
  <c r="U51" i="8"/>
  <c r="W51" i="8" s="1"/>
  <c r="S52" i="6"/>
  <c r="R52" i="6"/>
  <c r="G53" i="6"/>
  <c r="N52" i="6"/>
  <c r="T52" i="8" l="1"/>
  <c r="K59" i="8"/>
  <c r="S52" i="8"/>
  <c r="X51" i="8"/>
  <c r="Y51" i="8" s="1"/>
  <c r="Z51" i="8" s="1"/>
  <c r="O52" i="8"/>
  <c r="P52" i="8" s="1"/>
  <c r="F53" i="8" s="1"/>
  <c r="Q52" i="6"/>
  <c r="P52" i="6"/>
  <c r="O52" i="6"/>
  <c r="L53" i="8" l="1"/>
  <c r="H53" i="8"/>
  <c r="I53" i="8" s="1"/>
  <c r="J53" i="8" s="1"/>
  <c r="R52" i="8"/>
  <c r="Q52" i="8"/>
  <c r="U52" i="8"/>
  <c r="W52" i="8" s="1"/>
  <c r="F53" i="6"/>
  <c r="T52" i="6"/>
  <c r="V52" i="6" s="1"/>
  <c r="W52" i="6" s="1"/>
  <c r="X52" i="6" s="1"/>
  <c r="Y52" i="6" s="1"/>
  <c r="X52" i="8" l="1"/>
  <c r="Y52" i="8" s="1"/>
  <c r="Z52" i="8" s="1"/>
  <c r="K60" i="8"/>
  <c r="T53" i="8"/>
  <c r="S53" i="8"/>
  <c r="G54" i="8"/>
  <c r="O53" i="8"/>
  <c r="L53" i="6"/>
  <c r="H53" i="6"/>
  <c r="I53" i="6" s="1"/>
  <c r="J53" i="6" s="1"/>
  <c r="K60" i="6" s="1"/>
  <c r="R53" i="8" l="1"/>
  <c r="Q53" i="8"/>
  <c r="P53" i="8"/>
  <c r="S53" i="6"/>
  <c r="R53" i="6"/>
  <c r="G54" i="6"/>
  <c r="N53" i="6"/>
  <c r="F54" i="8" l="1"/>
  <c r="U53" i="8"/>
  <c r="W53" i="8" s="1"/>
  <c r="X53" i="8" s="1"/>
  <c r="Y53" i="8" s="1"/>
  <c r="Z53" i="8" s="1"/>
  <c r="Q53" i="6"/>
  <c r="P53" i="6"/>
  <c r="O53" i="6"/>
  <c r="L54" i="8" l="1"/>
  <c r="H54" i="8"/>
  <c r="I54" i="8" s="1"/>
  <c r="J54" i="8" s="1"/>
  <c r="F54" i="6"/>
  <c r="T53" i="6"/>
  <c r="V53" i="6" s="1"/>
  <c r="W53" i="6" s="1"/>
  <c r="X53" i="6" s="1"/>
  <c r="Y53" i="6" s="1"/>
  <c r="K61" i="8" l="1"/>
  <c r="T54" i="8"/>
  <c r="S54" i="8"/>
  <c r="G55" i="8"/>
  <c r="O54" i="8"/>
  <c r="P54" i="8" s="1"/>
  <c r="F55" i="8" s="1"/>
  <c r="L54" i="6"/>
  <c r="H54" i="6"/>
  <c r="I54" i="6" s="1"/>
  <c r="J54" i="6" s="1"/>
  <c r="K61" i="6" s="1"/>
  <c r="L55" i="8" l="1"/>
  <c r="H55" i="8"/>
  <c r="I55" i="8" s="1"/>
  <c r="J55" i="8" s="1"/>
  <c r="R54" i="8"/>
  <c r="Q54" i="8"/>
  <c r="U54" i="8"/>
  <c r="W54" i="8" s="1"/>
  <c r="S54" i="6"/>
  <c r="R54" i="6"/>
  <c r="G55" i="6"/>
  <c r="N54" i="6"/>
  <c r="O55" i="8" l="1"/>
  <c r="T55" i="8"/>
  <c r="K62" i="8"/>
  <c r="S55" i="8"/>
  <c r="X54" i="8"/>
  <c r="Y54" i="8" s="1"/>
  <c r="Z54" i="8" s="1"/>
  <c r="G56" i="8"/>
  <c r="Q54" i="6"/>
  <c r="P54" i="6"/>
  <c r="O54" i="6"/>
  <c r="R55" i="8" l="1"/>
  <c r="Q55" i="8"/>
  <c r="P55" i="8"/>
  <c r="F55" i="6"/>
  <c r="T54" i="6"/>
  <c r="V54" i="6" s="1"/>
  <c r="W54" i="6" s="1"/>
  <c r="X54" i="6" s="1"/>
  <c r="Y54" i="6" s="1"/>
  <c r="F56" i="8" l="1"/>
  <c r="U55" i="8"/>
  <c r="W55" i="8" s="1"/>
  <c r="X55" i="8" s="1"/>
  <c r="Y55" i="8" s="1"/>
  <c r="Z55" i="8" s="1"/>
  <c r="L55" i="6"/>
  <c r="H55" i="6"/>
  <c r="I55" i="6" s="1"/>
  <c r="J55" i="6" s="1"/>
  <c r="K62" i="6" s="1"/>
  <c r="L56" i="8" l="1"/>
  <c r="H56" i="8"/>
  <c r="I56" i="8" s="1"/>
  <c r="J56" i="8" s="1"/>
  <c r="S55" i="6"/>
  <c r="R55" i="6"/>
  <c r="G56" i="6"/>
  <c r="N55" i="6"/>
  <c r="K63" i="8" l="1"/>
  <c r="S56" i="8"/>
  <c r="T56" i="8"/>
  <c r="G57" i="8"/>
  <c r="O56" i="8"/>
  <c r="P56" i="8" s="1"/>
  <c r="F57" i="8" s="1"/>
  <c r="Q55" i="6"/>
  <c r="P55" i="6"/>
  <c r="O55" i="6"/>
  <c r="L57" i="8" l="1"/>
  <c r="H57" i="8"/>
  <c r="I57" i="8" s="1"/>
  <c r="J57" i="8" s="1"/>
  <c r="R56" i="8"/>
  <c r="Q56" i="8"/>
  <c r="U56" i="8"/>
  <c r="W56" i="8" s="1"/>
  <c r="F56" i="6"/>
  <c r="T55" i="6"/>
  <c r="V55" i="6" s="1"/>
  <c r="W55" i="6" s="1"/>
  <c r="X55" i="6" s="1"/>
  <c r="Y55" i="6" s="1"/>
  <c r="K64" i="8" l="1"/>
  <c r="T57" i="8"/>
  <c r="S57" i="8"/>
  <c r="O57" i="8"/>
  <c r="P57" i="8" s="1"/>
  <c r="X56" i="8"/>
  <c r="Y56" i="8" s="1"/>
  <c r="Z56" i="8" s="1"/>
  <c r="G58" i="8"/>
  <c r="L56" i="6"/>
  <c r="H56" i="6"/>
  <c r="I56" i="6" s="1"/>
  <c r="J56" i="6" s="1"/>
  <c r="K63" i="6" s="1"/>
  <c r="F58" i="8" l="1"/>
  <c r="U57" i="8"/>
  <c r="W57" i="8" s="1"/>
  <c r="L58" i="8"/>
  <c r="H58" i="8"/>
  <c r="I58" i="8" s="1"/>
  <c r="J58" i="8" s="1"/>
  <c r="R57" i="8"/>
  <c r="Q57" i="8"/>
  <c r="G57" i="6"/>
  <c r="S56" i="6"/>
  <c r="R56" i="6"/>
  <c r="N56" i="6"/>
  <c r="O56" i="6" s="1"/>
  <c r="S58" i="8" l="1"/>
  <c r="T58" i="8"/>
  <c r="K65" i="8"/>
  <c r="O58" i="8"/>
  <c r="P58" i="8" s="1"/>
  <c r="X57" i="8"/>
  <c r="Y57" i="8" s="1"/>
  <c r="Z57" i="8" s="1"/>
  <c r="G59" i="8"/>
  <c r="T56" i="6"/>
  <c r="F57" i="6"/>
  <c r="V56" i="6"/>
  <c r="Q56" i="6"/>
  <c r="P56" i="6"/>
  <c r="F59" i="8" l="1"/>
  <c r="L59" i="8" s="1"/>
  <c r="U58" i="8"/>
  <c r="W58" i="8" s="1"/>
  <c r="R58" i="8"/>
  <c r="Q58" i="8"/>
  <c r="H57" i="6"/>
  <c r="I57" i="6" s="1"/>
  <c r="J57" i="6" s="1"/>
  <c r="K64" i="6" s="1"/>
  <c r="L57" i="6"/>
  <c r="W56" i="6"/>
  <c r="X56" i="6" s="1"/>
  <c r="Y56" i="6" s="1"/>
  <c r="H59" i="8" l="1"/>
  <c r="I59" i="8" s="1"/>
  <c r="J59" i="8" s="1"/>
  <c r="S59" i="8" s="1"/>
  <c r="X58" i="8"/>
  <c r="Y58" i="8" s="1"/>
  <c r="Z58" i="8" s="1"/>
  <c r="O59" i="8"/>
  <c r="P59" i="8" s="1"/>
  <c r="F60" i="8" s="1"/>
  <c r="N57" i="6"/>
  <c r="O57" i="6"/>
  <c r="F58" i="6" s="1"/>
  <c r="R57" i="6"/>
  <c r="S57" i="6"/>
  <c r="G58" i="6"/>
  <c r="G60" i="8" l="1"/>
  <c r="H60" i="8" s="1"/>
  <c r="I60" i="8" s="1"/>
  <c r="J60" i="8" s="1"/>
  <c r="K66" i="8"/>
  <c r="T59" i="8"/>
  <c r="U59" i="8"/>
  <c r="W59" i="8" s="1"/>
  <c r="L60" i="8"/>
  <c r="R59" i="8"/>
  <c r="Q59" i="8"/>
  <c r="L58" i="6"/>
  <c r="H58" i="6"/>
  <c r="I58" i="6" s="1"/>
  <c r="J58" i="6" s="1"/>
  <c r="K65" i="6" s="1"/>
  <c r="G59" i="6"/>
  <c r="T57" i="6"/>
  <c r="V57" i="6" s="1"/>
  <c r="W57" i="6" s="1"/>
  <c r="X57" i="6" s="1"/>
  <c r="Y57" i="6" s="1"/>
  <c r="P57" i="6"/>
  <c r="Q57" i="6"/>
  <c r="X59" i="8" l="1"/>
  <c r="Y59" i="8" s="1"/>
  <c r="Z59" i="8" s="1"/>
  <c r="K67" i="8"/>
  <c r="S60" i="8"/>
  <c r="T60" i="8"/>
  <c r="O60" i="8"/>
  <c r="P60" i="8" s="1"/>
  <c r="F61" i="8" s="1"/>
  <c r="G61" i="8"/>
  <c r="S58" i="6"/>
  <c r="R58" i="6"/>
  <c r="N58" i="6"/>
  <c r="O58" i="6" s="1"/>
  <c r="U60" i="8" l="1"/>
  <c r="W60" i="8" s="1"/>
  <c r="L61" i="8"/>
  <c r="H61" i="8"/>
  <c r="I61" i="8" s="1"/>
  <c r="J61" i="8" s="1"/>
  <c r="R60" i="8"/>
  <c r="Q60" i="8"/>
  <c r="F59" i="6"/>
  <c r="T58" i="6"/>
  <c r="V58" i="6" s="1"/>
  <c r="H59" i="6"/>
  <c r="I59" i="6" s="1"/>
  <c r="J59" i="6" s="1"/>
  <c r="K66" i="6" s="1"/>
  <c r="L59" i="6"/>
  <c r="Q58" i="6"/>
  <c r="P58" i="6"/>
  <c r="S61" i="8" l="1"/>
  <c r="T61" i="8"/>
  <c r="K68" i="8"/>
  <c r="G62" i="8"/>
  <c r="X60" i="8"/>
  <c r="Y60" i="8" s="1"/>
  <c r="Z60" i="8" s="1"/>
  <c r="O61" i="8"/>
  <c r="P61" i="8" s="1"/>
  <c r="F62" i="8" s="1"/>
  <c r="W58" i="6"/>
  <c r="X58" i="6" s="1"/>
  <c r="Y58" i="6" s="1"/>
  <c r="N59" i="6"/>
  <c r="O59" i="6" s="1"/>
  <c r="S59" i="6"/>
  <c r="R59" i="6"/>
  <c r="G60" i="6"/>
  <c r="L62" i="8" l="1"/>
  <c r="H62" i="8"/>
  <c r="I62" i="8" s="1"/>
  <c r="J62" i="8" s="1"/>
  <c r="R61" i="8"/>
  <c r="Q61" i="8"/>
  <c r="U61" i="8"/>
  <c r="W61" i="8" s="1"/>
  <c r="F60" i="6"/>
  <c r="T59" i="6"/>
  <c r="V59" i="6" s="1"/>
  <c r="H60" i="6"/>
  <c r="I60" i="6" s="1"/>
  <c r="J60" i="6" s="1"/>
  <c r="K67" i="6" s="1"/>
  <c r="L60" i="6"/>
  <c r="Q59" i="6"/>
  <c r="P59" i="6"/>
  <c r="X61" i="8" l="1"/>
  <c r="Y61" i="8" s="1"/>
  <c r="Z61" i="8" s="1"/>
  <c r="S62" i="8"/>
  <c r="T62" i="8"/>
  <c r="K69" i="8"/>
  <c r="G63" i="8"/>
  <c r="O62" i="8"/>
  <c r="P62" i="8" s="1"/>
  <c r="F63" i="8" s="1"/>
  <c r="N60" i="6"/>
  <c r="O60" i="6"/>
  <c r="F61" i="6" s="1"/>
  <c r="T60" i="6"/>
  <c r="S60" i="6"/>
  <c r="R60" i="6"/>
  <c r="W59" i="6"/>
  <c r="X59" i="6" s="1"/>
  <c r="Y59" i="6" s="1"/>
  <c r="G61" i="6"/>
  <c r="L63" i="8" l="1"/>
  <c r="H63" i="8"/>
  <c r="I63" i="8" s="1"/>
  <c r="J63" i="8" s="1"/>
  <c r="G64" i="8" s="1"/>
  <c r="R62" i="8"/>
  <c r="Q62" i="8"/>
  <c r="U62" i="8"/>
  <c r="W62" i="8" s="1"/>
  <c r="V60" i="6"/>
  <c r="L61" i="6"/>
  <c r="H61" i="6"/>
  <c r="I61" i="6" s="1"/>
  <c r="J61" i="6" s="1"/>
  <c r="K68" i="6" s="1"/>
  <c r="Q60" i="6"/>
  <c r="W60" i="6" s="1"/>
  <c r="X60" i="6" s="1"/>
  <c r="Y60" i="6" s="1"/>
  <c r="P60" i="6"/>
  <c r="T63" i="8" l="1"/>
  <c r="K70" i="8"/>
  <c r="S63" i="8"/>
  <c r="X62" i="8"/>
  <c r="Y62" i="8" s="1"/>
  <c r="Z62" i="8" s="1"/>
  <c r="O63" i="8"/>
  <c r="P63" i="8" s="1"/>
  <c r="F64" i="8" s="1"/>
  <c r="S61" i="6"/>
  <c r="R61" i="6"/>
  <c r="N61" i="6"/>
  <c r="G62" i="6"/>
  <c r="L64" i="8" l="1"/>
  <c r="H64" i="8"/>
  <c r="I64" i="8" s="1"/>
  <c r="J64" i="8" s="1"/>
  <c r="U63" i="8"/>
  <c r="W63" i="8" s="1"/>
  <c r="R63" i="8"/>
  <c r="Q63" i="8"/>
  <c r="Q61" i="6"/>
  <c r="P61" i="6"/>
  <c r="O61" i="6"/>
  <c r="T64" i="8" l="1"/>
  <c r="K71" i="8"/>
  <c r="S64" i="8"/>
  <c r="G65" i="8"/>
  <c r="O64" i="8"/>
  <c r="P64" i="8" s="1"/>
  <c r="F65" i="8" s="1"/>
  <c r="X63" i="8"/>
  <c r="Y63" i="8" s="1"/>
  <c r="Z63" i="8" s="1"/>
  <c r="F62" i="6"/>
  <c r="T61" i="6"/>
  <c r="V61" i="6" s="1"/>
  <c r="W61" i="6" s="1"/>
  <c r="X61" i="6" s="1"/>
  <c r="Y61" i="6" s="1"/>
  <c r="L65" i="8" l="1"/>
  <c r="H65" i="8"/>
  <c r="I65" i="8" s="1"/>
  <c r="J65" i="8" s="1"/>
  <c r="G66" i="8" s="1"/>
  <c r="R64" i="8"/>
  <c r="Q64" i="8"/>
  <c r="U64" i="8"/>
  <c r="W64" i="8" s="1"/>
  <c r="H62" i="6"/>
  <c r="I62" i="6" s="1"/>
  <c r="J62" i="6" s="1"/>
  <c r="K69" i="6" s="1"/>
  <c r="L62" i="6"/>
  <c r="S65" i="8" l="1"/>
  <c r="T65" i="8"/>
  <c r="K72" i="8"/>
  <c r="X64" i="8"/>
  <c r="Y64" i="8" s="1"/>
  <c r="Z64" i="8" s="1"/>
  <c r="O65" i="8"/>
  <c r="N62" i="6"/>
  <c r="O62" i="6" s="1"/>
  <c r="R62" i="6"/>
  <c r="S62" i="6"/>
  <c r="G63" i="6"/>
  <c r="R65" i="8" l="1"/>
  <c r="Q65" i="8"/>
  <c r="P65" i="8"/>
  <c r="F63" i="6"/>
  <c r="T62" i="6"/>
  <c r="V62" i="6" s="1"/>
  <c r="H63" i="6"/>
  <c r="I63" i="6" s="1"/>
  <c r="J63" i="6" s="1"/>
  <c r="K70" i="6" s="1"/>
  <c r="L63" i="6"/>
  <c r="P62" i="6"/>
  <c r="Q62" i="6"/>
  <c r="W62" i="6" s="1"/>
  <c r="X62" i="6" s="1"/>
  <c r="Y62" i="6" s="1"/>
  <c r="F66" i="8" l="1"/>
  <c r="U65" i="8"/>
  <c r="W65" i="8" s="1"/>
  <c r="X65" i="8" s="1"/>
  <c r="Y65" i="8" s="1"/>
  <c r="Z65" i="8" s="1"/>
  <c r="N63" i="6"/>
  <c r="O63" i="6"/>
  <c r="F64" i="6" s="1"/>
  <c r="T63" i="6"/>
  <c r="R63" i="6"/>
  <c r="S63" i="6"/>
  <c r="G64" i="6"/>
  <c r="L66" i="8" l="1"/>
  <c r="H66" i="8"/>
  <c r="I66" i="8" s="1"/>
  <c r="J66" i="8" s="1"/>
  <c r="V63" i="6"/>
  <c r="L64" i="6"/>
  <c r="H64" i="6"/>
  <c r="I64" i="6" s="1"/>
  <c r="J64" i="6" s="1"/>
  <c r="K71" i="6" s="1"/>
  <c r="P63" i="6"/>
  <c r="Q63" i="6"/>
  <c r="W63" i="6" s="1"/>
  <c r="X63" i="6" s="1"/>
  <c r="Y63" i="6" s="1"/>
  <c r="K73" i="8" l="1"/>
  <c r="S66" i="8"/>
  <c r="T66" i="8"/>
  <c r="G67" i="8"/>
  <c r="O66" i="8"/>
  <c r="P66" i="8" s="1"/>
  <c r="F67" i="8" s="1"/>
  <c r="R64" i="6"/>
  <c r="S64" i="6"/>
  <c r="N64" i="6"/>
  <c r="O64" i="6" s="1"/>
  <c r="F65" i="6" s="1"/>
  <c r="G65" i="6"/>
  <c r="L67" i="8" l="1"/>
  <c r="H67" i="8"/>
  <c r="I67" i="8" s="1"/>
  <c r="J67" i="8" s="1"/>
  <c r="R66" i="8"/>
  <c r="Q66" i="8"/>
  <c r="U66" i="8"/>
  <c r="W66" i="8" s="1"/>
  <c r="L65" i="6"/>
  <c r="H65" i="6"/>
  <c r="I65" i="6" s="1"/>
  <c r="J65" i="6" s="1"/>
  <c r="K72" i="6" s="1"/>
  <c r="G66" i="6"/>
  <c r="T64" i="6"/>
  <c r="V64" i="6" s="1"/>
  <c r="Q64" i="6"/>
  <c r="P64" i="6"/>
  <c r="T67" i="8" l="1"/>
  <c r="K74" i="8"/>
  <c r="S67" i="8"/>
  <c r="O67" i="8"/>
  <c r="P67" i="8" s="1"/>
  <c r="F68" i="8" s="1"/>
  <c r="X66" i="8"/>
  <c r="Y66" i="8" s="1"/>
  <c r="Z66" i="8" s="1"/>
  <c r="G68" i="8"/>
  <c r="R65" i="6"/>
  <c r="S65" i="6"/>
  <c r="W64" i="6"/>
  <c r="X64" i="6" s="1"/>
  <c r="Y64" i="6" s="1"/>
  <c r="N65" i="6"/>
  <c r="U67" i="8" l="1"/>
  <c r="W67" i="8" s="1"/>
  <c r="L68" i="8"/>
  <c r="H68" i="8"/>
  <c r="I68" i="8" s="1"/>
  <c r="J68" i="8" s="1"/>
  <c r="G69" i="8" s="1"/>
  <c r="R67" i="8"/>
  <c r="Q67" i="8"/>
  <c r="O65" i="6"/>
  <c r="Q65" i="6"/>
  <c r="P65" i="6"/>
  <c r="S68" i="8" l="1"/>
  <c r="T68" i="8"/>
  <c r="K75" i="8"/>
  <c r="X67" i="8"/>
  <c r="Y67" i="8" s="1"/>
  <c r="Z67" i="8" s="1"/>
  <c r="O68" i="8"/>
  <c r="F66" i="6"/>
  <c r="T65" i="6"/>
  <c r="V65" i="6" s="1"/>
  <c r="W65" i="6" s="1"/>
  <c r="X65" i="6" s="1"/>
  <c r="Y65" i="6" s="1"/>
  <c r="R68" i="8" l="1"/>
  <c r="Q68" i="8"/>
  <c r="P68" i="8"/>
  <c r="H66" i="6"/>
  <c r="I66" i="6" s="1"/>
  <c r="J66" i="6" s="1"/>
  <c r="K73" i="6" s="1"/>
  <c r="L66" i="6"/>
  <c r="F69" i="8" l="1"/>
  <c r="U68" i="8"/>
  <c r="W68" i="8" s="1"/>
  <c r="X68" i="8" s="1"/>
  <c r="Y68" i="8" s="1"/>
  <c r="Z68" i="8" s="1"/>
  <c r="N66" i="6"/>
  <c r="O66" i="6"/>
  <c r="F67" i="6" s="1"/>
  <c r="T66" i="6"/>
  <c r="S66" i="6"/>
  <c r="R66" i="6"/>
  <c r="G67" i="6"/>
  <c r="L69" i="8" l="1"/>
  <c r="H69" i="8"/>
  <c r="I69" i="8" s="1"/>
  <c r="J69" i="8" s="1"/>
  <c r="V66" i="6"/>
  <c r="H67" i="6"/>
  <c r="I67" i="6" s="1"/>
  <c r="J67" i="6" s="1"/>
  <c r="K74" i="6" s="1"/>
  <c r="L67" i="6"/>
  <c r="Q66" i="6"/>
  <c r="W66" i="6" s="1"/>
  <c r="X66" i="6" s="1"/>
  <c r="Y66" i="6" s="1"/>
  <c r="P66" i="6"/>
  <c r="T69" i="8" l="1"/>
  <c r="K76" i="8"/>
  <c r="S69" i="8"/>
  <c r="G70" i="8"/>
  <c r="O69" i="8"/>
  <c r="P69" i="8" s="1"/>
  <c r="F70" i="8" s="1"/>
  <c r="N67" i="6"/>
  <c r="O67" i="6" s="1"/>
  <c r="S67" i="6"/>
  <c r="R67" i="6"/>
  <c r="G68" i="6"/>
  <c r="R69" i="8" l="1"/>
  <c r="Q69" i="8"/>
  <c r="L70" i="8"/>
  <c r="H70" i="8"/>
  <c r="I70" i="8" s="1"/>
  <c r="J70" i="8" s="1"/>
  <c r="U69" i="8"/>
  <c r="W69" i="8" s="1"/>
  <c r="F68" i="6"/>
  <c r="T67" i="6"/>
  <c r="V67" i="6"/>
  <c r="H68" i="6"/>
  <c r="I68" i="6" s="1"/>
  <c r="J68" i="6" s="1"/>
  <c r="K75" i="6" s="1"/>
  <c r="L68" i="6"/>
  <c r="Q67" i="6"/>
  <c r="P67" i="6"/>
  <c r="S70" i="8" l="1"/>
  <c r="T70" i="8"/>
  <c r="K77" i="8"/>
  <c r="G71" i="8"/>
  <c r="X69" i="8"/>
  <c r="Y69" i="8" s="1"/>
  <c r="Z69" i="8" s="1"/>
  <c r="O70" i="8"/>
  <c r="P70" i="8" s="1"/>
  <c r="N68" i="6"/>
  <c r="O68" i="6"/>
  <c r="F69" i="6" s="1"/>
  <c r="T68" i="6"/>
  <c r="R68" i="6"/>
  <c r="S68" i="6"/>
  <c r="W67" i="6"/>
  <c r="X67" i="6" s="1"/>
  <c r="Y67" i="6" s="1"/>
  <c r="G69" i="6"/>
  <c r="F71" i="8" l="1"/>
  <c r="U70" i="8"/>
  <c r="W70" i="8" s="1"/>
  <c r="R70" i="8"/>
  <c r="Q70" i="8"/>
  <c r="V68" i="6"/>
  <c r="H69" i="6"/>
  <c r="I69" i="6" s="1"/>
  <c r="J69" i="6" s="1"/>
  <c r="K76" i="6" s="1"/>
  <c r="L69" i="6"/>
  <c r="Q68" i="6"/>
  <c r="W68" i="6" s="1"/>
  <c r="X68" i="6" s="1"/>
  <c r="Y68" i="6" s="1"/>
  <c r="P68" i="6"/>
  <c r="X70" i="8" l="1"/>
  <c r="Y70" i="8" s="1"/>
  <c r="Z70" i="8" s="1"/>
  <c r="L71" i="8"/>
  <c r="H71" i="8"/>
  <c r="I71" i="8" s="1"/>
  <c r="J71" i="8" s="1"/>
  <c r="N69" i="6"/>
  <c r="O69" i="6"/>
  <c r="F70" i="6" s="1"/>
  <c r="T69" i="6"/>
  <c r="S69" i="6"/>
  <c r="R69" i="6"/>
  <c r="G70" i="6"/>
  <c r="O71" i="8" l="1"/>
  <c r="T71" i="8"/>
  <c r="K78" i="8"/>
  <c r="S71" i="8"/>
  <c r="G72" i="8"/>
  <c r="V69" i="6"/>
  <c r="H70" i="6"/>
  <c r="I70" i="6" s="1"/>
  <c r="J70" i="6" s="1"/>
  <c r="K77" i="6" s="1"/>
  <c r="L70" i="6"/>
  <c r="Q69" i="6"/>
  <c r="P69" i="6"/>
  <c r="R71" i="8" l="1"/>
  <c r="Q71" i="8"/>
  <c r="P71" i="8"/>
  <c r="N70" i="6"/>
  <c r="O70" i="6"/>
  <c r="F71" i="6" s="1"/>
  <c r="T70" i="6"/>
  <c r="R70" i="6"/>
  <c r="S70" i="6"/>
  <c r="W69" i="6"/>
  <c r="X69" i="6" s="1"/>
  <c r="Y69" i="6" s="1"/>
  <c r="G71" i="6"/>
  <c r="F72" i="8" l="1"/>
  <c r="U71" i="8"/>
  <c r="W71" i="8" s="1"/>
  <c r="X71" i="8" s="1"/>
  <c r="Y71" i="8" s="1"/>
  <c r="Z71" i="8" s="1"/>
  <c r="V70" i="6"/>
  <c r="H71" i="6"/>
  <c r="I71" i="6" s="1"/>
  <c r="J71" i="6" s="1"/>
  <c r="K78" i="6" s="1"/>
  <c r="L71" i="6"/>
  <c r="Q70" i="6"/>
  <c r="W70" i="6" s="1"/>
  <c r="X70" i="6" s="1"/>
  <c r="Y70" i="6" s="1"/>
  <c r="P70" i="6"/>
  <c r="L72" i="8" l="1"/>
  <c r="H72" i="8"/>
  <c r="I72" i="8" s="1"/>
  <c r="J72" i="8" s="1"/>
  <c r="N71" i="6"/>
  <c r="O71" i="6"/>
  <c r="F72" i="6" s="1"/>
  <c r="T71" i="6"/>
  <c r="R71" i="6"/>
  <c r="S71" i="6"/>
  <c r="G72" i="6"/>
  <c r="T72" i="8" l="1"/>
  <c r="K79" i="8"/>
  <c r="S72" i="8"/>
  <c r="G73" i="8"/>
  <c r="O72" i="8"/>
  <c r="P72" i="8" s="1"/>
  <c r="F73" i="8" s="1"/>
  <c r="V71" i="6"/>
  <c r="H72" i="6"/>
  <c r="I72" i="6" s="1"/>
  <c r="J72" i="6" s="1"/>
  <c r="K79" i="6" s="1"/>
  <c r="L72" i="6"/>
  <c r="Q71" i="6"/>
  <c r="P71" i="6"/>
  <c r="L73" i="8" l="1"/>
  <c r="H73" i="8"/>
  <c r="I73" i="8" s="1"/>
  <c r="J73" i="8" s="1"/>
  <c r="R72" i="8"/>
  <c r="Q72" i="8"/>
  <c r="U72" i="8"/>
  <c r="W72" i="8" s="1"/>
  <c r="W71" i="6"/>
  <c r="X71" i="6" s="1"/>
  <c r="Y71" i="6" s="1"/>
  <c r="N72" i="6"/>
  <c r="O72" i="6"/>
  <c r="F73" i="6" s="1"/>
  <c r="T72" i="6"/>
  <c r="S72" i="6"/>
  <c r="R72" i="6"/>
  <c r="G73" i="6"/>
  <c r="T73" i="8" l="1"/>
  <c r="K80" i="8"/>
  <c r="S73" i="8"/>
  <c r="O73" i="8"/>
  <c r="P73" i="8" s="1"/>
  <c r="X72" i="8"/>
  <c r="Y72" i="8" s="1"/>
  <c r="Z72" i="8" s="1"/>
  <c r="G74" i="8"/>
  <c r="V72" i="6"/>
  <c r="H73" i="6"/>
  <c r="I73" i="6" s="1"/>
  <c r="J73" i="6" s="1"/>
  <c r="K80" i="6" s="1"/>
  <c r="L73" i="6"/>
  <c r="P72" i="6"/>
  <c r="Q72" i="6"/>
  <c r="W72" i="6" s="1"/>
  <c r="X72" i="6" s="1"/>
  <c r="Y72" i="6" s="1"/>
  <c r="F74" i="8" l="1"/>
  <c r="L74" i="8" s="1"/>
  <c r="U73" i="8"/>
  <c r="W73" i="8" s="1"/>
  <c r="R73" i="8"/>
  <c r="Q73" i="8"/>
  <c r="N73" i="6"/>
  <c r="O73" i="6"/>
  <c r="F74" i="6" s="1"/>
  <c r="S73" i="6"/>
  <c r="R73" i="6"/>
  <c r="G74" i="6"/>
  <c r="H74" i="8" l="1"/>
  <c r="I74" i="8" s="1"/>
  <c r="J74" i="8" s="1"/>
  <c r="G75" i="8" s="1"/>
  <c r="X73" i="8"/>
  <c r="Y73" i="8" s="1"/>
  <c r="Z73" i="8" s="1"/>
  <c r="O74" i="8"/>
  <c r="P74" i="8" s="1"/>
  <c r="F75" i="8" s="1"/>
  <c r="H74" i="6"/>
  <c r="I74" i="6" s="1"/>
  <c r="J74" i="6" s="1"/>
  <c r="K81" i="6" s="1"/>
  <c r="L74" i="6"/>
  <c r="T73" i="6"/>
  <c r="V73" i="6" s="1"/>
  <c r="Q73" i="6"/>
  <c r="P73" i="6"/>
  <c r="T74" i="8" l="1"/>
  <c r="S74" i="8"/>
  <c r="K81" i="8"/>
  <c r="L75" i="8"/>
  <c r="H75" i="8"/>
  <c r="I75" i="8" s="1"/>
  <c r="J75" i="8" s="1"/>
  <c r="R74" i="8"/>
  <c r="Q74" i="8"/>
  <c r="U74" i="8"/>
  <c r="W73" i="6"/>
  <c r="X73" i="6" s="1"/>
  <c r="Y73" i="6" s="1"/>
  <c r="N74" i="6"/>
  <c r="O74" i="6"/>
  <c r="F75" i="6" s="1"/>
  <c r="T74" i="6"/>
  <c r="R74" i="6"/>
  <c r="S74" i="6"/>
  <c r="G75" i="6"/>
  <c r="W74" i="8" l="1"/>
  <c r="X74" i="8" s="1"/>
  <c r="Y74" i="8" s="1"/>
  <c r="Z74" i="8" s="1"/>
  <c r="T75" i="8"/>
  <c r="K82" i="8"/>
  <c r="S75" i="8"/>
  <c r="G76" i="8"/>
  <c r="O75" i="8"/>
  <c r="P75" i="8" s="1"/>
  <c r="F76" i="8" s="1"/>
  <c r="V74" i="6"/>
  <c r="L75" i="6"/>
  <c r="H75" i="6"/>
  <c r="I75" i="6" s="1"/>
  <c r="J75" i="6" s="1"/>
  <c r="K82" i="6" s="1"/>
  <c r="Q74" i="6"/>
  <c r="P74" i="6"/>
  <c r="L76" i="8" l="1"/>
  <c r="H76" i="8"/>
  <c r="I76" i="8" s="1"/>
  <c r="J76" i="8" s="1"/>
  <c r="G77" i="8" s="1"/>
  <c r="R75" i="8"/>
  <c r="Q75" i="8"/>
  <c r="U75" i="8"/>
  <c r="W75" i="8" s="1"/>
  <c r="W74" i="6"/>
  <c r="X74" i="6" s="1"/>
  <c r="Y74" i="6" s="1"/>
  <c r="R75" i="6"/>
  <c r="S75" i="6"/>
  <c r="N75" i="6"/>
  <c r="G76" i="6"/>
  <c r="X75" i="8" l="1"/>
  <c r="Y75" i="8" s="1"/>
  <c r="Z75" i="8" s="1"/>
  <c r="T76" i="8"/>
  <c r="K83" i="8"/>
  <c r="S76" i="8"/>
  <c r="O76" i="8"/>
  <c r="P76" i="8" s="1"/>
  <c r="F77" i="8" s="1"/>
  <c r="Q75" i="6"/>
  <c r="P75" i="6"/>
  <c r="O75" i="6"/>
  <c r="L77" i="8" l="1"/>
  <c r="H77" i="8"/>
  <c r="I77" i="8" s="1"/>
  <c r="J77" i="8" s="1"/>
  <c r="R76" i="8"/>
  <c r="Q76" i="8"/>
  <c r="U76" i="8"/>
  <c r="W76" i="8" s="1"/>
  <c r="F76" i="6"/>
  <c r="T75" i="6"/>
  <c r="V75" i="6" s="1"/>
  <c r="W75" i="6" s="1"/>
  <c r="X75" i="6" s="1"/>
  <c r="Y75" i="6" s="1"/>
  <c r="X76" i="8" l="1"/>
  <c r="Y76" i="8" s="1"/>
  <c r="Z76" i="8" s="1"/>
  <c r="T77" i="8"/>
  <c r="K84" i="8"/>
  <c r="S77" i="8"/>
  <c r="G78" i="8"/>
  <c r="O77" i="8"/>
  <c r="P77" i="8" s="1"/>
  <c r="F78" i="8" s="1"/>
  <c r="H76" i="6"/>
  <c r="I76" i="6" s="1"/>
  <c r="J76" i="6" s="1"/>
  <c r="K83" i="6" s="1"/>
  <c r="L76" i="6"/>
  <c r="L78" i="8" l="1"/>
  <c r="H78" i="8"/>
  <c r="I78" i="8" s="1"/>
  <c r="J78" i="8" s="1"/>
  <c r="G79" i="8" s="1"/>
  <c r="R77" i="8"/>
  <c r="Q77" i="8"/>
  <c r="U77" i="8"/>
  <c r="W77" i="8" s="1"/>
  <c r="N76" i="6"/>
  <c r="O76" i="6"/>
  <c r="F77" i="6" s="1"/>
  <c r="T76" i="6"/>
  <c r="S76" i="6"/>
  <c r="R76" i="6"/>
  <c r="G77" i="6"/>
  <c r="T78" i="8" l="1"/>
  <c r="K85" i="8"/>
  <c r="S78" i="8"/>
  <c r="O78" i="8"/>
  <c r="X77" i="8"/>
  <c r="Y77" i="8" s="1"/>
  <c r="Z77" i="8" s="1"/>
  <c r="V76" i="6"/>
  <c r="L77" i="6"/>
  <c r="H77" i="6"/>
  <c r="I77" i="6" s="1"/>
  <c r="J77" i="6" s="1"/>
  <c r="K84" i="6" s="1"/>
  <c r="Q76" i="6"/>
  <c r="P76" i="6"/>
  <c r="R78" i="8" l="1"/>
  <c r="Q78" i="8"/>
  <c r="P78" i="8"/>
  <c r="S77" i="6"/>
  <c r="R77" i="6"/>
  <c r="N77" i="6"/>
  <c r="W76" i="6"/>
  <c r="X76" i="6" s="1"/>
  <c r="Y76" i="6" s="1"/>
  <c r="G78" i="6"/>
  <c r="F79" i="8" l="1"/>
  <c r="U78" i="8"/>
  <c r="W78" i="8" s="1"/>
  <c r="X78" i="8" s="1"/>
  <c r="Y78" i="8" s="1"/>
  <c r="Z78" i="8" s="1"/>
  <c r="Q77" i="6"/>
  <c r="P77" i="6"/>
  <c r="O77" i="6"/>
  <c r="L79" i="8" l="1"/>
  <c r="H79" i="8"/>
  <c r="I79" i="8" s="1"/>
  <c r="J79" i="8" s="1"/>
  <c r="F78" i="6"/>
  <c r="T77" i="6"/>
  <c r="V77" i="6" s="1"/>
  <c r="W77" i="6"/>
  <c r="X77" i="6" s="1"/>
  <c r="Y77" i="6" s="1"/>
  <c r="T79" i="8" l="1"/>
  <c r="K86" i="8"/>
  <c r="S79" i="8"/>
  <c r="G80" i="8"/>
  <c r="O79" i="8"/>
  <c r="P79" i="8" s="1"/>
  <c r="F80" i="8" s="1"/>
  <c r="H78" i="6"/>
  <c r="I78" i="6" s="1"/>
  <c r="J78" i="6" s="1"/>
  <c r="K85" i="6" s="1"/>
  <c r="L78" i="6"/>
  <c r="L80" i="8" l="1"/>
  <c r="H80" i="8"/>
  <c r="I80" i="8" s="1"/>
  <c r="J80" i="8" s="1"/>
  <c r="G81" i="8" s="1"/>
  <c r="R79" i="8"/>
  <c r="Q79" i="8"/>
  <c r="U79" i="8"/>
  <c r="W79" i="8" s="1"/>
  <c r="N78" i="6"/>
  <c r="R78" i="6"/>
  <c r="S78" i="6"/>
  <c r="G79" i="6"/>
  <c r="S80" i="8" l="1"/>
  <c r="T80" i="8"/>
  <c r="K87" i="8"/>
  <c r="O80" i="8"/>
  <c r="P80" i="8" s="1"/>
  <c r="F81" i="8" s="1"/>
  <c r="X79" i="8"/>
  <c r="Y79" i="8" s="1"/>
  <c r="Z79" i="8" s="1"/>
  <c r="O78" i="6"/>
  <c r="P78" i="6"/>
  <c r="Q78" i="6"/>
  <c r="R80" i="8" l="1"/>
  <c r="Q80" i="8"/>
  <c r="L81" i="8"/>
  <c r="H81" i="8"/>
  <c r="I81" i="8" s="1"/>
  <c r="J81" i="8" s="1"/>
  <c r="U80" i="8"/>
  <c r="W80" i="8" s="1"/>
  <c r="F79" i="6"/>
  <c r="T78" i="6"/>
  <c r="V78" i="6" s="1"/>
  <c r="W78" i="6" s="1"/>
  <c r="X78" i="6" s="1"/>
  <c r="Y78" i="6" s="1"/>
  <c r="T81" i="8" l="1"/>
  <c r="K88" i="8"/>
  <c r="S81" i="8"/>
  <c r="G82" i="8"/>
  <c r="O81" i="8"/>
  <c r="X80" i="8"/>
  <c r="Y80" i="8" s="1"/>
  <c r="Z80" i="8" s="1"/>
  <c r="L79" i="6"/>
  <c r="H79" i="6"/>
  <c r="I79" i="6" s="1"/>
  <c r="J79" i="6" s="1"/>
  <c r="K86" i="6" s="1"/>
  <c r="R81" i="8" l="1"/>
  <c r="Q81" i="8"/>
  <c r="P81" i="8"/>
  <c r="R79" i="6"/>
  <c r="S79" i="6"/>
  <c r="G80" i="6"/>
  <c r="N79" i="6"/>
  <c r="O79" i="6" s="1"/>
  <c r="F82" i="8" l="1"/>
  <c r="U81" i="8"/>
  <c r="W81" i="8" s="1"/>
  <c r="X81" i="8" s="1"/>
  <c r="Y81" i="8" s="1"/>
  <c r="Z81" i="8" s="1"/>
  <c r="F80" i="6"/>
  <c r="T79" i="6"/>
  <c r="V79" i="6" s="1"/>
  <c r="L80" i="6"/>
  <c r="H80" i="6"/>
  <c r="I80" i="6" s="1"/>
  <c r="J80" i="6" s="1"/>
  <c r="K87" i="6" s="1"/>
  <c r="P79" i="6"/>
  <c r="Q79" i="6"/>
  <c r="W79" i="6" s="1"/>
  <c r="X79" i="6" s="1"/>
  <c r="Y79" i="6" s="1"/>
  <c r="L82" i="8" l="1"/>
  <c r="H82" i="8"/>
  <c r="I82" i="8" s="1"/>
  <c r="J82" i="8" s="1"/>
  <c r="R80" i="6"/>
  <c r="S80" i="6"/>
  <c r="N80" i="6"/>
  <c r="G81" i="6"/>
  <c r="T82" i="8" l="1"/>
  <c r="K89" i="8"/>
  <c r="S82" i="8"/>
  <c r="G83" i="8"/>
  <c r="O82" i="8"/>
  <c r="P82" i="8" s="1"/>
  <c r="F83" i="8" s="1"/>
  <c r="Q80" i="6"/>
  <c r="P80" i="6"/>
  <c r="O80" i="6"/>
  <c r="L83" i="8" l="1"/>
  <c r="H83" i="8"/>
  <c r="I83" i="8" s="1"/>
  <c r="J83" i="8" s="1"/>
  <c r="R82" i="8"/>
  <c r="Q82" i="8"/>
  <c r="U82" i="8"/>
  <c r="W82" i="8" s="1"/>
  <c r="F81" i="6"/>
  <c r="T80" i="6"/>
  <c r="V80" i="6" s="1"/>
  <c r="W80" i="6" s="1"/>
  <c r="X80" i="6" s="1"/>
  <c r="Y80" i="6" s="1"/>
  <c r="T83" i="8" l="1"/>
  <c r="K90" i="8"/>
  <c r="S83" i="8"/>
  <c r="O83" i="8"/>
  <c r="P83" i="8" s="1"/>
  <c r="X82" i="8"/>
  <c r="Y82" i="8" s="1"/>
  <c r="Z82" i="8" s="1"/>
  <c r="G84" i="8"/>
  <c r="L81" i="6"/>
  <c r="H81" i="6"/>
  <c r="I81" i="6" s="1"/>
  <c r="J81" i="6" s="1"/>
  <c r="K88" i="6" s="1"/>
  <c r="F84" i="8" l="1"/>
  <c r="L84" i="8" s="1"/>
  <c r="U83" i="8"/>
  <c r="W83" i="8" s="1"/>
  <c r="R83" i="8"/>
  <c r="Q83" i="8"/>
  <c r="S81" i="6"/>
  <c r="R81" i="6"/>
  <c r="G82" i="6"/>
  <c r="N81" i="6"/>
  <c r="O81" i="6" s="1"/>
  <c r="H84" i="8" l="1"/>
  <c r="I84" i="8" s="1"/>
  <c r="J84" i="8" s="1"/>
  <c r="G85" i="8" s="1"/>
  <c r="X83" i="8"/>
  <c r="Y83" i="8" s="1"/>
  <c r="Z83" i="8" s="1"/>
  <c r="O84" i="8"/>
  <c r="P84" i="8" s="1"/>
  <c r="F85" i="8" s="1"/>
  <c r="F82" i="6"/>
  <c r="T81" i="6"/>
  <c r="V81" i="6" s="1"/>
  <c r="H82" i="6"/>
  <c r="I82" i="6" s="1"/>
  <c r="J82" i="6" s="1"/>
  <c r="K89" i="6" s="1"/>
  <c r="L82" i="6"/>
  <c r="Q81" i="6"/>
  <c r="P81" i="6"/>
  <c r="T84" i="8" l="1"/>
  <c r="K91" i="8"/>
  <c r="S84" i="8"/>
  <c r="L85" i="8"/>
  <c r="H85" i="8"/>
  <c r="I85" i="8" s="1"/>
  <c r="J85" i="8" s="1"/>
  <c r="R84" i="8"/>
  <c r="Q84" i="8"/>
  <c r="U84" i="8"/>
  <c r="W81" i="6"/>
  <c r="X81" i="6" s="1"/>
  <c r="Y81" i="6" s="1"/>
  <c r="N82" i="6"/>
  <c r="O82" i="6"/>
  <c r="F83" i="6" s="1"/>
  <c r="T82" i="6"/>
  <c r="V82" i="6" s="1"/>
  <c r="R82" i="6"/>
  <c r="S82" i="6"/>
  <c r="G83" i="6"/>
  <c r="W84" i="8" l="1"/>
  <c r="X84" i="8" s="1"/>
  <c r="Y84" i="8" s="1"/>
  <c r="Z84" i="8" s="1"/>
  <c r="O85" i="8"/>
  <c r="K92" i="8"/>
  <c r="T85" i="8"/>
  <c r="S85" i="8"/>
  <c r="G86" i="8"/>
  <c r="L83" i="6"/>
  <c r="H83" i="6"/>
  <c r="I83" i="6" s="1"/>
  <c r="J83" i="6" s="1"/>
  <c r="K90" i="6" s="1"/>
  <c r="Q82" i="6"/>
  <c r="W82" i="6" s="1"/>
  <c r="X82" i="6" s="1"/>
  <c r="Y82" i="6" s="1"/>
  <c r="P82" i="6"/>
  <c r="R85" i="8" l="1"/>
  <c r="Q85" i="8"/>
  <c r="P85" i="8"/>
  <c r="N83" i="6"/>
  <c r="O83" i="6"/>
  <c r="F84" i="6" s="1"/>
  <c r="S83" i="6"/>
  <c r="R83" i="6"/>
  <c r="G84" i="6"/>
  <c r="F86" i="8" l="1"/>
  <c r="U85" i="8"/>
  <c r="W85" i="8" s="1"/>
  <c r="X85" i="8" s="1"/>
  <c r="Y85" i="8" s="1"/>
  <c r="Z85" i="8" s="1"/>
  <c r="T83" i="6"/>
  <c r="V83" i="6" s="1"/>
  <c r="L84" i="6"/>
  <c r="H84" i="6"/>
  <c r="I84" i="6" s="1"/>
  <c r="J84" i="6" s="1"/>
  <c r="K91" i="6" s="1"/>
  <c r="Q83" i="6"/>
  <c r="P83" i="6"/>
  <c r="L86" i="8" l="1"/>
  <c r="H86" i="8"/>
  <c r="I86" i="8" s="1"/>
  <c r="J86" i="8" s="1"/>
  <c r="N84" i="6"/>
  <c r="O84" i="6" s="1"/>
  <c r="W83" i="6"/>
  <c r="X83" i="6" s="1"/>
  <c r="Y83" i="6" s="1"/>
  <c r="R84" i="6"/>
  <c r="S84" i="6"/>
  <c r="G85" i="6"/>
  <c r="T86" i="8" l="1"/>
  <c r="K93" i="8"/>
  <c r="S86" i="8"/>
  <c r="G87" i="8"/>
  <c r="O86" i="8"/>
  <c r="P86" i="8" s="1"/>
  <c r="F87" i="8" s="1"/>
  <c r="F85" i="6"/>
  <c r="T84" i="6"/>
  <c r="V84" i="6"/>
  <c r="H85" i="6"/>
  <c r="I85" i="6" s="1"/>
  <c r="J85" i="6" s="1"/>
  <c r="K92" i="6" s="1"/>
  <c r="L85" i="6"/>
  <c r="Q84" i="6"/>
  <c r="P84" i="6"/>
  <c r="L87" i="8" l="1"/>
  <c r="H87" i="8"/>
  <c r="I87" i="8" s="1"/>
  <c r="J87" i="8" s="1"/>
  <c r="R86" i="8"/>
  <c r="Q86" i="8"/>
  <c r="U86" i="8"/>
  <c r="W86" i="8" s="1"/>
  <c r="W84" i="6"/>
  <c r="X84" i="6" s="1"/>
  <c r="Y84" i="6" s="1"/>
  <c r="N85" i="6"/>
  <c r="O85" i="6"/>
  <c r="F86" i="6" s="1"/>
  <c r="T85" i="6"/>
  <c r="R85" i="6"/>
  <c r="S85" i="6"/>
  <c r="G86" i="6"/>
  <c r="K94" i="8" l="1"/>
  <c r="T87" i="8"/>
  <c r="S87" i="8"/>
  <c r="O87" i="8"/>
  <c r="P87" i="8" s="1"/>
  <c r="X86" i="8"/>
  <c r="Y86" i="8" s="1"/>
  <c r="Z86" i="8" s="1"/>
  <c r="G88" i="8"/>
  <c r="V85" i="6"/>
  <c r="H86" i="6"/>
  <c r="I86" i="6" s="1"/>
  <c r="J86" i="6" s="1"/>
  <c r="K93" i="6" s="1"/>
  <c r="L86" i="6"/>
  <c r="P85" i="6"/>
  <c r="Q85" i="6"/>
  <c r="W85" i="6" s="1"/>
  <c r="X85" i="6" s="1"/>
  <c r="Y85" i="6" s="1"/>
  <c r="F88" i="8" l="1"/>
  <c r="H88" i="8" s="1"/>
  <c r="I88" i="8" s="1"/>
  <c r="J88" i="8" s="1"/>
  <c r="U87" i="8"/>
  <c r="W87" i="8" s="1"/>
  <c r="R87" i="8"/>
  <c r="Q87" i="8"/>
  <c r="N86" i="6"/>
  <c r="O86" i="6"/>
  <c r="F87" i="6" s="1"/>
  <c r="T86" i="6"/>
  <c r="R86" i="6"/>
  <c r="S86" i="6"/>
  <c r="G87" i="6"/>
  <c r="L88" i="8" l="1"/>
  <c r="K95" i="8"/>
  <c r="T88" i="8"/>
  <c r="S88" i="8"/>
  <c r="O88" i="8"/>
  <c r="X87" i="8"/>
  <c r="Y87" i="8" s="1"/>
  <c r="Z87" i="8" s="1"/>
  <c r="G89" i="8"/>
  <c r="V86" i="6"/>
  <c r="L87" i="6"/>
  <c r="H87" i="6"/>
  <c r="I87" i="6" s="1"/>
  <c r="J87" i="6" s="1"/>
  <c r="K94" i="6" s="1"/>
  <c r="Q86" i="6"/>
  <c r="P86" i="6"/>
  <c r="P88" i="8" l="1"/>
  <c r="F89" i="8" s="1"/>
  <c r="L89" i="8" s="1"/>
  <c r="R88" i="8"/>
  <c r="Q88" i="8"/>
  <c r="W86" i="6"/>
  <c r="X86" i="6" s="1"/>
  <c r="Y86" i="6" s="1"/>
  <c r="R87" i="6"/>
  <c r="S87" i="6"/>
  <c r="N87" i="6"/>
  <c r="G88" i="6"/>
  <c r="H89" i="8" l="1"/>
  <c r="I89" i="8" s="1"/>
  <c r="J89" i="8" s="1"/>
  <c r="S89" i="8" s="1"/>
  <c r="U88" i="8"/>
  <c r="W88" i="8" s="1"/>
  <c r="X88" i="8" s="1"/>
  <c r="Y88" i="8" s="1"/>
  <c r="Z88" i="8" s="1"/>
  <c r="O89" i="8"/>
  <c r="P89" i="8" s="1"/>
  <c r="P87" i="6"/>
  <c r="Q87" i="6"/>
  <c r="O87" i="6"/>
  <c r="T89" i="8" l="1"/>
  <c r="G90" i="8"/>
  <c r="K96" i="8"/>
  <c r="F90" i="8"/>
  <c r="L90" i="8" s="1"/>
  <c r="U89" i="8"/>
  <c r="W89" i="8" s="1"/>
  <c r="R89" i="8"/>
  <c r="Q89" i="8"/>
  <c r="F88" i="6"/>
  <c r="T87" i="6"/>
  <c r="V87" i="6" s="1"/>
  <c r="W87" i="6"/>
  <c r="X87" i="6" s="1"/>
  <c r="Y87" i="6" s="1"/>
  <c r="H90" i="8" l="1"/>
  <c r="I90" i="8" s="1"/>
  <c r="J90" i="8" s="1"/>
  <c r="G91" i="8" s="1"/>
  <c r="O90" i="8"/>
  <c r="P90" i="8" s="1"/>
  <c r="F91" i="8" s="1"/>
  <c r="X89" i="8"/>
  <c r="Y89" i="8" s="1"/>
  <c r="Z89" i="8" s="1"/>
  <c r="H88" i="6"/>
  <c r="I88" i="6" s="1"/>
  <c r="J88" i="6" s="1"/>
  <c r="K95" i="6" s="1"/>
  <c r="L88" i="6"/>
  <c r="S90" i="8" l="1"/>
  <c r="T90" i="8"/>
  <c r="K97" i="8"/>
  <c r="R90" i="8"/>
  <c r="Q90" i="8"/>
  <c r="L91" i="8"/>
  <c r="H91" i="8"/>
  <c r="I91" i="8" s="1"/>
  <c r="J91" i="8" s="1"/>
  <c r="G92" i="8" s="1"/>
  <c r="U90" i="8"/>
  <c r="W90" i="8" s="1"/>
  <c r="N88" i="6"/>
  <c r="O88" i="6" s="1"/>
  <c r="S88" i="6"/>
  <c r="R88" i="6"/>
  <c r="G89" i="6"/>
  <c r="O91" i="8" l="1"/>
  <c r="K98" i="8"/>
  <c r="T91" i="8"/>
  <c r="S91" i="8"/>
  <c r="X90" i="8"/>
  <c r="Y90" i="8" s="1"/>
  <c r="Z90" i="8" s="1"/>
  <c r="F89" i="6"/>
  <c r="T88" i="6"/>
  <c r="V88" i="6"/>
  <c r="H89" i="6"/>
  <c r="I89" i="6" s="1"/>
  <c r="J89" i="6" s="1"/>
  <c r="K96" i="6" s="1"/>
  <c r="L89" i="6"/>
  <c r="Q88" i="6"/>
  <c r="P88" i="6"/>
  <c r="R91" i="8" l="1"/>
  <c r="Q91" i="8"/>
  <c r="P91" i="8"/>
  <c r="W88" i="6"/>
  <c r="X88" i="6" s="1"/>
  <c r="Y88" i="6" s="1"/>
  <c r="N89" i="6"/>
  <c r="O89" i="6" s="1"/>
  <c r="R89" i="6"/>
  <c r="S89" i="6"/>
  <c r="G90" i="6"/>
  <c r="F92" i="8" l="1"/>
  <c r="U91" i="8"/>
  <c r="W91" i="8" s="1"/>
  <c r="X91" i="8" s="1"/>
  <c r="Y91" i="8" s="1"/>
  <c r="Z91" i="8" s="1"/>
  <c r="F90" i="6"/>
  <c r="T89" i="6"/>
  <c r="V89" i="6" s="1"/>
  <c r="H90" i="6"/>
  <c r="I90" i="6" s="1"/>
  <c r="J90" i="6" s="1"/>
  <c r="K97" i="6" s="1"/>
  <c r="L90" i="6"/>
  <c r="Q89" i="6"/>
  <c r="P89" i="6"/>
  <c r="L92" i="8" l="1"/>
  <c r="H92" i="8"/>
  <c r="I92" i="8" s="1"/>
  <c r="J92" i="8" s="1"/>
  <c r="W89" i="6"/>
  <c r="X89" i="6" s="1"/>
  <c r="Y89" i="6" s="1"/>
  <c r="N90" i="6"/>
  <c r="O90" i="6" s="1"/>
  <c r="R90" i="6"/>
  <c r="S90" i="6"/>
  <c r="G91" i="6"/>
  <c r="K99" i="8" l="1"/>
  <c r="S92" i="8"/>
  <c r="T92" i="8"/>
  <c r="G93" i="8"/>
  <c r="O92" i="8"/>
  <c r="F91" i="6"/>
  <c r="T90" i="6"/>
  <c r="V90" i="6" s="1"/>
  <c r="L91" i="6"/>
  <c r="H91" i="6"/>
  <c r="I91" i="6" s="1"/>
  <c r="J91" i="6" s="1"/>
  <c r="K98" i="6" s="1"/>
  <c r="Q90" i="6"/>
  <c r="P90" i="6"/>
  <c r="R92" i="8" l="1"/>
  <c r="Q92" i="8"/>
  <c r="P92" i="8"/>
  <c r="W90" i="6"/>
  <c r="X90" i="6" s="1"/>
  <c r="Y90" i="6" s="1"/>
  <c r="R91" i="6"/>
  <c r="S91" i="6"/>
  <c r="N91" i="6"/>
  <c r="G92" i="6"/>
  <c r="F93" i="8" l="1"/>
  <c r="U92" i="8"/>
  <c r="W92" i="8" s="1"/>
  <c r="X92" i="8" s="1"/>
  <c r="Y92" i="8" s="1"/>
  <c r="Z92" i="8" s="1"/>
  <c r="Q91" i="6"/>
  <c r="P91" i="6"/>
  <c r="O91" i="6"/>
  <c r="L93" i="8" l="1"/>
  <c r="H93" i="8"/>
  <c r="I93" i="8" s="1"/>
  <c r="J93" i="8" s="1"/>
  <c r="F92" i="6"/>
  <c r="T91" i="6"/>
  <c r="V91" i="6" s="1"/>
  <c r="W91" i="6" s="1"/>
  <c r="X91" i="6" s="1"/>
  <c r="Y91" i="6" s="1"/>
  <c r="K100" i="8" l="1"/>
  <c r="T93" i="8"/>
  <c r="S93" i="8"/>
  <c r="G94" i="8"/>
  <c r="O93" i="8"/>
  <c r="H92" i="6"/>
  <c r="I92" i="6" s="1"/>
  <c r="J92" i="6" s="1"/>
  <c r="K99" i="6" s="1"/>
  <c r="L92" i="6"/>
  <c r="R93" i="8" l="1"/>
  <c r="Q93" i="8"/>
  <c r="P93" i="8"/>
  <c r="N92" i="6"/>
  <c r="O92" i="6" s="1"/>
  <c r="S92" i="6"/>
  <c r="R92" i="6"/>
  <c r="G93" i="6"/>
  <c r="F94" i="8" l="1"/>
  <c r="U93" i="8"/>
  <c r="W93" i="8" s="1"/>
  <c r="X93" i="8" s="1"/>
  <c r="Y93" i="8" s="1"/>
  <c r="Z93" i="8" s="1"/>
  <c r="F93" i="6"/>
  <c r="T92" i="6"/>
  <c r="V92" i="6"/>
  <c r="H93" i="6"/>
  <c r="I93" i="6" s="1"/>
  <c r="J93" i="6" s="1"/>
  <c r="K100" i="6" s="1"/>
  <c r="L93" i="6"/>
  <c r="Q92" i="6"/>
  <c r="P92" i="6"/>
  <c r="L94" i="8" l="1"/>
  <c r="H94" i="8"/>
  <c r="I94" i="8" s="1"/>
  <c r="J94" i="8" s="1"/>
  <c r="N93" i="6"/>
  <c r="O93" i="6" s="1"/>
  <c r="S93" i="6"/>
  <c r="R93" i="6"/>
  <c r="W92" i="6"/>
  <c r="X92" i="6" s="1"/>
  <c r="Y92" i="6" s="1"/>
  <c r="G94" i="6"/>
  <c r="K101" i="8" l="1"/>
  <c r="T94" i="8"/>
  <c r="S94" i="8"/>
  <c r="G95" i="8"/>
  <c r="O94" i="8"/>
  <c r="F94" i="6"/>
  <c r="T93" i="6"/>
  <c r="V93" i="6" s="1"/>
  <c r="H94" i="6"/>
  <c r="I94" i="6" s="1"/>
  <c r="J94" i="6" s="1"/>
  <c r="K101" i="6" s="1"/>
  <c r="L94" i="6"/>
  <c r="Q93" i="6"/>
  <c r="P93" i="6"/>
  <c r="R94" i="8" l="1"/>
  <c r="Q94" i="8"/>
  <c r="P94" i="8"/>
  <c r="W93" i="6"/>
  <c r="X93" i="6" s="1"/>
  <c r="Y93" i="6" s="1"/>
  <c r="N94" i="6"/>
  <c r="R94" i="6"/>
  <c r="S94" i="6"/>
  <c r="G95" i="6"/>
  <c r="F95" i="8" l="1"/>
  <c r="U94" i="8"/>
  <c r="W94" i="8" s="1"/>
  <c r="X94" i="8" s="1"/>
  <c r="Y94" i="8" s="1"/>
  <c r="Z94" i="8" s="1"/>
  <c r="P94" i="6"/>
  <c r="Q94" i="6"/>
  <c r="O94" i="6"/>
  <c r="L95" i="8" l="1"/>
  <c r="H95" i="8"/>
  <c r="I95" i="8" s="1"/>
  <c r="J95" i="8" s="1"/>
  <c r="F95" i="6"/>
  <c r="T94" i="6"/>
  <c r="V94" i="6" s="1"/>
  <c r="W94" i="6" s="1"/>
  <c r="X94" i="6" s="1"/>
  <c r="Y94" i="6" s="1"/>
  <c r="K102" i="8" l="1"/>
  <c r="T95" i="8"/>
  <c r="S95" i="8"/>
  <c r="G96" i="8"/>
  <c r="O95" i="8"/>
  <c r="L95" i="6"/>
  <c r="H95" i="6"/>
  <c r="I95" i="6" s="1"/>
  <c r="J95" i="6" s="1"/>
  <c r="K102" i="6" s="1"/>
  <c r="R95" i="8" l="1"/>
  <c r="Q95" i="8"/>
  <c r="P95" i="8"/>
  <c r="R95" i="6"/>
  <c r="S95" i="6"/>
  <c r="G96" i="6"/>
  <c r="N95" i="6"/>
  <c r="O95" i="6" s="1"/>
  <c r="F96" i="8" l="1"/>
  <c r="U95" i="8"/>
  <c r="W95" i="8" s="1"/>
  <c r="X95" i="8" s="1"/>
  <c r="Y95" i="8" s="1"/>
  <c r="Z95" i="8" s="1"/>
  <c r="F96" i="6"/>
  <c r="T95" i="6"/>
  <c r="V95" i="6" s="1"/>
  <c r="H96" i="6"/>
  <c r="I96" i="6" s="1"/>
  <c r="J96" i="6" s="1"/>
  <c r="K103" i="6" s="1"/>
  <c r="L96" i="6"/>
  <c r="Q95" i="6"/>
  <c r="P95" i="6"/>
  <c r="L96" i="8" l="1"/>
  <c r="H96" i="8"/>
  <c r="I96" i="8" s="1"/>
  <c r="J96" i="8" s="1"/>
  <c r="W95" i="6"/>
  <c r="X95" i="6" s="1"/>
  <c r="Y95" i="6" s="1"/>
  <c r="N96" i="6"/>
  <c r="O96" i="6"/>
  <c r="F97" i="6" s="1"/>
  <c r="S96" i="6"/>
  <c r="R96" i="6"/>
  <c r="G97" i="6"/>
  <c r="K103" i="8" l="1"/>
  <c r="T96" i="8"/>
  <c r="S96" i="8"/>
  <c r="G97" i="8"/>
  <c r="O96" i="8"/>
  <c r="T96" i="6"/>
  <c r="V96" i="6" s="1"/>
  <c r="L97" i="6"/>
  <c r="H97" i="6"/>
  <c r="I97" i="6" s="1"/>
  <c r="J97" i="6" s="1"/>
  <c r="K104" i="6" s="1"/>
  <c r="Q96" i="6"/>
  <c r="P96" i="6"/>
  <c r="R96" i="8" l="1"/>
  <c r="Q96" i="8"/>
  <c r="P96" i="8"/>
  <c r="S97" i="6"/>
  <c r="R97" i="6"/>
  <c r="N97" i="6"/>
  <c r="W96" i="6"/>
  <c r="X96" i="6" s="1"/>
  <c r="Y96" i="6" s="1"/>
  <c r="G98" i="6"/>
  <c r="F97" i="8" l="1"/>
  <c r="U96" i="8"/>
  <c r="W96" i="8" s="1"/>
  <c r="X96" i="8" s="1"/>
  <c r="Y96" i="8" s="1"/>
  <c r="Z96" i="8" s="1"/>
  <c r="Q97" i="6"/>
  <c r="P97" i="6"/>
  <c r="O97" i="6"/>
  <c r="L97" i="8" l="1"/>
  <c r="H97" i="8"/>
  <c r="I97" i="8" s="1"/>
  <c r="J97" i="8" s="1"/>
  <c r="F98" i="6"/>
  <c r="T97" i="6"/>
  <c r="V97" i="6" s="1"/>
  <c r="W97" i="6"/>
  <c r="X97" i="6" s="1"/>
  <c r="Y97" i="6" s="1"/>
  <c r="K104" i="8" l="1"/>
  <c r="T97" i="8"/>
  <c r="S97" i="8"/>
  <c r="G98" i="8"/>
  <c r="O97" i="8"/>
  <c r="H98" i="6"/>
  <c r="I98" i="6" s="1"/>
  <c r="J98" i="6" s="1"/>
  <c r="K105" i="6" s="1"/>
  <c r="L98" i="6"/>
  <c r="R97" i="8" l="1"/>
  <c r="Q97" i="8"/>
  <c r="P97" i="8"/>
  <c r="N98" i="6"/>
  <c r="O98" i="6"/>
  <c r="F99" i="6" s="1"/>
  <c r="T98" i="6"/>
  <c r="S98" i="6"/>
  <c r="R98" i="6"/>
  <c r="G99" i="6"/>
  <c r="F98" i="8" l="1"/>
  <c r="U97" i="8"/>
  <c r="W97" i="8" s="1"/>
  <c r="X97" i="8" s="1"/>
  <c r="Y97" i="8" s="1"/>
  <c r="Z97" i="8" s="1"/>
  <c r="V98" i="6"/>
  <c r="L99" i="6"/>
  <c r="H99" i="6"/>
  <c r="I99" i="6" s="1"/>
  <c r="J99" i="6" s="1"/>
  <c r="K106" i="6" s="1"/>
  <c r="Q98" i="6"/>
  <c r="P98" i="6"/>
  <c r="L98" i="8" l="1"/>
  <c r="H98" i="8"/>
  <c r="I98" i="8" s="1"/>
  <c r="J98" i="8" s="1"/>
  <c r="W98" i="6"/>
  <c r="X98" i="6" s="1"/>
  <c r="Y98" i="6" s="1"/>
  <c r="R99" i="6"/>
  <c r="S99" i="6"/>
  <c r="N99" i="6"/>
  <c r="G100" i="6"/>
  <c r="K105" i="8" l="1"/>
  <c r="T98" i="8"/>
  <c r="S98" i="8"/>
  <c r="G99" i="8"/>
  <c r="O98" i="8"/>
  <c r="Q99" i="6"/>
  <c r="P99" i="6"/>
  <c r="O99" i="6"/>
  <c r="R98" i="8" l="1"/>
  <c r="Q98" i="8"/>
  <c r="P98" i="8"/>
  <c r="F100" i="6"/>
  <c r="T99" i="6"/>
  <c r="V99" i="6" s="1"/>
  <c r="W99" i="6" s="1"/>
  <c r="X99" i="6" s="1"/>
  <c r="Y99" i="6" s="1"/>
  <c r="F99" i="8" l="1"/>
  <c r="U98" i="8"/>
  <c r="W98" i="8" s="1"/>
  <c r="X98" i="8" s="1"/>
  <c r="Y98" i="8" s="1"/>
  <c r="Z98" i="8" s="1"/>
  <c r="L100" i="6"/>
  <c r="H100" i="6"/>
  <c r="I100" i="6" s="1"/>
  <c r="J100" i="6" s="1"/>
  <c r="K107" i="6" s="1"/>
  <c r="L99" i="8" l="1"/>
  <c r="H99" i="8"/>
  <c r="I99" i="8" s="1"/>
  <c r="J99" i="8" s="1"/>
  <c r="S100" i="6"/>
  <c r="R100" i="6"/>
  <c r="G101" i="6"/>
  <c r="N100" i="6"/>
  <c r="O100" i="6" s="1"/>
  <c r="K106" i="8" l="1"/>
  <c r="T99" i="8"/>
  <c r="S99" i="8"/>
  <c r="G100" i="8"/>
  <c r="O99" i="8"/>
  <c r="F101" i="6"/>
  <c r="T100" i="6"/>
  <c r="V100" i="6" s="1"/>
  <c r="L101" i="6"/>
  <c r="H101" i="6"/>
  <c r="I101" i="6" s="1"/>
  <c r="J101" i="6" s="1"/>
  <c r="K108" i="6" s="1"/>
  <c r="Q100" i="6"/>
  <c r="P100" i="6"/>
  <c r="R99" i="8" l="1"/>
  <c r="Q99" i="8"/>
  <c r="P99" i="8"/>
  <c r="W100" i="6"/>
  <c r="X100" i="6" s="1"/>
  <c r="Y100" i="6" s="1"/>
  <c r="S101" i="6"/>
  <c r="R101" i="6"/>
  <c r="N101" i="6"/>
  <c r="G102" i="6"/>
  <c r="F100" i="8" l="1"/>
  <c r="U99" i="8"/>
  <c r="W99" i="8" s="1"/>
  <c r="X99" i="8" s="1"/>
  <c r="Y99" i="8" s="1"/>
  <c r="Z99" i="8" s="1"/>
  <c r="P101" i="6"/>
  <c r="Q101" i="6"/>
  <c r="O101" i="6"/>
  <c r="L100" i="8" l="1"/>
  <c r="H100" i="8"/>
  <c r="I100" i="8" s="1"/>
  <c r="J100" i="8" s="1"/>
  <c r="F102" i="6"/>
  <c r="T101" i="6"/>
  <c r="V101" i="6" s="1"/>
  <c r="W101" i="6" s="1"/>
  <c r="X101" i="6" s="1"/>
  <c r="Y101" i="6" s="1"/>
  <c r="K107" i="8" l="1"/>
  <c r="T100" i="8"/>
  <c r="S100" i="8"/>
  <c r="G101" i="8"/>
  <c r="O100" i="8"/>
  <c r="H102" i="6"/>
  <c r="I102" i="6" s="1"/>
  <c r="J102" i="6" s="1"/>
  <c r="K109" i="6" s="1"/>
  <c r="L102" i="6"/>
  <c r="R100" i="8" l="1"/>
  <c r="Q100" i="8"/>
  <c r="P100" i="8"/>
  <c r="N102" i="6"/>
  <c r="O102" i="6"/>
  <c r="F103" i="6" s="1"/>
  <c r="T102" i="6"/>
  <c r="R102" i="6"/>
  <c r="S102" i="6"/>
  <c r="G103" i="6"/>
  <c r="F101" i="8" l="1"/>
  <c r="U100" i="8"/>
  <c r="W100" i="8" s="1"/>
  <c r="X100" i="8" s="1"/>
  <c r="Y100" i="8" s="1"/>
  <c r="Z100" i="8" s="1"/>
  <c r="V102" i="6"/>
  <c r="L103" i="6"/>
  <c r="H103" i="6"/>
  <c r="I103" i="6" s="1"/>
  <c r="J103" i="6" s="1"/>
  <c r="K110" i="6" s="1"/>
  <c r="Q102" i="6"/>
  <c r="P102" i="6"/>
  <c r="L101" i="8" l="1"/>
  <c r="H101" i="8"/>
  <c r="I101" i="8" s="1"/>
  <c r="J101" i="8" s="1"/>
  <c r="W102" i="6"/>
  <c r="X102" i="6" s="1"/>
  <c r="Y102" i="6" s="1"/>
  <c r="S103" i="6"/>
  <c r="R103" i="6"/>
  <c r="N103" i="6"/>
  <c r="G104" i="6"/>
  <c r="K108" i="8" l="1"/>
  <c r="T101" i="8"/>
  <c r="S101" i="8"/>
  <c r="G102" i="8"/>
  <c r="O101" i="8"/>
  <c r="P103" i="6"/>
  <c r="Q103" i="6"/>
  <c r="O103" i="6"/>
  <c r="R101" i="8" l="1"/>
  <c r="Q101" i="8"/>
  <c r="P101" i="8"/>
  <c r="F104" i="6"/>
  <c r="T103" i="6"/>
  <c r="V103" i="6" s="1"/>
  <c r="W103" i="6"/>
  <c r="X103" i="6" s="1"/>
  <c r="Y103" i="6" s="1"/>
  <c r="F102" i="8" l="1"/>
  <c r="U101" i="8"/>
  <c r="W101" i="8" s="1"/>
  <c r="X101" i="8" s="1"/>
  <c r="Y101" i="8" s="1"/>
  <c r="Z101" i="8" s="1"/>
  <c r="L104" i="6"/>
  <c r="H104" i="6"/>
  <c r="I104" i="6" s="1"/>
  <c r="J104" i="6" s="1"/>
  <c r="K111" i="6" s="1"/>
  <c r="L102" i="8" l="1"/>
  <c r="H102" i="8"/>
  <c r="I102" i="8" s="1"/>
  <c r="J102" i="8" s="1"/>
  <c r="G105" i="6"/>
  <c r="R104" i="6"/>
  <c r="S104" i="6"/>
  <c r="N104" i="6"/>
  <c r="O104" i="6" s="1"/>
  <c r="K109" i="8" l="1"/>
  <c r="T102" i="8"/>
  <c r="S102" i="8"/>
  <c r="G103" i="8"/>
  <c r="O102" i="8"/>
  <c r="F105" i="6"/>
  <c r="T104" i="6"/>
  <c r="V104" i="6"/>
  <c r="L105" i="6"/>
  <c r="H105" i="6"/>
  <c r="I105" i="6" s="1"/>
  <c r="J105" i="6" s="1"/>
  <c r="K112" i="6" s="1"/>
  <c r="Q104" i="6"/>
  <c r="P104" i="6"/>
  <c r="R102" i="8" l="1"/>
  <c r="Q102" i="8"/>
  <c r="P102" i="8"/>
  <c r="W104" i="6"/>
  <c r="X104" i="6" s="1"/>
  <c r="Y104" i="6" s="1"/>
  <c r="S105" i="6"/>
  <c r="R105" i="6"/>
  <c r="G106" i="6"/>
  <c r="N105" i="6"/>
  <c r="O105" i="6"/>
  <c r="F106" i="6" s="1"/>
  <c r="T105" i="6"/>
  <c r="V105" i="6" s="1"/>
  <c r="F103" i="8" l="1"/>
  <c r="U102" i="8"/>
  <c r="W102" i="8" s="1"/>
  <c r="X102" i="8" s="1"/>
  <c r="Y102" i="8" s="1"/>
  <c r="Z102" i="8" s="1"/>
  <c r="H106" i="6"/>
  <c r="I106" i="6" s="1"/>
  <c r="J106" i="6" s="1"/>
  <c r="K113" i="6" s="1"/>
  <c r="L106" i="6"/>
  <c r="P105" i="6"/>
  <c r="Q105" i="6"/>
  <c r="W105" i="6" s="1"/>
  <c r="X105" i="6" s="1"/>
  <c r="Y105" i="6" s="1"/>
  <c r="L103" i="8" l="1"/>
  <c r="H103" i="8"/>
  <c r="I103" i="8" s="1"/>
  <c r="J103" i="8" s="1"/>
  <c r="N106" i="6"/>
  <c r="O106" i="6"/>
  <c r="F107" i="6" s="1"/>
  <c r="T106" i="6"/>
  <c r="R106" i="6"/>
  <c r="S106" i="6"/>
  <c r="G107" i="6"/>
  <c r="K110" i="8" l="1"/>
  <c r="T103" i="8"/>
  <c r="S103" i="8"/>
  <c r="G104" i="8"/>
  <c r="O103" i="8"/>
  <c r="V106" i="6"/>
  <c r="L107" i="6"/>
  <c r="H107" i="6"/>
  <c r="I107" i="6" s="1"/>
  <c r="J107" i="6" s="1"/>
  <c r="K114" i="6" s="1"/>
  <c r="Q106" i="6"/>
  <c r="P106" i="6"/>
  <c r="R103" i="8" l="1"/>
  <c r="Q103" i="8"/>
  <c r="P103" i="8"/>
  <c r="S107" i="6"/>
  <c r="R107" i="6"/>
  <c r="N107" i="6"/>
  <c r="W106" i="6"/>
  <c r="X106" i="6" s="1"/>
  <c r="Y106" i="6" s="1"/>
  <c r="G108" i="6"/>
  <c r="F104" i="8" l="1"/>
  <c r="U103" i="8"/>
  <c r="W103" i="8" s="1"/>
  <c r="X103" i="8" s="1"/>
  <c r="Y103" i="8" s="1"/>
  <c r="Z103" i="8" s="1"/>
  <c r="P107" i="6"/>
  <c r="Q107" i="6"/>
  <c r="O107" i="6"/>
  <c r="L104" i="8" l="1"/>
  <c r="H104" i="8"/>
  <c r="I104" i="8" s="1"/>
  <c r="J104" i="8" s="1"/>
  <c r="F108" i="6"/>
  <c r="T107" i="6"/>
  <c r="V107" i="6" s="1"/>
  <c r="W107" i="6"/>
  <c r="X107" i="6" s="1"/>
  <c r="Y107" i="6" s="1"/>
  <c r="K111" i="8" l="1"/>
  <c r="T104" i="8"/>
  <c r="S104" i="8"/>
  <c r="G105" i="8"/>
  <c r="O104" i="8"/>
  <c r="H108" i="6"/>
  <c r="I108" i="6" s="1"/>
  <c r="J108" i="6" s="1"/>
  <c r="K115" i="6" s="1"/>
  <c r="L108" i="6"/>
  <c r="R104" i="8" l="1"/>
  <c r="Q104" i="8"/>
  <c r="P104" i="8"/>
  <c r="N108" i="6"/>
  <c r="O108" i="6" s="1"/>
  <c r="R108" i="6"/>
  <c r="S108" i="6"/>
  <c r="G109" i="6"/>
  <c r="F105" i="8" l="1"/>
  <c r="U104" i="8"/>
  <c r="W104" i="8" s="1"/>
  <c r="X104" i="8" s="1"/>
  <c r="Y104" i="8" s="1"/>
  <c r="Z104" i="8" s="1"/>
  <c r="F109" i="6"/>
  <c r="T108" i="6"/>
  <c r="V108" i="6"/>
  <c r="H109" i="6"/>
  <c r="I109" i="6" s="1"/>
  <c r="J109" i="6" s="1"/>
  <c r="K116" i="6" s="1"/>
  <c r="L109" i="6"/>
  <c r="P108" i="6"/>
  <c r="Q108" i="6"/>
  <c r="W108" i="6" s="1"/>
  <c r="X108" i="6" s="1"/>
  <c r="Y108" i="6" s="1"/>
  <c r="L105" i="8" l="1"/>
  <c r="H105" i="8"/>
  <c r="I105" i="8" s="1"/>
  <c r="J105" i="8" s="1"/>
  <c r="N109" i="6"/>
  <c r="O109" i="6" s="1"/>
  <c r="S109" i="6"/>
  <c r="R109" i="6"/>
  <c r="G110" i="6"/>
  <c r="K112" i="8" l="1"/>
  <c r="T105" i="8"/>
  <c r="S105" i="8"/>
  <c r="G106" i="8"/>
  <c r="O105" i="8"/>
  <c r="F110" i="6"/>
  <c r="T109" i="6"/>
  <c r="V109" i="6" s="1"/>
  <c r="H110" i="6"/>
  <c r="I110" i="6" s="1"/>
  <c r="J110" i="6" s="1"/>
  <c r="K117" i="6" s="1"/>
  <c r="L110" i="6"/>
  <c r="Q109" i="6"/>
  <c r="P109" i="6"/>
  <c r="R105" i="8" l="1"/>
  <c r="Q105" i="8"/>
  <c r="P105" i="8"/>
  <c r="N110" i="6"/>
  <c r="O110" i="6"/>
  <c r="F111" i="6" s="1"/>
  <c r="T110" i="6"/>
  <c r="R110" i="6"/>
  <c r="S110" i="6"/>
  <c r="W109" i="6"/>
  <c r="X109" i="6" s="1"/>
  <c r="Y109" i="6" s="1"/>
  <c r="G111" i="6"/>
  <c r="F106" i="8" l="1"/>
  <c r="U105" i="8"/>
  <c r="W105" i="8" s="1"/>
  <c r="X105" i="8" s="1"/>
  <c r="Y105" i="8" s="1"/>
  <c r="Z105" i="8" s="1"/>
  <c r="V110" i="6"/>
  <c r="L111" i="6"/>
  <c r="H111" i="6"/>
  <c r="I111" i="6" s="1"/>
  <c r="J111" i="6" s="1"/>
  <c r="K118" i="6" s="1"/>
  <c r="P110" i="6"/>
  <c r="Q110" i="6"/>
  <c r="W110" i="6" s="1"/>
  <c r="X110" i="6" s="1"/>
  <c r="Y110" i="6" s="1"/>
  <c r="L106" i="8" l="1"/>
  <c r="H106" i="8"/>
  <c r="I106" i="8" s="1"/>
  <c r="J106" i="8" s="1"/>
  <c r="R111" i="6"/>
  <c r="S111" i="6"/>
  <c r="N111" i="6"/>
  <c r="G112" i="6"/>
  <c r="K113" i="8" l="1"/>
  <c r="T106" i="8"/>
  <c r="S106" i="8"/>
  <c r="G107" i="8"/>
  <c r="O106" i="8"/>
  <c r="Q111" i="6"/>
  <c r="P111" i="6"/>
  <c r="O111" i="6"/>
  <c r="R106" i="8" l="1"/>
  <c r="Q106" i="8"/>
  <c r="P106" i="8"/>
  <c r="F112" i="6"/>
  <c r="T111" i="6"/>
  <c r="V111" i="6" s="1"/>
  <c r="W111" i="6" s="1"/>
  <c r="X111" i="6" s="1"/>
  <c r="Y111" i="6" s="1"/>
  <c r="F107" i="8" l="1"/>
  <c r="U106" i="8"/>
  <c r="W106" i="8" s="1"/>
  <c r="X106" i="8" s="1"/>
  <c r="Y106" i="8" s="1"/>
  <c r="Z106" i="8" s="1"/>
  <c r="H112" i="6"/>
  <c r="I112" i="6" s="1"/>
  <c r="J112" i="6" s="1"/>
  <c r="K119" i="6" s="1"/>
  <c r="L112" i="6"/>
  <c r="L107" i="8" l="1"/>
  <c r="H107" i="8"/>
  <c r="I107" i="8" s="1"/>
  <c r="J107" i="8" s="1"/>
  <c r="N112" i="6"/>
  <c r="O112" i="6"/>
  <c r="F113" i="6" s="1"/>
  <c r="T112" i="6"/>
  <c r="R112" i="6"/>
  <c r="S112" i="6"/>
  <c r="G113" i="6"/>
  <c r="K114" i="8" l="1"/>
  <c r="T107" i="8"/>
  <c r="S107" i="8"/>
  <c r="G108" i="8"/>
  <c r="O107" i="8"/>
  <c r="V112" i="6"/>
  <c r="L113" i="6"/>
  <c r="H113" i="6"/>
  <c r="I113" i="6" s="1"/>
  <c r="J113" i="6" s="1"/>
  <c r="K120" i="6" s="1"/>
  <c r="Q112" i="6"/>
  <c r="P112" i="6"/>
  <c r="R107" i="8" l="1"/>
  <c r="Q107" i="8"/>
  <c r="P107" i="8"/>
  <c r="W112" i="6"/>
  <c r="X112" i="6" s="1"/>
  <c r="Y112" i="6" s="1"/>
  <c r="R113" i="6"/>
  <c r="S113" i="6"/>
  <c r="N113" i="6"/>
  <c r="G114" i="6"/>
  <c r="F108" i="8" l="1"/>
  <c r="U107" i="8"/>
  <c r="W107" i="8" s="1"/>
  <c r="X107" i="8" s="1"/>
  <c r="Y107" i="8" s="1"/>
  <c r="Z107" i="8" s="1"/>
  <c r="Q113" i="6"/>
  <c r="P113" i="6"/>
  <c r="O113" i="6"/>
  <c r="L108" i="8" l="1"/>
  <c r="H108" i="8"/>
  <c r="I108" i="8" s="1"/>
  <c r="J108" i="8" s="1"/>
  <c r="F114" i="6"/>
  <c r="T113" i="6"/>
  <c r="V113" i="6" s="1"/>
  <c r="W113" i="6"/>
  <c r="X113" i="6" s="1"/>
  <c r="Y113" i="6" s="1"/>
  <c r="K115" i="8" l="1"/>
  <c r="T108" i="8"/>
  <c r="S108" i="8"/>
  <c r="G109" i="8"/>
  <c r="O108" i="8"/>
  <c r="H114" i="6"/>
  <c r="I114" i="6" s="1"/>
  <c r="J114" i="6" s="1"/>
  <c r="K121" i="6" s="1"/>
  <c r="L114" i="6"/>
  <c r="R108" i="8" l="1"/>
  <c r="Q108" i="8"/>
  <c r="P108" i="8"/>
  <c r="N114" i="6"/>
  <c r="O114" i="6" s="1"/>
  <c r="R114" i="6"/>
  <c r="S114" i="6"/>
  <c r="G115" i="6"/>
  <c r="F109" i="8" l="1"/>
  <c r="U108" i="8"/>
  <c r="W108" i="8" s="1"/>
  <c r="X108" i="8" s="1"/>
  <c r="Y108" i="8" s="1"/>
  <c r="Z108" i="8" s="1"/>
  <c r="F115" i="6"/>
  <c r="T114" i="6"/>
  <c r="V114" i="6"/>
  <c r="H115" i="6"/>
  <c r="I115" i="6" s="1"/>
  <c r="J115" i="6" s="1"/>
  <c r="K122" i="6" s="1"/>
  <c r="L115" i="6"/>
  <c r="P114" i="6"/>
  <c r="Q114" i="6"/>
  <c r="L109" i="8" l="1"/>
  <c r="H109" i="8"/>
  <c r="I109" i="8" s="1"/>
  <c r="J109" i="8" s="1"/>
  <c r="N115" i="6"/>
  <c r="O115" i="6" s="1"/>
  <c r="S115" i="6"/>
  <c r="R115" i="6"/>
  <c r="W114" i="6"/>
  <c r="X114" i="6" s="1"/>
  <c r="Y114" i="6" s="1"/>
  <c r="G116" i="6"/>
  <c r="K116" i="8" l="1"/>
  <c r="T109" i="8"/>
  <c r="S109" i="8"/>
  <c r="G110" i="8"/>
  <c r="O109" i="8"/>
  <c r="F116" i="6"/>
  <c r="T115" i="6"/>
  <c r="V115" i="6"/>
  <c r="H116" i="6"/>
  <c r="I116" i="6" s="1"/>
  <c r="J116" i="6" s="1"/>
  <c r="K123" i="6" s="1"/>
  <c r="L116" i="6"/>
  <c r="Q115" i="6"/>
  <c r="P115" i="6"/>
  <c r="R109" i="8" l="1"/>
  <c r="Q109" i="8"/>
  <c r="P109" i="8"/>
  <c r="W115" i="6"/>
  <c r="X115" i="6" s="1"/>
  <c r="Y115" i="6" s="1"/>
  <c r="N116" i="6"/>
  <c r="O116" i="6"/>
  <c r="F117" i="6" s="1"/>
  <c r="T116" i="6"/>
  <c r="R116" i="6"/>
  <c r="S116" i="6"/>
  <c r="G117" i="6"/>
  <c r="F110" i="8" l="1"/>
  <c r="U109" i="8"/>
  <c r="W109" i="8" s="1"/>
  <c r="X109" i="8" s="1"/>
  <c r="Y109" i="8" s="1"/>
  <c r="Z109" i="8" s="1"/>
  <c r="V116" i="6"/>
  <c r="L117" i="6"/>
  <c r="H117" i="6"/>
  <c r="I117" i="6" s="1"/>
  <c r="J117" i="6" s="1"/>
  <c r="K124" i="6" s="1"/>
  <c r="P116" i="6"/>
  <c r="Q116" i="6"/>
  <c r="L110" i="8" l="1"/>
  <c r="H110" i="8"/>
  <c r="I110" i="8" s="1"/>
  <c r="J110" i="8" s="1"/>
  <c r="S117" i="6"/>
  <c r="R117" i="6"/>
  <c r="N117" i="6"/>
  <c r="W116" i="6"/>
  <c r="X116" i="6" s="1"/>
  <c r="Y116" i="6" s="1"/>
  <c r="G118" i="6"/>
  <c r="K117" i="8" l="1"/>
  <c r="T110" i="8"/>
  <c r="S110" i="8"/>
  <c r="G111" i="8"/>
  <c r="O110" i="8"/>
  <c r="Q117" i="6"/>
  <c r="P117" i="6"/>
  <c r="O117" i="6"/>
  <c r="R110" i="8" l="1"/>
  <c r="Q110" i="8"/>
  <c r="P110" i="8"/>
  <c r="F118" i="6"/>
  <c r="T117" i="6"/>
  <c r="V117" i="6" s="1"/>
  <c r="W117" i="6"/>
  <c r="X117" i="6" s="1"/>
  <c r="Y117" i="6" s="1"/>
  <c r="F111" i="8" l="1"/>
  <c r="U110" i="8"/>
  <c r="W110" i="8" s="1"/>
  <c r="X110" i="8" s="1"/>
  <c r="Y110" i="8" s="1"/>
  <c r="Z110" i="8" s="1"/>
  <c r="L118" i="6"/>
  <c r="H118" i="6"/>
  <c r="I118" i="6" s="1"/>
  <c r="J118" i="6" s="1"/>
  <c r="K125" i="6" s="1"/>
  <c r="L111" i="8" l="1"/>
  <c r="H111" i="8"/>
  <c r="I111" i="8" s="1"/>
  <c r="J111" i="8" s="1"/>
  <c r="R118" i="6"/>
  <c r="S118" i="6"/>
  <c r="G119" i="6"/>
  <c r="N118" i="6"/>
  <c r="O118" i="6" s="1"/>
  <c r="K118" i="8" l="1"/>
  <c r="T111" i="8"/>
  <c r="S111" i="8"/>
  <c r="G112" i="8"/>
  <c r="O111" i="8"/>
  <c r="F119" i="6"/>
  <c r="T118" i="6"/>
  <c r="V118" i="6" s="1"/>
  <c r="H119" i="6"/>
  <c r="I119" i="6" s="1"/>
  <c r="J119" i="6" s="1"/>
  <c r="K126" i="6" s="1"/>
  <c r="L119" i="6"/>
  <c r="P118" i="6"/>
  <c r="Q118" i="6"/>
  <c r="W118" i="6" s="1"/>
  <c r="X118" i="6" s="1"/>
  <c r="Y118" i="6" s="1"/>
  <c r="R111" i="8" l="1"/>
  <c r="Q111" i="8"/>
  <c r="P111" i="8"/>
  <c r="N119" i="6"/>
  <c r="O119" i="6"/>
  <c r="F120" i="6" s="1"/>
  <c r="T119" i="6"/>
  <c r="R119" i="6"/>
  <c r="S119" i="6"/>
  <c r="G120" i="6"/>
  <c r="F112" i="8" l="1"/>
  <c r="U111" i="8"/>
  <c r="W111" i="8" s="1"/>
  <c r="X111" i="8" s="1"/>
  <c r="Y111" i="8" s="1"/>
  <c r="Z111" i="8" s="1"/>
  <c r="V119" i="6"/>
  <c r="L120" i="6"/>
  <c r="H120" i="6"/>
  <c r="I120" i="6" s="1"/>
  <c r="J120" i="6" s="1"/>
  <c r="K127" i="6" s="1"/>
  <c r="Q119" i="6"/>
  <c r="W119" i="6" s="1"/>
  <c r="X119" i="6" s="1"/>
  <c r="Y119" i="6" s="1"/>
  <c r="P119" i="6"/>
  <c r="L112" i="8" l="1"/>
  <c r="H112" i="8"/>
  <c r="I112" i="8" s="1"/>
  <c r="J112" i="8" s="1"/>
  <c r="S120" i="6"/>
  <c r="R120" i="6"/>
  <c r="N120" i="6"/>
  <c r="G121" i="6"/>
  <c r="K119" i="8" l="1"/>
  <c r="T112" i="8"/>
  <c r="S112" i="8"/>
  <c r="G113" i="8"/>
  <c r="O112" i="8"/>
  <c r="Q120" i="6"/>
  <c r="P120" i="6"/>
  <c r="O120" i="6"/>
  <c r="R112" i="8" l="1"/>
  <c r="Q112" i="8"/>
  <c r="P112" i="8"/>
  <c r="F121" i="6"/>
  <c r="T120" i="6"/>
  <c r="V120" i="6" s="1"/>
  <c r="W120" i="6" s="1"/>
  <c r="X120" i="6" s="1"/>
  <c r="Y120" i="6" s="1"/>
  <c r="F113" i="8" l="1"/>
  <c r="U112" i="8"/>
  <c r="W112" i="8" s="1"/>
  <c r="X112" i="8" s="1"/>
  <c r="Y112" i="8" s="1"/>
  <c r="Z112" i="8" s="1"/>
  <c r="H121" i="6"/>
  <c r="I121" i="6" s="1"/>
  <c r="J121" i="6" s="1"/>
  <c r="K128" i="6" s="1"/>
  <c r="L121" i="6"/>
  <c r="L113" i="8" l="1"/>
  <c r="H113" i="8"/>
  <c r="I113" i="8" s="1"/>
  <c r="J113" i="8" s="1"/>
  <c r="N121" i="6"/>
  <c r="O121" i="6"/>
  <c r="F122" i="6" s="1"/>
  <c r="T121" i="6"/>
  <c r="S121" i="6"/>
  <c r="R121" i="6"/>
  <c r="G122" i="6"/>
  <c r="K120" i="8" l="1"/>
  <c r="T113" i="8"/>
  <c r="S113" i="8"/>
  <c r="G114" i="8"/>
  <c r="O113" i="8"/>
  <c r="V121" i="6"/>
  <c r="H122" i="6"/>
  <c r="I122" i="6" s="1"/>
  <c r="J122" i="6" s="1"/>
  <c r="K129" i="6" s="1"/>
  <c r="L122" i="6"/>
  <c r="Q121" i="6"/>
  <c r="P121" i="6"/>
  <c r="R113" i="8" l="1"/>
  <c r="Q113" i="8"/>
  <c r="P113" i="8"/>
  <c r="N122" i="6"/>
  <c r="O122" i="6"/>
  <c r="F123" i="6" s="1"/>
  <c r="T122" i="6"/>
  <c r="R122" i="6"/>
  <c r="S122" i="6"/>
  <c r="W121" i="6"/>
  <c r="X121" i="6" s="1"/>
  <c r="Y121" i="6" s="1"/>
  <c r="G123" i="6"/>
  <c r="F114" i="8" l="1"/>
  <c r="U113" i="8"/>
  <c r="W113" i="8" s="1"/>
  <c r="X113" i="8" s="1"/>
  <c r="Y113" i="8" s="1"/>
  <c r="Z113" i="8" s="1"/>
  <c r="V122" i="6"/>
  <c r="H123" i="6"/>
  <c r="I123" i="6" s="1"/>
  <c r="J123" i="6" s="1"/>
  <c r="K130" i="6" s="1"/>
  <c r="L123" i="6"/>
  <c r="P122" i="6"/>
  <c r="Q122" i="6"/>
  <c r="L114" i="8" l="1"/>
  <c r="H114" i="8"/>
  <c r="I114" i="8" s="1"/>
  <c r="J114" i="8" s="1"/>
  <c r="N123" i="6"/>
  <c r="O123" i="6"/>
  <c r="F124" i="6" s="1"/>
  <c r="T123" i="6"/>
  <c r="R123" i="6"/>
  <c r="S123" i="6"/>
  <c r="W122" i="6"/>
  <c r="X122" i="6" s="1"/>
  <c r="Y122" i="6" s="1"/>
  <c r="G124" i="6"/>
  <c r="K121" i="8" l="1"/>
  <c r="T114" i="8"/>
  <c r="S114" i="8"/>
  <c r="G115" i="8"/>
  <c r="O114" i="8"/>
  <c r="V123" i="6"/>
  <c r="L124" i="6"/>
  <c r="H124" i="6"/>
  <c r="I124" i="6" s="1"/>
  <c r="J124" i="6" s="1"/>
  <c r="K131" i="6" s="1"/>
  <c r="Q123" i="6"/>
  <c r="P123" i="6"/>
  <c r="R114" i="8" l="1"/>
  <c r="Q114" i="8"/>
  <c r="P114" i="8"/>
  <c r="R124" i="6"/>
  <c r="S124" i="6"/>
  <c r="N124" i="6"/>
  <c r="W123" i="6"/>
  <c r="X123" i="6" s="1"/>
  <c r="Y123" i="6" s="1"/>
  <c r="G125" i="6"/>
  <c r="F115" i="8" l="1"/>
  <c r="U114" i="8"/>
  <c r="W114" i="8" s="1"/>
  <c r="X114" i="8" s="1"/>
  <c r="Y114" i="8" s="1"/>
  <c r="Z114" i="8" s="1"/>
  <c r="Q124" i="6"/>
  <c r="P124" i="6"/>
  <c r="O124" i="6"/>
  <c r="L115" i="8" l="1"/>
  <c r="H115" i="8"/>
  <c r="I115" i="8" s="1"/>
  <c r="J115" i="8" s="1"/>
  <c r="F125" i="6"/>
  <c r="T124" i="6"/>
  <c r="V124" i="6" s="1"/>
  <c r="W124" i="6" s="1"/>
  <c r="X124" i="6" s="1"/>
  <c r="Y124" i="6" s="1"/>
  <c r="K122" i="8" l="1"/>
  <c r="T115" i="8"/>
  <c r="S115" i="8"/>
  <c r="G116" i="8"/>
  <c r="O115" i="8"/>
  <c r="H125" i="6"/>
  <c r="I125" i="6" s="1"/>
  <c r="J125" i="6" s="1"/>
  <c r="K132" i="6" s="1"/>
  <c r="L125" i="6"/>
  <c r="R115" i="8" l="1"/>
  <c r="Q115" i="8"/>
  <c r="P115" i="8"/>
  <c r="N125" i="6"/>
  <c r="O125" i="6"/>
  <c r="F126" i="6" s="1"/>
  <c r="T125" i="6"/>
  <c r="S125" i="6"/>
  <c r="R125" i="6"/>
  <c r="G126" i="6"/>
  <c r="F116" i="8" l="1"/>
  <c r="U115" i="8"/>
  <c r="W115" i="8" s="1"/>
  <c r="X115" i="8" s="1"/>
  <c r="Y115" i="8" s="1"/>
  <c r="Z115" i="8" s="1"/>
  <c r="V125" i="6"/>
  <c r="H126" i="6"/>
  <c r="I126" i="6" s="1"/>
  <c r="J126" i="6" s="1"/>
  <c r="K133" i="6" s="1"/>
  <c r="L126" i="6"/>
  <c r="P125" i="6"/>
  <c r="Q125" i="6"/>
  <c r="W125" i="6" s="1"/>
  <c r="X125" i="6" s="1"/>
  <c r="Y125" i="6" s="1"/>
  <c r="L116" i="8" l="1"/>
  <c r="H116" i="8"/>
  <c r="I116" i="8" s="1"/>
  <c r="J116" i="8" s="1"/>
  <c r="N126" i="6"/>
  <c r="O126" i="6"/>
  <c r="F127" i="6" s="1"/>
  <c r="T126" i="6"/>
  <c r="R126" i="6"/>
  <c r="S126" i="6"/>
  <c r="G127" i="6"/>
  <c r="K123" i="8" l="1"/>
  <c r="T116" i="8"/>
  <c r="S116" i="8"/>
  <c r="G117" i="8"/>
  <c r="O116" i="8"/>
  <c r="V126" i="6"/>
  <c r="H127" i="6"/>
  <c r="I127" i="6" s="1"/>
  <c r="J127" i="6" s="1"/>
  <c r="K134" i="6" s="1"/>
  <c r="L127" i="6"/>
  <c r="P126" i="6"/>
  <c r="Q126" i="6"/>
  <c r="R116" i="8" l="1"/>
  <c r="Q116" i="8"/>
  <c r="P116" i="8"/>
  <c r="N127" i="6"/>
  <c r="O127" i="6"/>
  <c r="F128" i="6" s="1"/>
  <c r="T127" i="6"/>
  <c r="S127" i="6"/>
  <c r="R127" i="6"/>
  <c r="W126" i="6"/>
  <c r="X126" i="6" s="1"/>
  <c r="Y126" i="6" s="1"/>
  <c r="G128" i="6"/>
  <c r="F117" i="8" l="1"/>
  <c r="U116" i="8"/>
  <c r="W116" i="8" s="1"/>
  <c r="X116" i="8" s="1"/>
  <c r="Y116" i="8" s="1"/>
  <c r="Z116" i="8" s="1"/>
  <c r="V127" i="6"/>
  <c r="H128" i="6"/>
  <c r="I128" i="6" s="1"/>
  <c r="J128" i="6" s="1"/>
  <c r="K135" i="6" s="1"/>
  <c r="L128" i="6"/>
  <c r="Q127" i="6"/>
  <c r="W127" i="6" s="1"/>
  <c r="X127" i="6" s="1"/>
  <c r="Y127" i="6" s="1"/>
  <c r="P127" i="6"/>
  <c r="L117" i="8" l="1"/>
  <c r="H117" i="8"/>
  <c r="I117" i="8" s="1"/>
  <c r="J117" i="8" s="1"/>
  <c r="N128" i="6"/>
  <c r="O128" i="6"/>
  <c r="F129" i="6" s="1"/>
  <c r="T128" i="6"/>
  <c r="R128" i="6"/>
  <c r="S128" i="6"/>
  <c r="G129" i="6"/>
  <c r="K124" i="8" l="1"/>
  <c r="T117" i="8"/>
  <c r="S117" i="8"/>
  <c r="G118" i="8"/>
  <c r="O117" i="8"/>
  <c r="V128" i="6"/>
  <c r="L129" i="6"/>
  <c r="H129" i="6"/>
  <c r="I129" i="6" s="1"/>
  <c r="J129" i="6" s="1"/>
  <c r="K136" i="6" s="1"/>
  <c r="Q128" i="6"/>
  <c r="P128" i="6"/>
  <c r="R117" i="8" l="1"/>
  <c r="Q117" i="8"/>
  <c r="P117" i="8"/>
  <c r="W128" i="6"/>
  <c r="X128" i="6" s="1"/>
  <c r="Y128" i="6" s="1"/>
  <c r="S129" i="6"/>
  <c r="R129" i="6"/>
  <c r="N129" i="6"/>
  <c r="G130" i="6"/>
  <c r="F118" i="8" l="1"/>
  <c r="U117" i="8"/>
  <c r="W117" i="8" s="1"/>
  <c r="X117" i="8" s="1"/>
  <c r="Y117" i="8" s="1"/>
  <c r="Z117" i="8" s="1"/>
  <c r="Q129" i="6"/>
  <c r="P129" i="6"/>
  <c r="O129" i="6"/>
  <c r="L118" i="8" l="1"/>
  <c r="H118" i="8"/>
  <c r="I118" i="8" s="1"/>
  <c r="J118" i="8" s="1"/>
  <c r="F130" i="6"/>
  <c r="T129" i="6"/>
  <c r="V129" i="6" s="1"/>
  <c r="W129" i="6" s="1"/>
  <c r="X129" i="6" s="1"/>
  <c r="Y129" i="6" s="1"/>
  <c r="K125" i="8" l="1"/>
  <c r="T118" i="8"/>
  <c r="S118" i="8"/>
  <c r="G119" i="8"/>
  <c r="O118" i="8"/>
  <c r="L130" i="6"/>
  <c r="H130" i="6"/>
  <c r="I130" i="6" s="1"/>
  <c r="J130" i="6" s="1"/>
  <c r="K137" i="6" s="1"/>
  <c r="R118" i="8" l="1"/>
  <c r="Q118" i="8"/>
  <c r="P118" i="8"/>
  <c r="R130" i="6"/>
  <c r="S130" i="6"/>
  <c r="G131" i="6"/>
  <c r="N130" i="6"/>
  <c r="O130" i="6" s="1"/>
  <c r="F131" i="6" s="1"/>
  <c r="F119" i="8" l="1"/>
  <c r="U118" i="8"/>
  <c r="W118" i="8" s="1"/>
  <c r="X118" i="8" s="1"/>
  <c r="Y118" i="8" s="1"/>
  <c r="Z118" i="8" s="1"/>
  <c r="T130" i="6"/>
  <c r="V130" i="6" s="1"/>
  <c r="H131" i="6"/>
  <c r="I131" i="6" s="1"/>
  <c r="J131" i="6" s="1"/>
  <c r="K138" i="6" s="1"/>
  <c r="L131" i="6"/>
  <c r="P130" i="6"/>
  <c r="Q130" i="6"/>
  <c r="W130" i="6" s="1"/>
  <c r="X130" i="6" s="1"/>
  <c r="Y130" i="6" s="1"/>
  <c r="L119" i="8" l="1"/>
  <c r="H119" i="8"/>
  <c r="I119" i="8" s="1"/>
  <c r="J119" i="8" s="1"/>
  <c r="N131" i="6"/>
  <c r="O131" i="6" s="1"/>
  <c r="R131" i="6"/>
  <c r="S131" i="6"/>
  <c r="G132" i="6"/>
  <c r="K126" i="8" l="1"/>
  <c r="T119" i="8"/>
  <c r="S119" i="8"/>
  <c r="G120" i="8"/>
  <c r="O119" i="8"/>
  <c r="F132" i="6"/>
  <c r="T131" i="6"/>
  <c r="V131" i="6"/>
  <c r="L132" i="6"/>
  <c r="H132" i="6"/>
  <c r="I132" i="6" s="1"/>
  <c r="J132" i="6" s="1"/>
  <c r="K139" i="6" s="1"/>
  <c r="Q131" i="6"/>
  <c r="P131" i="6"/>
  <c r="R119" i="8" l="1"/>
  <c r="Q119" i="8"/>
  <c r="P119" i="8"/>
  <c r="W131" i="6"/>
  <c r="X131" i="6" s="1"/>
  <c r="Y131" i="6" s="1"/>
  <c r="S132" i="6"/>
  <c r="R132" i="6"/>
  <c r="N132" i="6"/>
  <c r="G133" i="6"/>
  <c r="F120" i="8" l="1"/>
  <c r="U119" i="8"/>
  <c r="W119" i="8" s="1"/>
  <c r="X119" i="8" s="1"/>
  <c r="Y119" i="8" s="1"/>
  <c r="Z119" i="8" s="1"/>
  <c r="Q132" i="6"/>
  <c r="P132" i="6"/>
  <c r="O132" i="6"/>
  <c r="L120" i="8" l="1"/>
  <c r="H120" i="8"/>
  <c r="I120" i="8" s="1"/>
  <c r="J120" i="8" s="1"/>
  <c r="F133" i="6"/>
  <c r="T132" i="6"/>
  <c r="V132" i="6" s="1"/>
  <c r="W132" i="6"/>
  <c r="X132" i="6" s="1"/>
  <c r="Y132" i="6" s="1"/>
  <c r="K127" i="8" l="1"/>
  <c r="T120" i="8"/>
  <c r="S120" i="8"/>
  <c r="G121" i="8"/>
  <c r="O120" i="8"/>
  <c r="H133" i="6"/>
  <c r="I133" i="6" s="1"/>
  <c r="J133" i="6" s="1"/>
  <c r="K140" i="6" s="1"/>
  <c r="L133" i="6"/>
  <c r="R120" i="8" l="1"/>
  <c r="Q120" i="8"/>
  <c r="P120" i="8"/>
  <c r="N133" i="6"/>
  <c r="O133" i="6"/>
  <c r="F134" i="6" s="1"/>
  <c r="T133" i="6"/>
  <c r="R133" i="6"/>
  <c r="S133" i="6"/>
  <c r="G134" i="6"/>
  <c r="F121" i="8" l="1"/>
  <c r="U120" i="8"/>
  <c r="W120" i="8" s="1"/>
  <c r="X120" i="8" s="1"/>
  <c r="Y120" i="8" s="1"/>
  <c r="Z120" i="8" s="1"/>
  <c r="V133" i="6"/>
  <c r="H134" i="6"/>
  <c r="I134" i="6" s="1"/>
  <c r="J134" i="6" s="1"/>
  <c r="K141" i="6" s="1"/>
  <c r="L134" i="6"/>
  <c r="Q133" i="6"/>
  <c r="P133" i="6"/>
  <c r="L121" i="8" l="1"/>
  <c r="H121" i="8"/>
  <c r="I121" i="8" s="1"/>
  <c r="J121" i="8" s="1"/>
  <c r="N134" i="6"/>
  <c r="O134" i="6"/>
  <c r="F135" i="6" s="1"/>
  <c r="T134" i="6"/>
  <c r="R134" i="6"/>
  <c r="S134" i="6"/>
  <c r="W133" i="6"/>
  <c r="X133" i="6" s="1"/>
  <c r="Y133" i="6" s="1"/>
  <c r="G135" i="6"/>
  <c r="K128" i="8" l="1"/>
  <c r="T121" i="8"/>
  <c r="S121" i="8"/>
  <c r="G122" i="8"/>
  <c r="O121" i="8"/>
  <c r="V134" i="6"/>
  <c r="L135" i="6"/>
  <c r="H135" i="6"/>
  <c r="I135" i="6" s="1"/>
  <c r="J135" i="6" s="1"/>
  <c r="K142" i="6" s="1"/>
  <c r="Q134" i="6"/>
  <c r="P134" i="6"/>
  <c r="R121" i="8" l="1"/>
  <c r="Q121" i="8"/>
  <c r="P121" i="8"/>
  <c r="W134" i="6"/>
  <c r="X134" i="6" s="1"/>
  <c r="Y134" i="6" s="1"/>
  <c r="S135" i="6"/>
  <c r="R135" i="6"/>
  <c r="N135" i="6"/>
  <c r="G136" i="6"/>
  <c r="F122" i="8" l="1"/>
  <c r="U121" i="8"/>
  <c r="W121" i="8" s="1"/>
  <c r="X121" i="8" s="1"/>
  <c r="Y121" i="8" s="1"/>
  <c r="Z121" i="8" s="1"/>
  <c r="Q135" i="6"/>
  <c r="P135" i="6"/>
  <c r="O135" i="6"/>
  <c r="L122" i="8" l="1"/>
  <c r="H122" i="8"/>
  <c r="I122" i="8" s="1"/>
  <c r="J122" i="8" s="1"/>
  <c r="F136" i="6"/>
  <c r="T135" i="6"/>
  <c r="V135" i="6" s="1"/>
  <c r="W135" i="6"/>
  <c r="X135" i="6" s="1"/>
  <c r="Y135" i="6" s="1"/>
  <c r="K129" i="8" l="1"/>
  <c r="T122" i="8"/>
  <c r="S122" i="8"/>
  <c r="G123" i="8"/>
  <c r="O122" i="8"/>
  <c r="L136" i="6"/>
  <c r="H136" i="6"/>
  <c r="I136" i="6" s="1"/>
  <c r="J136" i="6" s="1"/>
  <c r="K143" i="6" s="1"/>
  <c r="R122" i="8" l="1"/>
  <c r="Q122" i="8"/>
  <c r="P122" i="8"/>
  <c r="S136" i="6"/>
  <c r="R136" i="6"/>
  <c r="G137" i="6"/>
  <c r="N136" i="6"/>
  <c r="O136" i="6" s="1"/>
  <c r="F123" i="8" l="1"/>
  <c r="U122" i="8"/>
  <c r="W122" i="8" s="1"/>
  <c r="X122" i="8" s="1"/>
  <c r="Y122" i="8" s="1"/>
  <c r="Z122" i="8" s="1"/>
  <c r="F137" i="6"/>
  <c r="T136" i="6"/>
  <c r="V136" i="6" s="1"/>
  <c r="L137" i="6"/>
  <c r="H137" i="6"/>
  <c r="I137" i="6" s="1"/>
  <c r="J137" i="6" s="1"/>
  <c r="K144" i="6" s="1"/>
  <c r="Q136" i="6"/>
  <c r="P136" i="6"/>
  <c r="L123" i="8" l="1"/>
  <c r="H123" i="8"/>
  <c r="I123" i="8" s="1"/>
  <c r="J123" i="8" s="1"/>
  <c r="W136" i="6"/>
  <c r="X136" i="6" s="1"/>
  <c r="Y136" i="6" s="1"/>
  <c r="S137" i="6"/>
  <c r="R137" i="6"/>
  <c r="N137" i="6"/>
  <c r="G138" i="6"/>
  <c r="K130" i="8" l="1"/>
  <c r="T123" i="8"/>
  <c r="S123" i="8"/>
  <c r="G124" i="8"/>
  <c r="O123" i="8"/>
  <c r="Q137" i="6"/>
  <c r="P137" i="6"/>
  <c r="O137" i="6"/>
  <c r="R123" i="8" l="1"/>
  <c r="Q123" i="8"/>
  <c r="P123" i="8"/>
  <c r="F138" i="6"/>
  <c r="T137" i="6"/>
  <c r="V137" i="6" s="1"/>
  <c r="W137" i="6"/>
  <c r="X137" i="6" s="1"/>
  <c r="Y137" i="6" s="1"/>
  <c r="F124" i="8" l="1"/>
  <c r="U123" i="8"/>
  <c r="W123" i="8" s="1"/>
  <c r="X123" i="8" s="1"/>
  <c r="Y123" i="8" s="1"/>
  <c r="Z123" i="8" s="1"/>
  <c r="H138" i="6"/>
  <c r="I138" i="6" s="1"/>
  <c r="J138" i="6" s="1"/>
  <c r="K145" i="6" s="1"/>
  <c r="L138" i="6"/>
  <c r="L124" i="8" l="1"/>
  <c r="H124" i="8"/>
  <c r="I124" i="8" s="1"/>
  <c r="J124" i="8" s="1"/>
  <c r="N138" i="6"/>
  <c r="O138" i="6"/>
  <c r="F139" i="6" s="1"/>
  <c r="T138" i="6"/>
  <c r="R138" i="6"/>
  <c r="S138" i="6"/>
  <c r="G139" i="6"/>
  <c r="K131" i="8" l="1"/>
  <c r="T124" i="8"/>
  <c r="S124" i="8"/>
  <c r="G125" i="8"/>
  <c r="O124" i="8"/>
  <c r="V138" i="6"/>
  <c r="L139" i="6"/>
  <c r="H139" i="6"/>
  <c r="I139" i="6" s="1"/>
  <c r="J139" i="6" s="1"/>
  <c r="K146" i="6" s="1"/>
  <c r="P138" i="6"/>
  <c r="Q138" i="6"/>
  <c r="R124" i="8" l="1"/>
  <c r="Q124" i="8"/>
  <c r="P124" i="8"/>
  <c r="R139" i="6"/>
  <c r="S139" i="6"/>
  <c r="N139" i="6"/>
  <c r="W138" i="6"/>
  <c r="X138" i="6" s="1"/>
  <c r="Y138" i="6" s="1"/>
  <c r="G140" i="6"/>
  <c r="F125" i="8" l="1"/>
  <c r="U124" i="8"/>
  <c r="W124" i="8" s="1"/>
  <c r="X124" i="8" s="1"/>
  <c r="Y124" i="8" s="1"/>
  <c r="Z124" i="8" s="1"/>
  <c r="P139" i="6"/>
  <c r="Q139" i="6"/>
  <c r="O139" i="6"/>
  <c r="L125" i="8" l="1"/>
  <c r="H125" i="8"/>
  <c r="I125" i="8" s="1"/>
  <c r="J125" i="8" s="1"/>
  <c r="F140" i="6"/>
  <c r="T139" i="6"/>
  <c r="V139" i="6" s="1"/>
  <c r="W139" i="6" s="1"/>
  <c r="X139" i="6" s="1"/>
  <c r="Y139" i="6" s="1"/>
  <c r="K132" i="8" l="1"/>
  <c r="T125" i="8"/>
  <c r="S125" i="8"/>
  <c r="G126" i="8"/>
  <c r="O125" i="8"/>
  <c r="H140" i="6"/>
  <c r="I140" i="6" s="1"/>
  <c r="J140" i="6" s="1"/>
  <c r="K147" i="6" s="1"/>
  <c r="L140" i="6"/>
  <c r="R125" i="8" l="1"/>
  <c r="Q125" i="8"/>
  <c r="P125" i="8"/>
  <c r="N140" i="6"/>
  <c r="O140" i="6"/>
  <c r="F141" i="6" s="1"/>
  <c r="T140" i="6"/>
  <c r="R140" i="6"/>
  <c r="S140" i="6"/>
  <c r="G141" i="6"/>
  <c r="F126" i="8" l="1"/>
  <c r="U125" i="8"/>
  <c r="W125" i="8" s="1"/>
  <c r="X125" i="8" s="1"/>
  <c r="Y125" i="8" s="1"/>
  <c r="Z125" i="8" s="1"/>
  <c r="V140" i="6"/>
  <c r="L141" i="6"/>
  <c r="H141" i="6"/>
  <c r="I141" i="6" s="1"/>
  <c r="J141" i="6" s="1"/>
  <c r="K148" i="6" s="1"/>
  <c r="P140" i="6"/>
  <c r="Q140" i="6"/>
  <c r="L126" i="8" l="1"/>
  <c r="H126" i="8"/>
  <c r="I126" i="8" s="1"/>
  <c r="J126" i="8" s="1"/>
  <c r="R141" i="6"/>
  <c r="S141" i="6"/>
  <c r="N141" i="6"/>
  <c r="W140" i="6"/>
  <c r="X140" i="6" s="1"/>
  <c r="Y140" i="6" s="1"/>
  <c r="G142" i="6"/>
  <c r="K133" i="8" l="1"/>
  <c r="T126" i="8"/>
  <c r="S126" i="8"/>
  <c r="G127" i="8"/>
  <c r="O126" i="8"/>
  <c r="Q141" i="6"/>
  <c r="P141" i="6"/>
  <c r="O141" i="6"/>
  <c r="R126" i="8" l="1"/>
  <c r="Q126" i="8"/>
  <c r="P126" i="8"/>
  <c r="F142" i="6"/>
  <c r="T141" i="6"/>
  <c r="V141" i="6" s="1"/>
  <c r="W141" i="6"/>
  <c r="X141" i="6" s="1"/>
  <c r="Y141" i="6" s="1"/>
  <c r="F127" i="8" l="1"/>
  <c r="U126" i="8"/>
  <c r="W126" i="8" s="1"/>
  <c r="X126" i="8" s="1"/>
  <c r="Y126" i="8" s="1"/>
  <c r="Z126" i="8" s="1"/>
  <c r="H142" i="6"/>
  <c r="I142" i="6" s="1"/>
  <c r="J142" i="6" s="1"/>
  <c r="K149" i="6" s="1"/>
  <c r="L142" i="6"/>
  <c r="L127" i="8" l="1"/>
  <c r="H127" i="8"/>
  <c r="I127" i="8" s="1"/>
  <c r="J127" i="8" s="1"/>
  <c r="N142" i="6"/>
  <c r="O142" i="6"/>
  <c r="F143" i="6" s="1"/>
  <c r="T142" i="6"/>
  <c r="R142" i="6"/>
  <c r="S142" i="6"/>
  <c r="G143" i="6"/>
  <c r="K134" i="8" l="1"/>
  <c r="T127" i="8"/>
  <c r="S127" i="8"/>
  <c r="G128" i="8"/>
  <c r="O127" i="8"/>
  <c r="V142" i="6"/>
  <c r="H143" i="6"/>
  <c r="I143" i="6" s="1"/>
  <c r="J143" i="6" s="1"/>
  <c r="K150" i="6" s="1"/>
  <c r="L143" i="6"/>
  <c r="Q142" i="6"/>
  <c r="P142" i="6"/>
  <c r="R127" i="8" l="1"/>
  <c r="Q127" i="8"/>
  <c r="P127" i="8"/>
  <c r="W142" i="6"/>
  <c r="X142" i="6" s="1"/>
  <c r="Y142" i="6" s="1"/>
  <c r="N143" i="6"/>
  <c r="O143" i="6"/>
  <c r="F144" i="6" s="1"/>
  <c r="T143" i="6"/>
  <c r="R143" i="6"/>
  <c r="S143" i="6"/>
  <c r="G144" i="6"/>
  <c r="F128" i="8" l="1"/>
  <c r="U127" i="8"/>
  <c r="W127" i="8" s="1"/>
  <c r="X127" i="8" s="1"/>
  <c r="Y127" i="8" s="1"/>
  <c r="Z127" i="8" s="1"/>
  <c r="V143" i="6"/>
  <c r="H144" i="6"/>
  <c r="I144" i="6" s="1"/>
  <c r="J144" i="6" s="1"/>
  <c r="K151" i="6" s="1"/>
  <c r="L144" i="6"/>
  <c r="Q143" i="6"/>
  <c r="P143" i="6"/>
  <c r="L128" i="8" l="1"/>
  <c r="H128" i="8"/>
  <c r="I128" i="8" s="1"/>
  <c r="J128" i="8" s="1"/>
  <c r="N144" i="6"/>
  <c r="O144" i="6"/>
  <c r="F145" i="6" s="1"/>
  <c r="T144" i="6"/>
  <c r="S144" i="6"/>
  <c r="R144" i="6"/>
  <c r="W143" i="6"/>
  <c r="X143" i="6" s="1"/>
  <c r="Y143" i="6" s="1"/>
  <c r="G145" i="6"/>
  <c r="K135" i="8" l="1"/>
  <c r="T128" i="8"/>
  <c r="S128" i="8"/>
  <c r="G129" i="8"/>
  <c r="O128" i="8"/>
  <c r="V144" i="6"/>
  <c r="H145" i="6"/>
  <c r="I145" i="6" s="1"/>
  <c r="J145" i="6" s="1"/>
  <c r="K152" i="6" s="1"/>
  <c r="L145" i="6"/>
  <c r="Q144" i="6"/>
  <c r="W144" i="6" s="1"/>
  <c r="X144" i="6" s="1"/>
  <c r="Y144" i="6" s="1"/>
  <c r="P144" i="6"/>
  <c r="R128" i="8" l="1"/>
  <c r="Q128" i="8"/>
  <c r="P128" i="8"/>
  <c r="N145" i="6"/>
  <c r="O145" i="6"/>
  <c r="F146" i="6" s="1"/>
  <c r="T145" i="6"/>
  <c r="S145" i="6"/>
  <c r="R145" i="6"/>
  <c r="G146" i="6"/>
  <c r="F129" i="8" l="1"/>
  <c r="U128" i="8"/>
  <c r="W128" i="8" s="1"/>
  <c r="X128" i="8" s="1"/>
  <c r="Y128" i="8" s="1"/>
  <c r="Z128" i="8" s="1"/>
  <c r="V145" i="6"/>
  <c r="H146" i="6"/>
  <c r="I146" i="6" s="1"/>
  <c r="J146" i="6" s="1"/>
  <c r="K153" i="6" s="1"/>
  <c r="L146" i="6"/>
  <c r="Q145" i="6"/>
  <c r="W145" i="6" s="1"/>
  <c r="X145" i="6" s="1"/>
  <c r="Y145" i="6" s="1"/>
  <c r="P145" i="6"/>
  <c r="L129" i="8" l="1"/>
  <c r="H129" i="8"/>
  <c r="I129" i="8" s="1"/>
  <c r="J129" i="8" s="1"/>
  <c r="N146" i="6"/>
  <c r="S146" i="6"/>
  <c r="R146" i="6"/>
  <c r="G147" i="6"/>
  <c r="K136" i="8" l="1"/>
  <c r="T129" i="8"/>
  <c r="S129" i="8"/>
  <c r="G130" i="8"/>
  <c r="O129" i="8"/>
  <c r="P146" i="6"/>
  <c r="Q146" i="6"/>
  <c r="O146" i="6"/>
  <c r="R129" i="8" l="1"/>
  <c r="Q129" i="8"/>
  <c r="P129" i="8"/>
  <c r="F147" i="6"/>
  <c r="T146" i="6"/>
  <c r="V146" i="6" s="1"/>
  <c r="W146" i="6" s="1"/>
  <c r="X146" i="6" s="1"/>
  <c r="Y146" i="6" s="1"/>
  <c r="F130" i="8" l="1"/>
  <c r="U129" i="8"/>
  <c r="W129" i="8" s="1"/>
  <c r="X129" i="8" s="1"/>
  <c r="Y129" i="8" s="1"/>
  <c r="Z129" i="8" s="1"/>
  <c r="L147" i="6"/>
  <c r="H147" i="6"/>
  <c r="I147" i="6" s="1"/>
  <c r="J147" i="6" s="1"/>
  <c r="K154" i="6" s="1"/>
  <c r="L130" i="8" l="1"/>
  <c r="H130" i="8"/>
  <c r="I130" i="8" s="1"/>
  <c r="J130" i="8" s="1"/>
  <c r="N147" i="6"/>
  <c r="O147" i="6"/>
  <c r="F148" i="6" s="1"/>
  <c r="T147" i="6"/>
  <c r="R147" i="6"/>
  <c r="S147" i="6"/>
  <c r="G148" i="6"/>
  <c r="K137" i="8" l="1"/>
  <c r="T130" i="8"/>
  <c r="S130" i="8"/>
  <c r="G131" i="8"/>
  <c r="O130" i="8"/>
  <c r="H148" i="6"/>
  <c r="I148" i="6" s="1"/>
  <c r="J148" i="6" s="1"/>
  <c r="K155" i="6" s="1"/>
  <c r="L148" i="6"/>
  <c r="V147" i="6"/>
  <c r="Q147" i="6"/>
  <c r="P147" i="6"/>
  <c r="R130" i="8" l="1"/>
  <c r="Q130" i="8"/>
  <c r="P130" i="8"/>
  <c r="S148" i="6"/>
  <c r="R148" i="6"/>
  <c r="N148" i="6"/>
  <c r="W147" i="6"/>
  <c r="X147" i="6" s="1"/>
  <c r="Y147" i="6" s="1"/>
  <c r="G149" i="6"/>
  <c r="F131" i="8" l="1"/>
  <c r="U130" i="8"/>
  <c r="W130" i="8" s="1"/>
  <c r="X130" i="8" s="1"/>
  <c r="Y130" i="8" s="1"/>
  <c r="Z130" i="8" s="1"/>
  <c r="Q148" i="6"/>
  <c r="P148" i="6"/>
  <c r="O148" i="6"/>
  <c r="L131" i="8" l="1"/>
  <c r="H131" i="8"/>
  <c r="I131" i="8" s="1"/>
  <c r="J131" i="8" s="1"/>
  <c r="F149" i="6"/>
  <c r="T148" i="6"/>
  <c r="V148" i="6" s="1"/>
  <c r="W148" i="6" s="1"/>
  <c r="X148" i="6" s="1"/>
  <c r="Y148" i="6" s="1"/>
  <c r="K138" i="8" l="1"/>
  <c r="T131" i="8"/>
  <c r="S131" i="8"/>
  <c r="G132" i="8"/>
  <c r="O131" i="8"/>
  <c r="H149" i="6"/>
  <c r="I149" i="6" s="1"/>
  <c r="J149" i="6" s="1"/>
  <c r="K156" i="6" s="1"/>
  <c r="L149" i="6"/>
  <c r="R131" i="8" l="1"/>
  <c r="Q131" i="8"/>
  <c r="P131" i="8"/>
  <c r="N149" i="6"/>
  <c r="O149" i="6"/>
  <c r="F150" i="6" s="1"/>
  <c r="T149" i="6"/>
  <c r="R149" i="6"/>
  <c r="S149" i="6"/>
  <c r="G150" i="6"/>
  <c r="F132" i="8" l="1"/>
  <c r="U131" i="8"/>
  <c r="W131" i="8" s="1"/>
  <c r="X131" i="8" s="1"/>
  <c r="Y131" i="8" s="1"/>
  <c r="Z131" i="8" s="1"/>
  <c r="V149" i="6"/>
  <c r="H150" i="6"/>
  <c r="I150" i="6" s="1"/>
  <c r="J150" i="6" s="1"/>
  <c r="K157" i="6" s="1"/>
  <c r="L150" i="6"/>
  <c r="Q149" i="6"/>
  <c r="W149" i="6" s="1"/>
  <c r="X149" i="6" s="1"/>
  <c r="Y149" i="6" s="1"/>
  <c r="P149" i="6"/>
  <c r="L132" i="8" l="1"/>
  <c r="H132" i="8"/>
  <c r="I132" i="8" s="1"/>
  <c r="J132" i="8" s="1"/>
  <c r="N150" i="6"/>
  <c r="O150" i="6"/>
  <c r="F151" i="6" s="1"/>
  <c r="T150" i="6"/>
  <c r="R150" i="6"/>
  <c r="S150" i="6"/>
  <c r="G151" i="6"/>
  <c r="K139" i="8" l="1"/>
  <c r="T132" i="8"/>
  <c r="S132" i="8"/>
  <c r="G133" i="8"/>
  <c r="O132" i="8"/>
  <c r="V150" i="6"/>
  <c r="H151" i="6"/>
  <c r="I151" i="6" s="1"/>
  <c r="J151" i="6" s="1"/>
  <c r="K158" i="6" s="1"/>
  <c r="L151" i="6"/>
  <c r="Q150" i="6"/>
  <c r="P150" i="6"/>
  <c r="R132" i="8" l="1"/>
  <c r="Q132" i="8"/>
  <c r="P132" i="8"/>
  <c r="W150" i="6"/>
  <c r="X150" i="6" s="1"/>
  <c r="Y150" i="6" s="1"/>
  <c r="S151" i="6"/>
  <c r="R151" i="6"/>
  <c r="N151" i="6"/>
  <c r="O151" i="6" s="1"/>
  <c r="F152" i="6" s="1"/>
  <c r="G152" i="6"/>
  <c r="F133" i="8" l="1"/>
  <c r="U132" i="8"/>
  <c r="W132" i="8" s="1"/>
  <c r="X132" i="8" s="1"/>
  <c r="Y132" i="8" s="1"/>
  <c r="Z132" i="8" s="1"/>
  <c r="P151" i="6"/>
  <c r="Q151" i="6"/>
  <c r="H152" i="6"/>
  <c r="I152" i="6" s="1"/>
  <c r="J152" i="6" s="1"/>
  <c r="K159" i="6" s="1"/>
  <c r="L152" i="6"/>
  <c r="T151" i="6"/>
  <c r="V151" i="6" s="1"/>
  <c r="L133" i="8" l="1"/>
  <c r="H133" i="8"/>
  <c r="I133" i="8" s="1"/>
  <c r="J133" i="8" s="1"/>
  <c r="N152" i="6"/>
  <c r="O152" i="6"/>
  <c r="F153" i="6" s="1"/>
  <c r="T152" i="6"/>
  <c r="S152" i="6"/>
  <c r="R152" i="6"/>
  <c r="W151" i="6"/>
  <c r="X151" i="6" s="1"/>
  <c r="Y151" i="6" s="1"/>
  <c r="G153" i="6"/>
  <c r="K140" i="8" l="1"/>
  <c r="T133" i="8"/>
  <c r="S133" i="8"/>
  <c r="G134" i="8"/>
  <c r="O133" i="8"/>
  <c r="H153" i="6"/>
  <c r="I153" i="6" s="1"/>
  <c r="J153" i="6" s="1"/>
  <c r="K160" i="6" s="1"/>
  <c r="L153" i="6"/>
  <c r="V152" i="6"/>
  <c r="Q152" i="6"/>
  <c r="P152" i="6"/>
  <c r="R133" i="8" l="1"/>
  <c r="Q133" i="8"/>
  <c r="P133" i="8"/>
  <c r="W152" i="6"/>
  <c r="X152" i="6" s="1"/>
  <c r="Y152" i="6" s="1"/>
  <c r="N153" i="6"/>
  <c r="O153" i="6" s="1"/>
  <c r="R153" i="6"/>
  <c r="S153" i="6"/>
  <c r="G154" i="6"/>
  <c r="F134" i="8" l="1"/>
  <c r="U133" i="8"/>
  <c r="W133" i="8" s="1"/>
  <c r="X133" i="8" s="1"/>
  <c r="Y133" i="8" s="1"/>
  <c r="Z133" i="8" s="1"/>
  <c r="F154" i="6"/>
  <c r="T153" i="6"/>
  <c r="V153" i="6" s="1"/>
  <c r="H154" i="6"/>
  <c r="I154" i="6" s="1"/>
  <c r="J154" i="6" s="1"/>
  <c r="K161" i="6" s="1"/>
  <c r="L154" i="6"/>
  <c r="Q153" i="6"/>
  <c r="P153" i="6"/>
  <c r="L134" i="8" l="1"/>
  <c r="H134" i="8"/>
  <c r="I134" i="8" s="1"/>
  <c r="J134" i="8" s="1"/>
  <c r="W153" i="6"/>
  <c r="X153" i="6" s="1"/>
  <c r="Y153" i="6" s="1"/>
  <c r="N154" i="6"/>
  <c r="O154" i="6"/>
  <c r="F155" i="6" s="1"/>
  <c r="T154" i="6"/>
  <c r="R154" i="6"/>
  <c r="S154" i="6"/>
  <c r="G155" i="6"/>
  <c r="K141" i="8" l="1"/>
  <c r="T134" i="8"/>
  <c r="S134" i="8"/>
  <c r="G135" i="8"/>
  <c r="O134" i="8"/>
  <c r="H155" i="6"/>
  <c r="I155" i="6" s="1"/>
  <c r="J155" i="6" s="1"/>
  <c r="K162" i="6" s="1"/>
  <c r="L155" i="6"/>
  <c r="V154" i="6"/>
  <c r="Q154" i="6"/>
  <c r="P154" i="6"/>
  <c r="R134" i="8" l="1"/>
  <c r="Q134" i="8"/>
  <c r="P134" i="8"/>
  <c r="W154" i="6"/>
  <c r="X154" i="6" s="1"/>
  <c r="Y154" i="6" s="1"/>
  <c r="N155" i="6"/>
  <c r="O155" i="6"/>
  <c r="F156" i="6" s="1"/>
  <c r="T155" i="6"/>
  <c r="V155" i="6" s="1"/>
  <c r="R155" i="6"/>
  <c r="S155" i="6"/>
  <c r="G156" i="6"/>
  <c r="F135" i="8" l="1"/>
  <c r="U134" i="8"/>
  <c r="W134" i="8" s="1"/>
  <c r="X134" i="8" s="1"/>
  <c r="Y134" i="8" s="1"/>
  <c r="Z134" i="8" s="1"/>
  <c r="H156" i="6"/>
  <c r="I156" i="6" s="1"/>
  <c r="J156" i="6" s="1"/>
  <c r="K163" i="6" s="1"/>
  <c r="L156" i="6"/>
  <c r="G157" i="6"/>
  <c r="Q155" i="6"/>
  <c r="W155" i="6" s="1"/>
  <c r="X155" i="6" s="1"/>
  <c r="Y155" i="6" s="1"/>
  <c r="P155" i="6"/>
  <c r="L135" i="8" l="1"/>
  <c r="H135" i="8"/>
  <c r="I135" i="8" s="1"/>
  <c r="J135" i="8" s="1"/>
  <c r="N156" i="6"/>
  <c r="O156" i="6"/>
  <c r="F157" i="6" s="1"/>
  <c r="T156" i="6"/>
  <c r="S156" i="6"/>
  <c r="R156" i="6"/>
  <c r="K142" i="8" l="1"/>
  <c r="T135" i="8"/>
  <c r="S135" i="8"/>
  <c r="G136" i="8"/>
  <c r="O135" i="8"/>
  <c r="V156" i="6"/>
  <c r="H157" i="6"/>
  <c r="I157" i="6" s="1"/>
  <c r="J157" i="6" s="1"/>
  <c r="K164" i="6" s="1"/>
  <c r="L157" i="6"/>
  <c r="Q156" i="6"/>
  <c r="W156" i="6" s="1"/>
  <c r="X156" i="6" s="1"/>
  <c r="Y156" i="6" s="1"/>
  <c r="P156" i="6"/>
  <c r="R135" i="8" l="1"/>
  <c r="Q135" i="8"/>
  <c r="P135" i="8"/>
  <c r="N157" i="6"/>
  <c r="O157" i="6"/>
  <c r="F158" i="6" s="1"/>
  <c r="T157" i="6"/>
  <c r="R157" i="6"/>
  <c r="S157" i="6"/>
  <c r="G158" i="6"/>
  <c r="F136" i="8" l="1"/>
  <c r="U135" i="8"/>
  <c r="W135" i="8" s="1"/>
  <c r="X135" i="8" s="1"/>
  <c r="Y135" i="8" s="1"/>
  <c r="Z135" i="8" s="1"/>
  <c r="V157" i="6"/>
  <c r="H158" i="6"/>
  <c r="I158" i="6" s="1"/>
  <c r="J158" i="6" s="1"/>
  <c r="K165" i="6" s="1"/>
  <c r="L158" i="6"/>
  <c r="Q157" i="6"/>
  <c r="W157" i="6" s="1"/>
  <c r="X157" i="6" s="1"/>
  <c r="Y157" i="6" s="1"/>
  <c r="P157" i="6"/>
  <c r="L136" i="8" l="1"/>
  <c r="H136" i="8"/>
  <c r="I136" i="8" s="1"/>
  <c r="J136" i="8" s="1"/>
  <c r="N158" i="6"/>
  <c r="O158" i="6" s="1"/>
  <c r="R158" i="6"/>
  <c r="S158" i="6"/>
  <c r="G159" i="6"/>
  <c r="K143" i="8" l="1"/>
  <c r="T136" i="8"/>
  <c r="S136" i="8"/>
  <c r="G137" i="8"/>
  <c r="O136" i="8"/>
  <c r="F159" i="6"/>
  <c r="T158" i="6"/>
  <c r="V158" i="6" s="1"/>
  <c r="H159" i="6"/>
  <c r="I159" i="6" s="1"/>
  <c r="J159" i="6" s="1"/>
  <c r="K166" i="6" s="1"/>
  <c r="L159" i="6"/>
  <c r="Q158" i="6"/>
  <c r="P158" i="6"/>
  <c r="R136" i="8" l="1"/>
  <c r="Q136" i="8"/>
  <c r="P136" i="8"/>
  <c r="W158" i="6"/>
  <c r="X158" i="6" s="1"/>
  <c r="Y158" i="6" s="1"/>
  <c r="N159" i="6"/>
  <c r="R159" i="6"/>
  <c r="S159" i="6"/>
  <c r="G160" i="6"/>
  <c r="F137" i="8" l="1"/>
  <c r="U136" i="8"/>
  <c r="W136" i="8" s="1"/>
  <c r="X136" i="8" s="1"/>
  <c r="Y136" i="8" s="1"/>
  <c r="Z136" i="8" s="1"/>
  <c r="Q159" i="6"/>
  <c r="P159" i="6"/>
  <c r="O159" i="6"/>
  <c r="L137" i="8" l="1"/>
  <c r="H137" i="8"/>
  <c r="I137" i="8" s="1"/>
  <c r="J137" i="8" s="1"/>
  <c r="F160" i="6"/>
  <c r="T159" i="6"/>
  <c r="V159" i="6" s="1"/>
  <c r="W159" i="6"/>
  <c r="X159" i="6" s="1"/>
  <c r="Y159" i="6" s="1"/>
  <c r="K144" i="8" l="1"/>
  <c r="T137" i="8"/>
  <c r="S137" i="8"/>
  <c r="G138" i="8"/>
  <c r="O137" i="8"/>
  <c r="L160" i="6"/>
  <c r="H160" i="6"/>
  <c r="I160" i="6" s="1"/>
  <c r="J160" i="6" s="1"/>
  <c r="K167" i="6" s="1"/>
  <c r="R137" i="8" l="1"/>
  <c r="Q137" i="8"/>
  <c r="P137" i="8"/>
  <c r="S160" i="6"/>
  <c r="R160" i="6"/>
  <c r="G161" i="6"/>
  <c r="N160" i="6"/>
  <c r="O160" i="6" s="1"/>
  <c r="F138" i="8" l="1"/>
  <c r="U137" i="8"/>
  <c r="W137" i="8" s="1"/>
  <c r="X137" i="8" s="1"/>
  <c r="Y137" i="8" s="1"/>
  <c r="Z137" i="8" s="1"/>
  <c r="F161" i="6"/>
  <c r="T160" i="6"/>
  <c r="V160" i="6" s="1"/>
  <c r="H161" i="6"/>
  <c r="I161" i="6" s="1"/>
  <c r="J161" i="6" s="1"/>
  <c r="K168" i="6" s="1"/>
  <c r="L161" i="6"/>
  <c r="Q160" i="6"/>
  <c r="P160" i="6"/>
  <c r="L138" i="8" l="1"/>
  <c r="H138" i="8"/>
  <c r="I138" i="8" s="1"/>
  <c r="J138" i="8" s="1"/>
  <c r="W160" i="6"/>
  <c r="X160" i="6" s="1"/>
  <c r="Y160" i="6" s="1"/>
  <c r="N161" i="6"/>
  <c r="O161" i="6" s="1"/>
  <c r="S161" i="6"/>
  <c r="R161" i="6"/>
  <c r="G162" i="6"/>
  <c r="K145" i="8" l="1"/>
  <c r="T138" i="8"/>
  <c r="S138" i="8"/>
  <c r="G139" i="8"/>
  <c r="O138" i="8"/>
  <c r="F162" i="6"/>
  <c r="T161" i="6"/>
  <c r="V161" i="6" s="1"/>
  <c r="H162" i="6"/>
  <c r="I162" i="6" s="1"/>
  <c r="J162" i="6" s="1"/>
  <c r="K169" i="6" s="1"/>
  <c r="L162" i="6"/>
  <c r="Q161" i="6"/>
  <c r="P161" i="6"/>
  <c r="R138" i="8" l="1"/>
  <c r="Q138" i="8"/>
  <c r="P138" i="8"/>
  <c r="W161" i="6"/>
  <c r="X161" i="6" s="1"/>
  <c r="Y161" i="6" s="1"/>
  <c r="N162" i="6"/>
  <c r="O162" i="6" s="1"/>
  <c r="S162" i="6"/>
  <c r="R162" i="6"/>
  <c r="G163" i="6"/>
  <c r="F139" i="8" l="1"/>
  <c r="U138" i="8"/>
  <c r="W138" i="8" s="1"/>
  <c r="X138" i="8" s="1"/>
  <c r="Y138" i="8" s="1"/>
  <c r="Z138" i="8" s="1"/>
  <c r="F163" i="6"/>
  <c r="T162" i="6"/>
  <c r="V162" i="6" s="1"/>
  <c r="H163" i="6"/>
  <c r="I163" i="6" s="1"/>
  <c r="J163" i="6" s="1"/>
  <c r="K170" i="6" s="1"/>
  <c r="L163" i="6"/>
  <c r="Q162" i="6"/>
  <c r="P162" i="6"/>
  <c r="L139" i="8" l="1"/>
  <c r="H139" i="8"/>
  <c r="I139" i="8" s="1"/>
  <c r="J139" i="8" s="1"/>
  <c r="N163" i="6"/>
  <c r="O163" i="6"/>
  <c r="F164" i="6" s="1"/>
  <c r="T163" i="6"/>
  <c r="R163" i="6"/>
  <c r="S163" i="6"/>
  <c r="W162" i="6"/>
  <c r="X162" i="6" s="1"/>
  <c r="Y162" i="6" s="1"/>
  <c r="G164" i="6"/>
  <c r="K146" i="8" l="1"/>
  <c r="T139" i="8"/>
  <c r="S139" i="8"/>
  <c r="G140" i="8"/>
  <c r="O139" i="8"/>
  <c r="H164" i="6"/>
  <c r="I164" i="6" s="1"/>
  <c r="J164" i="6" s="1"/>
  <c r="K171" i="6" s="1"/>
  <c r="L164" i="6"/>
  <c r="V163" i="6"/>
  <c r="Q163" i="6"/>
  <c r="P163" i="6"/>
  <c r="R139" i="8" l="1"/>
  <c r="Q139" i="8"/>
  <c r="P139" i="8"/>
  <c r="W163" i="6"/>
  <c r="X163" i="6" s="1"/>
  <c r="Y163" i="6" s="1"/>
  <c r="N164" i="6"/>
  <c r="O164" i="6" s="1"/>
  <c r="R164" i="6"/>
  <c r="S164" i="6"/>
  <c r="G165" i="6"/>
  <c r="F140" i="8" l="1"/>
  <c r="U139" i="8"/>
  <c r="W139" i="8" s="1"/>
  <c r="X139" i="8" s="1"/>
  <c r="Y139" i="8" s="1"/>
  <c r="Z139" i="8" s="1"/>
  <c r="F165" i="6"/>
  <c r="T164" i="6"/>
  <c r="V164" i="6" s="1"/>
  <c r="H165" i="6"/>
  <c r="I165" i="6" s="1"/>
  <c r="J165" i="6" s="1"/>
  <c r="K172" i="6" s="1"/>
  <c r="L165" i="6"/>
  <c r="Q164" i="6"/>
  <c r="P164" i="6"/>
  <c r="L140" i="8" l="1"/>
  <c r="H140" i="8"/>
  <c r="I140" i="8" s="1"/>
  <c r="J140" i="8" s="1"/>
  <c r="W164" i="6"/>
  <c r="X164" i="6" s="1"/>
  <c r="Y164" i="6" s="1"/>
  <c r="N165" i="6"/>
  <c r="O165" i="6" s="1"/>
  <c r="F166" i="6" s="1"/>
  <c r="R165" i="6"/>
  <c r="S165" i="6"/>
  <c r="G166" i="6"/>
  <c r="K147" i="8" l="1"/>
  <c r="T140" i="8"/>
  <c r="S140" i="8"/>
  <c r="G141" i="8"/>
  <c r="O140" i="8"/>
  <c r="T165" i="6"/>
  <c r="V165" i="6" s="1"/>
  <c r="H166" i="6"/>
  <c r="I166" i="6" s="1"/>
  <c r="J166" i="6" s="1"/>
  <c r="K173" i="6" s="1"/>
  <c r="L166" i="6"/>
  <c r="Q165" i="6"/>
  <c r="W165" i="6" s="1"/>
  <c r="X165" i="6" s="1"/>
  <c r="Y165" i="6" s="1"/>
  <c r="P165" i="6"/>
  <c r="R140" i="8" l="1"/>
  <c r="Q140" i="8"/>
  <c r="P140" i="8"/>
  <c r="N166" i="6"/>
  <c r="O166" i="6"/>
  <c r="F167" i="6" s="1"/>
  <c r="T166" i="6"/>
  <c r="R166" i="6"/>
  <c r="S166" i="6"/>
  <c r="G167" i="6"/>
  <c r="F141" i="8" l="1"/>
  <c r="U140" i="8"/>
  <c r="W140" i="8" s="1"/>
  <c r="X140" i="8" s="1"/>
  <c r="Y140" i="8" s="1"/>
  <c r="Z140" i="8" s="1"/>
  <c r="V166" i="6"/>
  <c r="H167" i="6"/>
  <c r="I167" i="6" s="1"/>
  <c r="J167" i="6" s="1"/>
  <c r="K174" i="6" s="1"/>
  <c r="L167" i="6"/>
  <c r="Q166" i="6"/>
  <c r="P166" i="6"/>
  <c r="L141" i="8" l="1"/>
  <c r="H141" i="8"/>
  <c r="I141" i="8" s="1"/>
  <c r="J141" i="8" s="1"/>
  <c r="W166" i="6"/>
  <c r="X166" i="6" s="1"/>
  <c r="Y166" i="6" s="1"/>
  <c r="N167" i="6"/>
  <c r="R167" i="6"/>
  <c r="S167" i="6"/>
  <c r="G168" i="6"/>
  <c r="K148" i="8" l="1"/>
  <c r="T141" i="8"/>
  <c r="S141" i="8"/>
  <c r="G142" i="8"/>
  <c r="O141" i="8"/>
  <c r="P167" i="6"/>
  <c r="Q167" i="6"/>
  <c r="O167" i="6"/>
  <c r="R141" i="8" l="1"/>
  <c r="Q141" i="8"/>
  <c r="P141" i="8"/>
  <c r="F168" i="6"/>
  <c r="T167" i="6"/>
  <c r="V167" i="6" s="1"/>
  <c r="W167" i="6" s="1"/>
  <c r="X167" i="6" s="1"/>
  <c r="Y167" i="6" s="1"/>
  <c r="F142" i="8" l="1"/>
  <c r="U141" i="8"/>
  <c r="W141" i="8" s="1"/>
  <c r="X141" i="8" s="1"/>
  <c r="Y141" i="8" s="1"/>
  <c r="Z141" i="8" s="1"/>
  <c r="H168" i="6"/>
  <c r="I168" i="6" s="1"/>
  <c r="J168" i="6" s="1"/>
  <c r="K175" i="6" s="1"/>
  <c r="L168" i="6"/>
  <c r="L142" i="8" l="1"/>
  <c r="H142" i="8"/>
  <c r="I142" i="8" s="1"/>
  <c r="J142" i="8" s="1"/>
  <c r="N168" i="6"/>
  <c r="O168" i="6"/>
  <c r="F169" i="6" s="1"/>
  <c r="T168" i="6"/>
  <c r="S168" i="6"/>
  <c r="R168" i="6"/>
  <c r="G169" i="6"/>
  <c r="K149" i="8" l="1"/>
  <c r="T142" i="8"/>
  <c r="S142" i="8"/>
  <c r="G143" i="8"/>
  <c r="O142" i="8"/>
  <c r="H169" i="6"/>
  <c r="I169" i="6" s="1"/>
  <c r="J169" i="6" s="1"/>
  <c r="K176" i="6" s="1"/>
  <c r="L169" i="6"/>
  <c r="V168" i="6"/>
  <c r="Q168" i="6"/>
  <c r="P168" i="6"/>
  <c r="R142" i="8" l="1"/>
  <c r="Q142" i="8"/>
  <c r="P142" i="8"/>
  <c r="N169" i="6"/>
  <c r="O169" i="6"/>
  <c r="F170" i="6" s="1"/>
  <c r="T169" i="6"/>
  <c r="S169" i="6"/>
  <c r="R169" i="6"/>
  <c r="W168" i="6"/>
  <c r="X168" i="6" s="1"/>
  <c r="Y168" i="6" s="1"/>
  <c r="G170" i="6"/>
  <c r="F143" i="8" l="1"/>
  <c r="U142" i="8"/>
  <c r="W142" i="8" s="1"/>
  <c r="X142" i="8" s="1"/>
  <c r="Y142" i="8" s="1"/>
  <c r="Z142" i="8" s="1"/>
  <c r="H170" i="6"/>
  <c r="I170" i="6" s="1"/>
  <c r="J170" i="6" s="1"/>
  <c r="K177" i="6" s="1"/>
  <c r="L170" i="6"/>
  <c r="V169" i="6"/>
  <c r="Q169" i="6"/>
  <c r="P169" i="6"/>
  <c r="L143" i="8" l="1"/>
  <c r="H143" i="8"/>
  <c r="I143" i="8" s="1"/>
  <c r="J143" i="8" s="1"/>
  <c r="W169" i="6"/>
  <c r="X169" i="6" s="1"/>
  <c r="Y169" i="6" s="1"/>
  <c r="N170" i="6"/>
  <c r="O170" i="6"/>
  <c r="F171" i="6" s="1"/>
  <c r="S170" i="6"/>
  <c r="R170" i="6"/>
  <c r="G171" i="6"/>
  <c r="K150" i="8" l="1"/>
  <c r="T143" i="8"/>
  <c r="S143" i="8"/>
  <c r="G144" i="8"/>
  <c r="O143" i="8"/>
  <c r="T170" i="6"/>
  <c r="H171" i="6"/>
  <c r="I171" i="6" s="1"/>
  <c r="J171" i="6" s="1"/>
  <c r="K178" i="6" s="1"/>
  <c r="L171" i="6"/>
  <c r="V170" i="6"/>
  <c r="Q170" i="6"/>
  <c r="P170" i="6"/>
  <c r="R143" i="8" l="1"/>
  <c r="Q143" i="8"/>
  <c r="P143" i="8"/>
  <c r="N171" i="6"/>
  <c r="O171" i="6"/>
  <c r="F172" i="6" s="1"/>
  <c r="T171" i="6"/>
  <c r="R171" i="6"/>
  <c r="S171" i="6"/>
  <c r="W170" i="6"/>
  <c r="X170" i="6" s="1"/>
  <c r="Y170" i="6" s="1"/>
  <c r="G172" i="6"/>
  <c r="F144" i="8" l="1"/>
  <c r="U143" i="8"/>
  <c r="W143" i="8" s="1"/>
  <c r="X143" i="8" s="1"/>
  <c r="Y143" i="8" s="1"/>
  <c r="Z143" i="8" s="1"/>
  <c r="V171" i="6"/>
  <c r="H172" i="6"/>
  <c r="I172" i="6" s="1"/>
  <c r="J172" i="6" s="1"/>
  <c r="K179" i="6" s="1"/>
  <c r="L172" i="6"/>
  <c r="G173" i="6"/>
  <c r="Q171" i="6"/>
  <c r="W171" i="6" s="1"/>
  <c r="X171" i="6" s="1"/>
  <c r="Y171" i="6" s="1"/>
  <c r="P171" i="6"/>
  <c r="L144" i="8" l="1"/>
  <c r="H144" i="8"/>
  <c r="I144" i="8" s="1"/>
  <c r="J144" i="8" s="1"/>
  <c r="N172" i="6"/>
  <c r="O172" i="6"/>
  <c r="F173" i="6" s="1"/>
  <c r="T172" i="6"/>
  <c r="R172" i="6"/>
  <c r="S172" i="6"/>
  <c r="K151" i="8" l="1"/>
  <c r="T144" i="8"/>
  <c r="S144" i="8"/>
  <c r="G145" i="8"/>
  <c r="O144" i="8"/>
  <c r="V172" i="6"/>
  <c r="H173" i="6"/>
  <c r="I173" i="6" s="1"/>
  <c r="J173" i="6" s="1"/>
  <c r="K180" i="6" s="1"/>
  <c r="L173" i="6"/>
  <c r="Q172" i="6"/>
  <c r="W172" i="6" s="1"/>
  <c r="X172" i="6" s="1"/>
  <c r="Y172" i="6" s="1"/>
  <c r="P172" i="6"/>
  <c r="R144" i="8" l="1"/>
  <c r="Q144" i="8"/>
  <c r="P144" i="8"/>
  <c r="N173" i="6"/>
  <c r="O173" i="6"/>
  <c r="F174" i="6" s="1"/>
  <c r="T173" i="6"/>
  <c r="R173" i="6"/>
  <c r="S173" i="6"/>
  <c r="G174" i="6"/>
  <c r="F145" i="8" l="1"/>
  <c r="U144" i="8"/>
  <c r="W144" i="8" s="1"/>
  <c r="X144" i="8" s="1"/>
  <c r="Y144" i="8" s="1"/>
  <c r="Z144" i="8" s="1"/>
  <c r="V173" i="6"/>
  <c r="H174" i="6"/>
  <c r="I174" i="6" s="1"/>
  <c r="J174" i="6" s="1"/>
  <c r="K181" i="6" s="1"/>
  <c r="L174" i="6"/>
  <c r="Q173" i="6"/>
  <c r="P173" i="6"/>
  <c r="L145" i="8" l="1"/>
  <c r="H145" i="8"/>
  <c r="I145" i="8" s="1"/>
  <c r="J145" i="8" s="1"/>
  <c r="W173" i="6"/>
  <c r="X173" i="6" s="1"/>
  <c r="Y173" i="6" s="1"/>
  <c r="N174" i="6"/>
  <c r="O174" i="6"/>
  <c r="F175" i="6" s="1"/>
  <c r="T174" i="6"/>
  <c r="S174" i="6"/>
  <c r="R174" i="6"/>
  <c r="G175" i="6"/>
  <c r="K152" i="8" l="1"/>
  <c r="T145" i="8"/>
  <c r="S145" i="8"/>
  <c r="G146" i="8"/>
  <c r="O145" i="8"/>
  <c r="V174" i="6"/>
  <c r="L175" i="6"/>
  <c r="H175" i="6"/>
  <c r="I175" i="6" s="1"/>
  <c r="J175" i="6" s="1"/>
  <c r="K182" i="6" s="1"/>
  <c r="P174" i="6"/>
  <c r="Q174" i="6"/>
  <c r="R145" i="8" l="1"/>
  <c r="Q145" i="8"/>
  <c r="P145" i="8"/>
  <c r="N175" i="6"/>
  <c r="O175" i="6"/>
  <c r="F176" i="6" s="1"/>
  <c r="T175" i="6"/>
  <c r="R175" i="6"/>
  <c r="S175" i="6"/>
  <c r="W174" i="6"/>
  <c r="X174" i="6" s="1"/>
  <c r="Y174" i="6" s="1"/>
  <c r="G176" i="6"/>
  <c r="F146" i="8" l="1"/>
  <c r="U145" i="8"/>
  <c r="W145" i="8" s="1"/>
  <c r="X145" i="8" s="1"/>
  <c r="Y145" i="8" s="1"/>
  <c r="Z145" i="8" s="1"/>
  <c r="V175" i="6"/>
  <c r="H176" i="6"/>
  <c r="I176" i="6" s="1"/>
  <c r="J176" i="6" s="1"/>
  <c r="K183" i="6" s="1"/>
  <c r="L176" i="6"/>
  <c r="Q175" i="6"/>
  <c r="W175" i="6" s="1"/>
  <c r="X175" i="6" s="1"/>
  <c r="Y175" i="6" s="1"/>
  <c r="P175" i="6"/>
  <c r="L146" i="8" l="1"/>
  <c r="H146" i="8"/>
  <c r="I146" i="8" s="1"/>
  <c r="J146" i="8" s="1"/>
  <c r="N176" i="6"/>
  <c r="O176" i="6"/>
  <c r="F177" i="6" s="1"/>
  <c r="T176" i="6"/>
  <c r="S176" i="6"/>
  <c r="R176" i="6"/>
  <c r="G177" i="6"/>
  <c r="K153" i="8" l="1"/>
  <c r="T146" i="8"/>
  <c r="S146" i="8"/>
  <c r="G147" i="8"/>
  <c r="O146" i="8"/>
  <c r="H177" i="6"/>
  <c r="I177" i="6" s="1"/>
  <c r="J177" i="6" s="1"/>
  <c r="K184" i="6" s="1"/>
  <c r="L177" i="6"/>
  <c r="V176" i="6"/>
  <c r="Q176" i="6"/>
  <c r="P176" i="6"/>
  <c r="R146" i="8" l="1"/>
  <c r="Q146" i="8"/>
  <c r="P146" i="8"/>
  <c r="N177" i="6"/>
  <c r="O177" i="6"/>
  <c r="F178" i="6" s="1"/>
  <c r="T177" i="6"/>
  <c r="R177" i="6"/>
  <c r="S177" i="6"/>
  <c r="W176" i="6"/>
  <c r="X176" i="6" s="1"/>
  <c r="Y176" i="6" s="1"/>
  <c r="G178" i="6"/>
  <c r="F147" i="8" l="1"/>
  <c r="U146" i="8"/>
  <c r="W146" i="8" s="1"/>
  <c r="X146" i="8" s="1"/>
  <c r="Y146" i="8" s="1"/>
  <c r="Z146" i="8" s="1"/>
  <c r="V177" i="6"/>
  <c r="H178" i="6"/>
  <c r="I178" i="6" s="1"/>
  <c r="J178" i="6" s="1"/>
  <c r="K185" i="6" s="1"/>
  <c r="L178" i="6"/>
  <c r="Q177" i="6"/>
  <c r="P177" i="6"/>
  <c r="L147" i="8" l="1"/>
  <c r="H147" i="8"/>
  <c r="I147" i="8" s="1"/>
  <c r="J147" i="8" s="1"/>
  <c r="W177" i="6"/>
  <c r="X177" i="6" s="1"/>
  <c r="Y177" i="6" s="1"/>
  <c r="N178" i="6"/>
  <c r="O178" i="6"/>
  <c r="F179" i="6" s="1"/>
  <c r="R178" i="6"/>
  <c r="S178" i="6"/>
  <c r="G179" i="6"/>
  <c r="K154" i="8" l="1"/>
  <c r="T147" i="8"/>
  <c r="S147" i="8"/>
  <c r="G148" i="8"/>
  <c r="O147" i="8"/>
  <c r="T178" i="6"/>
  <c r="V178" i="6" s="1"/>
  <c r="H179" i="6"/>
  <c r="I179" i="6" s="1"/>
  <c r="J179" i="6" s="1"/>
  <c r="K186" i="6" s="1"/>
  <c r="L179" i="6"/>
  <c r="P178" i="6"/>
  <c r="Q178" i="6"/>
  <c r="W178" i="6" s="1"/>
  <c r="X178" i="6" s="1"/>
  <c r="Y178" i="6" s="1"/>
  <c r="R147" i="8" l="1"/>
  <c r="Q147" i="8"/>
  <c r="P147" i="8"/>
  <c r="R179" i="6"/>
  <c r="S179" i="6"/>
  <c r="N179" i="6"/>
  <c r="G180" i="6"/>
  <c r="F148" i="8" l="1"/>
  <c r="U147" i="8"/>
  <c r="W147" i="8" s="1"/>
  <c r="X147" i="8" s="1"/>
  <c r="Y147" i="8" s="1"/>
  <c r="Z147" i="8" s="1"/>
  <c r="Q179" i="6"/>
  <c r="P179" i="6"/>
  <c r="O179" i="6"/>
  <c r="L148" i="8" l="1"/>
  <c r="H148" i="8"/>
  <c r="I148" i="8" s="1"/>
  <c r="J148" i="8" s="1"/>
  <c r="F180" i="6"/>
  <c r="T179" i="6"/>
  <c r="V179" i="6" s="1"/>
  <c r="W179" i="6"/>
  <c r="X179" i="6" s="1"/>
  <c r="Y179" i="6" s="1"/>
  <c r="K155" i="8" l="1"/>
  <c r="T148" i="8"/>
  <c r="S148" i="8"/>
  <c r="G149" i="8"/>
  <c r="O148" i="8"/>
  <c r="H180" i="6"/>
  <c r="I180" i="6" s="1"/>
  <c r="J180" i="6" s="1"/>
  <c r="K187" i="6" s="1"/>
  <c r="L180" i="6"/>
  <c r="R148" i="8" l="1"/>
  <c r="Q148" i="8"/>
  <c r="P148" i="8"/>
  <c r="N180" i="6"/>
  <c r="O180" i="6"/>
  <c r="F181" i="6" s="1"/>
  <c r="T180" i="6"/>
  <c r="S180" i="6"/>
  <c r="R180" i="6"/>
  <c r="G181" i="6"/>
  <c r="F149" i="8" l="1"/>
  <c r="U148" i="8"/>
  <c r="W148" i="8" s="1"/>
  <c r="X148" i="8" s="1"/>
  <c r="Y148" i="8" s="1"/>
  <c r="Z148" i="8" s="1"/>
  <c r="L181" i="6"/>
  <c r="H181" i="6"/>
  <c r="I181" i="6" s="1"/>
  <c r="J181" i="6" s="1"/>
  <c r="K188" i="6" s="1"/>
  <c r="V180" i="6"/>
  <c r="Q180" i="6"/>
  <c r="P180" i="6"/>
  <c r="L149" i="8" l="1"/>
  <c r="H149" i="8"/>
  <c r="I149" i="8" s="1"/>
  <c r="J149" i="8" s="1"/>
  <c r="R181" i="6"/>
  <c r="S181" i="6"/>
  <c r="N181" i="6"/>
  <c r="W180" i="6"/>
  <c r="X180" i="6" s="1"/>
  <c r="Y180" i="6" s="1"/>
  <c r="G182" i="6"/>
  <c r="K156" i="8" l="1"/>
  <c r="T149" i="8"/>
  <c r="S149" i="8"/>
  <c r="G150" i="8"/>
  <c r="O149" i="8"/>
  <c r="Q181" i="6"/>
  <c r="P181" i="6"/>
  <c r="O181" i="6"/>
  <c r="R149" i="8" l="1"/>
  <c r="Q149" i="8"/>
  <c r="P149" i="8"/>
  <c r="F182" i="6"/>
  <c r="T181" i="6"/>
  <c r="V181" i="6" s="1"/>
  <c r="W181" i="6" s="1"/>
  <c r="X181" i="6" s="1"/>
  <c r="Y181" i="6" s="1"/>
  <c r="F150" i="8" l="1"/>
  <c r="U149" i="8"/>
  <c r="W149" i="8" s="1"/>
  <c r="X149" i="8" s="1"/>
  <c r="Y149" i="8" s="1"/>
  <c r="Z149" i="8" s="1"/>
  <c r="H182" i="6"/>
  <c r="I182" i="6" s="1"/>
  <c r="J182" i="6" s="1"/>
  <c r="K189" i="6" s="1"/>
  <c r="L182" i="6"/>
  <c r="L150" i="8" l="1"/>
  <c r="H150" i="8"/>
  <c r="I150" i="8" s="1"/>
  <c r="J150" i="8" s="1"/>
  <c r="N182" i="6"/>
  <c r="O182" i="6"/>
  <c r="F183" i="6" s="1"/>
  <c r="T182" i="6"/>
  <c r="R182" i="6"/>
  <c r="S182" i="6"/>
  <c r="G183" i="6"/>
  <c r="K157" i="8" l="1"/>
  <c r="T150" i="8"/>
  <c r="S150" i="8"/>
  <c r="G151" i="8"/>
  <c r="O150" i="8"/>
  <c r="L183" i="6"/>
  <c r="H183" i="6"/>
  <c r="I183" i="6" s="1"/>
  <c r="J183" i="6" s="1"/>
  <c r="K190" i="6" s="1"/>
  <c r="V182" i="6"/>
  <c r="P182" i="6"/>
  <c r="Q182" i="6"/>
  <c r="R150" i="8" l="1"/>
  <c r="Q150" i="8"/>
  <c r="P150" i="8"/>
  <c r="S183" i="6"/>
  <c r="R183" i="6"/>
  <c r="W182" i="6"/>
  <c r="X182" i="6" s="1"/>
  <c r="Y182" i="6" s="1"/>
  <c r="N183" i="6"/>
  <c r="G184" i="6"/>
  <c r="F151" i="8" l="1"/>
  <c r="U150" i="8"/>
  <c r="W150" i="8" s="1"/>
  <c r="X150" i="8" s="1"/>
  <c r="Y150" i="8" s="1"/>
  <c r="Z150" i="8" s="1"/>
  <c r="P183" i="6"/>
  <c r="Q183" i="6"/>
  <c r="O183" i="6"/>
  <c r="L151" i="8" l="1"/>
  <c r="H151" i="8"/>
  <c r="I151" i="8" s="1"/>
  <c r="J151" i="8" s="1"/>
  <c r="F184" i="6"/>
  <c r="T183" i="6"/>
  <c r="V183" i="6" s="1"/>
  <c r="W183" i="6"/>
  <c r="X183" i="6" s="1"/>
  <c r="Y183" i="6" s="1"/>
  <c r="K158" i="8" l="1"/>
  <c r="T151" i="8"/>
  <c r="S151" i="8"/>
  <c r="G152" i="8"/>
  <c r="O151" i="8"/>
  <c r="H184" i="6"/>
  <c r="I184" i="6" s="1"/>
  <c r="J184" i="6" s="1"/>
  <c r="K191" i="6" s="1"/>
  <c r="L184" i="6"/>
  <c r="R151" i="8" l="1"/>
  <c r="Q151" i="8"/>
  <c r="P151" i="8"/>
  <c r="N184" i="6"/>
  <c r="O184" i="6"/>
  <c r="F185" i="6" s="1"/>
  <c r="T184" i="6"/>
  <c r="S184" i="6"/>
  <c r="R184" i="6"/>
  <c r="G185" i="6"/>
  <c r="F152" i="8" l="1"/>
  <c r="U151" i="8"/>
  <c r="W151" i="8" s="1"/>
  <c r="X151" i="8" s="1"/>
  <c r="Y151" i="8" s="1"/>
  <c r="Z151" i="8" s="1"/>
  <c r="H185" i="6"/>
  <c r="I185" i="6" s="1"/>
  <c r="J185" i="6" s="1"/>
  <c r="K192" i="6" s="1"/>
  <c r="L185" i="6"/>
  <c r="V184" i="6"/>
  <c r="Q184" i="6"/>
  <c r="P184" i="6"/>
  <c r="L152" i="8" l="1"/>
  <c r="H152" i="8"/>
  <c r="I152" i="8" s="1"/>
  <c r="J152" i="8" s="1"/>
  <c r="N185" i="6"/>
  <c r="O185" i="6"/>
  <c r="F186" i="6" s="1"/>
  <c r="T185" i="6"/>
  <c r="S185" i="6"/>
  <c r="R185" i="6"/>
  <c r="W184" i="6"/>
  <c r="X184" i="6" s="1"/>
  <c r="Y184" i="6" s="1"/>
  <c r="G186" i="6"/>
  <c r="K159" i="8" l="1"/>
  <c r="T152" i="8"/>
  <c r="S152" i="8"/>
  <c r="G153" i="8"/>
  <c r="O152" i="8"/>
  <c r="V185" i="6"/>
  <c r="H186" i="6"/>
  <c r="I186" i="6" s="1"/>
  <c r="J186" i="6" s="1"/>
  <c r="K193" i="6" s="1"/>
  <c r="L186" i="6"/>
  <c r="W185" i="6"/>
  <c r="X185" i="6" s="1"/>
  <c r="Y185" i="6" s="1"/>
  <c r="P185" i="6"/>
  <c r="Q185" i="6"/>
  <c r="R152" i="8" l="1"/>
  <c r="Q152" i="8"/>
  <c r="P152" i="8"/>
  <c r="N186" i="6"/>
  <c r="S186" i="6"/>
  <c r="R186" i="6"/>
  <c r="G187" i="6"/>
  <c r="F153" i="8" l="1"/>
  <c r="U152" i="8"/>
  <c r="W152" i="8" s="1"/>
  <c r="X152" i="8" s="1"/>
  <c r="Y152" i="8" s="1"/>
  <c r="Z152" i="8" s="1"/>
  <c r="Q186" i="6"/>
  <c r="P186" i="6"/>
  <c r="O186" i="6"/>
  <c r="L153" i="8" l="1"/>
  <c r="H153" i="8"/>
  <c r="I153" i="8" s="1"/>
  <c r="J153" i="8" s="1"/>
  <c r="F187" i="6"/>
  <c r="T186" i="6"/>
  <c r="V186" i="6" s="1"/>
  <c r="W186" i="6"/>
  <c r="X186" i="6" s="1"/>
  <c r="Y186" i="6" s="1"/>
  <c r="K160" i="8" l="1"/>
  <c r="T153" i="8"/>
  <c r="S153" i="8"/>
  <c r="G154" i="8"/>
  <c r="O153" i="8"/>
  <c r="H187" i="6"/>
  <c r="I187" i="6" s="1"/>
  <c r="J187" i="6" s="1"/>
  <c r="K194" i="6" s="1"/>
  <c r="L187" i="6"/>
  <c r="R153" i="8" l="1"/>
  <c r="Q153" i="8"/>
  <c r="P153" i="8"/>
  <c r="N187" i="6"/>
  <c r="S187" i="6"/>
  <c r="R187" i="6"/>
  <c r="G188" i="6"/>
  <c r="F154" i="8" l="1"/>
  <c r="U153" i="8"/>
  <c r="W153" i="8" s="1"/>
  <c r="X153" i="8" s="1"/>
  <c r="Y153" i="8" s="1"/>
  <c r="Z153" i="8" s="1"/>
  <c r="O187" i="6"/>
  <c r="Q187" i="6"/>
  <c r="P187" i="6"/>
  <c r="L154" i="8" l="1"/>
  <c r="H154" i="8"/>
  <c r="I154" i="8" s="1"/>
  <c r="J154" i="8" s="1"/>
  <c r="F188" i="6"/>
  <c r="T187" i="6"/>
  <c r="V187" i="6" s="1"/>
  <c r="W187" i="6" s="1"/>
  <c r="X187" i="6" s="1"/>
  <c r="Y187" i="6" s="1"/>
  <c r="K161" i="8" l="1"/>
  <c r="T154" i="8"/>
  <c r="S154" i="8"/>
  <c r="G155" i="8"/>
  <c r="O154" i="8"/>
  <c r="L188" i="6"/>
  <c r="H188" i="6"/>
  <c r="I188" i="6" s="1"/>
  <c r="J188" i="6" s="1"/>
  <c r="K195" i="6" s="1"/>
  <c r="R154" i="8" l="1"/>
  <c r="Q154" i="8"/>
  <c r="P154" i="8"/>
  <c r="S188" i="6"/>
  <c r="R188" i="6"/>
  <c r="G189" i="6"/>
  <c r="N188" i="6"/>
  <c r="O188" i="6" s="1"/>
  <c r="F155" i="8" l="1"/>
  <c r="U154" i="8"/>
  <c r="W154" i="8" s="1"/>
  <c r="X154" i="8" s="1"/>
  <c r="Y154" i="8" s="1"/>
  <c r="Z154" i="8" s="1"/>
  <c r="F189" i="6"/>
  <c r="T188" i="6"/>
  <c r="V188" i="6" s="1"/>
  <c r="H189" i="6"/>
  <c r="I189" i="6" s="1"/>
  <c r="J189" i="6" s="1"/>
  <c r="K196" i="6" s="1"/>
  <c r="L189" i="6"/>
  <c r="Q188" i="6"/>
  <c r="P188" i="6"/>
  <c r="L155" i="8" l="1"/>
  <c r="H155" i="8"/>
  <c r="I155" i="8" s="1"/>
  <c r="J155" i="8" s="1"/>
  <c r="W188" i="6"/>
  <c r="X188" i="6" s="1"/>
  <c r="Y188" i="6" s="1"/>
  <c r="N189" i="6"/>
  <c r="O189" i="6"/>
  <c r="F190" i="6" s="1"/>
  <c r="T189" i="6"/>
  <c r="R189" i="6"/>
  <c r="S189" i="6"/>
  <c r="G190" i="6"/>
  <c r="K162" i="8" l="1"/>
  <c r="T155" i="8"/>
  <c r="S155" i="8"/>
  <c r="G156" i="8"/>
  <c r="O155" i="8"/>
  <c r="V189" i="6"/>
  <c r="L190" i="6"/>
  <c r="H190" i="6"/>
  <c r="I190" i="6" s="1"/>
  <c r="J190" i="6" s="1"/>
  <c r="K197" i="6" s="1"/>
  <c r="P189" i="6"/>
  <c r="Q189" i="6"/>
  <c r="R155" i="8" l="1"/>
  <c r="Q155" i="8"/>
  <c r="P155" i="8"/>
  <c r="N190" i="6"/>
  <c r="O190" i="6"/>
  <c r="F191" i="6" s="1"/>
  <c r="T190" i="6"/>
  <c r="R190" i="6"/>
  <c r="S190" i="6"/>
  <c r="W189" i="6"/>
  <c r="X189" i="6" s="1"/>
  <c r="Y189" i="6" s="1"/>
  <c r="G191" i="6"/>
  <c r="F156" i="8" l="1"/>
  <c r="U155" i="8"/>
  <c r="W155" i="8" s="1"/>
  <c r="X155" i="8" s="1"/>
  <c r="Y155" i="8" s="1"/>
  <c r="Z155" i="8" s="1"/>
  <c r="V190" i="6"/>
  <c r="L191" i="6"/>
  <c r="H191" i="6"/>
  <c r="I191" i="6" s="1"/>
  <c r="J191" i="6" s="1"/>
  <c r="K198" i="6" s="1"/>
  <c r="W190" i="6"/>
  <c r="X190" i="6" s="1"/>
  <c r="Y190" i="6" s="1"/>
  <c r="P190" i="6"/>
  <c r="Q190" i="6"/>
  <c r="L156" i="8" l="1"/>
  <c r="H156" i="8"/>
  <c r="I156" i="8" s="1"/>
  <c r="J156" i="8" s="1"/>
  <c r="R191" i="6"/>
  <c r="S191" i="6"/>
  <c r="N191" i="6"/>
  <c r="G192" i="6"/>
  <c r="K163" i="8" l="1"/>
  <c r="T156" i="8"/>
  <c r="S156" i="8"/>
  <c r="G157" i="8"/>
  <c r="O156" i="8"/>
  <c r="P191" i="6"/>
  <c r="Q191" i="6"/>
  <c r="O191" i="6"/>
  <c r="R156" i="8" l="1"/>
  <c r="Q156" i="8"/>
  <c r="P156" i="8"/>
  <c r="F192" i="6"/>
  <c r="T191" i="6"/>
  <c r="V191" i="6" s="1"/>
  <c r="W191" i="6" s="1"/>
  <c r="X191" i="6" s="1"/>
  <c r="Y191" i="6" s="1"/>
  <c r="F157" i="8" l="1"/>
  <c r="U156" i="8"/>
  <c r="W156" i="8" s="1"/>
  <c r="X156" i="8" s="1"/>
  <c r="Y156" i="8" s="1"/>
  <c r="Z156" i="8" s="1"/>
  <c r="L192" i="6"/>
  <c r="H192" i="6"/>
  <c r="I192" i="6" s="1"/>
  <c r="J192" i="6" s="1"/>
  <c r="K199" i="6" s="1"/>
  <c r="L157" i="8" l="1"/>
  <c r="H157" i="8"/>
  <c r="I157" i="8" s="1"/>
  <c r="J157" i="8" s="1"/>
  <c r="S192" i="6"/>
  <c r="R192" i="6"/>
  <c r="G193" i="6"/>
  <c r="N192" i="6"/>
  <c r="O192" i="6" s="1"/>
  <c r="K164" i="8" l="1"/>
  <c r="T157" i="8"/>
  <c r="S157" i="8"/>
  <c r="G158" i="8"/>
  <c r="O157" i="8"/>
  <c r="F193" i="6"/>
  <c r="T192" i="6"/>
  <c r="V192" i="6" s="1"/>
  <c r="H193" i="6"/>
  <c r="I193" i="6" s="1"/>
  <c r="J193" i="6" s="1"/>
  <c r="K200" i="6" s="1"/>
  <c r="L193" i="6"/>
  <c r="Q192" i="6"/>
  <c r="P192" i="6"/>
  <c r="R157" i="8" l="1"/>
  <c r="Q157" i="8"/>
  <c r="P157" i="8"/>
  <c r="W192" i="6"/>
  <c r="X192" i="6" s="1"/>
  <c r="Y192" i="6" s="1"/>
  <c r="N193" i="6"/>
  <c r="O193" i="6"/>
  <c r="F194" i="6" s="1"/>
  <c r="T193" i="6"/>
  <c r="R193" i="6"/>
  <c r="S193" i="6"/>
  <c r="G194" i="6"/>
  <c r="F158" i="8" l="1"/>
  <c r="U157" i="8"/>
  <c r="W157" i="8" s="1"/>
  <c r="X157" i="8" s="1"/>
  <c r="Y157" i="8" s="1"/>
  <c r="Z157" i="8" s="1"/>
  <c r="H194" i="6"/>
  <c r="I194" i="6" s="1"/>
  <c r="J194" i="6" s="1"/>
  <c r="K201" i="6" s="1"/>
  <c r="L194" i="6"/>
  <c r="V193" i="6"/>
  <c r="W193" i="6" s="1"/>
  <c r="X193" i="6" s="1"/>
  <c r="Y193" i="6" s="1"/>
  <c r="P193" i="6"/>
  <c r="Q193" i="6"/>
  <c r="L158" i="8" l="1"/>
  <c r="H158" i="8"/>
  <c r="I158" i="8" s="1"/>
  <c r="J158" i="8" s="1"/>
  <c r="N194" i="6"/>
  <c r="O194" i="6"/>
  <c r="F195" i="6" s="1"/>
  <c r="T194" i="6"/>
  <c r="R194" i="6"/>
  <c r="S194" i="6"/>
  <c r="G195" i="6"/>
  <c r="K165" i="8" l="1"/>
  <c r="T158" i="8"/>
  <c r="S158" i="8"/>
  <c r="G159" i="8"/>
  <c r="O158" i="8"/>
  <c r="L195" i="6"/>
  <c r="H195" i="6"/>
  <c r="I195" i="6" s="1"/>
  <c r="J195" i="6" s="1"/>
  <c r="K202" i="6" s="1"/>
  <c r="V194" i="6"/>
  <c r="W194" i="6" s="1"/>
  <c r="X194" i="6" s="1"/>
  <c r="Y194" i="6" s="1"/>
  <c r="P194" i="6"/>
  <c r="Q194" i="6"/>
  <c r="R158" i="8" l="1"/>
  <c r="Q158" i="8"/>
  <c r="P158" i="8"/>
  <c r="R195" i="6"/>
  <c r="S195" i="6"/>
  <c r="N195" i="6"/>
  <c r="G196" i="6"/>
  <c r="F159" i="8" l="1"/>
  <c r="U158" i="8"/>
  <c r="W158" i="8" s="1"/>
  <c r="X158" i="8" s="1"/>
  <c r="Y158" i="8" s="1"/>
  <c r="Z158" i="8" s="1"/>
  <c r="P195" i="6"/>
  <c r="Q195" i="6"/>
  <c r="O195" i="6"/>
  <c r="L159" i="8" l="1"/>
  <c r="H159" i="8"/>
  <c r="I159" i="8" s="1"/>
  <c r="J159" i="8" s="1"/>
  <c r="F196" i="6"/>
  <c r="T195" i="6"/>
  <c r="V195" i="6" s="1"/>
  <c r="W195" i="6" s="1"/>
  <c r="X195" i="6" s="1"/>
  <c r="Y195" i="6" s="1"/>
  <c r="K166" i="8" l="1"/>
  <c r="T159" i="8"/>
  <c r="S159" i="8"/>
  <c r="G160" i="8"/>
  <c r="O159" i="8"/>
  <c r="H196" i="6"/>
  <c r="I196" i="6" s="1"/>
  <c r="J196" i="6" s="1"/>
  <c r="K203" i="6" s="1"/>
  <c r="L196" i="6"/>
  <c r="R159" i="8" l="1"/>
  <c r="Q159" i="8"/>
  <c r="P159" i="8"/>
  <c r="N196" i="6"/>
  <c r="O196" i="6"/>
  <c r="F197" i="6" s="1"/>
  <c r="T196" i="6"/>
  <c r="S196" i="6"/>
  <c r="R196" i="6"/>
  <c r="G197" i="6"/>
  <c r="F160" i="8" l="1"/>
  <c r="U159" i="8"/>
  <c r="W159" i="8" s="1"/>
  <c r="X159" i="8" s="1"/>
  <c r="Y159" i="8" s="1"/>
  <c r="Z159" i="8" s="1"/>
  <c r="V196" i="6"/>
  <c r="H197" i="6"/>
  <c r="I197" i="6" s="1"/>
  <c r="J197" i="6" s="1"/>
  <c r="K204" i="6" s="1"/>
  <c r="L197" i="6"/>
  <c r="Q196" i="6"/>
  <c r="P196" i="6"/>
  <c r="L160" i="8" l="1"/>
  <c r="H160" i="8"/>
  <c r="I160" i="8" s="1"/>
  <c r="J160" i="8" s="1"/>
  <c r="W196" i="6"/>
  <c r="X196" i="6" s="1"/>
  <c r="Y196" i="6" s="1"/>
  <c r="N197" i="6"/>
  <c r="O197" i="6"/>
  <c r="F198" i="6" s="1"/>
  <c r="T197" i="6"/>
  <c r="R197" i="6"/>
  <c r="S197" i="6"/>
  <c r="G198" i="6"/>
  <c r="K167" i="8" l="1"/>
  <c r="T160" i="8"/>
  <c r="S160" i="8"/>
  <c r="G161" i="8"/>
  <c r="O160" i="8"/>
  <c r="H198" i="6"/>
  <c r="I198" i="6" s="1"/>
  <c r="J198" i="6" s="1"/>
  <c r="K205" i="6" s="1"/>
  <c r="L198" i="6"/>
  <c r="V197" i="6"/>
  <c r="Q197" i="6"/>
  <c r="P197" i="6"/>
  <c r="R160" i="8" l="1"/>
  <c r="Q160" i="8"/>
  <c r="P160" i="8"/>
  <c r="W197" i="6"/>
  <c r="X197" i="6" s="1"/>
  <c r="Y197" i="6" s="1"/>
  <c r="N198" i="6"/>
  <c r="O198" i="6"/>
  <c r="F199" i="6" s="1"/>
  <c r="R198" i="6"/>
  <c r="S198" i="6"/>
  <c r="G199" i="6"/>
  <c r="F161" i="8" l="1"/>
  <c r="U160" i="8"/>
  <c r="W160" i="8" s="1"/>
  <c r="X160" i="8" s="1"/>
  <c r="Y160" i="8" s="1"/>
  <c r="Z160" i="8" s="1"/>
  <c r="T198" i="6"/>
  <c r="V198" i="6" s="1"/>
  <c r="L199" i="6"/>
  <c r="H199" i="6"/>
  <c r="I199" i="6" s="1"/>
  <c r="J199" i="6" s="1"/>
  <c r="K206" i="6" s="1"/>
  <c r="W198" i="6"/>
  <c r="X198" i="6" s="1"/>
  <c r="Y198" i="6" s="1"/>
  <c r="P198" i="6"/>
  <c r="Q198" i="6"/>
  <c r="L161" i="8" l="1"/>
  <c r="H161" i="8"/>
  <c r="I161" i="8" s="1"/>
  <c r="J161" i="8" s="1"/>
  <c r="S199" i="6"/>
  <c r="R199" i="6"/>
  <c r="N199" i="6"/>
  <c r="G200" i="6"/>
  <c r="K168" i="8" l="1"/>
  <c r="T161" i="8"/>
  <c r="S161" i="8"/>
  <c r="G162" i="8"/>
  <c r="O161" i="8"/>
  <c r="P199" i="6"/>
  <c r="Q199" i="6"/>
  <c r="O199" i="6"/>
  <c r="R161" i="8" l="1"/>
  <c r="Q161" i="8"/>
  <c r="P161" i="8"/>
  <c r="F200" i="6"/>
  <c r="T199" i="6"/>
  <c r="V199" i="6" s="1"/>
  <c r="W199" i="6" s="1"/>
  <c r="X199" i="6" s="1"/>
  <c r="Y199" i="6" s="1"/>
  <c r="F162" i="8" l="1"/>
  <c r="U161" i="8"/>
  <c r="W161" i="8" s="1"/>
  <c r="X161" i="8" s="1"/>
  <c r="Y161" i="8" s="1"/>
  <c r="Z161" i="8" s="1"/>
  <c r="H200" i="6"/>
  <c r="I200" i="6" s="1"/>
  <c r="J200" i="6" s="1"/>
  <c r="K207" i="6" s="1"/>
  <c r="L200" i="6"/>
  <c r="L162" i="8" l="1"/>
  <c r="H162" i="8"/>
  <c r="I162" i="8" s="1"/>
  <c r="J162" i="8" s="1"/>
  <c r="N200" i="6"/>
  <c r="O200" i="6"/>
  <c r="F201" i="6" s="1"/>
  <c r="T200" i="6"/>
  <c r="R200" i="6"/>
  <c r="S200" i="6"/>
  <c r="G201" i="6"/>
  <c r="K169" i="8" l="1"/>
  <c r="T162" i="8"/>
  <c r="S162" i="8"/>
  <c r="G163" i="8"/>
  <c r="O162" i="8"/>
  <c r="H201" i="6"/>
  <c r="I201" i="6" s="1"/>
  <c r="J201" i="6" s="1"/>
  <c r="K208" i="6" s="1"/>
  <c r="L201" i="6"/>
  <c r="V200" i="6"/>
  <c r="W200" i="6" s="1"/>
  <c r="X200" i="6" s="1"/>
  <c r="Y200" i="6" s="1"/>
  <c r="P200" i="6"/>
  <c r="Q200" i="6"/>
  <c r="R162" i="8" l="1"/>
  <c r="Q162" i="8"/>
  <c r="P162" i="8"/>
  <c r="N201" i="6"/>
  <c r="O201" i="6"/>
  <c r="F202" i="6" s="1"/>
  <c r="T201" i="6"/>
  <c r="S201" i="6"/>
  <c r="R201" i="6"/>
  <c r="G202" i="6"/>
  <c r="F163" i="8" l="1"/>
  <c r="U162" i="8"/>
  <c r="W162" i="8" s="1"/>
  <c r="X162" i="8" s="1"/>
  <c r="Y162" i="8" s="1"/>
  <c r="Z162" i="8" s="1"/>
  <c r="H202" i="6"/>
  <c r="I202" i="6" s="1"/>
  <c r="J202" i="6" s="1"/>
  <c r="K209" i="6" s="1"/>
  <c r="L202" i="6"/>
  <c r="V201" i="6"/>
  <c r="P201" i="6"/>
  <c r="Q201" i="6"/>
  <c r="L163" i="8" l="1"/>
  <c r="H163" i="8"/>
  <c r="I163" i="8" s="1"/>
  <c r="J163" i="8" s="1"/>
  <c r="W201" i="6"/>
  <c r="X201" i="6" s="1"/>
  <c r="Y201" i="6" s="1"/>
  <c r="N202" i="6"/>
  <c r="O202" i="6"/>
  <c r="F203" i="6" s="1"/>
  <c r="T202" i="6"/>
  <c r="V202" i="6" s="1"/>
  <c r="R202" i="6"/>
  <c r="S202" i="6"/>
  <c r="G203" i="6"/>
  <c r="K170" i="8" l="1"/>
  <c r="T163" i="8"/>
  <c r="S163" i="8"/>
  <c r="G164" i="8"/>
  <c r="O163" i="8"/>
  <c r="H203" i="6"/>
  <c r="I203" i="6" s="1"/>
  <c r="J203" i="6" s="1"/>
  <c r="K210" i="6" s="1"/>
  <c r="L203" i="6"/>
  <c r="W202" i="6"/>
  <c r="X202" i="6" s="1"/>
  <c r="Y202" i="6" s="1"/>
  <c r="P202" i="6"/>
  <c r="Q202" i="6"/>
  <c r="R163" i="8" l="1"/>
  <c r="Q163" i="8"/>
  <c r="P163" i="8"/>
  <c r="N203" i="6"/>
  <c r="O203" i="6" s="1"/>
  <c r="R203" i="6"/>
  <c r="S203" i="6"/>
  <c r="G204" i="6"/>
  <c r="F164" i="8" l="1"/>
  <c r="U163" i="8"/>
  <c r="W163" i="8" s="1"/>
  <c r="X163" i="8" s="1"/>
  <c r="Y163" i="8" s="1"/>
  <c r="Z163" i="8" s="1"/>
  <c r="F204" i="6"/>
  <c r="T203" i="6"/>
  <c r="V203" i="6" s="1"/>
  <c r="L204" i="6"/>
  <c r="H204" i="6"/>
  <c r="I204" i="6" s="1"/>
  <c r="J204" i="6" s="1"/>
  <c r="K211" i="6" s="1"/>
  <c r="P203" i="6"/>
  <c r="Q203" i="6"/>
  <c r="L164" i="8" l="1"/>
  <c r="H164" i="8"/>
  <c r="I164" i="8" s="1"/>
  <c r="J164" i="8" s="1"/>
  <c r="W203" i="6"/>
  <c r="X203" i="6" s="1"/>
  <c r="Y203" i="6" s="1"/>
  <c r="R204" i="6"/>
  <c r="S204" i="6"/>
  <c r="N204" i="6"/>
  <c r="G205" i="6"/>
  <c r="K171" i="8" l="1"/>
  <c r="T164" i="8"/>
  <c r="S164" i="8"/>
  <c r="G165" i="8"/>
  <c r="O164" i="8"/>
  <c r="Q204" i="6"/>
  <c r="P204" i="6"/>
  <c r="O204" i="6"/>
  <c r="R164" i="8" l="1"/>
  <c r="Q164" i="8"/>
  <c r="P164" i="8"/>
  <c r="F205" i="6"/>
  <c r="T204" i="6"/>
  <c r="V204" i="6" s="1"/>
  <c r="W204" i="6" s="1"/>
  <c r="X204" i="6" s="1"/>
  <c r="Y204" i="6" s="1"/>
  <c r="F165" i="8" l="1"/>
  <c r="U164" i="8"/>
  <c r="W164" i="8" s="1"/>
  <c r="X164" i="8" s="1"/>
  <c r="Y164" i="8" s="1"/>
  <c r="Z164" i="8" s="1"/>
  <c r="H205" i="6"/>
  <c r="I205" i="6" s="1"/>
  <c r="J205" i="6" s="1"/>
  <c r="K212" i="6" s="1"/>
  <c r="L205" i="6"/>
  <c r="L165" i="8" l="1"/>
  <c r="H165" i="8"/>
  <c r="I165" i="8" s="1"/>
  <c r="J165" i="8" s="1"/>
  <c r="N205" i="6"/>
  <c r="R205" i="6"/>
  <c r="S205" i="6"/>
  <c r="G206" i="6"/>
  <c r="K172" i="8" l="1"/>
  <c r="T165" i="8"/>
  <c r="S165" i="8"/>
  <c r="G166" i="8"/>
  <c r="O165" i="8"/>
  <c r="P205" i="6"/>
  <c r="Q205" i="6"/>
  <c r="O205" i="6"/>
  <c r="R165" i="8" l="1"/>
  <c r="Q165" i="8"/>
  <c r="P165" i="8"/>
  <c r="F206" i="6"/>
  <c r="T205" i="6"/>
  <c r="V205" i="6" s="1"/>
  <c r="W205" i="6" s="1"/>
  <c r="X205" i="6" s="1"/>
  <c r="Y205" i="6" s="1"/>
  <c r="F166" i="8" l="1"/>
  <c r="U165" i="8"/>
  <c r="W165" i="8" s="1"/>
  <c r="X165" i="8" s="1"/>
  <c r="Y165" i="8" s="1"/>
  <c r="Z165" i="8" s="1"/>
  <c r="L206" i="6"/>
  <c r="H206" i="6"/>
  <c r="I206" i="6" s="1"/>
  <c r="J206" i="6" s="1"/>
  <c r="K213" i="6" s="1"/>
  <c r="L166" i="8" l="1"/>
  <c r="H166" i="8"/>
  <c r="I166" i="8" s="1"/>
  <c r="J166" i="8" s="1"/>
  <c r="R206" i="6"/>
  <c r="S206" i="6"/>
  <c r="G207" i="6"/>
  <c r="N206" i="6"/>
  <c r="K173" i="8" l="1"/>
  <c r="T166" i="8"/>
  <c r="S166" i="8"/>
  <c r="G167" i="8"/>
  <c r="O166" i="8"/>
  <c r="P206" i="6"/>
  <c r="Q206" i="6"/>
  <c r="O206" i="6"/>
  <c r="R166" i="8" l="1"/>
  <c r="Q166" i="8"/>
  <c r="P166" i="8"/>
  <c r="F207" i="6"/>
  <c r="T206" i="6"/>
  <c r="V206" i="6" s="1"/>
  <c r="W206" i="6"/>
  <c r="X206" i="6" s="1"/>
  <c r="Y206" i="6" s="1"/>
  <c r="F167" i="8" l="1"/>
  <c r="U166" i="8"/>
  <c r="W166" i="8" s="1"/>
  <c r="X166" i="8" s="1"/>
  <c r="Y166" i="8" s="1"/>
  <c r="Z166" i="8" s="1"/>
  <c r="H207" i="6"/>
  <c r="I207" i="6" s="1"/>
  <c r="J207" i="6" s="1"/>
  <c r="K214" i="6" s="1"/>
  <c r="L207" i="6"/>
  <c r="L167" i="8" l="1"/>
  <c r="H167" i="8"/>
  <c r="I167" i="8" s="1"/>
  <c r="J167" i="8" s="1"/>
  <c r="N207" i="6"/>
  <c r="O207" i="6"/>
  <c r="F208" i="6" s="1"/>
  <c r="T207" i="6"/>
  <c r="R207" i="6"/>
  <c r="S207" i="6"/>
  <c r="G208" i="6"/>
  <c r="K174" i="8" l="1"/>
  <c r="T167" i="8"/>
  <c r="S167" i="8"/>
  <c r="G168" i="8"/>
  <c r="O167" i="8"/>
  <c r="H208" i="6"/>
  <c r="I208" i="6" s="1"/>
  <c r="J208" i="6" s="1"/>
  <c r="K215" i="6" s="1"/>
  <c r="L208" i="6"/>
  <c r="V207" i="6"/>
  <c r="W207" i="6" s="1"/>
  <c r="X207" i="6" s="1"/>
  <c r="Y207" i="6" s="1"/>
  <c r="P207" i="6"/>
  <c r="Q207" i="6"/>
  <c r="R167" i="8" l="1"/>
  <c r="Q167" i="8"/>
  <c r="P167" i="8"/>
  <c r="N208" i="6"/>
  <c r="O208" i="6"/>
  <c r="F209" i="6" s="1"/>
  <c r="T208" i="6"/>
  <c r="S208" i="6"/>
  <c r="R208" i="6"/>
  <c r="G209" i="6"/>
  <c r="F168" i="8" l="1"/>
  <c r="U167" i="8"/>
  <c r="W167" i="8" s="1"/>
  <c r="X167" i="8" s="1"/>
  <c r="Y167" i="8" s="1"/>
  <c r="Z167" i="8" s="1"/>
  <c r="V208" i="6"/>
  <c r="H209" i="6"/>
  <c r="I209" i="6" s="1"/>
  <c r="J209" i="6" s="1"/>
  <c r="K216" i="6" s="1"/>
  <c r="L209" i="6"/>
  <c r="P208" i="6"/>
  <c r="Q208" i="6"/>
  <c r="L168" i="8" l="1"/>
  <c r="H168" i="8"/>
  <c r="I168" i="8" s="1"/>
  <c r="J168" i="8" s="1"/>
  <c r="N209" i="6"/>
  <c r="O209" i="6"/>
  <c r="F210" i="6" s="1"/>
  <c r="T209" i="6"/>
  <c r="R209" i="6"/>
  <c r="S209" i="6"/>
  <c r="W208" i="6"/>
  <c r="X208" i="6" s="1"/>
  <c r="Y208" i="6" s="1"/>
  <c r="G210" i="6"/>
  <c r="T168" i="8" l="1"/>
  <c r="K175" i="8"/>
  <c r="S168" i="8"/>
  <c r="G169" i="8"/>
  <c r="O168" i="8"/>
  <c r="P168" i="8" s="1"/>
  <c r="F169" i="8" s="1"/>
  <c r="V209" i="6"/>
  <c r="L210" i="6"/>
  <c r="H210" i="6"/>
  <c r="I210" i="6" s="1"/>
  <c r="J210" i="6" s="1"/>
  <c r="K217" i="6" s="1"/>
  <c r="P209" i="6"/>
  <c r="Q209" i="6"/>
  <c r="W209" i="6" s="1"/>
  <c r="X209" i="6" s="1"/>
  <c r="Y209" i="6" s="1"/>
  <c r="R168" i="8" l="1"/>
  <c r="Q168" i="8"/>
  <c r="L169" i="8"/>
  <c r="H169" i="8"/>
  <c r="I169" i="8" s="1"/>
  <c r="J169" i="8" s="1"/>
  <c r="U168" i="8"/>
  <c r="W168" i="8" s="1"/>
  <c r="S210" i="6"/>
  <c r="R210" i="6"/>
  <c r="N210" i="6"/>
  <c r="G211" i="6"/>
  <c r="T169" i="8" l="1"/>
  <c r="K176" i="8"/>
  <c r="S169" i="8"/>
  <c r="X168" i="8"/>
  <c r="Y168" i="8" s="1"/>
  <c r="Z168" i="8" s="1"/>
  <c r="O169" i="8"/>
  <c r="G170" i="8"/>
  <c r="P210" i="6"/>
  <c r="Q210" i="6"/>
  <c r="O210" i="6"/>
  <c r="R169" i="8" l="1"/>
  <c r="Q169" i="8"/>
  <c r="P169" i="8"/>
  <c r="F211" i="6"/>
  <c r="T210" i="6"/>
  <c r="V210" i="6" s="1"/>
  <c r="W210" i="6" s="1"/>
  <c r="X210" i="6" s="1"/>
  <c r="Y210" i="6" s="1"/>
  <c r="F170" i="8" l="1"/>
  <c r="U169" i="8"/>
  <c r="W169" i="8" s="1"/>
  <c r="X169" i="8" s="1"/>
  <c r="Y169" i="8" s="1"/>
  <c r="Z169" i="8" s="1"/>
  <c r="L211" i="6"/>
  <c r="H211" i="6"/>
  <c r="I211" i="6" s="1"/>
  <c r="J211" i="6" s="1"/>
  <c r="K218" i="6" s="1"/>
  <c r="L170" i="8" l="1"/>
  <c r="H170" i="8"/>
  <c r="I170" i="8" s="1"/>
  <c r="J170" i="8" s="1"/>
  <c r="R211" i="6"/>
  <c r="S211" i="6"/>
  <c r="G212" i="6"/>
  <c r="N211" i="6"/>
  <c r="K177" i="8" l="1"/>
  <c r="T170" i="8"/>
  <c r="S170" i="8"/>
  <c r="G171" i="8"/>
  <c r="O170" i="8"/>
  <c r="O211" i="6"/>
  <c r="Q211" i="6"/>
  <c r="P211" i="6"/>
  <c r="R170" i="8" l="1"/>
  <c r="Q170" i="8"/>
  <c r="P170" i="8"/>
  <c r="F212" i="6"/>
  <c r="T211" i="6"/>
  <c r="V211" i="6" s="1"/>
  <c r="W211" i="6" s="1"/>
  <c r="X211" i="6" s="1"/>
  <c r="Y211" i="6" s="1"/>
  <c r="F171" i="8" l="1"/>
  <c r="U170" i="8"/>
  <c r="W170" i="8" s="1"/>
  <c r="X170" i="8" s="1"/>
  <c r="Y170" i="8" s="1"/>
  <c r="Z170" i="8" s="1"/>
  <c r="L212" i="6"/>
  <c r="H212" i="6"/>
  <c r="I212" i="6" s="1"/>
  <c r="J212" i="6" s="1"/>
  <c r="K219" i="6" s="1"/>
  <c r="L171" i="8" l="1"/>
  <c r="H171" i="8"/>
  <c r="I171" i="8" s="1"/>
  <c r="J171" i="8" s="1"/>
  <c r="R212" i="6"/>
  <c r="S212" i="6"/>
  <c r="G213" i="6"/>
  <c r="N212" i="6"/>
  <c r="O212" i="6" s="1"/>
  <c r="K178" i="8" l="1"/>
  <c r="T171" i="8"/>
  <c r="S171" i="8"/>
  <c r="G172" i="8"/>
  <c r="O171" i="8"/>
  <c r="P171" i="8" s="1"/>
  <c r="F213" i="6"/>
  <c r="T212" i="6"/>
  <c r="V212" i="6" s="1"/>
  <c r="L213" i="6"/>
  <c r="H213" i="6"/>
  <c r="I213" i="6" s="1"/>
  <c r="J213" i="6" s="1"/>
  <c r="K220" i="6" s="1"/>
  <c r="P212" i="6"/>
  <c r="Q212" i="6"/>
  <c r="W212" i="6" s="1"/>
  <c r="X212" i="6" s="1"/>
  <c r="Y212" i="6" s="1"/>
  <c r="F172" i="8" l="1"/>
  <c r="U171" i="8"/>
  <c r="W171" i="8" s="1"/>
  <c r="R171" i="8"/>
  <c r="Q171" i="8"/>
  <c r="R213" i="6"/>
  <c r="S213" i="6"/>
  <c r="N213" i="6"/>
  <c r="G214" i="6"/>
  <c r="X171" i="8" l="1"/>
  <c r="Y171" i="8" s="1"/>
  <c r="Z171" i="8" s="1"/>
  <c r="L172" i="8"/>
  <c r="H172" i="8"/>
  <c r="I172" i="8" s="1"/>
  <c r="J172" i="8" s="1"/>
  <c r="Q213" i="6"/>
  <c r="P213" i="6"/>
  <c r="O213" i="6"/>
  <c r="O172" i="8" l="1"/>
  <c r="T172" i="8"/>
  <c r="K179" i="8"/>
  <c r="S172" i="8"/>
  <c r="G173" i="8"/>
  <c r="F214" i="6"/>
  <c r="T213" i="6"/>
  <c r="V213" i="6" s="1"/>
  <c r="W213" i="6" s="1"/>
  <c r="X213" i="6" s="1"/>
  <c r="Y213" i="6" s="1"/>
  <c r="R172" i="8" l="1"/>
  <c r="Q172" i="8"/>
  <c r="P172" i="8"/>
  <c r="H214" i="6"/>
  <c r="I214" i="6" s="1"/>
  <c r="J214" i="6" s="1"/>
  <c r="K221" i="6" s="1"/>
  <c r="L214" i="6"/>
  <c r="F173" i="8" l="1"/>
  <c r="U172" i="8"/>
  <c r="W172" i="8" s="1"/>
  <c r="X172" i="8" s="1"/>
  <c r="Y172" i="8" s="1"/>
  <c r="Z172" i="8" s="1"/>
  <c r="N214" i="6"/>
  <c r="O214" i="6"/>
  <c r="F215" i="6" s="1"/>
  <c r="T214" i="6"/>
  <c r="S214" i="6"/>
  <c r="R214" i="6"/>
  <c r="G215" i="6"/>
  <c r="L173" i="8" l="1"/>
  <c r="H173" i="8"/>
  <c r="I173" i="8" s="1"/>
  <c r="J173" i="8" s="1"/>
  <c r="V214" i="6"/>
  <c r="H215" i="6"/>
  <c r="I215" i="6" s="1"/>
  <c r="J215" i="6" s="1"/>
  <c r="K222" i="6" s="1"/>
  <c r="L215" i="6"/>
  <c r="G216" i="6"/>
  <c r="Q214" i="6"/>
  <c r="W214" i="6" s="1"/>
  <c r="X214" i="6" s="1"/>
  <c r="Y214" i="6" s="1"/>
  <c r="P214" i="6"/>
  <c r="S173" i="8" l="1"/>
  <c r="T173" i="8"/>
  <c r="K180" i="8"/>
  <c r="G174" i="8"/>
  <c r="O173" i="8"/>
  <c r="N215" i="6"/>
  <c r="O215" i="6"/>
  <c r="F216" i="6" s="1"/>
  <c r="T215" i="6"/>
  <c r="R215" i="6"/>
  <c r="S215" i="6"/>
  <c r="R173" i="8" l="1"/>
  <c r="Q173" i="8"/>
  <c r="P173" i="8"/>
  <c r="V215" i="6"/>
  <c r="H216" i="6"/>
  <c r="I216" i="6" s="1"/>
  <c r="J216" i="6" s="1"/>
  <c r="K223" i="6" s="1"/>
  <c r="L216" i="6"/>
  <c r="P215" i="6"/>
  <c r="Q215" i="6"/>
  <c r="W215" i="6" s="1"/>
  <c r="X215" i="6" s="1"/>
  <c r="Y215" i="6" s="1"/>
  <c r="F174" i="8" l="1"/>
  <c r="U173" i="8"/>
  <c r="W173" i="8" s="1"/>
  <c r="X173" i="8" s="1"/>
  <c r="Y173" i="8" s="1"/>
  <c r="Z173" i="8" s="1"/>
  <c r="N216" i="6"/>
  <c r="O216" i="6"/>
  <c r="F217" i="6" s="1"/>
  <c r="T216" i="6"/>
  <c r="S216" i="6"/>
  <c r="R216" i="6"/>
  <c r="G217" i="6"/>
  <c r="H174" i="8" l="1"/>
  <c r="I174" i="8" s="1"/>
  <c r="J174" i="8" s="1"/>
  <c r="L174" i="8"/>
  <c r="V216" i="6"/>
  <c r="L217" i="6"/>
  <c r="H217" i="6"/>
  <c r="I217" i="6" s="1"/>
  <c r="J217" i="6" s="1"/>
  <c r="P216" i="6"/>
  <c r="Q216" i="6"/>
  <c r="W216" i="6" s="1"/>
  <c r="X216" i="6" s="1"/>
  <c r="Y216" i="6" s="1"/>
  <c r="O174" i="8" l="1"/>
  <c r="K181" i="8"/>
  <c r="T174" i="8"/>
  <c r="S174" i="8"/>
  <c r="G175" i="8"/>
  <c r="G218" i="6"/>
  <c r="K224" i="6"/>
  <c r="R217" i="6"/>
  <c r="S217" i="6"/>
  <c r="N217" i="6"/>
  <c r="O217" i="6" s="1"/>
  <c r="R174" i="8" l="1"/>
  <c r="Q174" i="8"/>
  <c r="P174" i="8"/>
  <c r="F218" i="6"/>
  <c r="T217" i="6"/>
  <c r="V217" i="6" s="1"/>
  <c r="H218" i="6"/>
  <c r="I218" i="6" s="1"/>
  <c r="J218" i="6" s="1"/>
  <c r="K225" i="6" s="1"/>
  <c r="L218" i="6"/>
  <c r="Q217" i="6"/>
  <c r="P217" i="6"/>
  <c r="F175" i="8" l="1"/>
  <c r="U174" i="8"/>
  <c r="W174" i="8" s="1"/>
  <c r="X174" i="8" s="1"/>
  <c r="Y174" i="8" s="1"/>
  <c r="Z174" i="8" s="1"/>
  <c r="N218" i="6"/>
  <c r="O218" i="6"/>
  <c r="F219" i="6" s="1"/>
  <c r="T218" i="6"/>
  <c r="V218" i="6" s="1"/>
  <c r="W217" i="6"/>
  <c r="X217" i="6" s="1"/>
  <c r="Y217" i="6" s="1"/>
  <c r="S218" i="6"/>
  <c r="R218" i="6"/>
  <c r="G219" i="6"/>
  <c r="H175" i="8" l="1"/>
  <c r="I175" i="8" s="1"/>
  <c r="J175" i="8" s="1"/>
  <c r="L175" i="8"/>
  <c r="H219" i="6"/>
  <c r="I219" i="6" s="1"/>
  <c r="J219" i="6" s="1"/>
  <c r="K226" i="6" s="1"/>
  <c r="L219" i="6"/>
  <c r="Q218" i="6"/>
  <c r="W218" i="6" s="1"/>
  <c r="X218" i="6" s="1"/>
  <c r="Y218" i="6" s="1"/>
  <c r="P218" i="6"/>
  <c r="O175" i="8" l="1"/>
  <c r="P175" i="8" s="1"/>
  <c r="K182" i="8"/>
  <c r="T175" i="8"/>
  <c r="S175" i="8"/>
  <c r="G176" i="8"/>
  <c r="N219" i="6"/>
  <c r="O219" i="6"/>
  <c r="F220" i="6" s="1"/>
  <c r="T219" i="6"/>
  <c r="R219" i="6"/>
  <c r="S219" i="6"/>
  <c r="G220" i="6"/>
  <c r="F176" i="8" l="1"/>
  <c r="L176" i="8" s="1"/>
  <c r="U175" i="8"/>
  <c r="W175" i="8" s="1"/>
  <c r="R175" i="8"/>
  <c r="Q175" i="8"/>
  <c r="H220" i="6"/>
  <c r="I220" i="6" s="1"/>
  <c r="J220" i="6" s="1"/>
  <c r="K227" i="6" s="1"/>
  <c r="L220" i="6"/>
  <c r="V219" i="6"/>
  <c r="Q219" i="6"/>
  <c r="P219" i="6"/>
  <c r="H176" i="8" l="1"/>
  <c r="I176" i="8" s="1"/>
  <c r="J176" i="8" s="1"/>
  <c r="S176" i="8" s="1"/>
  <c r="O176" i="8"/>
  <c r="X175" i="8"/>
  <c r="Y175" i="8" s="1"/>
  <c r="Z175" i="8" s="1"/>
  <c r="W219" i="6"/>
  <c r="X219" i="6" s="1"/>
  <c r="Y219" i="6" s="1"/>
  <c r="N220" i="6"/>
  <c r="O220" i="6" s="1"/>
  <c r="S220" i="6"/>
  <c r="R220" i="6"/>
  <c r="G221" i="6"/>
  <c r="K183" i="8" l="1"/>
  <c r="T176" i="8"/>
  <c r="G177" i="8"/>
  <c r="R176" i="8"/>
  <c r="Q176" i="8"/>
  <c r="P176" i="8"/>
  <c r="F221" i="6"/>
  <c r="T220" i="6"/>
  <c r="V220" i="6" s="1"/>
  <c r="L221" i="6"/>
  <c r="H221" i="6"/>
  <c r="I221" i="6" s="1"/>
  <c r="J221" i="6" s="1"/>
  <c r="K228" i="6" s="1"/>
  <c r="P220" i="6"/>
  <c r="Q220" i="6"/>
  <c r="F177" i="8" l="1"/>
  <c r="U176" i="8"/>
  <c r="W176" i="8" s="1"/>
  <c r="X176" i="8" s="1"/>
  <c r="Y176" i="8" s="1"/>
  <c r="Z176" i="8" s="1"/>
  <c r="W220" i="6"/>
  <c r="X220" i="6" s="1"/>
  <c r="Y220" i="6" s="1"/>
  <c r="R221" i="6"/>
  <c r="S221" i="6"/>
  <c r="N221" i="6"/>
  <c r="G222" i="6"/>
  <c r="L177" i="8" l="1"/>
  <c r="H177" i="8"/>
  <c r="I177" i="8" s="1"/>
  <c r="J177" i="8" s="1"/>
  <c r="Q221" i="6"/>
  <c r="P221" i="6"/>
  <c r="O221" i="6"/>
  <c r="S177" i="8" l="1"/>
  <c r="K184" i="8"/>
  <c r="T177" i="8"/>
  <c r="G178" i="8"/>
  <c r="O177" i="8"/>
  <c r="F222" i="6"/>
  <c r="T221" i="6"/>
  <c r="V221" i="6" s="1"/>
  <c r="W221" i="6" s="1"/>
  <c r="X221" i="6" s="1"/>
  <c r="Y221" i="6" s="1"/>
  <c r="R177" i="8" l="1"/>
  <c r="Q177" i="8"/>
  <c r="P177" i="8"/>
  <c r="H222" i="6"/>
  <c r="I222" i="6" s="1"/>
  <c r="J222" i="6" s="1"/>
  <c r="K229" i="6" s="1"/>
  <c r="L222" i="6"/>
  <c r="F178" i="8" l="1"/>
  <c r="U177" i="8"/>
  <c r="W177" i="8" s="1"/>
  <c r="X177" i="8" s="1"/>
  <c r="Y177" i="8" s="1"/>
  <c r="Z177" i="8" s="1"/>
  <c r="N222" i="6"/>
  <c r="O222" i="6"/>
  <c r="F223" i="6" s="1"/>
  <c r="T222" i="6"/>
  <c r="S222" i="6"/>
  <c r="R222" i="6"/>
  <c r="G223" i="6"/>
  <c r="L178" i="8" l="1"/>
  <c r="H178" i="8"/>
  <c r="I178" i="8" s="1"/>
  <c r="J178" i="8" s="1"/>
  <c r="H223" i="6"/>
  <c r="I223" i="6" s="1"/>
  <c r="J223" i="6" s="1"/>
  <c r="K230" i="6" s="1"/>
  <c r="L223" i="6"/>
  <c r="V222" i="6"/>
  <c r="Q222" i="6"/>
  <c r="P222" i="6"/>
  <c r="K185" i="8" l="1"/>
  <c r="T178" i="8"/>
  <c r="S178" i="8"/>
  <c r="G179" i="8"/>
  <c r="O178" i="8"/>
  <c r="W222" i="6"/>
  <c r="X222" i="6" s="1"/>
  <c r="Y222" i="6" s="1"/>
  <c r="N223" i="6"/>
  <c r="O223" i="6"/>
  <c r="F224" i="6" s="1"/>
  <c r="T223" i="6"/>
  <c r="V223" i="6" s="1"/>
  <c r="R223" i="6"/>
  <c r="S223" i="6"/>
  <c r="G224" i="6"/>
  <c r="R178" i="8" l="1"/>
  <c r="Q178" i="8"/>
  <c r="P178" i="8"/>
  <c r="L224" i="6"/>
  <c r="H224" i="6"/>
  <c r="I224" i="6" s="1"/>
  <c r="J224" i="6" s="1"/>
  <c r="K231" i="6" s="1"/>
  <c r="G225" i="6"/>
  <c r="Q223" i="6"/>
  <c r="W223" i="6" s="1"/>
  <c r="X223" i="6" s="1"/>
  <c r="Y223" i="6" s="1"/>
  <c r="P223" i="6"/>
  <c r="F179" i="8" l="1"/>
  <c r="U178" i="8"/>
  <c r="W178" i="8" s="1"/>
  <c r="X178" i="8" s="1"/>
  <c r="Y178" i="8" s="1"/>
  <c r="Z178" i="8" s="1"/>
  <c r="S224" i="6"/>
  <c r="R224" i="6"/>
  <c r="N224" i="6"/>
  <c r="O224" i="6" s="1"/>
  <c r="H179" i="8" l="1"/>
  <c r="I179" i="8" s="1"/>
  <c r="J179" i="8" s="1"/>
  <c r="L179" i="8"/>
  <c r="F225" i="6"/>
  <c r="T224" i="6"/>
  <c r="V224" i="6" s="1"/>
  <c r="L225" i="6"/>
  <c r="H225" i="6"/>
  <c r="I225" i="6" s="1"/>
  <c r="J225" i="6" s="1"/>
  <c r="K232" i="6" s="1"/>
  <c r="P224" i="6"/>
  <c r="Q224" i="6"/>
  <c r="O179" i="8" l="1"/>
  <c r="P179" i="8" s="1"/>
  <c r="F180" i="8" s="1"/>
  <c r="K186" i="8"/>
  <c r="T179" i="8"/>
  <c r="S179" i="8"/>
  <c r="G180" i="8"/>
  <c r="R225" i="6"/>
  <c r="S225" i="6"/>
  <c r="G226" i="6"/>
  <c r="N225" i="6"/>
  <c r="O225" i="6" s="1"/>
  <c r="W224" i="6"/>
  <c r="X224" i="6" s="1"/>
  <c r="Y224" i="6" s="1"/>
  <c r="H180" i="8" l="1"/>
  <c r="I180" i="8" s="1"/>
  <c r="J180" i="8" s="1"/>
  <c r="G181" i="8" s="1"/>
  <c r="L180" i="8"/>
  <c r="U179" i="8"/>
  <c r="W179" i="8" s="1"/>
  <c r="R179" i="8"/>
  <c r="Q179" i="8"/>
  <c r="F226" i="6"/>
  <c r="T225" i="6"/>
  <c r="V225" i="6" s="1"/>
  <c r="L226" i="6"/>
  <c r="H226" i="6"/>
  <c r="I226" i="6" s="1"/>
  <c r="J226" i="6" s="1"/>
  <c r="K233" i="6" s="1"/>
  <c r="Q225" i="6"/>
  <c r="P225" i="6"/>
  <c r="X179" i="8" l="1"/>
  <c r="Y179" i="8" s="1"/>
  <c r="Z179" i="8" s="1"/>
  <c r="O180" i="8"/>
  <c r="P180" i="8" s="1"/>
  <c r="K187" i="8"/>
  <c r="S180" i="8"/>
  <c r="T180" i="8"/>
  <c r="W225" i="6"/>
  <c r="X225" i="6" s="1"/>
  <c r="Y225" i="6" s="1"/>
  <c r="G227" i="6"/>
  <c r="S226" i="6"/>
  <c r="R226" i="6"/>
  <c r="N226" i="6"/>
  <c r="O226" i="6" s="1"/>
  <c r="F181" i="8" l="1"/>
  <c r="L181" i="8" s="1"/>
  <c r="U180" i="8"/>
  <c r="W180" i="8" s="1"/>
  <c r="R180" i="8"/>
  <c r="Q180" i="8"/>
  <c r="F227" i="6"/>
  <c r="T226" i="6"/>
  <c r="V226" i="6" s="1"/>
  <c r="H227" i="6"/>
  <c r="I227" i="6" s="1"/>
  <c r="J227" i="6" s="1"/>
  <c r="K234" i="6" s="1"/>
  <c r="L227" i="6"/>
  <c r="Q226" i="6"/>
  <c r="P226" i="6"/>
  <c r="H181" i="8" l="1"/>
  <c r="I181" i="8" s="1"/>
  <c r="J181" i="8" s="1"/>
  <c r="K188" i="8" s="1"/>
  <c r="X180" i="8"/>
  <c r="Y180" i="8" s="1"/>
  <c r="Z180" i="8" s="1"/>
  <c r="O181" i="8"/>
  <c r="P181" i="8" s="1"/>
  <c r="W226" i="6"/>
  <c r="X226" i="6" s="1"/>
  <c r="Y226" i="6" s="1"/>
  <c r="N227" i="6"/>
  <c r="O227" i="6"/>
  <c r="F228" i="6" s="1"/>
  <c r="T227" i="6"/>
  <c r="V227" i="6" s="1"/>
  <c r="R227" i="6"/>
  <c r="S227" i="6"/>
  <c r="G228" i="6"/>
  <c r="G182" i="8" l="1"/>
  <c r="S181" i="8"/>
  <c r="T181" i="8"/>
  <c r="F182" i="8"/>
  <c r="U181" i="8"/>
  <c r="R181" i="8"/>
  <c r="Q181" i="8"/>
  <c r="H228" i="6"/>
  <c r="I228" i="6" s="1"/>
  <c r="J228" i="6" s="1"/>
  <c r="K235" i="6" s="1"/>
  <c r="L228" i="6"/>
  <c r="G229" i="6"/>
  <c r="Q227" i="6"/>
  <c r="W227" i="6" s="1"/>
  <c r="X227" i="6" s="1"/>
  <c r="Y227" i="6" s="1"/>
  <c r="P227" i="6"/>
  <c r="W181" i="8" l="1"/>
  <c r="X181" i="8" s="1"/>
  <c r="Y181" i="8" s="1"/>
  <c r="Z181" i="8" s="1"/>
  <c r="H182" i="8"/>
  <c r="I182" i="8" s="1"/>
  <c r="J182" i="8" s="1"/>
  <c r="L182" i="8"/>
  <c r="N228" i="6"/>
  <c r="O228" i="6"/>
  <c r="F229" i="6" s="1"/>
  <c r="T228" i="6"/>
  <c r="S228" i="6"/>
  <c r="R228" i="6"/>
  <c r="O182" i="8" l="1"/>
  <c r="K189" i="8"/>
  <c r="T182" i="8"/>
  <c r="S182" i="8"/>
  <c r="G183" i="8"/>
  <c r="V228" i="6"/>
  <c r="H229" i="6"/>
  <c r="I229" i="6" s="1"/>
  <c r="J229" i="6" s="1"/>
  <c r="K236" i="6" s="1"/>
  <c r="L229" i="6"/>
  <c r="N229" i="6" s="1"/>
  <c r="P229" i="6" s="1"/>
  <c r="Q228" i="6"/>
  <c r="P228" i="6"/>
  <c r="R182" i="8" l="1"/>
  <c r="Q182" i="8"/>
  <c r="P182" i="8"/>
  <c r="O229" i="6"/>
  <c r="Q229" i="6"/>
  <c r="R229" i="6"/>
  <c r="S229" i="6"/>
  <c r="G230" i="6"/>
  <c r="W228" i="6"/>
  <c r="X228" i="6" s="1"/>
  <c r="Y228" i="6" s="1"/>
  <c r="F230" i="6"/>
  <c r="T229" i="6"/>
  <c r="F183" i="8" l="1"/>
  <c r="U182" i="8"/>
  <c r="W182" i="8" s="1"/>
  <c r="X182" i="8" s="1"/>
  <c r="Y182" i="8" s="1"/>
  <c r="Z182" i="8" s="1"/>
  <c r="V229" i="6"/>
  <c r="W229" i="6" s="1"/>
  <c r="X229" i="6" s="1"/>
  <c r="Y229" i="6" s="1"/>
  <c r="L230" i="6"/>
  <c r="H230" i="6"/>
  <c r="I230" i="6" s="1"/>
  <c r="J230" i="6" s="1"/>
  <c r="K237" i="6" s="1"/>
  <c r="H183" i="8" l="1"/>
  <c r="I183" i="8" s="1"/>
  <c r="J183" i="8" s="1"/>
  <c r="L183" i="8"/>
  <c r="S230" i="6"/>
  <c r="R230" i="6"/>
  <c r="G231" i="6"/>
  <c r="N230" i="6"/>
  <c r="O183" i="8" l="1"/>
  <c r="P183" i="8" s="1"/>
  <c r="F184" i="8" s="1"/>
  <c r="K190" i="8"/>
  <c r="T183" i="8"/>
  <c r="S183" i="8"/>
  <c r="G184" i="8"/>
  <c r="Q230" i="6"/>
  <c r="P230" i="6"/>
  <c r="O230" i="6"/>
  <c r="U183" i="8" l="1"/>
  <c r="W183" i="8" s="1"/>
  <c r="H184" i="8"/>
  <c r="I184" i="8" s="1"/>
  <c r="J184" i="8" s="1"/>
  <c r="L184" i="8"/>
  <c r="R183" i="8"/>
  <c r="Q183" i="8"/>
  <c r="F231" i="6"/>
  <c r="T230" i="6"/>
  <c r="V230" i="6" s="1"/>
  <c r="W230" i="6" s="1"/>
  <c r="X230" i="6" s="1"/>
  <c r="Y230" i="6" s="1"/>
  <c r="O184" i="8" l="1"/>
  <c r="K191" i="8"/>
  <c r="S184" i="8"/>
  <c r="T184" i="8"/>
  <c r="X183" i="8"/>
  <c r="Y183" i="8" s="1"/>
  <c r="Z183" i="8" s="1"/>
  <c r="G185" i="8"/>
  <c r="L231" i="6"/>
  <c r="H231" i="6"/>
  <c r="I231" i="6" s="1"/>
  <c r="J231" i="6" s="1"/>
  <c r="K238" i="6" s="1"/>
  <c r="R184" i="8" l="1"/>
  <c r="Q184" i="8"/>
  <c r="P184" i="8"/>
  <c r="S231" i="6"/>
  <c r="R231" i="6"/>
  <c r="G232" i="6"/>
  <c r="N231" i="6"/>
  <c r="F185" i="8" l="1"/>
  <c r="U184" i="8"/>
  <c r="W184" i="8" s="1"/>
  <c r="X184" i="8" s="1"/>
  <c r="Y184" i="8" s="1"/>
  <c r="Z184" i="8" s="1"/>
  <c r="Q231" i="6"/>
  <c r="P231" i="6"/>
  <c r="O231" i="6"/>
  <c r="L185" i="8" l="1"/>
  <c r="H185" i="8"/>
  <c r="I185" i="8" s="1"/>
  <c r="J185" i="8" s="1"/>
  <c r="F232" i="6"/>
  <c r="T231" i="6"/>
  <c r="V231" i="6" s="1"/>
  <c r="W231" i="6" s="1"/>
  <c r="X231" i="6" s="1"/>
  <c r="Y231" i="6" s="1"/>
  <c r="K192" i="8" l="1"/>
  <c r="S185" i="8"/>
  <c r="T185" i="8"/>
  <c r="G186" i="8"/>
  <c r="O185" i="8"/>
  <c r="H232" i="6"/>
  <c r="I232" i="6" s="1"/>
  <c r="J232" i="6" s="1"/>
  <c r="K239" i="6" s="1"/>
  <c r="L232" i="6"/>
  <c r="R185" i="8" l="1"/>
  <c r="Q185" i="8"/>
  <c r="P185" i="8"/>
  <c r="N232" i="6"/>
  <c r="S232" i="6"/>
  <c r="R232" i="6"/>
  <c r="G233" i="6"/>
  <c r="F186" i="8" l="1"/>
  <c r="U185" i="8"/>
  <c r="W185" i="8" s="1"/>
  <c r="X185" i="8" s="1"/>
  <c r="Y185" i="8" s="1"/>
  <c r="Z185" i="8" s="1"/>
  <c r="P232" i="6"/>
  <c r="Q232" i="6"/>
  <c r="O232" i="6"/>
  <c r="L186" i="8" l="1"/>
  <c r="H186" i="8"/>
  <c r="I186" i="8" s="1"/>
  <c r="J186" i="8" s="1"/>
  <c r="F233" i="6"/>
  <c r="T232" i="6"/>
  <c r="V232" i="6" s="1"/>
  <c r="W232" i="6" s="1"/>
  <c r="X232" i="6" s="1"/>
  <c r="Y232" i="6" s="1"/>
  <c r="K193" i="8" l="1"/>
  <c r="S186" i="8"/>
  <c r="T186" i="8"/>
  <c r="G187" i="8"/>
  <c r="O186" i="8"/>
  <c r="L233" i="6"/>
  <c r="H233" i="6"/>
  <c r="I233" i="6" s="1"/>
  <c r="J233" i="6" s="1"/>
  <c r="K240" i="6" s="1"/>
  <c r="R186" i="8" l="1"/>
  <c r="Q186" i="8"/>
  <c r="P186" i="8"/>
  <c r="S233" i="6"/>
  <c r="R233" i="6"/>
  <c r="G234" i="6"/>
  <c r="N233" i="6"/>
  <c r="F187" i="8" l="1"/>
  <c r="U186" i="8"/>
  <c r="W186" i="8" s="1"/>
  <c r="X186" i="8" s="1"/>
  <c r="Y186" i="8" s="1"/>
  <c r="Z186" i="8" s="1"/>
  <c r="Q233" i="6"/>
  <c r="P233" i="6"/>
  <c r="O233" i="6"/>
  <c r="L187" i="8" l="1"/>
  <c r="H187" i="8"/>
  <c r="I187" i="8" s="1"/>
  <c r="J187" i="8" s="1"/>
  <c r="F234" i="6"/>
  <c r="T233" i="6"/>
  <c r="V233" i="6" s="1"/>
  <c r="W233" i="6" s="1"/>
  <c r="X233" i="6" s="1"/>
  <c r="Y233" i="6" s="1"/>
  <c r="K194" i="8" l="1"/>
  <c r="S187" i="8"/>
  <c r="T187" i="8"/>
  <c r="G188" i="8"/>
  <c r="O187" i="8"/>
  <c r="L234" i="6"/>
  <c r="H234" i="6"/>
  <c r="I234" i="6" s="1"/>
  <c r="J234" i="6" s="1"/>
  <c r="K241" i="6" s="1"/>
  <c r="R187" i="8" l="1"/>
  <c r="Q187" i="8"/>
  <c r="P187" i="8"/>
  <c r="S234" i="6"/>
  <c r="R234" i="6"/>
  <c r="G235" i="6"/>
  <c r="N234" i="6"/>
  <c r="F188" i="8" l="1"/>
  <c r="U187" i="8"/>
  <c r="W187" i="8" s="1"/>
  <c r="X187" i="8" s="1"/>
  <c r="Y187" i="8" s="1"/>
  <c r="Z187" i="8" s="1"/>
  <c r="Q234" i="6"/>
  <c r="P234" i="6"/>
  <c r="O234" i="6"/>
  <c r="L188" i="8" l="1"/>
  <c r="H188" i="8"/>
  <c r="I188" i="8" s="1"/>
  <c r="J188" i="8" s="1"/>
  <c r="F235" i="6"/>
  <c r="T234" i="6"/>
  <c r="V234" i="6" s="1"/>
  <c r="W234" i="6" s="1"/>
  <c r="X234" i="6" s="1"/>
  <c r="Y234" i="6" s="1"/>
  <c r="K195" i="8" l="1"/>
  <c r="S188" i="8"/>
  <c r="T188" i="8"/>
  <c r="G189" i="8"/>
  <c r="O188" i="8"/>
  <c r="L235" i="6"/>
  <c r="H235" i="6"/>
  <c r="I235" i="6" s="1"/>
  <c r="J235" i="6" s="1"/>
  <c r="K242" i="6" s="1"/>
  <c r="R188" i="8" l="1"/>
  <c r="Q188" i="8"/>
  <c r="P188" i="8"/>
  <c r="S235" i="6"/>
  <c r="R235" i="6"/>
  <c r="G236" i="6"/>
  <c r="N235" i="6"/>
  <c r="F189" i="8" l="1"/>
  <c r="U188" i="8"/>
  <c r="W188" i="8" s="1"/>
  <c r="X188" i="8" s="1"/>
  <c r="Y188" i="8" s="1"/>
  <c r="Z188" i="8" s="1"/>
  <c r="Q235" i="6"/>
  <c r="P235" i="6"/>
  <c r="O235" i="6"/>
  <c r="L189" i="8" l="1"/>
  <c r="H189" i="8"/>
  <c r="I189" i="8" s="1"/>
  <c r="J189" i="8" s="1"/>
  <c r="F236" i="6"/>
  <c r="T235" i="6"/>
  <c r="V235" i="6" s="1"/>
  <c r="W235" i="6" s="1"/>
  <c r="X235" i="6" s="1"/>
  <c r="Y235" i="6" s="1"/>
  <c r="K196" i="8" l="1"/>
  <c r="S189" i="8"/>
  <c r="T189" i="8"/>
  <c r="G190" i="8"/>
  <c r="O189" i="8"/>
  <c r="H236" i="6"/>
  <c r="I236" i="6" s="1"/>
  <c r="J236" i="6" s="1"/>
  <c r="K243" i="6" s="1"/>
  <c r="L236" i="6"/>
  <c r="R189" i="8" l="1"/>
  <c r="Q189" i="8"/>
  <c r="P189" i="8"/>
  <c r="N236" i="6"/>
  <c r="S236" i="6"/>
  <c r="R236" i="6"/>
  <c r="G237" i="6"/>
  <c r="F190" i="8" l="1"/>
  <c r="U189" i="8"/>
  <c r="W189" i="8" s="1"/>
  <c r="X189" i="8" s="1"/>
  <c r="Y189" i="8" s="1"/>
  <c r="Z189" i="8" s="1"/>
  <c r="Q236" i="6"/>
  <c r="P236" i="6"/>
  <c r="O236" i="6"/>
  <c r="L190" i="8" l="1"/>
  <c r="H190" i="8"/>
  <c r="I190" i="8" s="1"/>
  <c r="J190" i="8" s="1"/>
  <c r="F237" i="6"/>
  <c r="T236" i="6"/>
  <c r="V236" i="6" s="1"/>
  <c r="W236" i="6" s="1"/>
  <c r="X236" i="6" s="1"/>
  <c r="Y236" i="6" s="1"/>
  <c r="K197" i="8" l="1"/>
  <c r="S190" i="8"/>
  <c r="T190" i="8"/>
  <c r="G191" i="8"/>
  <c r="O190" i="8"/>
  <c r="L237" i="6"/>
  <c r="H237" i="6"/>
  <c r="I237" i="6" s="1"/>
  <c r="J237" i="6" s="1"/>
  <c r="K244" i="6" s="1"/>
  <c r="R190" i="8" l="1"/>
  <c r="Q190" i="8"/>
  <c r="P190" i="8"/>
  <c r="S237" i="6"/>
  <c r="R237" i="6"/>
  <c r="G238" i="6"/>
  <c r="N237" i="6"/>
  <c r="F191" i="8" l="1"/>
  <c r="U190" i="8"/>
  <c r="W190" i="8" s="1"/>
  <c r="X190" i="8" s="1"/>
  <c r="Y190" i="8" s="1"/>
  <c r="Z190" i="8" s="1"/>
  <c r="Q237" i="6"/>
  <c r="P237" i="6"/>
  <c r="O237" i="6"/>
  <c r="L191" i="8" l="1"/>
  <c r="H191" i="8"/>
  <c r="I191" i="8" s="1"/>
  <c r="J191" i="8" s="1"/>
  <c r="F238" i="6"/>
  <c r="T237" i="6"/>
  <c r="V237" i="6" s="1"/>
  <c r="W237" i="6" s="1"/>
  <c r="X237" i="6" s="1"/>
  <c r="Y237" i="6" s="1"/>
  <c r="K198" i="8" l="1"/>
  <c r="S191" i="8"/>
  <c r="T191" i="8"/>
  <c r="G192" i="8"/>
  <c r="O191" i="8"/>
  <c r="H238" i="6"/>
  <c r="I238" i="6" s="1"/>
  <c r="J238" i="6" s="1"/>
  <c r="K245" i="6" s="1"/>
  <c r="L238" i="6"/>
  <c r="R191" i="8" l="1"/>
  <c r="Q191" i="8"/>
  <c r="P191" i="8"/>
  <c r="N238" i="6"/>
  <c r="S238" i="6"/>
  <c r="R238" i="6"/>
  <c r="G239" i="6"/>
  <c r="F192" i="8" l="1"/>
  <c r="U191" i="8"/>
  <c r="W191" i="8" s="1"/>
  <c r="X191" i="8" s="1"/>
  <c r="Y191" i="8" s="1"/>
  <c r="Z191" i="8" s="1"/>
  <c r="Q238" i="6"/>
  <c r="P238" i="6"/>
  <c r="O238" i="6"/>
  <c r="L192" i="8" l="1"/>
  <c r="H192" i="8"/>
  <c r="I192" i="8" s="1"/>
  <c r="J192" i="8" s="1"/>
  <c r="F239" i="6"/>
  <c r="T238" i="6"/>
  <c r="V238" i="6" s="1"/>
  <c r="W238" i="6" s="1"/>
  <c r="X238" i="6" s="1"/>
  <c r="Y238" i="6" s="1"/>
  <c r="K199" i="8" l="1"/>
  <c r="S192" i="8"/>
  <c r="T192" i="8"/>
  <c r="G193" i="8"/>
  <c r="O192" i="8"/>
  <c r="L239" i="6"/>
  <c r="H239" i="6"/>
  <c r="I239" i="6" s="1"/>
  <c r="J239" i="6" s="1"/>
  <c r="K246" i="6" s="1"/>
  <c r="R192" i="8" l="1"/>
  <c r="Q192" i="8"/>
  <c r="P192" i="8"/>
  <c r="S239" i="6"/>
  <c r="R239" i="6"/>
  <c r="G240" i="6"/>
  <c r="N239" i="6"/>
  <c r="F193" i="8" l="1"/>
  <c r="U192" i="8"/>
  <c r="W192" i="8" s="1"/>
  <c r="X192" i="8" s="1"/>
  <c r="Y192" i="8" s="1"/>
  <c r="Z192" i="8" s="1"/>
  <c r="Q239" i="6"/>
  <c r="P239" i="6"/>
  <c r="O239" i="6"/>
  <c r="L193" i="8" l="1"/>
  <c r="H193" i="8"/>
  <c r="I193" i="8" s="1"/>
  <c r="J193" i="8" s="1"/>
  <c r="F240" i="6"/>
  <c r="T239" i="6"/>
  <c r="V239" i="6" s="1"/>
  <c r="W239" i="6" s="1"/>
  <c r="X239" i="6" s="1"/>
  <c r="Y239" i="6" s="1"/>
  <c r="K200" i="8" l="1"/>
  <c r="S193" i="8"/>
  <c r="T193" i="8"/>
  <c r="G194" i="8"/>
  <c r="O193" i="8"/>
  <c r="H240" i="6"/>
  <c r="I240" i="6" s="1"/>
  <c r="J240" i="6" s="1"/>
  <c r="K247" i="6" s="1"/>
  <c r="L240" i="6"/>
  <c r="R193" i="8" l="1"/>
  <c r="Q193" i="8"/>
  <c r="P193" i="8"/>
  <c r="N240" i="6"/>
  <c r="R240" i="6"/>
  <c r="S240" i="6"/>
  <c r="G241" i="6"/>
  <c r="F194" i="8" l="1"/>
  <c r="U193" i="8"/>
  <c r="W193" i="8" s="1"/>
  <c r="X193" i="8" s="1"/>
  <c r="Y193" i="8" s="1"/>
  <c r="Z193" i="8" s="1"/>
  <c r="P240" i="6"/>
  <c r="Q240" i="6"/>
  <c r="O240" i="6"/>
  <c r="L194" i="8" l="1"/>
  <c r="H194" i="8"/>
  <c r="I194" i="8" s="1"/>
  <c r="J194" i="8" s="1"/>
  <c r="F241" i="6"/>
  <c r="T240" i="6"/>
  <c r="V240" i="6" s="1"/>
  <c r="W240" i="6" s="1"/>
  <c r="X240" i="6" s="1"/>
  <c r="Y240" i="6" s="1"/>
  <c r="K201" i="8" l="1"/>
  <c r="S194" i="8"/>
  <c r="T194" i="8"/>
  <c r="G195" i="8"/>
  <c r="O194" i="8"/>
  <c r="L241" i="6"/>
  <c r="H241" i="6"/>
  <c r="I241" i="6" s="1"/>
  <c r="J241" i="6" s="1"/>
  <c r="K248" i="6" s="1"/>
  <c r="R194" i="8" l="1"/>
  <c r="Q194" i="8"/>
  <c r="P194" i="8"/>
  <c r="R241" i="6"/>
  <c r="S241" i="6"/>
  <c r="G242" i="6"/>
  <c r="N241" i="6"/>
  <c r="F195" i="8" l="1"/>
  <c r="U194" i="8"/>
  <c r="W194" i="8" s="1"/>
  <c r="X194" i="8" s="1"/>
  <c r="Y194" i="8" s="1"/>
  <c r="Z194" i="8" s="1"/>
  <c r="Q241" i="6"/>
  <c r="P241" i="6"/>
  <c r="O241" i="6"/>
  <c r="L195" i="8" l="1"/>
  <c r="H195" i="8"/>
  <c r="I195" i="8" s="1"/>
  <c r="J195" i="8" s="1"/>
  <c r="F242" i="6"/>
  <c r="T241" i="6"/>
  <c r="V241" i="6" s="1"/>
  <c r="W241" i="6" s="1"/>
  <c r="X241" i="6" s="1"/>
  <c r="Y241" i="6" s="1"/>
  <c r="K202" i="8" l="1"/>
  <c r="S195" i="8"/>
  <c r="T195" i="8"/>
  <c r="G196" i="8"/>
  <c r="O195" i="8"/>
  <c r="L242" i="6"/>
  <c r="H242" i="6"/>
  <c r="I242" i="6" s="1"/>
  <c r="J242" i="6" s="1"/>
  <c r="K249" i="6" s="1"/>
  <c r="R195" i="8" l="1"/>
  <c r="Q195" i="8"/>
  <c r="P195" i="8"/>
  <c r="R242" i="6"/>
  <c r="S242" i="6"/>
  <c r="G243" i="6"/>
  <c r="N242" i="6"/>
  <c r="F196" i="8" l="1"/>
  <c r="U195" i="8"/>
  <c r="W195" i="8" s="1"/>
  <c r="X195" i="8" s="1"/>
  <c r="Y195" i="8" s="1"/>
  <c r="Z195" i="8" s="1"/>
  <c r="P242" i="6"/>
  <c r="Q242" i="6"/>
  <c r="O242" i="6"/>
  <c r="L196" i="8" l="1"/>
  <c r="H196" i="8"/>
  <c r="I196" i="8" s="1"/>
  <c r="J196" i="8" s="1"/>
  <c r="F243" i="6"/>
  <c r="T242" i="6"/>
  <c r="V242" i="6" s="1"/>
  <c r="W242" i="6" s="1"/>
  <c r="X242" i="6" s="1"/>
  <c r="Y242" i="6" s="1"/>
  <c r="K203" i="8" l="1"/>
  <c r="S196" i="8"/>
  <c r="T196" i="8"/>
  <c r="G197" i="8"/>
  <c r="O196" i="8"/>
  <c r="L243" i="6"/>
  <c r="H243" i="6"/>
  <c r="I243" i="6" s="1"/>
  <c r="J243" i="6" s="1"/>
  <c r="K250" i="6" s="1"/>
  <c r="R196" i="8" l="1"/>
  <c r="Q196" i="8"/>
  <c r="P196" i="8"/>
  <c r="R243" i="6"/>
  <c r="S243" i="6"/>
  <c r="G244" i="6"/>
  <c r="N243" i="6"/>
  <c r="F197" i="8" l="1"/>
  <c r="U196" i="8"/>
  <c r="W196" i="8" s="1"/>
  <c r="X196" i="8" s="1"/>
  <c r="Y196" i="8" s="1"/>
  <c r="Z196" i="8" s="1"/>
  <c r="Q243" i="6"/>
  <c r="P243" i="6"/>
  <c r="O243" i="6"/>
  <c r="L197" i="8" l="1"/>
  <c r="H197" i="8"/>
  <c r="I197" i="8" s="1"/>
  <c r="J197" i="8" s="1"/>
  <c r="F244" i="6"/>
  <c r="T243" i="6"/>
  <c r="V243" i="6" s="1"/>
  <c r="W243" i="6"/>
  <c r="X243" i="6" s="1"/>
  <c r="Y243" i="6" s="1"/>
  <c r="K204" i="8" l="1"/>
  <c r="S197" i="8"/>
  <c r="T197" i="8"/>
  <c r="G198" i="8"/>
  <c r="O197" i="8"/>
  <c r="H244" i="6"/>
  <c r="I244" i="6" s="1"/>
  <c r="J244" i="6" s="1"/>
  <c r="K251" i="6" s="1"/>
  <c r="L244" i="6"/>
  <c r="R197" i="8" l="1"/>
  <c r="Q197" i="8"/>
  <c r="P197" i="8"/>
  <c r="N244" i="6"/>
  <c r="R244" i="6"/>
  <c r="S244" i="6"/>
  <c r="G245" i="6"/>
  <c r="F198" i="8" l="1"/>
  <c r="U197" i="8"/>
  <c r="W197" i="8" s="1"/>
  <c r="X197" i="8" s="1"/>
  <c r="Y197" i="8" s="1"/>
  <c r="Z197" i="8" s="1"/>
  <c r="Q244" i="6"/>
  <c r="P244" i="6"/>
  <c r="O244" i="6"/>
  <c r="L198" i="8" l="1"/>
  <c r="H198" i="8"/>
  <c r="I198" i="8" s="1"/>
  <c r="J198" i="8" s="1"/>
  <c r="F245" i="6"/>
  <c r="T244" i="6"/>
  <c r="V244" i="6" s="1"/>
  <c r="W244" i="6" s="1"/>
  <c r="X244" i="6" s="1"/>
  <c r="Y244" i="6" s="1"/>
  <c r="K205" i="8" l="1"/>
  <c r="S198" i="8"/>
  <c r="T198" i="8"/>
  <c r="G199" i="8"/>
  <c r="O198" i="8"/>
  <c r="L245" i="6"/>
  <c r="H245" i="6"/>
  <c r="I245" i="6" s="1"/>
  <c r="J245" i="6" s="1"/>
  <c r="K252" i="6" s="1"/>
  <c r="R198" i="8" l="1"/>
  <c r="Q198" i="8"/>
  <c r="P198" i="8"/>
  <c r="R245" i="6"/>
  <c r="S245" i="6"/>
  <c r="G246" i="6"/>
  <c r="N245" i="6"/>
  <c r="F199" i="8" l="1"/>
  <c r="U198" i="8"/>
  <c r="W198" i="8" s="1"/>
  <c r="X198" i="8" s="1"/>
  <c r="Y198" i="8" s="1"/>
  <c r="Z198" i="8" s="1"/>
  <c r="Q245" i="6"/>
  <c r="P245" i="6"/>
  <c r="O245" i="6"/>
  <c r="L199" i="8" l="1"/>
  <c r="H199" i="8"/>
  <c r="I199" i="8" s="1"/>
  <c r="J199" i="8" s="1"/>
  <c r="F246" i="6"/>
  <c r="T245" i="6"/>
  <c r="V245" i="6" s="1"/>
  <c r="W245" i="6"/>
  <c r="X245" i="6" s="1"/>
  <c r="Y245" i="6" s="1"/>
  <c r="K206" i="8" l="1"/>
  <c r="S199" i="8"/>
  <c r="T199" i="8"/>
  <c r="G200" i="8"/>
  <c r="O199" i="8"/>
  <c r="L246" i="6"/>
  <c r="H246" i="6"/>
  <c r="I246" i="6" s="1"/>
  <c r="J246" i="6" s="1"/>
  <c r="K253" i="6" s="1"/>
  <c r="R199" i="8" l="1"/>
  <c r="Q199" i="8"/>
  <c r="P199" i="8"/>
  <c r="R246" i="6"/>
  <c r="S246" i="6"/>
  <c r="G247" i="6"/>
  <c r="N246" i="6"/>
  <c r="F200" i="8" l="1"/>
  <c r="U199" i="8"/>
  <c r="W199" i="8" s="1"/>
  <c r="X199" i="8" s="1"/>
  <c r="Y199" i="8" s="1"/>
  <c r="Z199" i="8" s="1"/>
  <c r="P246" i="6"/>
  <c r="Q246" i="6"/>
  <c r="O246" i="6"/>
  <c r="L200" i="8" l="1"/>
  <c r="H200" i="8"/>
  <c r="I200" i="8" s="1"/>
  <c r="J200" i="8" s="1"/>
  <c r="F247" i="6"/>
  <c r="T246" i="6"/>
  <c r="V246" i="6" s="1"/>
  <c r="W246" i="6" s="1"/>
  <c r="X246" i="6" s="1"/>
  <c r="Y246" i="6" s="1"/>
  <c r="K207" i="8" l="1"/>
  <c r="S200" i="8"/>
  <c r="T200" i="8"/>
  <c r="G201" i="8"/>
  <c r="O200" i="8"/>
  <c r="L247" i="6"/>
  <c r="H247" i="6"/>
  <c r="I247" i="6" s="1"/>
  <c r="J247" i="6" s="1"/>
  <c r="K254" i="6" s="1"/>
  <c r="R200" i="8" l="1"/>
  <c r="Q200" i="8"/>
  <c r="P200" i="8"/>
  <c r="R247" i="6"/>
  <c r="S247" i="6"/>
  <c r="G248" i="6"/>
  <c r="N247" i="6"/>
  <c r="F201" i="8" l="1"/>
  <c r="U200" i="8"/>
  <c r="W200" i="8" s="1"/>
  <c r="X200" i="8" s="1"/>
  <c r="Y200" i="8" s="1"/>
  <c r="Z200" i="8" s="1"/>
  <c r="Q247" i="6"/>
  <c r="P247" i="6"/>
  <c r="O247" i="6"/>
  <c r="L201" i="8" l="1"/>
  <c r="H201" i="8"/>
  <c r="I201" i="8" s="1"/>
  <c r="J201" i="8" s="1"/>
  <c r="F248" i="6"/>
  <c r="T247" i="6"/>
  <c r="V247" i="6" s="1"/>
  <c r="W247" i="6"/>
  <c r="X247" i="6" s="1"/>
  <c r="Y247" i="6" s="1"/>
  <c r="K208" i="8" l="1"/>
  <c r="S201" i="8"/>
  <c r="T201" i="8"/>
  <c r="G202" i="8"/>
  <c r="O201" i="8"/>
  <c r="H248" i="6"/>
  <c r="I248" i="6" s="1"/>
  <c r="J248" i="6" s="1"/>
  <c r="K255" i="6" s="1"/>
  <c r="L248" i="6"/>
  <c r="R201" i="8" l="1"/>
  <c r="Q201" i="8"/>
  <c r="P201" i="8"/>
  <c r="N248" i="6"/>
  <c r="R248" i="6"/>
  <c r="S248" i="6"/>
  <c r="G249" i="6"/>
  <c r="F202" i="8" l="1"/>
  <c r="U201" i="8"/>
  <c r="W201" i="8" s="1"/>
  <c r="X201" i="8" s="1"/>
  <c r="Y201" i="8" s="1"/>
  <c r="Z201" i="8" s="1"/>
  <c r="Q248" i="6"/>
  <c r="P248" i="6"/>
  <c r="O248" i="6"/>
  <c r="L202" i="8" l="1"/>
  <c r="H202" i="8"/>
  <c r="I202" i="8" s="1"/>
  <c r="J202" i="8" s="1"/>
  <c r="F249" i="6"/>
  <c r="T248" i="6"/>
  <c r="V248" i="6" s="1"/>
  <c r="W248" i="6" s="1"/>
  <c r="X248" i="6" s="1"/>
  <c r="Y248" i="6" s="1"/>
  <c r="K209" i="8" l="1"/>
  <c r="S202" i="8"/>
  <c r="T202" i="8"/>
  <c r="G203" i="8"/>
  <c r="O202" i="8"/>
  <c r="L249" i="6"/>
  <c r="H249" i="6"/>
  <c r="I249" i="6" s="1"/>
  <c r="J249" i="6" s="1"/>
  <c r="K256" i="6" s="1"/>
  <c r="R202" i="8" l="1"/>
  <c r="Q202" i="8"/>
  <c r="P202" i="8"/>
  <c r="R249" i="6"/>
  <c r="S249" i="6"/>
  <c r="G250" i="6"/>
  <c r="N249" i="6"/>
  <c r="F203" i="8" l="1"/>
  <c r="U202" i="8"/>
  <c r="W202" i="8" s="1"/>
  <c r="X202" i="8" s="1"/>
  <c r="Y202" i="8" s="1"/>
  <c r="Z202" i="8" s="1"/>
  <c r="Q249" i="6"/>
  <c r="P249" i="6"/>
  <c r="O249" i="6"/>
  <c r="L203" i="8" l="1"/>
  <c r="H203" i="8"/>
  <c r="I203" i="8" s="1"/>
  <c r="J203" i="8" s="1"/>
  <c r="F250" i="6"/>
  <c r="T249" i="6"/>
  <c r="V249" i="6" s="1"/>
  <c r="W249" i="6"/>
  <c r="X249" i="6" s="1"/>
  <c r="Y249" i="6" s="1"/>
  <c r="K210" i="8" l="1"/>
  <c r="S203" i="8"/>
  <c r="T203" i="8"/>
  <c r="G204" i="8"/>
  <c r="O203" i="8"/>
  <c r="L250" i="6"/>
  <c r="H250" i="6"/>
  <c r="I250" i="6" s="1"/>
  <c r="J250" i="6" s="1"/>
  <c r="K257" i="6" s="1"/>
  <c r="R203" i="8" l="1"/>
  <c r="Q203" i="8"/>
  <c r="P203" i="8"/>
  <c r="R250" i="6"/>
  <c r="S250" i="6"/>
  <c r="G251" i="6"/>
  <c r="N250" i="6"/>
  <c r="F204" i="8" l="1"/>
  <c r="U203" i="8"/>
  <c r="W203" i="8" s="1"/>
  <c r="X203" i="8" s="1"/>
  <c r="Y203" i="8" s="1"/>
  <c r="Z203" i="8" s="1"/>
  <c r="P250" i="6"/>
  <c r="Q250" i="6"/>
  <c r="O250" i="6"/>
  <c r="L204" i="8" l="1"/>
  <c r="H204" i="8"/>
  <c r="I204" i="8" s="1"/>
  <c r="J204" i="8" s="1"/>
  <c r="F251" i="6"/>
  <c r="T250" i="6"/>
  <c r="V250" i="6" s="1"/>
  <c r="W250" i="6" s="1"/>
  <c r="X250" i="6" s="1"/>
  <c r="Y250" i="6" s="1"/>
  <c r="K211" i="8" l="1"/>
  <c r="S204" i="8"/>
  <c r="T204" i="8"/>
  <c r="G205" i="8"/>
  <c r="O204" i="8"/>
  <c r="L251" i="6"/>
  <c r="H251" i="6"/>
  <c r="I251" i="6" s="1"/>
  <c r="J251" i="6" s="1"/>
  <c r="K258" i="6" s="1"/>
  <c r="R204" i="8" l="1"/>
  <c r="Q204" i="8"/>
  <c r="P204" i="8"/>
  <c r="R251" i="6"/>
  <c r="S251" i="6"/>
  <c r="G252" i="6"/>
  <c r="N251" i="6"/>
  <c r="F205" i="8" l="1"/>
  <c r="U204" i="8"/>
  <c r="W204" i="8" s="1"/>
  <c r="X204" i="8" s="1"/>
  <c r="Y204" i="8" s="1"/>
  <c r="Z204" i="8" s="1"/>
  <c r="Q251" i="6"/>
  <c r="P251" i="6"/>
  <c r="O251" i="6"/>
  <c r="L205" i="8" l="1"/>
  <c r="H205" i="8"/>
  <c r="I205" i="8" s="1"/>
  <c r="J205" i="8" s="1"/>
  <c r="F252" i="6"/>
  <c r="T251" i="6"/>
  <c r="V251" i="6" s="1"/>
  <c r="W251" i="6" s="1"/>
  <c r="X251" i="6" s="1"/>
  <c r="Y251" i="6" s="1"/>
  <c r="K212" i="8" l="1"/>
  <c r="S205" i="8"/>
  <c r="T205" i="8"/>
  <c r="G206" i="8"/>
  <c r="O205" i="8"/>
  <c r="H252" i="6"/>
  <c r="I252" i="6" s="1"/>
  <c r="J252" i="6" s="1"/>
  <c r="K259" i="6" s="1"/>
  <c r="L252" i="6"/>
  <c r="R205" i="8" l="1"/>
  <c r="Q205" i="8"/>
  <c r="P205" i="8"/>
  <c r="N252" i="6"/>
  <c r="R252" i="6"/>
  <c r="S252" i="6"/>
  <c r="G253" i="6"/>
  <c r="F206" i="8" l="1"/>
  <c r="U205" i="8"/>
  <c r="W205" i="8" s="1"/>
  <c r="X205" i="8" s="1"/>
  <c r="Y205" i="8" s="1"/>
  <c r="Z205" i="8" s="1"/>
  <c r="Q252" i="6"/>
  <c r="P252" i="6"/>
  <c r="O252" i="6"/>
  <c r="L206" i="8" l="1"/>
  <c r="H206" i="8"/>
  <c r="I206" i="8" s="1"/>
  <c r="J206" i="8" s="1"/>
  <c r="F253" i="6"/>
  <c r="T252" i="6"/>
  <c r="V252" i="6" s="1"/>
  <c r="W252" i="6" s="1"/>
  <c r="X252" i="6" s="1"/>
  <c r="Y252" i="6" s="1"/>
  <c r="K213" i="8" l="1"/>
  <c r="S206" i="8"/>
  <c r="T206" i="8"/>
  <c r="G207" i="8"/>
  <c r="O206" i="8"/>
  <c r="L253" i="6"/>
  <c r="H253" i="6"/>
  <c r="I253" i="6" s="1"/>
  <c r="J253" i="6" s="1"/>
  <c r="K260" i="6" s="1"/>
  <c r="R206" i="8" l="1"/>
  <c r="Q206" i="8"/>
  <c r="P206" i="8"/>
  <c r="R253" i="6"/>
  <c r="S253" i="6"/>
  <c r="G254" i="6"/>
  <c r="N253" i="6"/>
  <c r="F207" i="8" l="1"/>
  <c r="U206" i="8"/>
  <c r="W206" i="8" s="1"/>
  <c r="X206" i="8" s="1"/>
  <c r="Y206" i="8" s="1"/>
  <c r="Z206" i="8" s="1"/>
  <c r="Q253" i="6"/>
  <c r="P253" i="6"/>
  <c r="O253" i="6"/>
  <c r="L207" i="8" l="1"/>
  <c r="H207" i="8"/>
  <c r="I207" i="8" s="1"/>
  <c r="J207" i="8" s="1"/>
  <c r="F254" i="6"/>
  <c r="T253" i="6"/>
  <c r="V253" i="6" s="1"/>
  <c r="W253" i="6"/>
  <c r="X253" i="6" s="1"/>
  <c r="Y253" i="6" s="1"/>
  <c r="K214" i="8" l="1"/>
  <c r="S207" i="8"/>
  <c r="T207" i="8"/>
  <c r="G208" i="8"/>
  <c r="O207" i="8"/>
  <c r="L254" i="6"/>
  <c r="H254" i="6"/>
  <c r="I254" i="6" s="1"/>
  <c r="J254" i="6" s="1"/>
  <c r="K261" i="6" s="1"/>
  <c r="R207" i="8" l="1"/>
  <c r="Q207" i="8"/>
  <c r="P207" i="8"/>
  <c r="R254" i="6"/>
  <c r="S254" i="6"/>
  <c r="G255" i="6"/>
  <c r="N254" i="6"/>
  <c r="F208" i="8" l="1"/>
  <c r="U207" i="8"/>
  <c r="W207" i="8" s="1"/>
  <c r="X207" i="8" s="1"/>
  <c r="Y207" i="8" s="1"/>
  <c r="Z207" i="8" s="1"/>
  <c r="P254" i="6"/>
  <c r="Q254" i="6"/>
  <c r="O254" i="6"/>
  <c r="L208" i="8" l="1"/>
  <c r="H208" i="8"/>
  <c r="I208" i="8" s="1"/>
  <c r="J208" i="8" s="1"/>
  <c r="F255" i="6"/>
  <c r="T254" i="6"/>
  <c r="V254" i="6" s="1"/>
  <c r="W254" i="6" s="1"/>
  <c r="X254" i="6" s="1"/>
  <c r="Y254" i="6" s="1"/>
  <c r="K215" i="8" l="1"/>
  <c r="S208" i="8"/>
  <c r="T208" i="8"/>
  <c r="G209" i="8"/>
  <c r="O208" i="8"/>
  <c r="L255" i="6"/>
  <c r="H255" i="6"/>
  <c r="I255" i="6" s="1"/>
  <c r="J255" i="6" s="1"/>
  <c r="K262" i="6" s="1"/>
  <c r="R208" i="8" l="1"/>
  <c r="Q208" i="8"/>
  <c r="P208" i="8"/>
  <c r="R255" i="6"/>
  <c r="S255" i="6"/>
  <c r="G256" i="6"/>
  <c r="N255" i="6"/>
  <c r="F209" i="8" l="1"/>
  <c r="U208" i="8"/>
  <c r="W208" i="8" s="1"/>
  <c r="X208" i="8" s="1"/>
  <c r="Y208" i="8" s="1"/>
  <c r="Z208" i="8" s="1"/>
  <c r="Q255" i="6"/>
  <c r="P255" i="6"/>
  <c r="O255" i="6"/>
  <c r="L209" i="8" l="1"/>
  <c r="H209" i="8"/>
  <c r="I209" i="8" s="1"/>
  <c r="J209" i="8" s="1"/>
  <c r="F256" i="6"/>
  <c r="T255" i="6"/>
  <c r="V255" i="6" s="1"/>
  <c r="W255" i="6"/>
  <c r="X255" i="6" s="1"/>
  <c r="Y255" i="6" s="1"/>
  <c r="K216" i="8" l="1"/>
  <c r="S209" i="8"/>
  <c r="T209" i="8"/>
  <c r="G210" i="8"/>
  <c r="O209" i="8"/>
  <c r="H256" i="6"/>
  <c r="I256" i="6" s="1"/>
  <c r="J256" i="6" s="1"/>
  <c r="K263" i="6" s="1"/>
  <c r="L256" i="6"/>
  <c r="R209" i="8" l="1"/>
  <c r="Q209" i="8"/>
  <c r="P209" i="8"/>
  <c r="N256" i="6"/>
  <c r="R256" i="6"/>
  <c r="S256" i="6"/>
  <c r="G257" i="6"/>
  <c r="F210" i="8" l="1"/>
  <c r="U209" i="8"/>
  <c r="W209" i="8" s="1"/>
  <c r="X209" i="8" s="1"/>
  <c r="Y209" i="8" s="1"/>
  <c r="Z209" i="8" s="1"/>
  <c r="Q256" i="6"/>
  <c r="P256" i="6"/>
  <c r="O256" i="6"/>
  <c r="L210" i="8" l="1"/>
  <c r="H210" i="8"/>
  <c r="I210" i="8" s="1"/>
  <c r="J210" i="8" s="1"/>
  <c r="F257" i="6"/>
  <c r="T256" i="6"/>
  <c r="V256" i="6" s="1"/>
  <c r="W256" i="6" s="1"/>
  <c r="X256" i="6" s="1"/>
  <c r="Y256" i="6" s="1"/>
  <c r="K217" i="8" l="1"/>
  <c r="S210" i="8"/>
  <c r="T210" i="8"/>
  <c r="G211" i="8"/>
  <c r="O210" i="8"/>
  <c r="L257" i="6"/>
  <c r="H257" i="6"/>
  <c r="I257" i="6" s="1"/>
  <c r="J257" i="6" s="1"/>
  <c r="K264" i="6" s="1"/>
  <c r="R210" i="8" l="1"/>
  <c r="Q210" i="8"/>
  <c r="P210" i="8"/>
  <c r="R257" i="6"/>
  <c r="S257" i="6"/>
  <c r="G258" i="6"/>
  <c r="N257" i="6"/>
  <c r="F211" i="8" l="1"/>
  <c r="U210" i="8"/>
  <c r="W210" i="8" s="1"/>
  <c r="X210" i="8" s="1"/>
  <c r="Y210" i="8" s="1"/>
  <c r="Z210" i="8" s="1"/>
  <c r="Q257" i="6"/>
  <c r="P257" i="6"/>
  <c r="O257" i="6"/>
  <c r="L211" i="8" l="1"/>
  <c r="H211" i="8"/>
  <c r="I211" i="8" s="1"/>
  <c r="J211" i="8" s="1"/>
  <c r="F258" i="6"/>
  <c r="T257" i="6"/>
  <c r="V257" i="6" s="1"/>
  <c r="W257" i="6" s="1"/>
  <c r="X257" i="6" s="1"/>
  <c r="Y257" i="6" s="1"/>
  <c r="K218" i="8" l="1"/>
  <c r="S211" i="8"/>
  <c r="T211" i="8"/>
  <c r="G212" i="8"/>
  <c r="O211" i="8"/>
  <c r="L258" i="6"/>
  <c r="H258" i="6"/>
  <c r="I258" i="6" s="1"/>
  <c r="J258" i="6" s="1"/>
  <c r="K265" i="6" s="1"/>
  <c r="R211" i="8" l="1"/>
  <c r="Q211" i="8"/>
  <c r="P211" i="8"/>
  <c r="R258" i="6"/>
  <c r="S258" i="6"/>
  <c r="G259" i="6"/>
  <c r="N258" i="6"/>
  <c r="F212" i="8" l="1"/>
  <c r="U211" i="8"/>
  <c r="W211" i="8" s="1"/>
  <c r="X211" i="8" s="1"/>
  <c r="Y211" i="8" s="1"/>
  <c r="Z211" i="8" s="1"/>
  <c r="P258" i="6"/>
  <c r="Q258" i="6"/>
  <c r="O258" i="6"/>
  <c r="L212" i="8" l="1"/>
  <c r="H212" i="8"/>
  <c r="I212" i="8" s="1"/>
  <c r="J212" i="8" s="1"/>
  <c r="F259" i="6"/>
  <c r="T258" i="6"/>
  <c r="V258" i="6" s="1"/>
  <c r="W258" i="6" s="1"/>
  <c r="X258" i="6" s="1"/>
  <c r="Y258" i="6" s="1"/>
  <c r="K219" i="8" l="1"/>
  <c r="S212" i="8"/>
  <c r="T212" i="8"/>
  <c r="G213" i="8"/>
  <c r="O212" i="8"/>
  <c r="L259" i="6"/>
  <c r="H259" i="6"/>
  <c r="I259" i="6" s="1"/>
  <c r="J259" i="6" s="1"/>
  <c r="K266" i="6" s="1"/>
  <c r="R212" i="8" l="1"/>
  <c r="Q212" i="8"/>
  <c r="P212" i="8"/>
  <c r="R259" i="6"/>
  <c r="S259" i="6"/>
  <c r="G260" i="6"/>
  <c r="N259" i="6"/>
  <c r="F213" i="8" l="1"/>
  <c r="U212" i="8"/>
  <c r="W212" i="8" s="1"/>
  <c r="X212" i="8" s="1"/>
  <c r="Y212" i="8" s="1"/>
  <c r="Z212" i="8" s="1"/>
  <c r="Q259" i="6"/>
  <c r="P259" i="6"/>
  <c r="O259" i="6"/>
  <c r="L213" i="8" l="1"/>
  <c r="H213" i="8"/>
  <c r="I213" i="8" s="1"/>
  <c r="J213" i="8" s="1"/>
  <c r="F260" i="6"/>
  <c r="T259" i="6"/>
  <c r="V259" i="6" s="1"/>
  <c r="W259" i="6"/>
  <c r="X259" i="6" s="1"/>
  <c r="Y259" i="6" s="1"/>
  <c r="K220" i="8" l="1"/>
  <c r="S213" i="8"/>
  <c r="T213" i="8"/>
  <c r="G214" i="8"/>
  <c r="O213" i="8"/>
  <c r="H260" i="6"/>
  <c r="I260" i="6" s="1"/>
  <c r="J260" i="6" s="1"/>
  <c r="K267" i="6" s="1"/>
  <c r="L260" i="6"/>
  <c r="R213" i="8" l="1"/>
  <c r="Q213" i="8"/>
  <c r="P213" i="8"/>
  <c r="N260" i="6"/>
  <c r="R260" i="6"/>
  <c r="S260" i="6"/>
  <c r="G261" i="6"/>
  <c r="F214" i="8" l="1"/>
  <c r="U213" i="8"/>
  <c r="W213" i="8" s="1"/>
  <c r="X213" i="8" s="1"/>
  <c r="Y213" i="8" s="1"/>
  <c r="Z213" i="8" s="1"/>
  <c r="Q260" i="6"/>
  <c r="P260" i="6"/>
  <c r="O260" i="6"/>
  <c r="L214" i="8" l="1"/>
  <c r="H214" i="8"/>
  <c r="I214" i="8" s="1"/>
  <c r="J214" i="8" s="1"/>
  <c r="F261" i="6"/>
  <c r="T260" i="6"/>
  <c r="V260" i="6" s="1"/>
  <c r="W260" i="6" s="1"/>
  <c r="X260" i="6" s="1"/>
  <c r="Y260" i="6" s="1"/>
  <c r="K221" i="8" l="1"/>
  <c r="S214" i="8"/>
  <c r="T214" i="8"/>
  <c r="G215" i="8"/>
  <c r="O214" i="8"/>
  <c r="L261" i="6"/>
  <c r="H261" i="6"/>
  <c r="I261" i="6" s="1"/>
  <c r="J261" i="6" s="1"/>
  <c r="K268" i="6" s="1"/>
  <c r="R214" i="8" l="1"/>
  <c r="Q214" i="8"/>
  <c r="P214" i="8"/>
  <c r="R261" i="6"/>
  <c r="S261" i="6"/>
  <c r="G262" i="6"/>
  <c r="N261" i="6"/>
  <c r="F215" i="8" l="1"/>
  <c r="U214" i="8"/>
  <c r="W214" i="8" s="1"/>
  <c r="X214" i="8" s="1"/>
  <c r="Y214" i="8" s="1"/>
  <c r="Z214" i="8" s="1"/>
  <c r="Q261" i="6"/>
  <c r="P261" i="6"/>
  <c r="O261" i="6"/>
  <c r="L215" i="8" l="1"/>
  <c r="H215" i="8"/>
  <c r="I215" i="8" s="1"/>
  <c r="J215" i="8" s="1"/>
  <c r="F262" i="6"/>
  <c r="T261" i="6"/>
  <c r="V261" i="6" s="1"/>
  <c r="W261" i="6"/>
  <c r="X261" i="6" s="1"/>
  <c r="Y261" i="6" s="1"/>
  <c r="K222" i="8" l="1"/>
  <c r="S215" i="8"/>
  <c r="T215" i="8"/>
  <c r="G216" i="8"/>
  <c r="O215" i="8"/>
  <c r="L262" i="6"/>
  <c r="H262" i="6"/>
  <c r="I262" i="6" s="1"/>
  <c r="J262" i="6" s="1"/>
  <c r="K269" i="6" s="1"/>
  <c r="R215" i="8" l="1"/>
  <c r="Q215" i="8"/>
  <c r="P215" i="8"/>
  <c r="R262" i="6"/>
  <c r="S262" i="6"/>
  <c r="G263" i="6"/>
  <c r="N262" i="6"/>
  <c r="F216" i="8" l="1"/>
  <c r="U215" i="8"/>
  <c r="W215" i="8" s="1"/>
  <c r="X215" i="8" s="1"/>
  <c r="Y215" i="8" s="1"/>
  <c r="Z215" i="8" s="1"/>
  <c r="P262" i="6"/>
  <c r="Q262" i="6"/>
  <c r="O262" i="6"/>
  <c r="L216" i="8" l="1"/>
  <c r="H216" i="8"/>
  <c r="I216" i="8" s="1"/>
  <c r="J216" i="8" s="1"/>
  <c r="F263" i="6"/>
  <c r="T262" i="6"/>
  <c r="V262" i="6" s="1"/>
  <c r="W262" i="6" s="1"/>
  <c r="X262" i="6" s="1"/>
  <c r="Y262" i="6" s="1"/>
  <c r="O216" i="8" l="1"/>
  <c r="P216" i="8" s="1"/>
  <c r="K223" i="8"/>
  <c r="S216" i="8"/>
  <c r="T216" i="8"/>
  <c r="G217" i="8"/>
  <c r="L263" i="6"/>
  <c r="H263" i="6"/>
  <c r="I263" i="6" s="1"/>
  <c r="J263" i="6" s="1"/>
  <c r="K270" i="6" s="1"/>
  <c r="F217" i="8" l="1"/>
  <c r="H217" i="8" s="1"/>
  <c r="I217" i="8" s="1"/>
  <c r="J217" i="8" s="1"/>
  <c r="U216" i="8"/>
  <c r="W216" i="8" s="1"/>
  <c r="R216" i="8"/>
  <c r="Q216" i="8"/>
  <c r="L217" i="8"/>
  <c r="R263" i="6"/>
  <c r="S263" i="6"/>
  <c r="G264" i="6"/>
  <c r="N263" i="6"/>
  <c r="X216" i="8" l="1"/>
  <c r="Y216" i="8" s="1"/>
  <c r="Z216" i="8" s="1"/>
  <c r="O217" i="8"/>
  <c r="K224" i="8"/>
  <c r="S217" i="8"/>
  <c r="T217" i="8"/>
  <c r="G218" i="8"/>
  <c r="Q263" i="6"/>
  <c r="P263" i="6"/>
  <c r="O263" i="6"/>
  <c r="R217" i="8" l="1"/>
  <c r="Q217" i="8"/>
  <c r="P217" i="8"/>
  <c r="F264" i="6"/>
  <c r="T263" i="6"/>
  <c r="V263" i="6" s="1"/>
  <c r="W263" i="6"/>
  <c r="X263" i="6" s="1"/>
  <c r="Y263" i="6" s="1"/>
  <c r="F218" i="8" l="1"/>
  <c r="U217" i="8"/>
  <c r="W217" i="8" s="1"/>
  <c r="X217" i="8" s="1"/>
  <c r="Y217" i="8" s="1"/>
  <c r="Z217" i="8" s="1"/>
  <c r="H264" i="6"/>
  <c r="I264" i="6" s="1"/>
  <c r="J264" i="6" s="1"/>
  <c r="K271" i="6" s="1"/>
  <c r="L264" i="6"/>
  <c r="L218" i="8" l="1"/>
  <c r="H218" i="8"/>
  <c r="I218" i="8" s="1"/>
  <c r="J218" i="8" s="1"/>
  <c r="N264" i="6"/>
  <c r="R264" i="6"/>
  <c r="S264" i="6"/>
  <c r="G265" i="6"/>
  <c r="K225" i="8" l="1"/>
  <c r="S218" i="8"/>
  <c r="T218" i="8"/>
  <c r="G219" i="8"/>
  <c r="O218" i="8"/>
  <c r="Q264" i="6"/>
  <c r="P264" i="6"/>
  <c r="O264" i="6"/>
  <c r="R218" i="8" l="1"/>
  <c r="Q218" i="8"/>
  <c r="P218" i="8"/>
  <c r="F265" i="6"/>
  <c r="T264" i="6"/>
  <c r="V264" i="6" s="1"/>
  <c r="W264" i="6" s="1"/>
  <c r="X264" i="6" s="1"/>
  <c r="Y264" i="6" s="1"/>
  <c r="F219" i="8" l="1"/>
  <c r="U218" i="8"/>
  <c r="W218" i="8" s="1"/>
  <c r="X218" i="8" s="1"/>
  <c r="Y218" i="8" s="1"/>
  <c r="Z218" i="8" s="1"/>
  <c r="L265" i="6"/>
  <c r="H265" i="6"/>
  <c r="I265" i="6" s="1"/>
  <c r="J265" i="6" s="1"/>
  <c r="K272" i="6" s="1"/>
  <c r="L219" i="8" l="1"/>
  <c r="H219" i="8"/>
  <c r="I219" i="8" s="1"/>
  <c r="J219" i="8" s="1"/>
  <c r="R265" i="6"/>
  <c r="S265" i="6"/>
  <c r="G266" i="6"/>
  <c r="N265" i="6"/>
  <c r="K226" i="8" l="1"/>
  <c r="S219" i="8"/>
  <c r="T219" i="8"/>
  <c r="G220" i="8"/>
  <c r="O219" i="8"/>
  <c r="Q265" i="6"/>
  <c r="P265" i="6"/>
  <c r="O265" i="6"/>
  <c r="R219" i="8" l="1"/>
  <c r="Q219" i="8"/>
  <c r="P219" i="8"/>
  <c r="F266" i="6"/>
  <c r="T265" i="6"/>
  <c r="V265" i="6" s="1"/>
  <c r="W265" i="6"/>
  <c r="X265" i="6" s="1"/>
  <c r="Y265" i="6" s="1"/>
  <c r="F220" i="8" l="1"/>
  <c r="U219" i="8"/>
  <c r="W219" i="8" s="1"/>
  <c r="X219" i="8" s="1"/>
  <c r="Y219" i="8" s="1"/>
  <c r="Z219" i="8" s="1"/>
  <c r="L266" i="6"/>
  <c r="H266" i="6"/>
  <c r="I266" i="6" s="1"/>
  <c r="J266" i="6" s="1"/>
  <c r="K273" i="6" s="1"/>
  <c r="L220" i="8" l="1"/>
  <c r="H220" i="8"/>
  <c r="I220" i="8" s="1"/>
  <c r="J220" i="8" s="1"/>
  <c r="R266" i="6"/>
  <c r="S266" i="6"/>
  <c r="G267" i="6"/>
  <c r="N266" i="6"/>
  <c r="K227" i="8" l="1"/>
  <c r="S220" i="8"/>
  <c r="T220" i="8"/>
  <c r="G221" i="8"/>
  <c r="O220" i="8"/>
  <c r="P266" i="6"/>
  <c r="Q266" i="6"/>
  <c r="O266" i="6"/>
  <c r="R220" i="8" l="1"/>
  <c r="Q220" i="8"/>
  <c r="P220" i="8"/>
  <c r="F267" i="6"/>
  <c r="T266" i="6"/>
  <c r="V266" i="6" s="1"/>
  <c r="W266" i="6"/>
  <c r="X266" i="6" s="1"/>
  <c r="Y266" i="6" s="1"/>
  <c r="F221" i="8" l="1"/>
  <c r="U220" i="8"/>
  <c r="W220" i="8" s="1"/>
  <c r="X220" i="8" s="1"/>
  <c r="Y220" i="8" s="1"/>
  <c r="Z220" i="8" s="1"/>
  <c r="L267" i="6"/>
  <c r="H267" i="6"/>
  <c r="I267" i="6" s="1"/>
  <c r="J267" i="6" s="1"/>
  <c r="K274" i="6" s="1"/>
  <c r="L221" i="8" l="1"/>
  <c r="H221" i="8"/>
  <c r="I221" i="8" s="1"/>
  <c r="J221" i="8" s="1"/>
  <c r="R267" i="6"/>
  <c r="S267" i="6"/>
  <c r="G268" i="6"/>
  <c r="N267" i="6"/>
  <c r="K228" i="8" l="1"/>
  <c r="S221" i="8"/>
  <c r="T221" i="8"/>
  <c r="G222" i="8"/>
  <c r="O221" i="8"/>
  <c r="Q267" i="6"/>
  <c r="P267" i="6"/>
  <c r="O267" i="6"/>
  <c r="R221" i="8" l="1"/>
  <c r="Q221" i="8"/>
  <c r="P221" i="8"/>
  <c r="F268" i="6"/>
  <c r="T267" i="6"/>
  <c r="V267" i="6" s="1"/>
  <c r="W267" i="6" s="1"/>
  <c r="X267" i="6" s="1"/>
  <c r="Y267" i="6" s="1"/>
  <c r="F222" i="8" l="1"/>
  <c r="U221" i="8"/>
  <c r="W221" i="8" s="1"/>
  <c r="X221" i="8" s="1"/>
  <c r="Y221" i="8" s="1"/>
  <c r="Z221" i="8" s="1"/>
  <c r="H268" i="6"/>
  <c r="I268" i="6" s="1"/>
  <c r="J268" i="6" s="1"/>
  <c r="K275" i="6" s="1"/>
  <c r="L268" i="6"/>
  <c r="L222" i="8" l="1"/>
  <c r="H222" i="8"/>
  <c r="I222" i="8" s="1"/>
  <c r="J222" i="8" s="1"/>
  <c r="N268" i="6"/>
  <c r="R268" i="6"/>
  <c r="S268" i="6"/>
  <c r="G269" i="6"/>
  <c r="K229" i="8" l="1"/>
  <c r="S222" i="8"/>
  <c r="T222" i="8"/>
  <c r="G223" i="8"/>
  <c r="O222" i="8"/>
  <c r="P222" i="8" s="1"/>
  <c r="Q268" i="6"/>
  <c r="P268" i="6"/>
  <c r="O268" i="6"/>
  <c r="F223" i="8" l="1"/>
  <c r="U222" i="8"/>
  <c r="W222" i="8" s="1"/>
  <c r="R222" i="8"/>
  <c r="Q222" i="8"/>
  <c r="F269" i="6"/>
  <c r="T268" i="6"/>
  <c r="V268" i="6" s="1"/>
  <c r="W268" i="6" s="1"/>
  <c r="X268" i="6" s="1"/>
  <c r="Y268" i="6" s="1"/>
  <c r="X222" i="8" l="1"/>
  <c r="Y222" i="8" s="1"/>
  <c r="Z222" i="8" s="1"/>
  <c r="L223" i="8"/>
  <c r="H223" i="8"/>
  <c r="I223" i="8" s="1"/>
  <c r="J223" i="8" s="1"/>
  <c r="L269" i="6"/>
  <c r="H269" i="6"/>
  <c r="I269" i="6" s="1"/>
  <c r="J269" i="6" s="1"/>
  <c r="K276" i="6" s="1"/>
  <c r="K230" i="8" l="1"/>
  <c r="S223" i="8"/>
  <c r="T223" i="8"/>
  <c r="G224" i="8"/>
  <c r="O223" i="8"/>
  <c r="R269" i="6"/>
  <c r="S269" i="6"/>
  <c r="G270" i="6"/>
  <c r="N269" i="6"/>
  <c r="R223" i="8" l="1"/>
  <c r="Q223" i="8"/>
  <c r="P223" i="8"/>
  <c r="Q269" i="6"/>
  <c r="P269" i="6"/>
  <c r="O269" i="6"/>
  <c r="F224" i="8" l="1"/>
  <c r="U223" i="8"/>
  <c r="W223" i="8" s="1"/>
  <c r="X223" i="8" s="1"/>
  <c r="Y223" i="8" s="1"/>
  <c r="Z223" i="8" s="1"/>
  <c r="F270" i="6"/>
  <c r="T269" i="6"/>
  <c r="V269" i="6" s="1"/>
  <c r="W269" i="6"/>
  <c r="X269" i="6" s="1"/>
  <c r="Y269" i="6" s="1"/>
  <c r="L224" i="8" l="1"/>
  <c r="H224" i="8"/>
  <c r="I224" i="8" s="1"/>
  <c r="J224" i="8" s="1"/>
  <c r="L270" i="6"/>
  <c r="H270" i="6"/>
  <c r="I270" i="6" s="1"/>
  <c r="J270" i="6" s="1"/>
  <c r="K277" i="6" s="1"/>
  <c r="K231" i="8" l="1"/>
  <c r="S224" i="8"/>
  <c r="T224" i="8"/>
  <c r="G225" i="8"/>
  <c r="O224" i="8"/>
  <c r="R270" i="6"/>
  <c r="S270" i="6"/>
  <c r="G271" i="6"/>
  <c r="N270" i="6"/>
  <c r="R224" i="8" l="1"/>
  <c r="Q224" i="8"/>
  <c r="P224" i="8"/>
  <c r="P270" i="6"/>
  <c r="Q270" i="6"/>
  <c r="O270" i="6"/>
  <c r="F225" i="8" l="1"/>
  <c r="U224" i="8"/>
  <c r="W224" i="8" s="1"/>
  <c r="X224" i="8" s="1"/>
  <c r="Y224" i="8" s="1"/>
  <c r="Z224" i="8" s="1"/>
  <c r="F271" i="6"/>
  <c r="T270" i="6"/>
  <c r="V270" i="6" s="1"/>
  <c r="W270" i="6" s="1"/>
  <c r="X270" i="6" s="1"/>
  <c r="Y270" i="6" s="1"/>
  <c r="L225" i="8" l="1"/>
  <c r="H225" i="8"/>
  <c r="I225" i="8" s="1"/>
  <c r="J225" i="8" s="1"/>
  <c r="L271" i="6"/>
  <c r="H271" i="6"/>
  <c r="I271" i="6" s="1"/>
  <c r="J271" i="6" s="1"/>
  <c r="K278" i="6" s="1"/>
  <c r="K232" i="8" l="1"/>
  <c r="S225" i="8"/>
  <c r="T225" i="8"/>
  <c r="G226" i="8"/>
  <c r="O225" i="8"/>
  <c r="R271" i="6"/>
  <c r="S271" i="6"/>
  <c r="G272" i="6"/>
  <c r="N271" i="6"/>
  <c r="R225" i="8" l="1"/>
  <c r="Q225" i="8"/>
  <c r="P225" i="8"/>
  <c r="Q271" i="6"/>
  <c r="P271" i="6"/>
  <c r="O271" i="6"/>
  <c r="F226" i="8" l="1"/>
  <c r="U225" i="8"/>
  <c r="W225" i="8" s="1"/>
  <c r="X225" i="8" s="1"/>
  <c r="Y225" i="8" s="1"/>
  <c r="Z225" i="8" s="1"/>
  <c r="F272" i="6"/>
  <c r="T271" i="6"/>
  <c r="V271" i="6" s="1"/>
  <c r="W271" i="6" s="1"/>
  <c r="X271" i="6" s="1"/>
  <c r="Y271" i="6" s="1"/>
  <c r="L226" i="8" l="1"/>
  <c r="H226" i="8"/>
  <c r="I226" i="8" s="1"/>
  <c r="J226" i="8" s="1"/>
  <c r="H272" i="6"/>
  <c r="I272" i="6" s="1"/>
  <c r="J272" i="6" s="1"/>
  <c r="K279" i="6" s="1"/>
  <c r="L272" i="6"/>
  <c r="K233" i="8" l="1"/>
  <c r="S226" i="8"/>
  <c r="T226" i="8"/>
  <c r="G227" i="8"/>
  <c r="O226" i="8"/>
  <c r="N272" i="6"/>
  <c r="R272" i="6"/>
  <c r="S272" i="6"/>
  <c r="G273" i="6"/>
  <c r="R226" i="8" l="1"/>
  <c r="Q226" i="8"/>
  <c r="P226" i="8"/>
  <c r="Q272" i="6"/>
  <c r="P272" i="6"/>
  <c r="O272" i="6"/>
  <c r="F227" i="8" l="1"/>
  <c r="U226" i="8"/>
  <c r="W226" i="8" s="1"/>
  <c r="X226" i="8" s="1"/>
  <c r="Y226" i="8" s="1"/>
  <c r="Z226" i="8" s="1"/>
  <c r="F273" i="6"/>
  <c r="T272" i="6"/>
  <c r="V272" i="6" s="1"/>
  <c r="W272" i="6" s="1"/>
  <c r="X272" i="6" s="1"/>
  <c r="Y272" i="6" s="1"/>
  <c r="L227" i="8" l="1"/>
  <c r="H227" i="8"/>
  <c r="I227" i="8" s="1"/>
  <c r="J227" i="8" s="1"/>
  <c r="L273" i="6"/>
  <c r="H273" i="6"/>
  <c r="I273" i="6" s="1"/>
  <c r="J273" i="6" s="1"/>
  <c r="K280" i="6" s="1"/>
  <c r="K234" i="8" l="1"/>
  <c r="S227" i="8"/>
  <c r="T227" i="8"/>
  <c r="G228" i="8"/>
  <c r="O227" i="8"/>
  <c r="R273" i="6"/>
  <c r="S273" i="6"/>
  <c r="G274" i="6"/>
  <c r="N273" i="6"/>
  <c r="R227" i="8" l="1"/>
  <c r="Q227" i="8"/>
  <c r="P227" i="8"/>
  <c r="Q273" i="6"/>
  <c r="P273" i="6"/>
  <c r="O273" i="6"/>
  <c r="F228" i="8" l="1"/>
  <c r="U227" i="8"/>
  <c r="W227" i="8" s="1"/>
  <c r="X227" i="8" s="1"/>
  <c r="Y227" i="8" s="1"/>
  <c r="Z227" i="8" s="1"/>
  <c r="F274" i="6"/>
  <c r="T273" i="6"/>
  <c r="V273" i="6" s="1"/>
  <c r="W273" i="6"/>
  <c r="X273" i="6" s="1"/>
  <c r="Y273" i="6" s="1"/>
  <c r="L228" i="8" l="1"/>
  <c r="H228" i="8"/>
  <c r="I228" i="8" s="1"/>
  <c r="J228" i="8" s="1"/>
  <c r="L274" i="6"/>
  <c r="H274" i="6"/>
  <c r="I274" i="6" s="1"/>
  <c r="J274" i="6" s="1"/>
  <c r="K281" i="6" s="1"/>
  <c r="K235" i="8" l="1"/>
  <c r="S228" i="8"/>
  <c r="T228" i="8"/>
  <c r="G229" i="8"/>
  <c r="O228" i="8"/>
  <c r="R274" i="6"/>
  <c r="S274" i="6"/>
  <c r="G275" i="6"/>
  <c r="N274" i="6"/>
  <c r="R228" i="8" l="1"/>
  <c r="Q228" i="8"/>
  <c r="P228" i="8"/>
  <c r="P274" i="6"/>
  <c r="Q274" i="6"/>
  <c r="O274" i="6"/>
  <c r="F229" i="8" l="1"/>
  <c r="U228" i="8"/>
  <c r="W228" i="8" s="1"/>
  <c r="X228" i="8" s="1"/>
  <c r="Y228" i="8" s="1"/>
  <c r="Z228" i="8" s="1"/>
  <c r="F275" i="6"/>
  <c r="T274" i="6"/>
  <c r="V274" i="6" s="1"/>
  <c r="W274" i="6"/>
  <c r="X274" i="6" s="1"/>
  <c r="Y274" i="6" s="1"/>
  <c r="L229" i="8" l="1"/>
  <c r="H229" i="8"/>
  <c r="I229" i="8" s="1"/>
  <c r="J229" i="8" s="1"/>
  <c r="L275" i="6"/>
  <c r="H275" i="6"/>
  <c r="I275" i="6" s="1"/>
  <c r="J275" i="6" s="1"/>
  <c r="K282" i="6" s="1"/>
  <c r="K236" i="8" l="1"/>
  <c r="S229" i="8"/>
  <c r="T229" i="8"/>
  <c r="G230" i="8"/>
  <c r="O229" i="8"/>
  <c r="R275" i="6"/>
  <c r="S275" i="6"/>
  <c r="G276" i="6"/>
  <c r="N275" i="6"/>
  <c r="R229" i="8" l="1"/>
  <c r="Q229" i="8"/>
  <c r="P229" i="8"/>
  <c r="Q275" i="6"/>
  <c r="P275" i="6"/>
  <c r="O275" i="6"/>
  <c r="F230" i="8" l="1"/>
  <c r="U229" i="8"/>
  <c r="W229" i="8" s="1"/>
  <c r="X229" i="8" s="1"/>
  <c r="Y229" i="8" s="1"/>
  <c r="Z229" i="8" s="1"/>
  <c r="F276" i="6"/>
  <c r="T275" i="6"/>
  <c r="V275" i="6" s="1"/>
  <c r="W275" i="6"/>
  <c r="X275" i="6" s="1"/>
  <c r="Y275" i="6" s="1"/>
  <c r="L230" i="8" l="1"/>
  <c r="H230" i="8"/>
  <c r="I230" i="8" s="1"/>
  <c r="J230" i="8" s="1"/>
  <c r="H276" i="6"/>
  <c r="I276" i="6" s="1"/>
  <c r="J276" i="6" s="1"/>
  <c r="K283" i="6" s="1"/>
  <c r="L276" i="6"/>
  <c r="K237" i="8" l="1"/>
  <c r="S230" i="8"/>
  <c r="T230" i="8"/>
  <c r="G231" i="8"/>
  <c r="O230" i="8"/>
  <c r="N276" i="6"/>
  <c r="R276" i="6"/>
  <c r="S276" i="6"/>
  <c r="G277" i="6"/>
  <c r="R230" i="8" l="1"/>
  <c r="Q230" i="8"/>
  <c r="P230" i="8"/>
  <c r="Q276" i="6"/>
  <c r="P276" i="6"/>
  <c r="O276" i="6"/>
  <c r="F231" i="8" l="1"/>
  <c r="U230" i="8"/>
  <c r="W230" i="8" s="1"/>
  <c r="X230" i="8" s="1"/>
  <c r="Y230" i="8" s="1"/>
  <c r="Z230" i="8" s="1"/>
  <c r="F277" i="6"/>
  <c r="T276" i="6"/>
  <c r="V276" i="6" s="1"/>
  <c r="W276" i="6" s="1"/>
  <c r="X276" i="6" s="1"/>
  <c r="Y276" i="6" s="1"/>
  <c r="L231" i="8" l="1"/>
  <c r="H231" i="8"/>
  <c r="I231" i="8" s="1"/>
  <c r="J231" i="8" s="1"/>
  <c r="L277" i="6"/>
  <c r="H277" i="6"/>
  <c r="I277" i="6" s="1"/>
  <c r="J277" i="6" s="1"/>
  <c r="K284" i="6" s="1"/>
  <c r="K238" i="8" l="1"/>
  <c r="S231" i="8"/>
  <c r="T231" i="8"/>
  <c r="G232" i="8"/>
  <c r="O231" i="8"/>
  <c r="R277" i="6"/>
  <c r="S277" i="6"/>
  <c r="G278" i="6"/>
  <c r="N277" i="6"/>
  <c r="R231" i="8" l="1"/>
  <c r="Q231" i="8"/>
  <c r="P231" i="8"/>
  <c r="Q277" i="6"/>
  <c r="P277" i="6"/>
  <c r="O277" i="6"/>
  <c r="F232" i="8" l="1"/>
  <c r="U231" i="8"/>
  <c r="W231" i="8" s="1"/>
  <c r="X231" i="8" s="1"/>
  <c r="Y231" i="8" s="1"/>
  <c r="Z231" i="8" s="1"/>
  <c r="F278" i="6"/>
  <c r="T277" i="6"/>
  <c r="V277" i="6" s="1"/>
  <c r="W277" i="6"/>
  <c r="X277" i="6" s="1"/>
  <c r="Y277" i="6" s="1"/>
  <c r="L232" i="8" l="1"/>
  <c r="H232" i="8"/>
  <c r="I232" i="8" s="1"/>
  <c r="J232" i="8" s="1"/>
  <c r="L278" i="6"/>
  <c r="H278" i="6"/>
  <c r="I278" i="6" s="1"/>
  <c r="J278" i="6" s="1"/>
  <c r="K285" i="6" s="1"/>
  <c r="K239" i="8" l="1"/>
  <c r="S232" i="8"/>
  <c r="T232" i="8"/>
  <c r="G233" i="8"/>
  <c r="O232" i="8"/>
  <c r="R278" i="6"/>
  <c r="S278" i="6"/>
  <c r="G279" i="6"/>
  <c r="N278" i="6"/>
  <c r="R232" i="8" l="1"/>
  <c r="Q232" i="8"/>
  <c r="P232" i="8"/>
  <c r="P278" i="6"/>
  <c r="Q278" i="6"/>
  <c r="O278" i="6"/>
  <c r="F233" i="8" l="1"/>
  <c r="U232" i="8"/>
  <c r="W232" i="8" s="1"/>
  <c r="X232" i="8" s="1"/>
  <c r="Y232" i="8" s="1"/>
  <c r="Z232" i="8" s="1"/>
  <c r="F279" i="6"/>
  <c r="T278" i="6"/>
  <c r="V278" i="6" s="1"/>
  <c r="W278" i="6"/>
  <c r="X278" i="6" s="1"/>
  <c r="Y278" i="6" s="1"/>
  <c r="L233" i="8" l="1"/>
  <c r="H233" i="8"/>
  <c r="I233" i="8" s="1"/>
  <c r="J233" i="8" s="1"/>
  <c r="H279" i="6"/>
  <c r="I279" i="6" s="1"/>
  <c r="J279" i="6" s="1"/>
  <c r="K286" i="6" s="1"/>
  <c r="L279" i="6"/>
  <c r="K240" i="8" l="1"/>
  <c r="S233" i="8"/>
  <c r="T233" i="8"/>
  <c r="G234" i="8"/>
  <c r="O233" i="8"/>
  <c r="N279" i="6"/>
  <c r="R279" i="6"/>
  <c r="S279" i="6"/>
  <c r="G280" i="6"/>
  <c r="R233" i="8" l="1"/>
  <c r="Q233" i="8"/>
  <c r="P233" i="8"/>
  <c r="Q279" i="6"/>
  <c r="P279" i="6"/>
  <c r="O279" i="6"/>
  <c r="F234" i="8" l="1"/>
  <c r="U233" i="8"/>
  <c r="W233" i="8" s="1"/>
  <c r="X233" i="8" s="1"/>
  <c r="Y233" i="8" s="1"/>
  <c r="Z233" i="8" s="1"/>
  <c r="F280" i="6"/>
  <c r="T279" i="6"/>
  <c r="V279" i="6" s="1"/>
  <c r="W279" i="6" s="1"/>
  <c r="X279" i="6" s="1"/>
  <c r="Y279" i="6" s="1"/>
  <c r="L234" i="8" l="1"/>
  <c r="H234" i="8"/>
  <c r="I234" i="8" s="1"/>
  <c r="J234" i="8" s="1"/>
  <c r="H280" i="6"/>
  <c r="I280" i="6" s="1"/>
  <c r="J280" i="6" s="1"/>
  <c r="K287" i="6" s="1"/>
  <c r="L280" i="6"/>
  <c r="K241" i="8" l="1"/>
  <c r="T234" i="8"/>
  <c r="S234" i="8"/>
  <c r="G235" i="8"/>
  <c r="O234" i="8"/>
  <c r="N280" i="6"/>
  <c r="R280" i="6"/>
  <c r="S280" i="6"/>
  <c r="G281" i="6"/>
  <c r="R234" i="8" l="1"/>
  <c r="Q234" i="8"/>
  <c r="P234" i="8"/>
  <c r="Q280" i="6"/>
  <c r="P280" i="6"/>
  <c r="O280" i="6"/>
  <c r="F235" i="8" l="1"/>
  <c r="U234" i="8"/>
  <c r="W234" i="8" s="1"/>
  <c r="X234" i="8" s="1"/>
  <c r="Y234" i="8" s="1"/>
  <c r="Z234" i="8" s="1"/>
  <c r="F281" i="6"/>
  <c r="T280" i="6"/>
  <c r="V280" i="6" s="1"/>
  <c r="W280" i="6" s="1"/>
  <c r="X280" i="6" s="1"/>
  <c r="Y280" i="6" s="1"/>
  <c r="L235" i="8" l="1"/>
  <c r="H235" i="8"/>
  <c r="I235" i="8" s="1"/>
  <c r="J235" i="8" s="1"/>
  <c r="H281" i="6"/>
  <c r="I281" i="6" s="1"/>
  <c r="J281" i="6" s="1"/>
  <c r="K288" i="6" s="1"/>
  <c r="L281" i="6"/>
  <c r="K242" i="8" l="1"/>
  <c r="T235" i="8"/>
  <c r="S235" i="8"/>
  <c r="G236" i="8"/>
  <c r="O235" i="8"/>
  <c r="N281" i="6"/>
  <c r="R281" i="6"/>
  <c r="S281" i="6"/>
  <c r="G282" i="6"/>
  <c r="R235" i="8" l="1"/>
  <c r="Q235" i="8"/>
  <c r="P235" i="8"/>
  <c r="Q281" i="6"/>
  <c r="P281" i="6"/>
  <c r="O281" i="6"/>
  <c r="F236" i="8" l="1"/>
  <c r="U235" i="8"/>
  <c r="W235" i="8" s="1"/>
  <c r="X235" i="8" s="1"/>
  <c r="Y235" i="8" s="1"/>
  <c r="Z235" i="8" s="1"/>
  <c r="F282" i="6"/>
  <c r="T281" i="6"/>
  <c r="V281" i="6" s="1"/>
  <c r="W281" i="6" s="1"/>
  <c r="X281" i="6" s="1"/>
  <c r="Y281" i="6" s="1"/>
  <c r="H236" i="8" l="1"/>
  <c r="I236" i="8" s="1"/>
  <c r="J236" i="8" s="1"/>
  <c r="L236" i="8"/>
  <c r="H282" i="6"/>
  <c r="I282" i="6" s="1"/>
  <c r="J282" i="6" s="1"/>
  <c r="K289" i="6" s="1"/>
  <c r="L282" i="6"/>
  <c r="O236" i="8" l="1"/>
  <c r="K243" i="8"/>
  <c r="T236" i="8"/>
  <c r="S236" i="8"/>
  <c r="G237" i="8"/>
  <c r="N282" i="6"/>
  <c r="R282" i="6"/>
  <c r="S282" i="6"/>
  <c r="G283" i="6"/>
  <c r="R236" i="8" l="1"/>
  <c r="Q236" i="8"/>
  <c r="P236" i="8"/>
  <c r="Q282" i="6"/>
  <c r="P282" i="6"/>
  <c r="O282" i="6"/>
  <c r="F237" i="8" l="1"/>
  <c r="U236" i="8"/>
  <c r="W236" i="8" s="1"/>
  <c r="X236" i="8" s="1"/>
  <c r="Y236" i="8" s="1"/>
  <c r="Z236" i="8" s="1"/>
  <c r="F283" i="6"/>
  <c r="T282" i="6"/>
  <c r="V282" i="6" s="1"/>
  <c r="W282" i="6" s="1"/>
  <c r="X282" i="6" s="1"/>
  <c r="Y282" i="6" s="1"/>
  <c r="L237" i="8" l="1"/>
  <c r="H237" i="8"/>
  <c r="I237" i="8" s="1"/>
  <c r="J237" i="8" s="1"/>
  <c r="H283" i="6"/>
  <c r="I283" i="6" s="1"/>
  <c r="J283" i="6" s="1"/>
  <c r="K290" i="6" s="1"/>
  <c r="L283" i="6"/>
  <c r="O237" i="8" l="1"/>
  <c r="K244" i="8"/>
  <c r="T237" i="8"/>
  <c r="S237" i="8"/>
  <c r="G238" i="8"/>
  <c r="N283" i="6"/>
  <c r="R283" i="6"/>
  <c r="S283" i="6"/>
  <c r="G284" i="6"/>
  <c r="R237" i="8" l="1"/>
  <c r="Q237" i="8"/>
  <c r="P237" i="8"/>
  <c r="Q283" i="6"/>
  <c r="P283" i="6"/>
  <c r="O283" i="6"/>
  <c r="F238" i="8" l="1"/>
  <c r="U237" i="8"/>
  <c r="W237" i="8" s="1"/>
  <c r="X237" i="8" s="1"/>
  <c r="Y237" i="8" s="1"/>
  <c r="Z237" i="8" s="1"/>
  <c r="F284" i="6"/>
  <c r="T283" i="6"/>
  <c r="V283" i="6" s="1"/>
  <c r="W283" i="6" s="1"/>
  <c r="X283" i="6" s="1"/>
  <c r="Y283" i="6" s="1"/>
  <c r="H238" i="8" l="1"/>
  <c r="I238" i="8" s="1"/>
  <c r="J238" i="8" s="1"/>
  <c r="L238" i="8"/>
  <c r="H284" i="6"/>
  <c r="I284" i="6" s="1"/>
  <c r="J284" i="6" s="1"/>
  <c r="K291" i="6" s="1"/>
  <c r="L284" i="6"/>
  <c r="O238" i="8" l="1"/>
  <c r="K245" i="8"/>
  <c r="T238" i="8"/>
  <c r="S238" i="8"/>
  <c r="G239" i="8"/>
  <c r="N284" i="6"/>
  <c r="R284" i="6"/>
  <c r="S284" i="6"/>
  <c r="G285" i="6"/>
  <c r="R238" i="8" l="1"/>
  <c r="Q238" i="8"/>
  <c r="P238" i="8"/>
  <c r="Q284" i="6"/>
  <c r="P284" i="6"/>
  <c r="O284" i="6"/>
  <c r="F239" i="8" l="1"/>
  <c r="U238" i="8"/>
  <c r="W238" i="8" s="1"/>
  <c r="X238" i="8" s="1"/>
  <c r="Y238" i="8" s="1"/>
  <c r="Z238" i="8" s="1"/>
  <c r="F285" i="6"/>
  <c r="T284" i="6"/>
  <c r="V284" i="6" s="1"/>
  <c r="W284" i="6" s="1"/>
  <c r="X284" i="6" s="1"/>
  <c r="Y284" i="6" s="1"/>
  <c r="L239" i="8" l="1"/>
  <c r="H239" i="8"/>
  <c r="I239" i="8" s="1"/>
  <c r="J239" i="8" s="1"/>
  <c r="H285" i="6"/>
  <c r="I285" i="6" s="1"/>
  <c r="J285" i="6" s="1"/>
  <c r="K292" i="6" s="1"/>
  <c r="L285" i="6"/>
  <c r="K246" i="8" l="1"/>
  <c r="T239" i="8"/>
  <c r="S239" i="8"/>
  <c r="G240" i="8"/>
  <c r="O239" i="8"/>
  <c r="N285" i="6"/>
  <c r="R285" i="6"/>
  <c r="S285" i="6"/>
  <c r="G286" i="6"/>
  <c r="R239" i="8" l="1"/>
  <c r="Q239" i="8"/>
  <c r="P239" i="8"/>
  <c r="Q285" i="6"/>
  <c r="P285" i="6"/>
  <c r="O285" i="6"/>
  <c r="F240" i="8" l="1"/>
  <c r="U239" i="8"/>
  <c r="W239" i="8" s="1"/>
  <c r="X239" i="8" s="1"/>
  <c r="Y239" i="8" s="1"/>
  <c r="Z239" i="8" s="1"/>
  <c r="F286" i="6"/>
  <c r="T285" i="6"/>
  <c r="V285" i="6" s="1"/>
  <c r="W285" i="6" s="1"/>
  <c r="X285" i="6" s="1"/>
  <c r="Y285" i="6" s="1"/>
  <c r="H240" i="8" l="1"/>
  <c r="I240" i="8" s="1"/>
  <c r="J240" i="8" s="1"/>
  <c r="L240" i="8"/>
  <c r="H286" i="6"/>
  <c r="I286" i="6" s="1"/>
  <c r="J286" i="6" s="1"/>
  <c r="K293" i="6" s="1"/>
  <c r="L286" i="6"/>
  <c r="O240" i="8" l="1"/>
  <c r="K247" i="8"/>
  <c r="T240" i="8"/>
  <c r="S240" i="8"/>
  <c r="G241" i="8"/>
  <c r="N286" i="6"/>
  <c r="R286" i="6"/>
  <c r="S286" i="6"/>
  <c r="G287" i="6"/>
  <c r="R240" i="8" l="1"/>
  <c r="Q240" i="8"/>
  <c r="P240" i="8"/>
  <c r="Q286" i="6"/>
  <c r="P286" i="6"/>
  <c r="O286" i="6"/>
  <c r="F241" i="8" l="1"/>
  <c r="U240" i="8"/>
  <c r="W240" i="8" s="1"/>
  <c r="X240" i="8" s="1"/>
  <c r="Y240" i="8" s="1"/>
  <c r="Z240" i="8" s="1"/>
  <c r="F287" i="6"/>
  <c r="T286" i="6"/>
  <c r="V286" i="6" s="1"/>
  <c r="W286" i="6" s="1"/>
  <c r="X286" i="6" s="1"/>
  <c r="Y286" i="6" s="1"/>
  <c r="L241" i="8" l="1"/>
  <c r="H241" i="8"/>
  <c r="I241" i="8" s="1"/>
  <c r="J241" i="8" s="1"/>
  <c r="H287" i="6"/>
  <c r="I287" i="6" s="1"/>
  <c r="J287" i="6" s="1"/>
  <c r="K294" i="6" s="1"/>
  <c r="L287" i="6"/>
  <c r="K248" i="8" l="1"/>
  <c r="T241" i="8"/>
  <c r="S241" i="8"/>
  <c r="G242" i="8"/>
  <c r="O241" i="8"/>
  <c r="N287" i="6"/>
  <c r="R287" i="6"/>
  <c r="S287" i="6"/>
  <c r="G288" i="6"/>
  <c r="R241" i="8" l="1"/>
  <c r="Q241" i="8"/>
  <c r="P241" i="8"/>
  <c r="Q287" i="6"/>
  <c r="P287" i="6"/>
  <c r="O287" i="6"/>
  <c r="F242" i="8" l="1"/>
  <c r="U241" i="8"/>
  <c r="W241" i="8" s="1"/>
  <c r="X241" i="8" s="1"/>
  <c r="Y241" i="8" s="1"/>
  <c r="Z241" i="8" s="1"/>
  <c r="F288" i="6"/>
  <c r="T287" i="6"/>
  <c r="V287" i="6" s="1"/>
  <c r="W287" i="6" s="1"/>
  <c r="X287" i="6" s="1"/>
  <c r="Y287" i="6" s="1"/>
  <c r="H242" i="8" l="1"/>
  <c r="I242" i="8" s="1"/>
  <c r="J242" i="8" s="1"/>
  <c r="L242" i="8"/>
  <c r="H288" i="6"/>
  <c r="I288" i="6" s="1"/>
  <c r="J288" i="6" s="1"/>
  <c r="K295" i="6" s="1"/>
  <c r="L288" i="6"/>
  <c r="O242" i="8" l="1"/>
  <c r="K249" i="8"/>
  <c r="T242" i="8"/>
  <c r="S242" i="8"/>
  <c r="G243" i="8"/>
  <c r="N288" i="6"/>
  <c r="R288" i="6"/>
  <c r="S288" i="6"/>
  <c r="G289" i="6"/>
  <c r="R242" i="8" l="1"/>
  <c r="Q242" i="8"/>
  <c r="P242" i="8"/>
  <c r="Q288" i="6"/>
  <c r="P288" i="6"/>
  <c r="O288" i="6"/>
  <c r="F243" i="8" l="1"/>
  <c r="U242" i="8"/>
  <c r="W242" i="8" s="1"/>
  <c r="X242" i="8" s="1"/>
  <c r="Y242" i="8" s="1"/>
  <c r="Z242" i="8" s="1"/>
  <c r="F289" i="6"/>
  <c r="T288" i="6"/>
  <c r="V288" i="6" s="1"/>
  <c r="W288" i="6" s="1"/>
  <c r="X288" i="6" s="1"/>
  <c r="Y288" i="6" s="1"/>
  <c r="L243" i="8" l="1"/>
  <c r="H243" i="8"/>
  <c r="I243" i="8" s="1"/>
  <c r="J243" i="8" s="1"/>
  <c r="H289" i="6"/>
  <c r="I289" i="6" s="1"/>
  <c r="J289" i="6" s="1"/>
  <c r="K296" i="6" s="1"/>
  <c r="L289" i="6"/>
  <c r="K250" i="8" l="1"/>
  <c r="T243" i="8"/>
  <c r="S243" i="8"/>
  <c r="G244" i="8"/>
  <c r="O243" i="8"/>
  <c r="N289" i="6"/>
  <c r="R289" i="6"/>
  <c r="S289" i="6"/>
  <c r="G290" i="6"/>
  <c r="R243" i="8" l="1"/>
  <c r="Q243" i="8"/>
  <c r="P243" i="8"/>
  <c r="Q289" i="6"/>
  <c r="P289" i="6"/>
  <c r="O289" i="6"/>
  <c r="F244" i="8" l="1"/>
  <c r="U243" i="8"/>
  <c r="W243" i="8" s="1"/>
  <c r="X243" i="8" s="1"/>
  <c r="Y243" i="8" s="1"/>
  <c r="Z243" i="8" s="1"/>
  <c r="F290" i="6"/>
  <c r="T289" i="6"/>
  <c r="V289" i="6" s="1"/>
  <c r="W289" i="6" s="1"/>
  <c r="X289" i="6" s="1"/>
  <c r="Y289" i="6" s="1"/>
  <c r="H244" i="8" l="1"/>
  <c r="I244" i="8" s="1"/>
  <c r="J244" i="8" s="1"/>
  <c r="L244" i="8"/>
  <c r="H290" i="6"/>
  <c r="I290" i="6" s="1"/>
  <c r="J290" i="6" s="1"/>
  <c r="K297" i="6" s="1"/>
  <c r="L290" i="6"/>
  <c r="O244" i="8" l="1"/>
  <c r="K251" i="8"/>
  <c r="T244" i="8"/>
  <c r="S244" i="8"/>
  <c r="G245" i="8"/>
  <c r="N290" i="6"/>
  <c r="R290" i="6"/>
  <c r="S290" i="6"/>
  <c r="G291" i="6"/>
  <c r="R244" i="8" l="1"/>
  <c r="Q244" i="8"/>
  <c r="P244" i="8"/>
  <c r="Q290" i="6"/>
  <c r="P290" i="6"/>
  <c r="O290" i="6"/>
  <c r="F245" i="8" l="1"/>
  <c r="U244" i="8"/>
  <c r="W244" i="8" s="1"/>
  <c r="X244" i="8" s="1"/>
  <c r="Y244" i="8" s="1"/>
  <c r="Z244" i="8" s="1"/>
  <c r="F291" i="6"/>
  <c r="T290" i="6"/>
  <c r="V290" i="6" s="1"/>
  <c r="W290" i="6" s="1"/>
  <c r="X290" i="6" s="1"/>
  <c r="Y290" i="6" s="1"/>
  <c r="L245" i="8" l="1"/>
  <c r="H245" i="8"/>
  <c r="I245" i="8" s="1"/>
  <c r="J245" i="8" s="1"/>
  <c r="H291" i="6"/>
  <c r="I291" i="6" s="1"/>
  <c r="J291" i="6" s="1"/>
  <c r="K298" i="6" s="1"/>
  <c r="L291" i="6"/>
  <c r="K252" i="8" l="1"/>
  <c r="T245" i="8"/>
  <c r="S245" i="8"/>
  <c r="G246" i="8"/>
  <c r="O245" i="8"/>
  <c r="N291" i="6"/>
  <c r="R291" i="6"/>
  <c r="S291" i="6"/>
  <c r="G292" i="6"/>
  <c r="R245" i="8" l="1"/>
  <c r="Q245" i="8"/>
  <c r="P245" i="8"/>
  <c r="Q291" i="6"/>
  <c r="P291" i="6"/>
  <c r="O291" i="6"/>
  <c r="F246" i="8" l="1"/>
  <c r="U245" i="8"/>
  <c r="W245" i="8" s="1"/>
  <c r="X245" i="8" s="1"/>
  <c r="Y245" i="8" s="1"/>
  <c r="Z245" i="8" s="1"/>
  <c r="F292" i="6"/>
  <c r="T291" i="6"/>
  <c r="V291" i="6" s="1"/>
  <c r="W291" i="6" s="1"/>
  <c r="X291" i="6" s="1"/>
  <c r="Y291" i="6" s="1"/>
  <c r="H246" i="8" l="1"/>
  <c r="I246" i="8" s="1"/>
  <c r="J246" i="8" s="1"/>
  <c r="L246" i="8"/>
  <c r="H292" i="6"/>
  <c r="I292" i="6" s="1"/>
  <c r="J292" i="6" s="1"/>
  <c r="K299" i="6" s="1"/>
  <c r="L292" i="6"/>
  <c r="O246" i="8" l="1"/>
  <c r="K253" i="8"/>
  <c r="T246" i="8"/>
  <c r="S246" i="8"/>
  <c r="G247" i="8"/>
  <c r="N292" i="6"/>
  <c r="R292" i="6"/>
  <c r="S292" i="6"/>
  <c r="G293" i="6"/>
  <c r="R246" i="8" l="1"/>
  <c r="Q246" i="8"/>
  <c r="P246" i="8"/>
  <c r="Q292" i="6"/>
  <c r="P292" i="6"/>
  <c r="O292" i="6"/>
  <c r="F247" i="8" l="1"/>
  <c r="U246" i="8"/>
  <c r="W246" i="8" s="1"/>
  <c r="X246" i="8" s="1"/>
  <c r="Y246" i="8" s="1"/>
  <c r="Z246" i="8" s="1"/>
  <c r="F293" i="6"/>
  <c r="T292" i="6"/>
  <c r="V292" i="6" s="1"/>
  <c r="W292" i="6" s="1"/>
  <c r="X292" i="6" s="1"/>
  <c r="Y292" i="6" s="1"/>
  <c r="L247" i="8" l="1"/>
  <c r="H247" i="8"/>
  <c r="I247" i="8" s="1"/>
  <c r="J247" i="8" s="1"/>
  <c r="H293" i="6"/>
  <c r="I293" i="6" s="1"/>
  <c r="J293" i="6" s="1"/>
  <c r="K300" i="6" s="1"/>
  <c r="L293" i="6"/>
  <c r="K254" i="8" l="1"/>
  <c r="T247" i="8"/>
  <c r="S247" i="8"/>
  <c r="G248" i="8"/>
  <c r="O247" i="8"/>
  <c r="N293" i="6"/>
  <c r="R293" i="6"/>
  <c r="S293" i="6"/>
  <c r="G294" i="6"/>
  <c r="R247" i="8" l="1"/>
  <c r="Q247" i="8"/>
  <c r="P247" i="8"/>
  <c r="Q293" i="6"/>
  <c r="P293" i="6"/>
  <c r="O293" i="6"/>
  <c r="F248" i="8" l="1"/>
  <c r="U247" i="8"/>
  <c r="W247" i="8" s="1"/>
  <c r="X247" i="8" s="1"/>
  <c r="Y247" i="8" s="1"/>
  <c r="Z247" i="8" s="1"/>
  <c r="F294" i="6"/>
  <c r="T293" i="6"/>
  <c r="V293" i="6" s="1"/>
  <c r="W293" i="6" s="1"/>
  <c r="X293" i="6" s="1"/>
  <c r="Y293" i="6" s="1"/>
  <c r="H248" i="8" l="1"/>
  <c r="I248" i="8" s="1"/>
  <c r="J248" i="8" s="1"/>
  <c r="L248" i="8"/>
  <c r="H294" i="6"/>
  <c r="I294" i="6" s="1"/>
  <c r="J294" i="6" s="1"/>
  <c r="K301" i="6" s="1"/>
  <c r="L294" i="6"/>
  <c r="O248" i="8" l="1"/>
  <c r="K255" i="8"/>
  <c r="T248" i="8"/>
  <c r="S248" i="8"/>
  <c r="G249" i="8"/>
  <c r="N294" i="6"/>
  <c r="R294" i="6"/>
  <c r="S294" i="6"/>
  <c r="G295" i="6"/>
  <c r="R248" i="8" l="1"/>
  <c r="Q248" i="8"/>
  <c r="P248" i="8"/>
  <c r="Q294" i="6"/>
  <c r="P294" i="6"/>
  <c r="O294" i="6"/>
  <c r="F249" i="8" l="1"/>
  <c r="U248" i="8"/>
  <c r="W248" i="8" s="1"/>
  <c r="X248" i="8" s="1"/>
  <c r="Y248" i="8" s="1"/>
  <c r="Z248" i="8" s="1"/>
  <c r="F295" i="6"/>
  <c r="T294" i="6"/>
  <c r="V294" i="6" s="1"/>
  <c r="W294" i="6" s="1"/>
  <c r="X294" i="6" s="1"/>
  <c r="Y294" i="6" s="1"/>
  <c r="L249" i="8" l="1"/>
  <c r="H249" i="8"/>
  <c r="I249" i="8" s="1"/>
  <c r="J249" i="8" s="1"/>
  <c r="H295" i="6"/>
  <c r="I295" i="6" s="1"/>
  <c r="J295" i="6" s="1"/>
  <c r="K302" i="6" s="1"/>
  <c r="L295" i="6"/>
  <c r="K256" i="8" l="1"/>
  <c r="T249" i="8"/>
  <c r="S249" i="8"/>
  <c r="G250" i="8"/>
  <c r="O249" i="8"/>
  <c r="N295" i="6"/>
  <c r="R295" i="6"/>
  <c r="S295" i="6"/>
  <c r="G296" i="6"/>
  <c r="R249" i="8" l="1"/>
  <c r="Q249" i="8"/>
  <c r="P249" i="8"/>
  <c r="Q295" i="6"/>
  <c r="P295" i="6"/>
  <c r="O295" i="6"/>
  <c r="F250" i="8" l="1"/>
  <c r="U249" i="8"/>
  <c r="W249" i="8" s="1"/>
  <c r="X249" i="8" s="1"/>
  <c r="Y249" i="8" s="1"/>
  <c r="Z249" i="8" s="1"/>
  <c r="F296" i="6"/>
  <c r="T295" i="6"/>
  <c r="V295" i="6" s="1"/>
  <c r="W295" i="6" s="1"/>
  <c r="X295" i="6" s="1"/>
  <c r="Y295" i="6" s="1"/>
  <c r="H250" i="8" l="1"/>
  <c r="I250" i="8" s="1"/>
  <c r="J250" i="8" s="1"/>
  <c r="L250" i="8"/>
  <c r="H296" i="6"/>
  <c r="I296" i="6" s="1"/>
  <c r="J296" i="6" s="1"/>
  <c r="K303" i="6" s="1"/>
  <c r="L296" i="6"/>
  <c r="O250" i="8" l="1"/>
  <c r="K257" i="8"/>
  <c r="T250" i="8"/>
  <c r="S250" i="8"/>
  <c r="G251" i="8"/>
  <c r="N296" i="6"/>
  <c r="R296" i="6"/>
  <c r="S296" i="6"/>
  <c r="G297" i="6"/>
  <c r="R250" i="8" l="1"/>
  <c r="Q250" i="8"/>
  <c r="P250" i="8"/>
  <c r="Q296" i="6"/>
  <c r="P296" i="6"/>
  <c r="O296" i="6"/>
  <c r="F251" i="8" l="1"/>
  <c r="U250" i="8"/>
  <c r="W250" i="8" s="1"/>
  <c r="X250" i="8" s="1"/>
  <c r="Y250" i="8" s="1"/>
  <c r="Z250" i="8" s="1"/>
  <c r="F297" i="6"/>
  <c r="T296" i="6"/>
  <c r="V296" i="6" s="1"/>
  <c r="W296" i="6" s="1"/>
  <c r="X296" i="6" s="1"/>
  <c r="Y296" i="6" s="1"/>
  <c r="L251" i="8" l="1"/>
  <c r="H251" i="8"/>
  <c r="I251" i="8" s="1"/>
  <c r="J251" i="8" s="1"/>
  <c r="H297" i="6"/>
  <c r="I297" i="6" s="1"/>
  <c r="J297" i="6" s="1"/>
  <c r="K304" i="6" s="1"/>
  <c r="L297" i="6"/>
  <c r="K258" i="8" l="1"/>
  <c r="T251" i="8"/>
  <c r="S251" i="8"/>
  <c r="G252" i="8"/>
  <c r="O251" i="8"/>
  <c r="N297" i="6"/>
  <c r="R297" i="6"/>
  <c r="S297" i="6"/>
  <c r="G298" i="6"/>
  <c r="R251" i="8" l="1"/>
  <c r="Q251" i="8"/>
  <c r="P251" i="8"/>
  <c r="Q297" i="6"/>
  <c r="P297" i="6"/>
  <c r="O297" i="6"/>
  <c r="F252" i="8" l="1"/>
  <c r="U251" i="8"/>
  <c r="W251" i="8" s="1"/>
  <c r="X251" i="8" s="1"/>
  <c r="Y251" i="8" s="1"/>
  <c r="Z251" i="8" s="1"/>
  <c r="F298" i="6"/>
  <c r="T297" i="6"/>
  <c r="V297" i="6" s="1"/>
  <c r="W297" i="6" s="1"/>
  <c r="X297" i="6" s="1"/>
  <c r="Y297" i="6" s="1"/>
  <c r="H252" i="8" l="1"/>
  <c r="I252" i="8" s="1"/>
  <c r="J252" i="8" s="1"/>
  <c r="L252" i="8"/>
  <c r="H298" i="6"/>
  <c r="I298" i="6" s="1"/>
  <c r="J298" i="6" s="1"/>
  <c r="K305" i="6" s="1"/>
  <c r="L298" i="6"/>
  <c r="O252" i="8" l="1"/>
  <c r="K259" i="8"/>
  <c r="T252" i="8"/>
  <c r="S252" i="8"/>
  <c r="G253" i="8"/>
  <c r="N298" i="6"/>
  <c r="R298" i="6"/>
  <c r="S298" i="6"/>
  <c r="G299" i="6"/>
  <c r="R252" i="8" l="1"/>
  <c r="Q252" i="8"/>
  <c r="P252" i="8"/>
  <c r="Q298" i="6"/>
  <c r="P298" i="6"/>
  <c r="O298" i="6"/>
  <c r="F253" i="8" l="1"/>
  <c r="U252" i="8"/>
  <c r="W252" i="8" s="1"/>
  <c r="X252" i="8" s="1"/>
  <c r="Y252" i="8" s="1"/>
  <c r="Z252" i="8" s="1"/>
  <c r="F299" i="6"/>
  <c r="T298" i="6"/>
  <c r="V298" i="6" s="1"/>
  <c r="W298" i="6" s="1"/>
  <c r="X298" i="6" s="1"/>
  <c r="Y298" i="6" s="1"/>
  <c r="L253" i="8" l="1"/>
  <c r="H253" i="8"/>
  <c r="I253" i="8" s="1"/>
  <c r="J253" i="8" s="1"/>
  <c r="H299" i="6"/>
  <c r="I299" i="6" s="1"/>
  <c r="J299" i="6" s="1"/>
  <c r="K306" i="6" s="1"/>
  <c r="L299" i="6"/>
  <c r="K260" i="8" l="1"/>
  <c r="T253" i="8"/>
  <c r="S253" i="8"/>
  <c r="G254" i="8"/>
  <c r="O253" i="8"/>
  <c r="N299" i="6"/>
  <c r="R299" i="6"/>
  <c r="S299" i="6"/>
  <c r="G300" i="6"/>
  <c r="R253" i="8" l="1"/>
  <c r="Q253" i="8"/>
  <c r="P253" i="8"/>
  <c r="Q299" i="6"/>
  <c r="P299" i="6"/>
  <c r="O299" i="6"/>
  <c r="F254" i="8" l="1"/>
  <c r="U253" i="8"/>
  <c r="W253" i="8" s="1"/>
  <c r="X253" i="8" s="1"/>
  <c r="Y253" i="8" s="1"/>
  <c r="Z253" i="8" s="1"/>
  <c r="F300" i="6"/>
  <c r="T299" i="6"/>
  <c r="V299" i="6" s="1"/>
  <c r="W299" i="6" s="1"/>
  <c r="X299" i="6" s="1"/>
  <c r="Y299" i="6" s="1"/>
  <c r="H254" i="8" l="1"/>
  <c r="I254" i="8" s="1"/>
  <c r="J254" i="8" s="1"/>
  <c r="L254" i="8"/>
  <c r="H300" i="6"/>
  <c r="I300" i="6" s="1"/>
  <c r="J300" i="6" s="1"/>
  <c r="K307" i="6" s="1"/>
  <c r="L300" i="6"/>
  <c r="O254" i="8" l="1"/>
  <c r="K261" i="8"/>
  <c r="T254" i="8"/>
  <c r="S254" i="8"/>
  <c r="G255" i="8"/>
  <c r="N300" i="6"/>
  <c r="R300" i="6"/>
  <c r="S300" i="6"/>
  <c r="G301" i="6"/>
  <c r="R254" i="8" l="1"/>
  <c r="Q254" i="8"/>
  <c r="P254" i="8"/>
  <c r="Q300" i="6"/>
  <c r="P300" i="6"/>
  <c r="O300" i="6"/>
  <c r="F255" i="8" l="1"/>
  <c r="U254" i="8"/>
  <c r="W254" i="8" s="1"/>
  <c r="X254" i="8" s="1"/>
  <c r="Y254" i="8" s="1"/>
  <c r="Z254" i="8" s="1"/>
  <c r="F301" i="6"/>
  <c r="T300" i="6"/>
  <c r="V300" i="6" s="1"/>
  <c r="W300" i="6" s="1"/>
  <c r="X300" i="6" s="1"/>
  <c r="Y300" i="6" s="1"/>
  <c r="L255" i="8" l="1"/>
  <c r="H255" i="8"/>
  <c r="I255" i="8" s="1"/>
  <c r="J255" i="8" s="1"/>
  <c r="L301" i="6"/>
  <c r="H301" i="6"/>
  <c r="I301" i="6" s="1"/>
  <c r="J301" i="6" s="1"/>
  <c r="K308" i="6" s="1"/>
  <c r="K262" i="8" l="1"/>
  <c r="T255" i="8"/>
  <c r="S255" i="8"/>
  <c r="G256" i="8"/>
  <c r="O255" i="8"/>
  <c r="R301" i="6"/>
  <c r="S301" i="6"/>
  <c r="G302" i="6"/>
  <c r="N301" i="6"/>
  <c r="R255" i="8" l="1"/>
  <c r="Q255" i="8"/>
  <c r="P255" i="8"/>
  <c r="P301" i="6"/>
  <c r="Q301" i="6"/>
  <c r="O301" i="6"/>
  <c r="F256" i="8" l="1"/>
  <c r="U255" i="8"/>
  <c r="W255" i="8" s="1"/>
  <c r="X255" i="8" s="1"/>
  <c r="Y255" i="8" s="1"/>
  <c r="Z255" i="8" s="1"/>
  <c r="F302" i="6"/>
  <c r="T301" i="6"/>
  <c r="V301" i="6" s="1"/>
  <c r="W301" i="6"/>
  <c r="X301" i="6" s="1"/>
  <c r="Y301" i="6" s="1"/>
  <c r="H256" i="8" l="1"/>
  <c r="I256" i="8" s="1"/>
  <c r="J256" i="8" s="1"/>
  <c r="L256" i="8"/>
  <c r="L302" i="6"/>
  <c r="H302" i="6"/>
  <c r="I302" i="6" s="1"/>
  <c r="J302" i="6" s="1"/>
  <c r="K309" i="6" s="1"/>
  <c r="O256" i="8" l="1"/>
  <c r="K263" i="8"/>
  <c r="T256" i="8"/>
  <c r="S256" i="8"/>
  <c r="G257" i="8"/>
  <c r="R302" i="6"/>
  <c r="S302" i="6"/>
  <c r="G303" i="6"/>
  <c r="N302" i="6"/>
  <c r="R256" i="8" l="1"/>
  <c r="Q256" i="8"/>
  <c r="P256" i="8"/>
  <c r="Q302" i="6"/>
  <c r="P302" i="6"/>
  <c r="O302" i="6"/>
  <c r="F257" i="8" l="1"/>
  <c r="U256" i="8"/>
  <c r="W256" i="8" s="1"/>
  <c r="X256" i="8" s="1"/>
  <c r="Y256" i="8" s="1"/>
  <c r="Z256" i="8" s="1"/>
  <c r="F303" i="6"/>
  <c r="T302" i="6"/>
  <c r="V302" i="6" s="1"/>
  <c r="W302" i="6"/>
  <c r="X302" i="6" s="1"/>
  <c r="Y302" i="6" s="1"/>
  <c r="L257" i="8" l="1"/>
  <c r="H257" i="8"/>
  <c r="I257" i="8" s="1"/>
  <c r="J257" i="8" s="1"/>
  <c r="H303" i="6"/>
  <c r="I303" i="6" s="1"/>
  <c r="J303" i="6" s="1"/>
  <c r="K310" i="6" s="1"/>
  <c r="L303" i="6"/>
  <c r="K264" i="8" l="1"/>
  <c r="T257" i="8"/>
  <c r="S257" i="8"/>
  <c r="G258" i="8"/>
  <c r="O257" i="8"/>
  <c r="N303" i="6"/>
  <c r="R303" i="6"/>
  <c r="S303" i="6"/>
  <c r="G304" i="6"/>
  <c r="R257" i="8" l="1"/>
  <c r="Q257" i="8"/>
  <c r="P257" i="8"/>
  <c r="Q303" i="6"/>
  <c r="P303" i="6"/>
  <c r="O303" i="6"/>
  <c r="F258" i="8" l="1"/>
  <c r="U257" i="8"/>
  <c r="W257" i="8" s="1"/>
  <c r="X257" i="8" s="1"/>
  <c r="Y257" i="8" s="1"/>
  <c r="Z257" i="8" s="1"/>
  <c r="F304" i="6"/>
  <c r="T303" i="6"/>
  <c r="V303" i="6" s="1"/>
  <c r="W303" i="6" s="1"/>
  <c r="X303" i="6" s="1"/>
  <c r="Y303" i="6" s="1"/>
  <c r="H258" i="8" l="1"/>
  <c r="I258" i="8" s="1"/>
  <c r="J258" i="8" s="1"/>
  <c r="L258" i="8"/>
  <c r="L304" i="6"/>
  <c r="H304" i="6"/>
  <c r="I304" i="6" s="1"/>
  <c r="J304" i="6" s="1"/>
  <c r="K311" i="6" s="1"/>
  <c r="K265" i="8" l="1"/>
  <c r="T258" i="8"/>
  <c r="S258" i="8"/>
  <c r="G259" i="8"/>
  <c r="O258" i="8"/>
  <c r="R304" i="6"/>
  <c r="S304" i="6"/>
  <c r="G305" i="6"/>
  <c r="N304" i="6"/>
  <c r="R258" i="8" l="1"/>
  <c r="Q258" i="8"/>
  <c r="P258" i="8"/>
  <c r="Q304" i="6"/>
  <c r="P304" i="6"/>
  <c r="O304" i="6"/>
  <c r="F259" i="8" l="1"/>
  <c r="U258" i="8"/>
  <c r="W258" i="8" s="1"/>
  <c r="X258" i="8" s="1"/>
  <c r="Y258" i="8" s="1"/>
  <c r="Z258" i="8" s="1"/>
  <c r="F305" i="6"/>
  <c r="T304" i="6"/>
  <c r="V304" i="6" s="1"/>
  <c r="W304" i="6"/>
  <c r="X304" i="6" s="1"/>
  <c r="Y304" i="6" s="1"/>
  <c r="L259" i="8" l="1"/>
  <c r="H259" i="8"/>
  <c r="I259" i="8" s="1"/>
  <c r="J259" i="8" s="1"/>
  <c r="L305" i="6"/>
  <c r="H305" i="6"/>
  <c r="I305" i="6" s="1"/>
  <c r="J305" i="6" s="1"/>
  <c r="K312" i="6" s="1"/>
  <c r="K266" i="8" l="1"/>
  <c r="T259" i="8"/>
  <c r="S259" i="8"/>
  <c r="G260" i="8"/>
  <c r="O259" i="8"/>
  <c r="R305" i="6"/>
  <c r="S305" i="6"/>
  <c r="G306" i="6"/>
  <c r="N305" i="6"/>
  <c r="R259" i="8" l="1"/>
  <c r="Q259" i="8"/>
  <c r="P259" i="8"/>
  <c r="P305" i="6"/>
  <c r="Q305" i="6"/>
  <c r="O305" i="6"/>
  <c r="F260" i="8" l="1"/>
  <c r="U259" i="8"/>
  <c r="W259" i="8" s="1"/>
  <c r="X259" i="8" s="1"/>
  <c r="Y259" i="8" s="1"/>
  <c r="Z259" i="8" s="1"/>
  <c r="F306" i="6"/>
  <c r="T305" i="6"/>
  <c r="V305" i="6" s="1"/>
  <c r="W305" i="6"/>
  <c r="X305" i="6" s="1"/>
  <c r="Y305" i="6" s="1"/>
  <c r="H260" i="8" l="1"/>
  <c r="I260" i="8" s="1"/>
  <c r="J260" i="8" s="1"/>
  <c r="L260" i="8"/>
  <c r="L306" i="6"/>
  <c r="H306" i="6"/>
  <c r="I306" i="6" s="1"/>
  <c r="J306" i="6" s="1"/>
  <c r="K313" i="6" s="1"/>
  <c r="O260" i="8" l="1"/>
  <c r="T260" i="8"/>
  <c r="K267" i="8"/>
  <c r="S260" i="8"/>
  <c r="G261" i="8"/>
  <c r="R306" i="6"/>
  <c r="S306" i="6"/>
  <c r="G307" i="6"/>
  <c r="N306" i="6"/>
  <c r="R260" i="8" l="1"/>
  <c r="Q260" i="8"/>
  <c r="P260" i="8"/>
  <c r="Q306" i="6"/>
  <c r="P306" i="6"/>
  <c r="O306" i="6"/>
  <c r="F261" i="8" l="1"/>
  <c r="U260" i="8"/>
  <c r="W260" i="8" s="1"/>
  <c r="X260" i="8" s="1"/>
  <c r="Y260" i="8" s="1"/>
  <c r="Z260" i="8" s="1"/>
  <c r="F307" i="6"/>
  <c r="T306" i="6"/>
  <c r="V306" i="6" s="1"/>
  <c r="W306" i="6" s="1"/>
  <c r="X306" i="6" s="1"/>
  <c r="Y306" i="6" s="1"/>
  <c r="L261" i="8" l="1"/>
  <c r="H261" i="8"/>
  <c r="I261" i="8" s="1"/>
  <c r="J261" i="8" s="1"/>
  <c r="H307" i="6"/>
  <c r="I307" i="6" s="1"/>
  <c r="J307" i="6" s="1"/>
  <c r="K314" i="6" s="1"/>
  <c r="L307" i="6"/>
  <c r="T261" i="8" l="1"/>
  <c r="S261" i="8"/>
  <c r="K268" i="8"/>
  <c r="G262" i="8"/>
  <c r="O261" i="8"/>
  <c r="N307" i="6"/>
  <c r="R307" i="6"/>
  <c r="S307" i="6"/>
  <c r="G308" i="6"/>
  <c r="R261" i="8" l="1"/>
  <c r="Q261" i="8"/>
  <c r="P261" i="8"/>
  <c r="Q307" i="6"/>
  <c r="P307" i="6"/>
  <c r="O307" i="6"/>
  <c r="F262" i="8" l="1"/>
  <c r="U261" i="8"/>
  <c r="W261" i="8" s="1"/>
  <c r="X261" i="8" s="1"/>
  <c r="Y261" i="8" s="1"/>
  <c r="Z261" i="8" s="1"/>
  <c r="F308" i="6"/>
  <c r="T307" i="6"/>
  <c r="V307" i="6" s="1"/>
  <c r="W307" i="6" s="1"/>
  <c r="X307" i="6" s="1"/>
  <c r="Y307" i="6" s="1"/>
  <c r="H262" i="8" l="1"/>
  <c r="I262" i="8" s="1"/>
  <c r="J262" i="8" s="1"/>
  <c r="L262" i="8"/>
  <c r="L308" i="6"/>
  <c r="H308" i="6"/>
  <c r="I308" i="6" s="1"/>
  <c r="J308" i="6" s="1"/>
  <c r="K315" i="6" s="1"/>
  <c r="O262" i="8" l="1"/>
  <c r="T262" i="8"/>
  <c r="S262" i="8"/>
  <c r="K269" i="8"/>
  <c r="G263" i="8"/>
  <c r="R308" i="6"/>
  <c r="S308" i="6"/>
  <c r="G309" i="6"/>
  <c r="N308" i="6"/>
  <c r="R262" i="8" l="1"/>
  <c r="Q262" i="8"/>
  <c r="P262" i="8"/>
  <c r="Q308" i="6"/>
  <c r="P308" i="6"/>
  <c r="O308" i="6"/>
  <c r="F263" i="8" l="1"/>
  <c r="U262" i="8"/>
  <c r="W262" i="8" s="1"/>
  <c r="X262" i="8" s="1"/>
  <c r="Y262" i="8" s="1"/>
  <c r="Z262" i="8" s="1"/>
  <c r="F309" i="6"/>
  <c r="T308" i="6"/>
  <c r="V308" i="6" s="1"/>
  <c r="W308" i="6"/>
  <c r="X308" i="6" s="1"/>
  <c r="Y308" i="6" s="1"/>
  <c r="L263" i="8" l="1"/>
  <c r="H263" i="8"/>
  <c r="I263" i="8" s="1"/>
  <c r="J263" i="8" s="1"/>
  <c r="L309" i="6"/>
  <c r="H309" i="6"/>
  <c r="I309" i="6" s="1"/>
  <c r="J309" i="6" s="1"/>
  <c r="K316" i="6" s="1"/>
  <c r="K270" i="8" l="1"/>
  <c r="T263" i="8"/>
  <c r="S263" i="8"/>
  <c r="G264" i="8"/>
  <c r="O263" i="8"/>
  <c r="R309" i="6"/>
  <c r="S309" i="6"/>
  <c r="G310" i="6"/>
  <c r="N309" i="6"/>
  <c r="R263" i="8" l="1"/>
  <c r="Q263" i="8"/>
  <c r="P263" i="8"/>
  <c r="P309" i="6"/>
  <c r="Q309" i="6"/>
  <c r="O309" i="6"/>
  <c r="F264" i="8" l="1"/>
  <c r="U263" i="8"/>
  <c r="W263" i="8" s="1"/>
  <c r="X263" i="8" s="1"/>
  <c r="Y263" i="8" s="1"/>
  <c r="Z263" i="8" s="1"/>
  <c r="F310" i="6"/>
  <c r="T309" i="6"/>
  <c r="V309" i="6" s="1"/>
  <c r="W309" i="6" s="1"/>
  <c r="X309" i="6" s="1"/>
  <c r="Y309" i="6" s="1"/>
  <c r="H264" i="8" l="1"/>
  <c r="I264" i="8" s="1"/>
  <c r="J264" i="8" s="1"/>
  <c r="L264" i="8"/>
  <c r="L310" i="6"/>
  <c r="H310" i="6"/>
  <c r="I310" i="6" s="1"/>
  <c r="J310" i="6" s="1"/>
  <c r="K317" i="6" s="1"/>
  <c r="O264" i="8" l="1"/>
  <c r="T264" i="8"/>
  <c r="K271" i="8"/>
  <c r="S264" i="8"/>
  <c r="G265" i="8"/>
  <c r="R310" i="6"/>
  <c r="S310" i="6"/>
  <c r="G311" i="6"/>
  <c r="N310" i="6"/>
  <c r="R264" i="8" l="1"/>
  <c r="Q264" i="8"/>
  <c r="P264" i="8"/>
  <c r="Q310" i="6"/>
  <c r="P310" i="6"/>
  <c r="O310" i="6"/>
  <c r="F265" i="8" l="1"/>
  <c r="U264" i="8"/>
  <c r="W264" i="8" s="1"/>
  <c r="X264" i="8" s="1"/>
  <c r="Y264" i="8" s="1"/>
  <c r="Z264" i="8" s="1"/>
  <c r="F311" i="6"/>
  <c r="T310" i="6"/>
  <c r="V310" i="6" s="1"/>
  <c r="W310" i="6" s="1"/>
  <c r="X310" i="6" s="1"/>
  <c r="Y310" i="6" s="1"/>
  <c r="L265" i="8" l="1"/>
  <c r="H265" i="8"/>
  <c r="I265" i="8" s="1"/>
  <c r="J265" i="8" s="1"/>
  <c r="H311" i="6"/>
  <c r="I311" i="6" s="1"/>
  <c r="J311" i="6" s="1"/>
  <c r="K318" i="6" s="1"/>
  <c r="L311" i="6"/>
  <c r="S265" i="8" l="1"/>
  <c r="T265" i="8"/>
  <c r="K272" i="8"/>
  <c r="G266" i="8"/>
  <c r="O265" i="8"/>
  <c r="N311" i="6"/>
  <c r="R311" i="6"/>
  <c r="S311" i="6"/>
  <c r="G312" i="6"/>
  <c r="R265" i="8" l="1"/>
  <c r="Q265" i="8"/>
  <c r="P265" i="8"/>
  <c r="Q311" i="6"/>
  <c r="P311" i="6"/>
  <c r="O311" i="6"/>
  <c r="F266" i="8" l="1"/>
  <c r="U265" i="8"/>
  <c r="W265" i="8" s="1"/>
  <c r="X265" i="8" s="1"/>
  <c r="Y265" i="8" s="1"/>
  <c r="Z265" i="8" s="1"/>
  <c r="F312" i="6"/>
  <c r="T311" i="6"/>
  <c r="V311" i="6" s="1"/>
  <c r="W311" i="6" s="1"/>
  <c r="X311" i="6" s="1"/>
  <c r="Y311" i="6" s="1"/>
  <c r="L266" i="8" l="1"/>
  <c r="H266" i="8"/>
  <c r="I266" i="8" s="1"/>
  <c r="J266" i="8" s="1"/>
  <c r="L312" i="6"/>
  <c r="H312" i="6"/>
  <c r="I312" i="6" s="1"/>
  <c r="J312" i="6" s="1"/>
  <c r="K319" i="6" s="1"/>
  <c r="S266" i="8" l="1"/>
  <c r="K273" i="8"/>
  <c r="T266" i="8"/>
  <c r="G267" i="8"/>
  <c r="O266" i="8"/>
  <c r="R312" i="6"/>
  <c r="S312" i="6"/>
  <c r="G313" i="6"/>
  <c r="N312" i="6"/>
  <c r="R266" i="8" l="1"/>
  <c r="Q266" i="8"/>
  <c r="P266" i="8"/>
  <c r="Q312" i="6"/>
  <c r="P312" i="6"/>
  <c r="O312" i="6"/>
  <c r="F267" i="8" l="1"/>
  <c r="U266" i="8"/>
  <c r="W266" i="8" s="1"/>
  <c r="X266" i="8" s="1"/>
  <c r="Y266" i="8" s="1"/>
  <c r="Z266" i="8" s="1"/>
  <c r="F313" i="6"/>
  <c r="T312" i="6"/>
  <c r="V312" i="6" s="1"/>
  <c r="W312" i="6" s="1"/>
  <c r="X312" i="6" s="1"/>
  <c r="Y312" i="6" s="1"/>
  <c r="L267" i="8" l="1"/>
  <c r="H267" i="8"/>
  <c r="I267" i="8" s="1"/>
  <c r="J267" i="8" s="1"/>
  <c r="L313" i="6"/>
  <c r="H313" i="6"/>
  <c r="I313" i="6" s="1"/>
  <c r="J313" i="6" s="1"/>
  <c r="K320" i="6" s="1"/>
  <c r="S267" i="8" l="1"/>
  <c r="K274" i="8"/>
  <c r="T267" i="8"/>
  <c r="G268" i="8"/>
  <c r="O267" i="8"/>
  <c r="R313" i="6"/>
  <c r="S313" i="6"/>
  <c r="G314" i="6"/>
  <c r="N313" i="6"/>
  <c r="R267" i="8" l="1"/>
  <c r="Q267" i="8"/>
  <c r="P267" i="8"/>
  <c r="P313" i="6"/>
  <c r="Q313" i="6"/>
  <c r="O313" i="6"/>
  <c r="F268" i="8" l="1"/>
  <c r="U267" i="8"/>
  <c r="W267" i="8" s="1"/>
  <c r="X267" i="8" s="1"/>
  <c r="Y267" i="8" s="1"/>
  <c r="Z267" i="8" s="1"/>
  <c r="F314" i="6"/>
  <c r="T313" i="6"/>
  <c r="V313" i="6" s="1"/>
  <c r="W313" i="6" s="1"/>
  <c r="X313" i="6" s="1"/>
  <c r="Y313" i="6" s="1"/>
  <c r="H268" i="8" l="1"/>
  <c r="I268" i="8" s="1"/>
  <c r="J268" i="8" s="1"/>
  <c r="L268" i="8"/>
  <c r="L314" i="6"/>
  <c r="H314" i="6"/>
  <c r="I314" i="6" s="1"/>
  <c r="J314" i="6" s="1"/>
  <c r="K321" i="6" s="1"/>
  <c r="O268" i="8" l="1"/>
  <c r="S268" i="8"/>
  <c r="T268" i="8"/>
  <c r="K275" i="8"/>
  <c r="G269" i="8"/>
  <c r="R314" i="6"/>
  <c r="S314" i="6"/>
  <c r="G315" i="6"/>
  <c r="N314" i="6"/>
  <c r="R268" i="8" l="1"/>
  <c r="Q268" i="8"/>
  <c r="P268" i="8"/>
  <c r="Q314" i="6"/>
  <c r="P314" i="6"/>
  <c r="O314" i="6"/>
  <c r="F269" i="8" l="1"/>
  <c r="U268" i="8"/>
  <c r="W268" i="8" s="1"/>
  <c r="X268" i="8" s="1"/>
  <c r="Y268" i="8" s="1"/>
  <c r="Z268" i="8" s="1"/>
  <c r="F315" i="6"/>
  <c r="T314" i="6"/>
  <c r="V314" i="6" s="1"/>
  <c r="W314" i="6" s="1"/>
  <c r="X314" i="6" s="1"/>
  <c r="Y314" i="6" s="1"/>
  <c r="H269" i="8" l="1"/>
  <c r="I269" i="8" s="1"/>
  <c r="J269" i="8" s="1"/>
  <c r="L269" i="8"/>
  <c r="H315" i="6"/>
  <c r="I315" i="6" s="1"/>
  <c r="J315" i="6" s="1"/>
  <c r="K322" i="6" s="1"/>
  <c r="L315" i="6"/>
  <c r="O269" i="8" l="1"/>
  <c r="S269" i="8"/>
  <c r="T269" i="8"/>
  <c r="K276" i="8"/>
  <c r="G270" i="8"/>
  <c r="N315" i="6"/>
  <c r="R315" i="6"/>
  <c r="S315" i="6"/>
  <c r="G316" i="6"/>
  <c r="R269" i="8" l="1"/>
  <c r="Q269" i="8"/>
  <c r="P269" i="8"/>
  <c r="Q315" i="6"/>
  <c r="P315" i="6"/>
  <c r="O315" i="6"/>
  <c r="F270" i="8" l="1"/>
  <c r="U269" i="8"/>
  <c r="W269" i="8" s="1"/>
  <c r="X269" i="8" s="1"/>
  <c r="Y269" i="8" s="1"/>
  <c r="Z269" i="8" s="1"/>
  <c r="F316" i="6"/>
  <c r="T315" i="6"/>
  <c r="V315" i="6" s="1"/>
  <c r="W315" i="6" s="1"/>
  <c r="X315" i="6" s="1"/>
  <c r="Y315" i="6" s="1"/>
  <c r="H270" i="8" l="1"/>
  <c r="I270" i="8" s="1"/>
  <c r="J270" i="8" s="1"/>
  <c r="L270" i="8"/>
  <c r="L316" i="6"/>
  <c r="H316" i="6"/>
  <c r="I316" i="6" s="1"/>
  <c r="J316" i="6" s="1"/>
  <c r="K323" i="6" s="1"/>
  <c r="O270" i="8" l="1"/>
  <c r="S270" i="8"/>
  <c r="K277" i="8"/>
  <c r="T270" i="8"/>
  <c r="G271" i="8"/>
  <c r="R316" i="6"/>
  <c r="S316" i="6"/>
  <c r="G317" i="6"/>
  <c r="N316" i="6"/>
  <c r="R270" i="8" l="1"/>
  <c r="Q270" i="8"/>
  <c r="P270" i="8"/>
  <c r="Q316" i="6"/>
  <c r="P316" i="6"/>
  <c r="O316" i="6"/>
  <c r="F271" i="8" l="1"/>
  <c r="U270" i="8"/>
  <c r="W270" i="8" s="1"/>
  <c r="X270" i="8" s="1"/>
  <c r="Y270" i="8" s="1"/>
  <c r="Z270" i="8" s="1"/>
  <c r="F317" i="6"/>
  <c r="T316" i="6"/>
  <c r="V316" i="6" s="1"/>
  <c r="W316" i="6"/>
  <c r="X316" i="6" s="1"/>
  <c r="Y316" i="6" s="1"/>
  <c r="L271" i="8" l="1"/>
  <c r="H271" i="8"/>
  <c r="I271" i="8" s="1"/>
  <c r="J271" i="8" s="1"/>
  <c r="L317" i="6"/>
  <c r="H317" i="6"/>
  <c r="I317" i="6" s="1"/>
  <c r="J317" i="6" s="1"/>
  <c r="K324" i="6" s="1"/>
  <c r="S271" i="8" l="1"/>
  <c r="K278" i="8"/>
  <c r="T271" i="8"/>
  <c r="G272" i="8"/>
  <c r="O271" i="8"/>
  <c r="R317" i="6"/>
  <c r="S317" i="6"/>
  <c r="G318" i="6"/>
  <c r="N317" i="6"/>
  <c r="R271" i="8" l="1"/>
  <c r="Q271" i="8"/>
  <c r="P271" i="8"/>
  <c r="P317" i="6"/>
  <c r="Q317" i="6"/>
  <c r="O317" i="6"/>
  <c r="F272" i="8" l="1"/>
  <c r="U271" i="8"/>
  <c r="W271" i="8" s="1"/>
  <c r="X271" i="8" s="1"/>
  <c r="Y271" i="8" s="1"/>
  <c r="Z271" i="8" s="1"/>
  <c r="F318" i="6"/>
  <c r="T317" i="6"/>
  <c r="V317" i="6" s="1"/>
  <c r="W317" i="6"/>
  <c r="X317" i="6" s="1"/>
  <c r="Y317" i="6" s="1"/>
  <c r="H272" i="8" l="1"/>
  <c r="I272" i="8" s="1"/>
  <c r="J272" i="8" s="1"/>
  <c r="L272" i="8"/>
  <c r="L318" i="6"/>
  <c r="H318" i="6"/>
  <c r="I318" i="6" s="1"/>
  <c r="J318" i="6" s="1"/>
  <c r="K325" i="6" s="1"/>
  <c r="O272" i="8" l="1"/>
  <c r="P272" i="8" s="1"/>
  <c r="F273" i="8" s="1"/>
  <c r="S272" i="8"/>
  <c r="T272" i="8"/>
  <c r="K279" i="8"/>
  <c r="G273" i="8"/>
  <c r="R318" i="6"/>
  <c r="S318" i="6"/>
  <c r="G319" i="6"/>
  <c r="N318" i="6"/>
  <c r="R272" i="8" l="1"/>
  <c r="Q272" i="8"/>
  <c r="U272" i="8"/>
  <c r="W272" i="8" s="1"/>
  <c r="H273" i="8"/>
  <c r="I273" i="8" s="1"/>
  <c r="J273" i="8" s="1"/>
  <c r="G274" i="8" s="1"/>
  <c r="L273" i="8"/>
  <c r="Q318" i="6"/>
  <c r="P318" i="6"/>
  <c r="O318" i="6"/>
  <c r="X272" i="8" l="1"/>
  <c r="Y272" i="8" s="1"/>
  <c r="Z272" i="8" s="1"/>
  <c r="O273" i="8"/>
  <c r="P273" i="8" s="1"/>
  <c r="S273" i="8"/>
  <c r="T273" i="8"/>
  <c r="K280" i="8"/>
  <c r="F319" i="6"/>
  <c r="T318" i="6"/>
  <c r="V318" i="6" s="1"/>
  <c r="W318" i="6" s="1"/>
  <c r="X318" i="6" s="1"/>
  <c r="Y318" i="6" s="1"/>
  <c r="F274" i="8" l="1"/>
  <c r="L274" i="8" s="1"/>
  <c r="U273" i="8"/>
  <c r="W273" i="8" s="1"/>
  <c r="Q273" i="8"/>
  <c r="R273" i="8"/>
  <c r="H319" i="6"/>
  <c r="I319" i="6" s="1"/>
  <c r="J319" i="6" s="1"/>
  <c r="K326" i="6" s="1"/>
  <c r="L319" i="6"/>
  <c r="H274" i="8" l="1"/>
  <c r="I274" i="8" s="1"/>
  <c r="J274" i="8" s="1"/>
  <c r="G275" i="8" s="1"/>
  <c r="X273" i="8"/>
  <c r="Y273" i="8" s="1"/>
  <c r="Z273" i="8" s="1"/>
  <c r="O274" i="8"/>
  <c r="R319" i="6"/>
  <c r="S319" i="6"/>
  <c r="G320" i="6"/>
  <c r="N319" i="6"/>
  <c r="O319" i="6" s="1"/>
  <c r="F320" i="6" s="1"/>
  <c r="T274" i="8" l="1"/>
  <c r="K281" i="8"/>
  <c r="S274" i="8"/>
  <c r="R274" i="8"/>
  <c r="Q274" i="8"/>
  <c r="P274" i="8"/>
  <c r="L320" i="6"/>
  <c r="H320" i="6"/>
  <c r="I320" i="6" s="1"/>
  <c r="J320" i="6" s="1"/>
  <c r="K327" i="6" s="1"/>
  <c r="Q319" i="6"/>
  <c r="P319" i="6"/>
  <c r="T319" i="6"/>
  <c r="V319" i="6" s="1"/>
  <c r="F275" i="8" l="1"/>
  <c r="U274" i="8"/>
  <c r="W274" i="8" s="1"/>
  <c r="X274" i="8" s="1"/>
  <c r="Y274" i="8" s="1"/>
  <c r="Z274" i="8" s="1"/>
  <c r="R320" i="6"/>
  <c r="S320" i="6"/>
  <c r="N320" i="6"/>
  <c r="O320" i="6" s="1"/>
  <c r="F321" i="6" s="1"/>
  <c r="W319" i="6"/>
  <c r="X319" i="6" s="1"/>
  <c r="Y319" i="6" s="1"/>
  <c r="G321" i="6"/>
  <c r="L275" i="8" l="1"/>
  <c r="H275" i="8"/>
  <c r="I275" i="8" s="1"/>
  <c r="J275" i="8" s="1"/>
  <c r="L321" i="6"/>
  <c r="H321" i="6"/>
  <c r="I321" i="6" s="1"/>
  <c r="J321" i="6" s="1"/>
  <c r="K328" i="6" s="1"/>
  <c r="G322" i="6"/>
  <c r="Q320" i="6"/>
  <c r="P320" i="6"/>
  <c r="T320" i="6"/>
  <c r="V320" i="6" s="1"/>
  <c r="S275" i="8" l="1"/>
  <c r="K282" i="8"/>
  <c r="T275" i="8"/>
  <c r="G276" i="8"/>
  <c r="O275" i="8"/>
  <c r="W320" i="6"/>
  <c r="X320" i="6" s="1"/>
  <c r="Y320" i="6" s="1"/>
  <c r="R321" i="6"/>
  <c r="S321" i="6"/>
  <c r="N321" i="6"/>
  <c r="R275" i="8" l="1"/>
  <c r="Q275" i="8"/>
  <c r="P275" i="8"/>
  <c r="P321" i="6"/>
  <c r="Q321" i="6"/>
  <c r="O321" i="6"/>
  <c r="F276" i="8" l="1"/>
  <c r="U275" i="8"/>
  <c r="W275" i="8" s="1"/>
  <c r="X275" i="8" s="1"/>
  <c r="Y275" i="8" s="1"/>
  <c r="Z275" i="8" s="1"/>
  <c r="F322" i="6"/>
  <c r="T321" i="6"/>
  <c r="V321" i="6" s="1"/>
  <c r="W321" i="6"/>
  <c r="X321" i="6" s="1"/>
  <c r="Y321" i="6" s="1"/>
  <c r="H276" i="8" l="1"/>
  <c r="I276" i="8" s="1"/>
  <c r="J276" i="8" s="1"/>
  <c r="L276" i="8"/>
  <c r="L322" i="6"/>
  <c r="H322" i="6"/>
  <c r="I322" i="6" s="1"/>
  <c r="J322" i="6" s="1"/>
  <c r="K329" i="6" s="1"/>
  <c r="O276" i="8" l="1"/>
  <c r="P276" i="8" s="1"/>
  <c r="S276" i="8"/>
  <c r="T276" i="8"/>
  <c r="K283" i="8"/>
  <c r="G277" i="8"/>
  <c r="R322" i="6"/>
  <c r="S322" i="6"/>
  <c r="G323" i="6"/>
  <c r="N322" i="6"/>
  <c r="F277" i="8" l="1"/>
  <c r="U276" i="8"/>
  <c r="W276" i="8" s="1"/>
  <c r="R276" i="8"/>
  <c r="Q276" i="8"/>
  <c r="Q322" i="6"/>
  <c r="P322" i="6"/>
  <c r="O322" i="6"/>
  <c r="X276" i="8" l="1"/>
  <c r="Y276" i="8" s="1"/>
  <c r="Z276" i="8" s="1"/>
  <c r="H277" i="8"/>
  <c r="I277" i="8" s="1"/>
  <c r="J277" i="8" s="1"/>
  <c r="L277" i="8"/>
  <c r="F323" i="6"/>
  <c r="T322" i="6"/>
  <c r="V322" i="6" s="1"/>
  <c r="W322" i="6"/>
  <c r="X322" i="6" s="1"/>
  <c r="Y322" i="6" s="1"/>
  <c r="O277" i="8" l="1"/>
  <c r="S277" i="8"/>
  <c r="T277" i="8"/>
  <c r="K284" i="8"/>
  <c r="G278" i="8"/>
  <c r="H323" i="6"/>
  <c r="I323" i="6" s="1"/>
  <c r="J323" i="6" s="1"/>
  <c r="K330" i="6" s="1"/>
  <c r="L323" i="6"/>
  <c r="R277" i="8" l="1"/>
  <c r="Q277" i="8"/>
  <c r="P277" i="8"/>
  <c r="N323" i="6"/>
  <c r="R323" i="6"/>
  <c r="S323" i="6"/>
  <c r="G324" i="6"/>
  <c r="F278" i="8" l="1"/>
  <c r="U277" i="8"/>
  <c r="W277" i="8" s="1"/>
  <c r="X277" i="8" s="1"/>
  <c r="Y277" i="8" s="1"/>
  <c r="Z277" i="8" s="1"/>
  <c r="Q323" i="6"/>
  <c r="P323" i="6"/>
  <c r="O323" i="6"/>
  <c r="H278" i="8" l="1"/>
  <c r="I278" i="8" s="1"/>
  <c r="J278" i="8" s="1"/>
  <c r="L278" i="8"/>
  <c r="F324" i="6"/>
  <c r="T323" i="6"/>
  <c r="V323" i="6" s="1"/>
  <c r="W323" i="6" s="1"/>
  <c r="X323" i="6" s="1"/>
  <c r="Y323" i="6" s="1"/>
  <c r="O278" i="8" l="1"/>
  <c r="S278" i="8"/>
  <c r="K285" i="8"/>
  <c r="T278" i="8"/>
  <c r="G279" i="8"/>
  <c r="L324" i="6"/>
  <c r="H324" i="6"/>
  <c r="I324" i="6" s="1"/>
  <c r="J324" i="6" s="1"/>
  <c r="K331" i="6" s="1"/>
  <c r="R278" i="8" l="1"/>
  <c r="Q278" i="8"/>
  <c r="P278" i="8"/>
  <c r="R324" i="6"/>
  <c r="S324" i="6"/>
  <c r="G325" i="6"/>
  <c r="N324" i="6"/>
  <c r="F279" i="8" l="1"/>
  <c r="U278" i="8"/>
  <c r="W278" i="8" s="1"/>
  <c r="X278" i="8" s="1"/>
  <c r="Y278" i="8" s="1"/>
  <c r="Z278" i="8" s="1"/>
  <c r="Q324" i="6"/>
  <c r="P324" i="6"/>
  <c r="O324" i="6"/>
  <c r="L279" i="8" l="1"/>
  <c r="H279" i="8"/>
  <c r="I279" i="8" s="1"/>
  <c r="J279" i="8" s="1"/>
  <c r="F325" i="6"/>
  <c r="T324" i="6"/>
  <c r="V324" i="6" s="1"/>
  <c r="W324" i="6"/>
  <c r="X324" i="6" s="1"/>
  <c r="Y324" i="6" s="1"/>
  <c r="S279" i="8" l="1"/>
  <c r="K286" i="8"/>
  <c r="T279" i="8"/>
  <c r="G280" i="8"/>
  <c r="O279" i="8"/>
  <c r="L325" i="6"/>
  <c r="H325" i="6"/>
  <c r="I325" i="6" s="1"/>
  <c r="J325" i="6" s="1"/>
  <c r="K332" i="6" s="1"/>
  <c r="R279" i="8" l="1"/>
  <c r="Q279" i="8"/>
  <c r="P279" i="8"/>
  <c r="R325" i="6"/>
  <c r="S325" i="6"/>
  <c r="G326" i="6"/>
  <c r="N325" i="6"/>
  <c r="F280" i="8" l="1"/>
  <c r="U279" i="8"/>
  <c r="W279" i="8" s="1"/>
  <c r="X279" i="8" s="1"/>
  <c r="Y279" i="8" s="1"/>
  <c r="Z279" i="8" s="1"/>
  <c r="P325" i="6"/>
  <c r="Q325" i="6"/>
  <c r="O325" i="6"/>
  <c r="H280" i="8" l="1"/>
  <c r="I280" i="8" s="1"/>
  <c r="J280" i="8" s="1"/>
  <c r="L280" i="8"/>
  <c r="F326" i="6"/>
  <c r="T325" i="6"/>
  <c r="V325" i="6" s="1"/>
  <c r="W325" i="6"/>
  <c r="X325" i="6" s="1"/>
  <c r="Y325" i="6" s="1"/>
  <c r="S280" i="8" l="1"/>
  <c r="T280" i="8"/>
  <c r="K287" i="8"/>
  <c r="G281" i="8"/>
  <c r="O280" i="8"/>
  <c r="L326" i="6"/>
  <c r="H326" i="6"/>
  <c r="I326" i="6" s="1"/>
  <c r="J326" i="6" s="1"/>
  <c r="K333" i="6" s="1"/>
  <c r="R280" i="8" l="1"/>
  <c r="Q280" i="8"/>
  <c r="P280" i="8"/>
  <c r="R326" i="6"/>
  <c r="S326" i="6"/>
  <c r="G327" i="6"/>
  <c r="N326" i="6"/>
  <c r="F281" i="8" l="1"/>
  <c r="U280" i="8"/>
  <c r="W280" i="8" s="1"/>
  <c r="X280" i="8" s="1"/>
  <c r="Y280" i="8" s="1"/>
  <c r="Z280" i="8" s="1"/>
  <c r="Q326" i="6"/>
  <c r="P326" i="6"/>
  <c r="O326" i="6"/>
  <c r="H281" i="8" l="1"/>
  <c r="I281" i="8" s="1"/>
  <c r="J281" i="8" s="1"/>
  <c r="L281" i="8"/>
  <c r="F327" i="6"/>
  <c r="T326" i="6"/>
  <c r="V326" i="6" s="1"/>
  <c r="W326" i="6"/>
  <c r="X326" i="6" s="1"/>
  <c r="Y326" i="6" s="1"/>
  <c r="O281" i="8" l="1"/>
  <c r="S281" i="8"/>
  <c r="T281" i="8"/>
  <c r="K288" i="8"/>
  <c r="G282" i="8"/>
  <c r="H327" i="6"/>
  <c r="I327" i="6" s="1"/>
  <c r="J327" i="6" s="1"/>
  <c r="K334" i="6" s="1"/>
  <c r="L327" i="6"/>
  <c r="R281" i="8" l="1"/>
  <c r="Q281" i="8"/>
  <c r="P281" i="8"/>
  <c r="N327" i="6"/>
  <c r="R327" i="6"/>
  <c r="S327" i="6"/>
  <c r="G328" i="6"/>
  <c r="F282" i="8" l="1"/>
  <c r="U281" i="8"/>
  <c r="W281" i="8" s="1"/>
  <c r="X281" i="8" s="1"/>
  <c r="Y281" i="8" s="1"/>
  <c r="Z281" i="8" s="1"/>
  <c r="Q327" i="6"/>
  <c r="P327" i="6"/>
  <c r="O327" i="6"/>
  <c r="L282" i="8" l="1"/>
  <c r="H282" i="8"/>
  <c r="I282" i="8" s="1"/>
  <c r="J282" i="8" s="1"/>
  <c r="F328" i="6"/>
  <c r="T327" i="6"/>
  <c r="V327" i="6" s="1"/>
  <c r="W327" i="6" s="1"/>
  <c r="X327" i="6" s="1"/>
  <c r="Y327" i="6" s="1"/>
  <c r="S282" i="8" l="1"/>
  <c r="K289" i="8"/>
  <c r="T282" i="8"/>
  <c r="G283" i="8"/>
  <c r="O282" i="8"/>
  <c r="L328" i="6"/>
  <c r="H328" i="6"/>
  <c r="I328" i="6" s="1"/>
  <c r="J328" i="6" s="1"/>
  <c r="K335" i="6" s="1"/>
  <c r="R282" i="8" l="1"/>
  <c r="Q282" i="8"/>
  <c r="P282" i="8"/>
  <c r="R328" i="6"/>
  <c r="S328" i="6"/>
  <c r="G329" i="6"/>
  <c r="N328" i="6"/>
  <c r="F283" i="8" l="1"/>
  <c r="U282" i="8"/>
  <c r="W282" i="8" s="1"/>
  <c r="X282" i="8" s="1"/>
  <c r="Y282" i="8" s="1"/>
  <c r="Z282" i="8" s="1"/>
  <c r="Q328" i="6"/>
  <c r="P328" i="6"/>
  <c r="O328" i="6"/>
  <c r="L283" i="8" l="1"/>
  <c r="H283" i="8"/>
  <c r="I283" i="8" s="1"/>
  <c r="J283" i="8" s="1"/>
  <c r="F329" i="6"/>
  <c r="T328" i="6"/>
  <c r="V328" i="6" s="1"/>
  <c r="W328" i="6" s="1"/>
  <c r="X328" i="6" s="1"/>
  <c r="Y328" i="6" s="1"/>
  <c r="S283" i="8" l="1"/>
  <c r="K290" i="8"/>
  <c r="T283" i="8"/>
  <c r="G284" i="8"/>
  <c r="O283" i="8"/>
  <c r="L329" i="6"/>
  <c r="H329" i="6"/>
  <c r="I329" i="6" s="1"/>
  <c r="J329" i="6" s="1"/>
  <c r="K336" i="6" s="1"/>
  <c r="R283" i="8" l="1"/>
  <c r="Q283" i="8"/>
  <c r="P283" i="8"/>
  <c r="N329" i="6"/>
  <c r="R329" i="6"/>
  <c r="S329" i="6"/>
  <c r="G330" i="6"/>
  <c r="F284" i="8" l="1"/>
  <c r="U283" i="8"/>
  <c r="W283" i="8" s="1"/>
  <c r="X283" i="8" s="1"/>
  <c r="Y283" i="8" s="1"/>
  <c r="Z283" i="8" s="1"/>
  <c r="P329" i="6"/>
  <c r="Q329" i="6"/>
  <c r="O329" i="6"/>
  <c r="H284" i="8" l="1"/>
  <c r="I284" i="8" s="1"/>
  <c r="J284" i="8" s="1"/>
  <c r="L284" i="8"/>
  <c r="F330" i="6"/>
  <c r="T329" i="6"/>
  <c r="V329" i="6" s="1"/>
  <c r="W329" i="6"/>
  <c r="X329" i="6" s="1"/>
  <c r="Y329" i="6" s="1"/>
  <c r="O284" i="8" l="1"/>
  <c r="K291" i="8"/>
  <c r="S284" i="8"/>
  <c r="T284" i="8"/>
  <c r="G285" i="8"/>
  <c r="L330" i="6"/>
  <c r="H330" i="6"/>
  <c r="I330" i="6" s="1"/>
  <c r="J330" i="6" s="1"/>
  <c r="K337" i="6" s="1"/>
  <c r="R284" i="8" l="1"/>
  <c r="Q284" i="8"/>
  <c r="P284" i="8"/>
  <c r="R330" i="6"/>
  <c r="S330" i="6"/>
  <c r="G331" i="6"/>
  <c r="N330" i="6"/>
  <c r="F285" i="8" l="1"/>
  <c r="U284" i="8"/>
  <c r="W284" i="8" s="1"/>
  <c r="X284" i="8" s="1"/>
  <c r="Y284" i="8" s="1"/>
  <c r="Z284" i="8" s="1"/>
  <c r="Q330" i="6"/>
  <c r="P330" i="6"/>
  <c r="O330" i="6"/>
  <c r="H285" i="8" l="1"/>
  <c r="I285" i="8" s="1"/>
  <c r="J285" i="8" s="1"/>
  <c r="L285" i="8"/>
  <c r="F331" i="6"/>
  <c r="T330" i="6"/>
  <c r="V330" i="6" s="1"/>
  <c r="W330" i="6"/>
  <c r="X330" i="6" s="1"/>
  <c r="Y330" i="6" s="1"/>
  <c r="O285" i="8" l="1"/>
  <c r="P285" i="8" s="1"/>
  <c r="S285" i="8"/>
  <c r="T285" i="8"/>
  <c r="K292" i="8"/>
  <c r="G286" i="8"/>
  <c r="H331" i="6"/>
  <c r="I331" i="6" s="1"/>
  <c r="J331" i="6" s="1"/>
  <c r="K338" i="6" s="1"/>
  <c r="L331" i="6"/>
  <c r="F286" i="8" l="1"/>
  <c r="U285" i="8"/>
  <c r="W285" i="8" s="1"/>
  <c r="R285" i="8"/>
  <c r="Q285" i="8"/>
  <c r="N331" i="6"/>
  <c r="R331" i="6"/>
  <c r="S331" i="6"/>
  <c r="G332" i="6"/>
  <c r="X285" i="8" l="1"/>
  <c r="Y285" i="8" s="1"/>
  <c r="Z285" i="8" s="1"/>
  <c r="H286" i="8"/>
  <c r="I286" i="8" s="1"/>
  <c r="J286" i="8" s="1"/>
  <c r="L286" i="8"/>
  <c r="Q331" i="6"/>
  <c r="P331" i="6"/>
  <c r="O331" i="6"/>
  <c r="S286" i="8" l="1"/>
  <c r="T286" i="8"/>
  <c r="K293" i="8"/>
  <c r="G287" i="8"/>
  <c r="O286" i="8"/>
  <c r="P286" i="8" s="1"/>
  <c r="F332" i="6"/>
  <c r="T331" i="6"/>
  <c r="V331" i="6" s="1"/>
  <c r="W331" i="6" s="1"/>
  <c r="X331" i="6" s="1"/>
  <c r="Y331" i="6" s="1"/>
  <c r="F287" i="8" l="1"/>
  <c r="U286" i="8"/>
  <c r="W286" i="8" s="1"/>
  <c r="R286" i="8"/>
  <c r="Q286" i="8"/>
  <c r="L332" i="6"/>
  <c r="H332" i="6"/>
  <c r="I332" i="6" s="1"/>
  <c r="J332" i="6" s="1"/>
  <c r="K339" i="6" s="1"/>
  <c r="X286" i="8" l="1"/>
  <c r="Y286" i="8" s="1"/>
  <c r="Z286" i="8" s="1"/>
  <c r="L287" i="8"/>
  <c r="H287" i="8"/>
  <c r="I287" i="8" s="1"/>
  <c r="J287" i="8" s="1"/>
  <c r="R332" i="6"/>
  <c r="S332" i="6"/>
  <c r="G333" i="6"/>
  <c r="N332" i="6"/>
  <c r="S287" i="8" l="1"/>
  <c r="K294" i="8"/>
  <c r="T287" i="8"/>
  <c r="G288" i="8"/>
  <c r="O287" i="8"/>
  <c r="Q332" i="6"/>
  <c r="P332" i="6"/>
  <c r="O332" i="6"/>
  <c r="R287" i="8" l="1"/>
  <c r="Q287" i="8"/>
  <c r="P287" i="8"/>
  <c r="F333" i="6"/>
  <c r="T332" i="6"/>
  <c r="V332" i="6" s="1"/>
  <c r="W332" i="6"/>
  <c r="X332" i="6" s="1"/>
  <c r="Y332" i="6" s="1"/>
  <c r="F288" i="8" l="1"/>
  <c r="U287" i="8"/>
  <c r="W287" i="8" s="1"/>
  <c r="X287" i="8" s="1"/>
  <c r="Y287" i="8" s="1"/>
  <c r="Z287" i="8" s="1"/>
  <c r="L333" i="6"/>
  <c r="H333" i="6"/>
  <c r="I333" i="6" s="1"/>
  <c r="J333" i="6" s="1"/>
  <c r="K340" i="6" s="1"/>
  <c r="H288" i="8" l="1"/>
  <c r="I288" i="8" s="1"/>
  <c r="J288" i="8" s="1"/>
  <c r="L288" i="8"/>
  <c r="R333" i="6"/>
  <c r="S333" i="6"/>
  <c r="G334" i="6"/>
  <c r="N333" i="6"/>
  <c r="O288" i="8" l="1"/>
  <c r="K295" i="8"/>
  <c r="S288" i="8"/>
  <c r="T288" i="8"/>
  <c r="G289" i="8"/>
  <c r="P333" i="6"/>
  <c r="Q333" i="6"/>
  <c r="O333" i="6"/>
  <c r="R288" i="8" l="1"/>
  <c r="Q288" i="8"/>
  <c r="P288" i="8"/>
  <c r="F334" i="6"/>
  <c r="T333" i="6"/>
  <c r="V333" i="6" s="1"/>
  <c r="W333" i="6"/>
  <c r="X333" i="6" s="1"/>
  <c r="Y333" i="6" s="1"/>
  <c r="F289" i="8" l="1"/>
  <c r="U288" i="8"/>
  <c r="W288" i="8" s="1"/>
  <c r="X288" i="8" s="1"/>
  <c r="Y288" i="8" s="1"/>
  <c r="Z288" i="8" s="1"/>
  <c r="L334" i="6"/>
  <c r="H334" i="6"/>
  <c r="I334" i="6" s="1"/>
  <c r="J334" i="6" s="1"/>
  <c r="K341" i="6" s="1"/>
  <c r="H289" i="8" l="1"/>
  <c r="I289" i="8" s="1"/>
  <c r="J289" i="8" s="1"/>
  <c r="L289" i="8"/>
  <c r="R334" i="6"/>
  <c r="S334" i="6"/>
  <c r="G335" i="6"/>
  <c r="N334" i="6"/>
  <c r="O289" i="8" l="1"/>
  <c r="P289" i="8" s="1"/>
  <c r="K296" i="8"/>
  <c r="S289" i="8"/>
  <c r="T289" i="8"/>
  <c r="G290" i="8"/>
  <c r="Q334" i="6"/>
  <c r="P334" i="6"/>
  <c r="O334" i="6"/>
  <c r="F290" i="8" l="1"/>
  <c r="U289" i="8"/>
  <c r="W289" i="8" s="1"/>
  <c r="Q289" i="8"/>
  <c r="R289" i="8"/>
  <c r="F335" i="6"/>
  <c r="T334" i="6"/>
  <c r="V334" i="6" s="1"/>
  <c r="W334" i="6" s="1"/>
  <c r="X334" i="6" s="1"/>
  <c r="Y334" i="6" s="1"/>
  <c r="X289" i="8" l="1"/>
  <c r="Y289" i="8" s="1"/>
  <c r="Z289" i="8" s="1"/>
  <c r="L290" i="8"/>
  <c r="H290" i="8"/>
  <c r="I290" i="8" s="1"/>
  <c r="J290" i="8" s="1"/>
  <c r="H335" i="6"/>
  <c r="I335" i="6" s="1"/>
  <c r="J335" i="6" s="1"/>
  <c r="K342" i="6" s="1"/>
  <c r="L335" i="6"/>
  <c r="K297" i="8" l="1"/>
  <c r="T290" i="8"/>
  <c r="S290" i="8"/>
  <c r="G291" i="8"/>
  <c r="O290" i="8"/>
  <c r="P290" i="8" s="1"/>
  <c r="F291" i="8" s="1"/>
  <c r="N335" i="6"/>
  <c r="R335" i="6"/>
  <c r="S335" i="6"/>
  <c r="G336" i="6"/>
  <c r="H291" i="8" l="1"/>
  <c r="I291" i="8" s="1"/>
  <c r="J291" i="8" s="1"/>
  <c r="L291" i="8"/>
  <c r="U290" i="8"/>
  <c r="W290" i="8" s="1"/>
  <c r="R290" i="8"/>
  <c r="Q290" i="8"/>
  <c r="Q335" i="6"/>
  <c r="P335" i="6"/>
  <c r="O335" i="6"/>
  <c r="O291" i="8" l="1"/>
  <c r="X290" i="8"/>
  <c r="Y290" i="8" s="1"/>
  <c r="Z290" i="8" s="1"/>
  <c r="S291" i="8"/>
  <c r="K298" i="8"/>
  <c r="T291" i="8"/>
  <c r="G292" i="8"/>
  <c r="F336" i="6"/>
  <c r="T335" i="6"/>
  <c r="V335" i="6" s="1"/>
  <c r="W335" i="6" s="1"/>
  <c r="X335" i="6" s="1"/>
  <c r="Y335" i="6" s="1"/>
  <c r="R291" i="8" l="1"/>
  <c r="Q291" i="8"/>
  <c r="P291" i="8"/>
  <c r="L336" i="6"/>
  <c r="H336" i="6"/>
  <c r="I336" i="6" s="1"/>
  <c r="J336" i="6" s="1"/>
  <c r="K343" i="6" s="1"/>
  <c r="F292" i="8" l="1"/>
  <c r="U291" i="8"/>
  <c r="W291" i="8" s="1"/>
  <c r="X291" i="8" s="1"/>
  <c r="Y291" i="8" s="1"/>
  <c r="Z291" i="8" s="1"/>
  <c r="R336" i="6"/>
  <c r="S336" i="6"/>
  <c r="G337" i="6"/>
  <c r="N336" i="6"/>
  <c r="H292" i="8" l="1"/>
  <c r="I292" i="8" s="1"/>
  <c r="J292" i="8" s="1"/>
  <c r="L292" i="8"/>
  <c r="Q336" i="6"/>
  <c r="P336" i="6"/>
  <c r="O336" i="6"/>
  <c r="O292" i="8" l="1"/>
  <c r="P292" i="8" s="1"/>
  <c r="K299" i="8"/>
  <c r="T292" i="8"/>
  <c r="S292" i="8"/>
  <c r="G293" i="8"/>
  <c r="F337" i="6"/>
  <c r="T336" i="6"/>
  <c r="V336" i="6" s="1"/>
  <c r="W336" i="6"/>
  <c r="X336" i="6" s="1"/>
  <c r="Y336" i="6" s="1"/>
  <c r="F293" i="8" l="1"/>
  <c r="L293" i="8" s="1"/>
  <c r="U292" i="8"/>
  <c r="W292" i="8" s="1"/>
  <c r="R292" i="8"/>
  <c r="Q292" i="8"/>
  <c r="L337" i="6"/>
  <c r="H337" i="6"/>
  <c r="I337" i="6" s="1"/>
  <c r="J337" i="6" s="1"/>
  <c r="K344" i="6" s="1"/>
  <c r="H293" i="8" l="1"/>
  <c r="I293" i="8" s="1"/>
  <c r="J293" i="8" s="1"/>
  <c r="G294" i="8" s="1"/>
  <c r="O293" i="8"/>
  <c r="P293" i="8" s="1"/>
  <c r="X292" i="8"/>
  <c r="Y292" i="8" s="1"/>
  <c r="Z292" i="8" s="1"/>
  <c r="T293" i="8"/>
  <c r="R337" i="6"/>
  <c r="S337" i="6"/>
  <c r="G338" i="6"/>
  <c r="N337" i="6"/>
  <c r="S293" i="8" l="1"/>
  <c r="K300" i="8"/>
  <c r="F294" i="8"/>
  <c r="H294" i="8" s="1"/>
  <c r="I294" i="8" s="1"/>
  <c r="J294" i="8" s="1"/>
  <c r="U293" i="8"/>
  <c r="W293" i="8" s="1"/>
  <c r="R293" i="8"/>
  <c r="Q293" i="8"/>
  <c r="P337" i="6"/>
  <c r="Q337" i="6"/>
  <c r="O337" i="6"/>
  <c r="L294" i="8" l="1"/>
  <c r="O294" i="8" s="1"/>
  <c r="X293" i="8"/>
  <c r="Y293" i="8" s="1"/>
  <c r="Z293" i="8" s="1"/>
  <c r="S294" i="8"/>
  <c r="K301" i="8"/>
  <c r="T294" i="8"/>
  <c r="G295" i="8"/>
  <c r="F338" i="6"/>
  <c r="T337" i="6"/>
  <c r="V337" i="6" s="1"/>
  <c r="W337" i="6"/>
  <c r="X337" i="6" s="1"/>
  <c r="Y337" i="6" s="1"/>
  <c r="R294" i="8" l="1"/>
  <c r="Q294" i="8"/>
  <c r="P294" i="8"/>
  <c r="L338" i="6"/>
  <c r="H338" i="6"/>
  <c r="I338" i="6" s="1"/>
  <c r="J338" i="6" s="1"/>
  <c r="K345" i="6" s="1"/>
  <c r="F295" i="8" l="1"/>
  <c r="U294" i="8"/>
  <c r="W294" i="8" s="1"/>
  <c r="X294" i="8" s="1"/>
  <c r="Y294" i="8" s="1"/>
  <c r="Z294" i="8" s="1"/>
  <c r="R338" i="6"/>
  <c r="S338" i="6"/>
  <c r="G339" i="6"/>
  <c r="N338" i="6"/>
  <c r="H295" i="8" l="1"/>
  <c r="I295" i="8" s="1"/>
  <c r="J295" i="8" s="1"/>
  <c r="L295" i="8"/>
  <c r="Q338" i="6"/>
  <c r="P338" i="6"/>
  <c r="O338" i="6"/>
  <c r="O295" i="8" l="1"/>
  <c r="K302" i="8"/>
  <c r="S295" i="8"/>
  <c r="T295" i="8"/>
  <c r="G296" i="8"/>
  <c r="F339" i="6"/>
  <c r="T338" i="6"/>
  <c r="V338" i="6" s="1"/>
  <c r="W338" i="6"/>
  <c r="X338" i="6" s="1"/>
  <c r="Y338" i="6" s="1"/>
  <c r="R295" i="8" l="1"/>
  <c r="Q295" i="8"/>
  <c r="P295" i="8"/>
  <c r="H339" i="6"/>
  <c r="I339" i="6" s="1"/>
  <c r="J339" i="6" s="1"/>
  <c r="K346" i="6" s="1"/>
  <c r="L339" i="6"/>
  <c r="F296" i="8" l="1"/>
  <c r="U295" i="8"/>
  <c r="W295" i="8" s="1"/>
  <c r="X295" i="8" s="1"/>
  <c r="Y295" i="8" s="1"/>
  <c r="Z295" i="8" s="1"/>
  <c r="N339" i="6"/>
  <c r="R339" i="6"/>
  <c r="S339" i="6"/>
  <c r="G340" i="6"/>
  <c r="L296" i="8" l="1"/>
  <c r="H296" i="8"/>
  <c r="I296" i="8" s="1"/>
  <c r="J296" i="8" s="1"/>
  <c r="Q339" i="6"/>
  <c r="P339" i="6"/>
  <c r="O339" i="6"/>
  <c r="K303" i="8" l="1"/>
  <c r="T296" i="8"/>
  <c r="S296" i="8"/>
  <c r="G297" i="8"/>
  <c r="O296" i="8"/>
  <c r="F340" i="6"/>
  <c r="T339" i="6"/>
  <c r="V339" i="6" s="1"/>
  <c r="W339" i="6" s="1"/>
  <c r="X339" i="6" s="1"/>
  <c r="Y339" i="6" s="1"/>
  <c r="R296" i="8" l="1"/>
  <c r="Q296" i="8"/>
  <c r="P296" i="8"/>
  <c r="L340" i="6"/>
  <c r="H340" i="6"/>
  <c r="I340" i="6" s="1"/>
  <c r="J340" i="6" s="1"/>
  <c r="K347" i="6" s="1"/>
  <c r="F297" i="8" l="1"/>
  <c r="U296" i="8"/>
  <c r="W296" i="8" s="1"/>
  <c r="X296" i="8" s="1"/>
  <c r="Y296" i="8" s="1"/>
  <c r="Z296" i="8" s="1"/>
  <c r="R340" i="6"/>
  <c r="S340" i="6"/>
  <c r="G341" i="6"/>
  <c r="N340" i="6"/>
  <c r="H297" i="8" l="1"/>
  <c r="I297" i="8" s="1"/>
  <c r="J297" i="8" s="1"/>
  <c r="L297" i="8"/>
  <c r="Q340" i="6"/>
  <c r="P340" i="6"/>
  <c r="O340" i="6"/>
  <c r="O297" i="8" l="1"/>
  <c r="P297" i="8" s="1"/>
  <c r="K304" i="8"/>
  <c r="T297" i="8"/>
  <c r="S297" i="8"/>
  <c r="G298" i="8"/>
  <c r="F341" i="6"/>
  <c r="T340" i="6"/>
  <c r="V340" i="6" s="1"/>
  <c r="W340" i="6"/>
  <c r="X340" i="6" s="1"/>
  <c r="Y340" i="6" s="1"/>
  <c r="F298" i="8" l="1"/>
  <c r="H298" i="8" s="1"/>
  <c r="I298" i="8" s="1"/>
  <c r="J298" i="8" s="1"/>
  <c r="U297" i="8"/>
  <c r="W297" i="8" s="1"/>
  <c r="R297" i="8"/>
  <c r="Q297" i="8"/>
  <c r="L341" i="6"/>
  <c r="H341" i="6"/>
  <c r="I341" i="6" s="1"/>
  <c r="J341" i="6" s="1"/>
  <c r="K348" i="6" s="1"/>
  <c r="L298" i="8" l="1"/>
  <c r="O298" i="8" s="1"/>
  <c r="P298" i="8" s="1"/>
  <c r="F299" i="8" s="1"/>
  <c r="S298" i="8"/>
  <c r="K305" i="8"/>
  <c r="T298" i="8"/>
  <c r="X297" i="8"/>
  <c r="Y297" i="8" s="1"/>
  <c r="Z297" i="8" s="1"/>
  <c r="G299" i="8"/>
  <c r="R341" i="6"/>
  <c r="S341" i="6"/>
  <c r="G342" i="6"/>
  <c r="N341" i="6"/>
  <c r="U298" i="8" l="1"/>
  <c r="W298" i="8" s="1"/>
  <c r="L299" i="8"/>
  <c r="H299" i="8"/>
  <c r="I299" i="8" s="1"/>
  <c r="J299" i="8" s="1"/>
  <c r="G300" i="8" s="1"/>
  <c r="R298" i="8"/>
  <c r="Q298" i="8"/>
  <c r="P341" i="6"/>
  <c r="Q341" i="6"/>
  <c r="O341" i="6"/>
  <c r="O299" i="8" l="1"/>
  <c r="X298" i="8"/>
  <c r="Y298" i="8" s="1"/>
  <c r="Z298" i="8" s="1"/>
  <c r="T299" i="8"/>
  <c r="S299" i="8"/>
  <c r="K306" i="8"/>
  <c r="F342" i="6"/>
  <c r="T341" i="6"/>
  <c r="V341" i="6" s="1"/>
  <c r="W341" i="6" s="1"/>
  <c r="X341" i="6" s="1"/>
  <c r="Y341" i="6" s="1"/>
  <c r="R299" i="8" l="1"/>
  <c r="Q299" i="8"/>
  <c r="P299" i="8"/>
  <c r="L342" i="6"/>
  <c r="H342" i="6"/>
  <c r="I342" i="6" s="1"/>
  <c r="J342" i="6" s="1"/>
  <c r="K349" i="6" s="1"/>
  <c r="F300" i="8" l="1"/>
  <c r="U299" i="8"/>
  <c r="W299" i="8" s="1"/>
  <c r="X299" i="8" s="1"/>
  <c r="Y299" i="8" s="1"/>
  <c r="Z299" i="8" s="1"/>
  <c r="N342" i="6"/>
  <c r="R342" i="6"/>
  <c r="S342" i="6"/>
  <c r="G343" i="6"/>
  <c r="L300" i="8" l="1"/>
  <c r="H300" i="8"/>
  <c r="I300" i="8" s="1"/>
  <c r="J300" i="8" s="1"/>
  <c r="Q342" i="6"/>
  <c r="P342" i="6"/>
  <c r="O342" i="6"/>
  <c r="K307" i="8" l="1"/>
  <c r="T300" i="8"/>
  <c r="S300" i="8"/>
  <c r="G301" i="8"/>
  <c r="O300" i="8"/>
  <c r="F343" i="6"/>
  <c r="T342" i="6"/>
  <c r="V342" i="6" s="1"/>
  <c r="W342" i="6" s="1"/>
  <c r="X342" i="6" s="1"/>
  <c r="Y342" i="6" s="1"/>
  <c r="R300" i="8" l="1"/>
  <c r="Q300" i="8"/>
  <c r="P300" i="8"/>
  <c r="H343" i="6"/>
  <c r="I343" i="6" s="1"/>
  <c r="J343" i="6" s="1"/>
  <c r="K350" i="6" s="1"/>
  <c r="L343" i="6"/>
  <c r="F301" i="8" l="1"/>
  <c r="U300" i="8"/>
  <c r="W300" i="8" s="1"/>
  <c r="X300" i="8" s="1"/>
  <c r="Y300" i="8" s="1"/>
  <c r="Z300" i="8" s="1"/>
  <c r="N343" i="6"/>
  <c r="R343" i="6"/>
  <c r="S343" i="6"/>
  <c r="G344" i="6"/>
  <c r="H301" i="8" l="1"/>
  <c r="I301" i="8" s="1"/>
  <c r="J301" i="8" s="1"/>
  <c r="L301" i="8"/>
  <c r="Q343" i="6"/>
  <c r="P343" i="6"/>
  <c r="O343" i="6"/>
  <c r="O301" i="8" l="1"/>
  <c r="P301" i="8" s="1"/>
  <c r="F302" i="8" s="1"/>
  <c r="K308" i="8"/>
  <c r="T301" i="8"/>
  <c r="S301" i="8"/>
  <c r="G302" i="8"/>
  <c r="F344" i="6"/>
  <c r="T343" i="6"/>
  <c r="V343" i="6" s="1"/>
  <c r="W343" i="6" s="1"/>
  <c r="X343" i="6" s="1"/>
  <c r="Y343" i="6" s="1"/>
  <c r="H302" i="8" l="1"/>
  <c r="I302" i="8" s="1"/>
  <c r="J302" i="8" s="1"/>
  <c r="G303" i="8" s="1"/>
  <c r="L302" i="8"/>
  <c r="U301" i="8"/>
  <c r="W301" i="8" s="1"/>
  <c r="R301" i="8"/>
  <c r="Q301" i="8"/>
  <c r="L344" i="6"/>
  <c r="H344" i="6"/>
  <c r="I344" i="6" s="1"/>
  <c r="J344" i="6" s="1"/>
  <c r="K351" i="6" s="1"/>
  <c r="O302" i="8" l="1"/>
  <c r="X301" i="8"/>
  <c r="Y301" i="8" s="1"/>
  <c r="Z301" i="8" s="1"/>
  <c r="S302" i="8"/>
  <c r="T302" i="8"/>
  <c r="K309" i="8"/>
  <c r="R344" i="6"/>
  <c r="S344" i="6"/>
  <c r="G345" i="6"/>
  <c r="N344" i="6"/>
  <c r="R302" i="8" l="1"/>
  <c r="Q302" i="8"/>
  <c r="P302" i="8"/>
  <c r="Q344" i="6"/>
  <c r="P344" i="6"/>
  <c r="O344" i="6"/>
  <c r="F303" i="8" l="1"/>
  <c r="U302" i="8"/>
  <c r="W302" i="8" s="1"/>
  <c r="X302" i="8" s="1"/>
  <c r="Y302" i="8" s="1"/>
  <c r="Z302" i="8" s="1"/>
  <c r="F345" i="6"/>
  <c r="T344" i="6"/>
  <c r="V344" i="6" s="1"/>
  <c r="W344" i="6" s="1"/>
  <c r="X344" i="6" s="1"/>
  <c r="Y344" i="6" s="1"/>
  <c r="L303" i="8" l="1"/>
  <c r="H303" i="8"/>
  <c r="I303" i="8" s="1"/>
  <c r="J303" i="8" s="1"/>
  <c r="L345" i="6"/>
  <c r="H345" i="6"/>
  <c r="I345" i="6" s="1"/>
  <c r="J345" i="6" s="1"/>
  <c r="K352" i="6" s="1"/>
  <c r="K310" i="8" l="1"/>
  <c r="T303" i="8"/>
  <c r="S303" i="8"/>
  <c r="G304" i="8"/>
  <c r="O303" i="8"/>
  <c r="R345" i="6"/>
  <c r="S345" i="6"/>
  <c r="G346" i="6"/>
  <c r="N345" i="6"/>
  <c r="R303" i="8" l="1"/>
  <c r="Q303" i="8"/>
  <c r="P303" i="8"/>
  <c r="P345" i="6"/>
  <c r="Q345" i="6"/>
  <c r="O345" i="6"/>
  <c r="F304" i="8" l="1"/>
  <c r="U303" i="8"/>
  <c r="W303" i="8" s="1"/>
  <c r="X303" i="8" s="1"/>
  <c r="Y303" i="8" s="1"/>
  <c r="Z303" i="8" s="1"/>
  <c r="F346" i="6"/>
  <c r="T345" i="6"/>
  <c r="V345" i="6" s="1"/>
  <c r="W345" i="6" s="1"/>
  <c r="X345" i="6" s="1"/>
  <c r="Y345" i="6" s="1"/>
  <c r="L304" i="8" l="1"/>
  <c r="H304" i="8"/>
  <c r="I304" i="8" s="1"/>
  <c r="J304" i="8" s="1"/>
  <c r="L346" i="6"/>
  <c r="H346" i="6"/>
  <c r="I346" i="6" s="1"/>
  <c r="J346" i="6" s="1"/>
  <c r="K353" i="6" s="1"/>
  <c r="O304" i="8" l="1"/>
  <c r="K311" i="8"/>
  <c r="T304" i="8"/>
  <c r="S304" i="8"/>
  <c r="G305" i="8"/>
  <c r="R346" i="6"/>
  <c r="S346" i="6"/>
  <c r="G347" i="6"/>
  <c r="N346" i="6"/>
  <c r="R304" i="8" l="1"/>
  <c r="Q304" i="8"/>
  <c r="P304" i="8"/>
  <c r="Q346" i="6"/>
  <c r="P346" i="6"/>
  <c r="O346" i="6"/>
  <c r="F305" i="8" l="1"/>
  <c r="U304" i="8"/>
  <c r="W304" i="8" s="1"/>
  <c r="X304" i="8" s="1"/>
  <c r="Y304" i="8" s="1"/>
  <c r="Z304" i="8" s="1"/>
  <c r="F347" i="6"/>
  <c r="T346" i="6"/>
  <c r="V346" i="6" s="1"/>
  <c r="W346" i="6"/>
  <c r="X346" i="6" s="1"/>
  <c r="Y346" i="6" s="1"/>
  <c r="H305" i="8" l="1"/>
  <c r="I305" i="8" s="1"/>
  <c r="J305" i="8" s="1"/>
  <c r="L305" i="8"/>
  <c r="H347" i="6"/>
  <c r="I347" i="6" s="1"/>
  <c r="J347" i="6" s="1"/>
  <c r="K354" i="6" s="1"/>
  <c r="L347" i="6"/>
  <c r="O305" i="8" l="1"/>
  <c r="P305" i="8" s="1"/>
  <c r="K312" i="8"/>
  <c r="T305" i="8"/>
  <c r="S305" i="8"/>
  <c r="G306" i="8"/>
  <c r="N347" i="6"/>
  <c r="R347" i="6"/>
  <c r="S347" i="6"/>
  <c r="G348" i="6"/>
  <c r="F306" i="8" l="1"/>
  <c r="H306" i="8" s="1"/>
  <c r="I306" i="8" s="1"/>
  <c r="J306" i="8" s="1"/>
  <c r="U305" i="8"/>
  <c r="W305" i="8" s="1"/>
  <c r="R305" i="8"/>
  <c r="Q305" i="8"/>
  <c r="Q347" i="6"/>
  <c r="P347" i="6"/>
  <c r="O347" i="6"/>
  <c r="L306" i="8" l="1"/>
  <c r="O306" i="8" s="1"/>
  <c r="P306" i="8" s="1"/>
  <c r="F307" i="8" s="1"/>
  <c r="S306" i="8"/>
  <c r="K313" i="8"/>
  <c r="T306" i="8"/>
  <c r="X305" i="8"/>
  <c r="Y305" i="8" s="1"/>
  <c r="Z305" i="8" s="1"/>
  <c r="G307" i="8"/>
  <c r="F348" i="6"/>
  <c r="T347" i="6"/>
  <c r="V347" i="6" s="1"/>
  <c r="W347" i="6" s="1"/>
  <c r="X347" i="6" s="1"/>
  <c r="Y347" i="6" s="1"/>
  <c r="L307" i="8" l="1"/>
  <c r="H307" i="8"/>
  <c r="I307" i="8" s="1"/>
  <c r="J307" i="8" s="1"/>
  <c r="G308" i="8" s="1"/>
  <c r="U306" i="8"/>
  <c r="W306" i="8" s="1"/>
  <c r="R306" i="8"/>
  <c r="Q306" i="8"/>
  <c r="L348" i="6"/>
  <c r="H348" i="6"/>
  <c r="I348" i="6" s="1"/>
  <c r="J348" i="6" s="1"/>
  <c r="K355" i="6" s="1"/>
  <c r="O307" i="8" l="1"/>
  <c r="P307" i="8" s="1"/>
  <c r="T307" i="8"/>
  <c r="S307" i="8"/>
  <c r="K314" i="8"/>
  <c r="X306" i="8"/>
  <c r="Y306" i="8" s="1"/>
  <c r="Z306" i="8" s="1"/>
  <c r="N348" i="6"/>
  <c r="R348" i="6"/>
  <c r="S348" i="6"/>
  <c r="G349" i="6"/>
  <c r="F308" i="8" l="1"/>
  <c r="U307" i="8"/>
  <c r="W307" i="8" s="1"/>
  <c r="R307" i="8"/>
  <c r="Q307" i="8"/>
  <c r="Q348" i="6"/>
  <c r="P348" i="6"/>
  <c r="O348" i="6"/>
  <c r="X307" i="8" l="1"/>
  <c r="Y307" i="8" s="1"/>
  <c r="Z307" i="8" s="1"/>
  <c r="H308" i="8"/>
  <c r="I308" i="8" s="1"/>
  <c r="J308" i="8" s="1"/>
  <c r="L308" i="8"/>
  <c r="F349" i="6"/>
  <c r="T348" i="6"/>
  <c r="V348" i="6" s="1"/>
  <c r="W348" i="6" s="1"/>
  <c r="X348" i="6" s="1"/>
  <c r="Y348" i="6" s="1"/>
  <c r="O308" i="8" l="1"/>
  <c r="K315" i="8"/>
  <c r="T308" i="8"/>
  <c r="S308" i="8"/>
  <c r="G309" i="8"/>
  <c r="L349" i="6"/>
  <c r="H349" i="6"/>
  <c r="I349" i="6" s="1"/>
  <c r="J349" i="6" s="1"/>
  <c r="K356" i="6" s="1"/>
  <c r="R308" i="8" l="1"/>
  <c r="Q308" i="8"/>
  <c r="P308" i="8"/>
  <c r="R349" i="6"/>
  <c r="S349" i="6"/>
  <c r="G350" i="6"/>
  <c r="N349" i="6"/>
  <c r="F309" i="8" l="1"/>
  <c r="U308" i="8"/>
  <c r="W308" i="8" s="1"/>
  <c r="X308" i="8" s="1"/>
  <c r="Y308" i="8" s="1"/>
  <c r="Z308" i="8" s="1"/>
  <c r="P349" i="6"/>
  <c r="Q349" i="6"/>
  <c r="O349" i="6"/>
  <c r="H309" i="8" l="1"/>
  <c r="I309" i="8" s="1"/>
  <c r="J309" i="8" s="1"/>
  <c r="L309" i="8"/>
  <c r="F350" i="6"/>
  <c r="T349" i="6"/>
  <c r="V349" i="6" s="1"/>
  <c r="W349" i="6"/>
  <c r="X349" i="6" s="1"/>
  <c r="Y349" i="6" s="1"/>
  <c r="O309" i="8" l="1"/>
  <c r="P309" i="8" s="1"/>
  <c r="F310" i="8" s="1"/>
  <c r="K316" i="8"/>
  <c r="T309" i="8"/>
  <c r="S309" i="8"/>
  <c r="G310" i="8"/>
  <c r="L350" i="6"/>
  <c r="H350" i="6"/>
  <c r="I350" i="6" s="1"/>
  <c r="J350" i="6" s="1"/>
  <c r="K357" i="6" s="1"/>
  <c r="H310" i="8" l="1"/>
  <c r="I310" i="8" s="1"/>
  <c r="J310" i="8" s="1"/>
  <c r="G311" i="8" s="1"/>
  <c r="L310" i="8"/>
  <c r="U309" i="8"/>
  <c r="W309" i="8" s="1"/>
  <c r="R309" i="8"/>
  <c r="Q309" i="8"/>
  <c r="R350" i="6"/>
  <c r="S350" i="6"/>
  <c r="G351" i="6"/>
  <c r="N350" i="6"/>
  <c r="X309" i="8" l="1"/>
  <c r="Y309" i="8" s="1"/>
  <c r="Z309" i="8" s="1"/>
  <c r="O310" i="8"/>
  <c r="P310" i="8" s="1"/>
  <c r="S310" i="8"/>
  <c r="T310" i="8"/>
  <c r="K317" i="8"/>
  <c r="Q350" i="6"/>
  <c r="P350" i="6"/>
  <c r="O350" i="6"/>
  <c r="F311" i="8" l="1"/>
  <c r="L311" i="8" s="1"/>
  <c r="U310" i="8"/>
  <c r="W310" i="8" s="1"/>
  <c r="R310" i="8"/>
  <c r="Q310" i="8"/>
  <c r="F351" i="6"/>
  <c r="T350" i="6"/>
  <c r="V350" i="6" s="1"/>
  <c r="W350" i="6"/>
  <c r="X350" i="6" s="1"/>
  <c r="Y350" i="6" s="1"/>
  <c r="H311" i="8" l="1"/>
  <c r="I311" i="8" s="1"/>
  <c r="J311" i="8" s="1"/>
  <c r="G312" i="8" s="1"/>
  <c r="X310" i="8"/>
  <c r="Y310" i="8" s="1"/>
  <c r="Z310" i="8" s="1"/>
  <c r="S311" i="8"/>
  <c r="T311" i="8"/>
  <c r="O311" i="8"/>
  <c r="H351" i="6"/>
  <c r="I351" i="6" s="1"/>
  <c r="J351" i="6" s="1"/>
  <c r="K358" i="6" s="1"/>
  <c r="L351" i="6"/>
  <c r="K318" i="8" l="1"/>
  <c r="R311" i="8"/>
  <c r="Q311" i="8"/>
  <c r="P311" i="8"/>
  <c r="N351" i="6"/>
  <c r="O351" i="6" s="1"/>
  <c r="F352" i="6" s="1"/>
  <c r="R351" i="6"/>
  <c r="S351" i="6"/>
  <c r="G352" i="6"/>
  <c r="F312" i="8" l="1"/>
  <c r="U311" i="8"/>
  <c r="W311" i="8" s="1"/>
  <c r="X311" i="8" s="1"/>
  <c r="Y311" i="8" s="1"/>
  <c r="Z311" i="8" s="1"/>
  <c r="L352" i="6"/>
  <c r="H352" i="6"/>
  <c r="I352" i="6" s="1"/>
  <c r="J352" i="6" s="1"/>
  <c r="K359" i="6" s="1"/>
  <c r="G353" i="6"/>
  <c r="Q351" i="6"/>
  <c r="P351" i="6"/>
  <c r="T351" i="6"/>
  <c r="V351" i="6" s="1"/>
  <c r="L312" i="8" l="1"/>
  <c r="H312" i="8"/>
  <c r="I312" i="8" s="1"/>
  <c r="J312" i="8" s="1"/>
  <c r="R352" i="6"/>
  <c r="S352" i="6"/>
  <c r="W351" i="6"/>
  <c r="X351" i="6" s="1"/>
  <c r="Y351" i="6" s="1"/>
  <c r="N352" i="6"/>
  <c r="K319" i="8" l="1"/>
  <c r="T312" i="8"/>
  <c r="S312" i="8"/>
  <c r="G313" i="8"/>
  <c r="O312" i="8"/>
  <c r="Q352" i="6"/>
  <c r="P352" i="6"/>
  <c r="O352" i="6"/>
  <c r="R312" i="8" l="1"/>
  <c r="Q312" i="8"/>
  <c r="P312" i="8"/>
  <c r="F353" i="6"/>
  <c r="T352" i="6"/>
  <c r="V352" i="6" s="1"/>
  <c r="W352" i="6"/>
  <c r="X352" i="6" s="1"/>
  <c r="Y352" i="6" s="1"/>
  <c r="F313" i="8" l="1"/>
  <c r="U312" i="8"/>
  <c r="W312" i="8" s="1"/>
  <c r="X312" i="8" s="1"/>
  <c r="Y312" i="8" s="1"/>
  <c r="Z312" i="8" s="1"/>
  <c r="L353" i="6"/>
  <c r="H353" i="6"/>
  <c r="I353" i="6" s="1"/>
  <c r="J353" i="6" s="1"/>
  <c r="K360" i="6" s="1"/>
  <c r="H313" i="8" l="1"/>
  <c r="I313" i="8" s="1"/>
  <c r="J313" i="8" s="1"/>
  <c r="L313" i="8"/>
  <c r="R353" i="6"/>
  <c r="S353" i="6"/>
  <c r="G354" i="6"/>
  <c r="N353" i="6"/>
  <c r="O313" i="8" l="1"/>
  <c r="P313" i="8" s="1"/>
  <c r="F314" i="8" s="1"/>
  <c r="K320" i="8"/>
  <c r="T313" i="8"/>
  <c r="S313" i="8"/>
  <c r="G314" i="8"/>
  <c r="P353" i="6"/>
  <c r="Q353" i="6"/>
  <c r="O353" i="6"/>
  <c r="U313" i="8" l="1"/>
  <c r="W313" i="8" s="1"/>
  <c r="H314" i="8"/>
  <c r="I314" i="8" s="1"/>
  <c r="J314" i="8" s="1"/>
  <c r="L314" i="8"/>
  <c r="R313" i="8"/>
  <c r="Q313" i="8"/>
  <c r="F354" i="6"/>
  <c r="T353" i="6"/>
  <c r="V353" i="6" s="1"/>
  <c r="W353" i="6"/>
  <c r="X353" i="6" s="1"/>
  <c r="Y353" i="6" s="1"/>
  <c r="O314" i="8" l="1"/>
  <c r="P314" i="8" s="1"/>
  <c r="F315" i="8" s="1"/>
  <c r="S314" i="8"/>
  <c r="K321" i="8"/>
  <c r="T314" i="8"/>
  <c r="X313" i="8"/>
  <c r="Y313" i="8" s="1"/>
  <c r="Z313" i="8" s="1"/>
  <c r="G315" i="8"/>
  <c r="L354" i="6"/>
  <c r="H354" i="6"/>
  <c r="I354" i="6" s="1"/>
  <c r="J354" i="6" s="1"/>
  <c r="K361" i="6" s="1"/>
  <c r="L315" i="8" l="1"/>
  <c r="H315" i="8"/>
  <c r="I315" i="8" s="1"/>
  <c r="J315" i="8" s="1"/>
  <c r="U314" i="8"/>
  <c r="W314" i="8" s="1"/>
  <c r="R314" i="8"/>
  <c r="Q314" i="8"/>
  <c r="R354" i="6"/>
  <c r="S354" i="6"/>
  <c r="G355" i="6"/>
  <c r="N354" i="6"/>
  <c r="X314" i="8" l="1"/>
  <c r="Y314" i="8" s="1"/>
  <c r="Z314" i="8" s="1"/>
  <c r="T315" i="8"/>
  <c r="S315" i="8"/>
  <c r="K322" i="8"/>
  <c r="O315" i="8"/>
  <c r="G316" i="8"/>
  <c r="Q354" i="6"/>
  <c r="P354" i="6"/>
  <c r="O354" i="6"/>
  <c r="R315" i="8" l="1"/>
  <c r="Q315" i="8"/>
  <c r="P315" i="8"/>
  <c r="F355" i="6"/>
  <c r="T354" i="6"/>
  <c r="V354" i="6" s="1"/>
  <c r="W354" i="6" s="1"/>
  <c r="X354" i="6" s="1"/>
  <c r="Y354" i="6" s="1"/>
  <c r="F316" i="8" l="1"/>
  <c r="U315" i="8"/>
  <c r="W315" i="8" s="1"/>
  <c r="X315" i="8" s="1"/>
  <c r="Y315" i="8" s="1"/>
  <c r="Z315" i="8" s="1"/>
  <c r="H355" i="6"/>
  <c r="I355" i="6" s="1"/>
  <c r="J355" i="6" s="1"/>
  <c r="K362" i="6" s="1"/>
  <c r="L355" i="6"/>
  <c r="L316" i="8" l="1"/>
  <c r="H316" i="8"/>
  <c r="I316" i="8" s="1"/>
  <c r="J316" i="8" s="1"/>
  <c r="N355" i="6"/>
  <c r="O355" i="6"/>
  <c r="F356" i="6" s="1"/>
  <c r="T355" i="6"/>
  <c r="R355" i="6"/>
  <c r="V355" i="6" s="1"/>
  <c r="S355" i="6"/>
  <c r="G356" i="6"/>
  <c r="K323" i="8" l="1"/>
  <c r="T316" i="8"/>
  <c r="S316" i="8"/>
  <c r="G317" i="8"/>
  <c r="O316" i="8"/>
  <c r="L356" i="6"/>
  <c r="H356" i="6"/>
  <c r="I356" i="6" s="1"/>
  <c r="J356" i="6" s="1"/>
  <c r="K363" i="6" s="1"/>
  <c r="Q355" i="6"/>
  <c r="W355" i="6" s="1"/>
  <c r="X355" i="6" s="1"/>
  <c r="Y355" i="6" s="1"/>
  <c r="P355" i="6"/>
  <c r="R316" i="8" l="1"/>
  <c r="Q316" i="8"/>
  <c r="P316" i="8"/>
  <c r="R356" i="6"/>
  <c r="S356" i="6"/>
  <c r="N356" i="6"/>
  <c r="G357" i="6"/>
  <c r="F317" i="8" l="1"/>
  <c r="U316" i="8"/>
  <c r="W316" i="8" s="1"/>
  <c r="X316" i="8" s="1"/>
  <c r="Y316" i="8" s="1"/>
  <c r="Z316" i="8" s="1"/>
  <c r="Q356" i="6"/>
  <c r="P356" i="6"/>
  <c r="O356" i="6"/>
  <c r="H317" i="8" l="1"/>
  <c r="I317" i="8" s="1"/>
  <c r="J317" i="8" s="1"/>
  <c r="L317" i="8"/>
  <c r="F357" i="6"/>
  <c r="T356" i="6"/>
  <c r="V356" i="6" s="1"/>
  <c r="W356" i="6"/>
  <c r="X356" i="6" s="1"/>
  <c r="Y356" i="6" s="1"/>
  <c r="O317" i="8" l="1"/>
  <c r="P317" i="8" s="1"/>
  <c r="F318" i="8" s="1"/>
  <c r="K324" i="8"/>
  <c r="T317" i="8"/>
  <c r="S317" i="8"/>
  <c r="G318" i="8"/>
  <c r="H357" i="6"/>
  <c r="I357" i="6" s="1"/>
  <c r="J357" i="6" s="1"/>
  <c r="K364" i="6" s="1"/>
  <c r="L357" i="6"/>
  <c r="H318" i="8" l="1"/>
  <c r="I318" i="8" s="1"/>
  <c r="J318" i="8" s="1"/>
  <c r="G319" i="8" s="1"/>
  <c r="L318" i="8"/>
  <c r="U317" i="8"/>
  <c r="W317" i="8" s="1"/>
  <c r="R317" i="8"/>
  <c r="Q317" i="8"/>
  <c r="N357" i="6"/>
  <c r="O357" i="6"/>
  <c r="F358" i="6" s="1"/>
  <c r="T357" i="6"/>
  <c r="R357" i="6"/>
  <c r="V357" i="6" s="1"/>
  <c r="S357" i="6"/>
  <c r="G358" i="6"/>
  <c r="O318" i="8" l="1"/>
  <c r="P318" i="8" s="1"/>
  <c r="X317" i="8"/>
  <c r="Y317" i="8" s="1"/>
  <c r="Z317" i="8" s="1"/>
  <c r="K325" i="8"/>
  <c r="S318" i="8"/>
  <c r="T318" i="8"/>
  <c r="H358" i="6"/>
  <c r="I358" i="6" s="1"/>
  <c r="J358" i="6" s="1"/>
  <c r="K365" i="6" s="1"/>
  <c r="L358" i="6"/>
  <c r="Q357" i="6"/>
  <c r="W357" i="6" s="1"/>
  <c r="X357" i="6" s="1"/>
  <c r="Y357" i="6" s="1"/>
  <c r="P357" i="6"/>
  <c r="F319" i="8" l="1"/>
  <c r="U318" i="8"/>
  <c r="W318" i="8" s="1"/>
  <c r="R318" i="8"/>
  <c r="Q318" i="8"/>
  <c r="N358" i="6"/>
  <c r="O358" i="6"/>
  <c r="F359" i="6" s="1"/>
  <c r="T358" i="6"/>
  <c r="R358" i="6"/>
  <c r="V358" i="6" s="1"/>
  <c r="S358" i="6"/>
  <c r="G359" i="6"/>
  <c r="X318" i="8" l="1"/>
  <c r="Y318" i="8" s="1"/>
  <c r="Z318" i="8" s="1"/>
  <c r="L319" i="8"/>
  <c r="H319" i="8"/>
  <c r="I319" i="8" s="1"/>
  <c r="J319" i="8" s="1"/>
  <c r="H359" i="6"/>
  <c r="I359" i="6" s="1"/>
  <c r="J359" i="6" s="1"/>
  <c r="K366" i="6" s="1"/>
  <c r="L359" i="6"/>
  <c r="Q358" i="6"/>
  <c r="W358" i="6" s="1"/>
  <c r="X358" i="6" s="1"/>
  <c r="Y358" i="6" s="1"/>
  <c r="P358" i="6"/>
  <c r="K326" i="8" l="1"/>
  <c r="T319" i="8"/>
  <c r="S319" i="8"/>
  <c r="G320" i="8"/>
  <c r="O319" i="8"/>
  <c r="N359" i="6"/>
  <c r="O359" i="6"/>
  <c r="F360" i="6" s="1"/>
  <c r="T359" i="6"/>
  <c r="R359" i="6"/>
  <c r="V359" i="6" s="1"/>
  <c r="S359" i="6"/>
  <c r="G360" i="6"/>
  <c r="R319" i="8" l="1"/>
  <c r="Q319" i="8"/>
  <c r="P319" i="8"/>
  <c r="L360" i="6"/>
  <c r="H360" i="6"/>
  <c r="I360" i="6" s="1"/>
  <c r="J360" i="6" s="1"/>
  <c r="K367" i="6" s="1"/>
  <c r="Q359" i="6"/>
  <c r="W359" i="6" s="1"/>
  <c r="X359" i="6" s="1"/>
  <c r="Y359" i="6" s="1"/>
  <c r="P359" i="6"/>
  <c r="F320" i="8" l="1"/>
  <c r="U319" i="8"/>
  <c r="W319" i="8" s="1"/>
  <c r="X319" i="8" s="1"/>
  <c r="Y319" i="8" s="1"/>
  <c r="Z319" i="8" s="1"/>
  <c r="R360" i="6"/>
  <c r="S360" i="6"/>
  <c r="N360" i="6"/>
  <c r="G361" i="6"/>
  <c r="L320" i="8" l="1"/>
  <c r="H320" i="8"/>
  <c r="I320" i="8" s="1"/>
  <c r="J320" i="8" s="1"/>
  <c r="Q360" i="6"/>
  <c r="P360" i="6"/>
  <c r="O360" i="6"/>
  <c r="K327" i="8" l="1"/>
  <c r="T320" i="8"/>
  <c r="S320" i="8"/>
  <c r="G321" i="8"/>
  <c r="O320" i="8"/>
  <c r="F361" i="6"/>
  <c r="T360" i="6"/>
  <c r="V360" i="6" s="1"/>
  <c r="W360" i="6"/>
  <c r="X360" i="6" s="1"/>
  <c r="Y360" i="6" s="1"/>
  <c r="R320" i="8" l="1"/>
  <c r="Q320" i="8"/>
  <c r="P320" i="8"/>
  <c r="H361" i="6"/>
  <c r="I361" i="6" s="1"/>
  <c r="J361" i="6" s="1"/>
  <c r="K368" i="6" s="1"/>
  <c r="L361" i="6"/>
  <c r="F321" i="8" l="1"/>
  <c r="U320" i="8"/>
  <c r="W320" i="8" s="1"/>
  <c r="X320" i="8" s="1"/>
  <c r="Y320" i="8" s="1"/>
  <c r="Z320" i="8" s="1"/>
  <c r="N361" i="6"/>
  <c r="O361" i="6" s="1"/>
  <c r="R361" i="6"/>
  <c r="S361" i="6"/>
  <c r="G362" i="6"/>
  <c r="H321" i="8" l="1"/>
  <c r="I321" i="8" s="1"/>
  <c r="J321" i="8" s="1"/>
  <c r="L321" i="8"/>
  <c r="F362" i="6"/>
  <c r="T361" i="6"/>
  <c r="V361" i="6"/>
  <c r="H362" i="6"/>
  <c r="I362" i="6" s="1"/>
  <c r="J362" i="6" s="1"/>
  <c r="K369" i="6" s="1"/>
  <c r="L362" i="6"/>
  <c r="Q361" i="6"/>
  <c r="P361" i="6"/>
  <c r="O321" i="8" l="1"/>
  <c r="P321" i="8" s="1"/>
  <c r="K328" i="8"/>
  <c r="T321" i="8"/>
  <c r="S321" i="8"/>
  <c r="G322" i="8"/>
  <c r="W361" i="6"/>
  <c r="X361" i="6" s="1"/>
  <c r="Y361" i="6" s="1"/>
  <c r="N362" i="6"/>
  <c r="R362" i="6"/>
  <c r="S362" i="6"/>
  <c r="G363" i="6"/>
  <c r="F322" i="8" l="1"/>
  <c r="H322" i="8" s="1"/>
  <c r="I322" i="8" s="1"/>
  <c r="J322" i="8" s="1"/>
  <c r="U321" i="8"/>
  <c r="W321" i="8" s="1"/>
  <c r="R321" i="8"/>
  <c r="Q321" i="8"/>
  <c r="P362" i="6"/>
  <c r="Q362" i="6"/>
  <c r="O362" i="6"/>
  <c r="L322" i="8" l="1"/>
  <c r="O322" i="8" s="1"/>
  <c r="P322" i="8" s="1"/>
  <c r="F323" i="8" s="1"/>
  <c r="K329" i="8"/>
  <c r="S322" i="8"/>
  <c r="T322" i="8"/>
  <c r="X321" i="8"/>
  <c r="Y321" i="8" s="1"/>
  <c r="Z321" i="8" s="1"/>
  <c r="G323" i="8"/>
  <c r="F363" i="6"/>
  <c r="T362" i="6"/>
  <c r="V362" i="6" s="1"/>
  <c r="W362" i="6" s="1"/>
  <c r="X362" i="6" s="1"/>
  <c r="Y362" i="6" s="1"/>
  <c r="U322" i="8" l="1"/>
  <c r="W322" i="8" s="1"/>
  <c r="L323" i="8"/>
  <c r="H323" i="8"/>
  <c r="I323" i="8" s="1"/>
  <c r="J323" i="8" s="1"/>
  <c r="G324" i="8" s="1"/>
  <c r="R322" i="8"/>
  <c r="Q322" i="8"/>
  <c r="L363" i="6"/>
  <c r="H363" i="6"/>
  <c r="I363" i="6" s="1"/>
  <c r="J363" i="6" s="1"/>
  <c r="X322" i="8" l="1"/>
  <c r="Y322" i="8" s="1"/>
  <c r="Z322" i="8" s="1"/>
  <c r="O323" i="8"/>
  <c r="K330" i="8"/>
  <c r="T323" i="8"/>
  <c r="S323" i="8"/>
  <c r="R363" i="6"/>
  <c r="S363" i="6"/>
  <c r="G364" i="6"/>
  <c r="N363" i="6"/>
  <c r="R323" i="8" l="1"/>
  <c r="Q323" i="8"/>
  <c r="P323" i="8"/>
  <c r="Q363" i="6"/>
  <c r="P363" i="6"/>
  <c r="O363" i="6"/>
  <c r="F324" i="8" l="1"/>
  <c r="U323" i="8"/>
  <c r="W323" i="8" s="1"/>
  <c r="X323" i="8" s="1"/>
  <c r="Y323" i="8" s="1"/>
  <c r="Z323" i="8" s="1"/>
  <c r="F364" i="6"/>
  <c r="T363" i="6"/>
  <c r="V363" i="6" s="1"/>
  <c r="W363" i="6" s="1"/>
  <c r="X363" i="6" s="1"/>
  <c r="Y363" i="6" s="1"/>
  <c r="H324" i="8" l="1"/>
  <c r="I324" i="8" s="1"/>
  <c r="J324" i="8" s="1"/>
  <c r="L324" i="8"/>
  <c r="H364" i="6"/>
  <c r="I364" i="6" s="1"/>
  <c r="J364" i="6" s="1"/>
  <c r="L364" i="6"/>
  <c r="O324" i="8" l="1"/>
  <c r="K331" i="8"/>
  <c r="T324" i="8"/>
  <c r="S324" i="8"/>
  <c r="G325" i="8"/>
  <c r="N364" i="6"/>
  <c r="R364" i="6"/>
  <c r="S364" i="6"/>
  <c r="G365" i="6"/>
  <c r="Q324" i="8" l="1"/>
  <c r="R324" i="8"/>
  <c r="P324" i="8"/>
  <c r="Q364" i="6"/>
  <c r="P364" i="6"/>
  <c r="O364" i="6"/>
  <c r="F325" i="8" l="1"/>
  <c r="U324" i="8"/>
  <c r="W324" i="8" s="1"/>
  <c r="X324" i="8" s="1"/>
  <c r="Y324" i="8" s="1"/>
  <c r="Z324" i="8" s="1"/>
  <c r="F365" i="6"/>
  <c r="T364" i="6"/>
  <c r="V364" i="6" s="1"/>
  <c r="W364" i="6" s="1"/>
  <c r="X364" i="6" s="1"/>
  <c r="Y364" i="6" s="1"/>
  <c r="H325" i="8" l="1"/>
  <c r="I325" i="8" s="1"/>
  <c r="J325" i="8" s="1"/>
  <c r="L325" i="8"/>
  <c r="L365" i="6"/>
  <c r="H365" i="6"/>
  <c r="I365" i="6" s="1"/>
  <c r="J365" i="6" s="1"/>
  <c r="O325" i="8" l="1"/>
  <c r="K332" i="8"/>
  <c r="T325" i="8"/>
  <c r="S325" i="8"/>
  <c r="G326" i="8"/>
  <c r="R365" i="6"/>
  <c r="S365" i="6"/>
  <c r="G366" i="6"/>
  <c r="N365" i="6"/>
  <c r="R325" i="8" l="1"/>
  <c r="Q325" i="8"/>
  <c r="P325" i="8"/>
  <c r="Q365" i="6"/>
  <c r="P365" i="6"/>
  <c r="O365" i="6"/>
  <c r="F326" i="8" l="1"/>
  <c r="U325" i="8"/>
  <c r="W325" i="8" s="1"/>
  <c r="X325" i="8" s="1"/>
  <c r="Y325" i="8" s="1"/>
  <c r="Z325" i="8" s="1"/>
  <c r="F366" i="6"/>
  <c r="T365" i="6"/>
  <c r="V365" i="6" s="1"/>
  <c r="W365" i="6"/>
  <c r="X365" i="6" s="1"/>
  <c r="Y365" i="6" s="1"/>
  <c r="L326" i="8" l="1"/>
  <c r="H326" i="8"/>
  <c r="I326" i="8" s="1"/>
  <c r="J326" i="8" s="1"/>
  <c r="H366" i="6"/>
  <c r="I366" i="6" s="1"/>
  <c r="J366" i="6" s="1"/>
  <c r="L366" i="6"/>
  <c r="K333" i="8" l="1"/>
  <c r="T326" i="8"/>
  <c r="S326" i="8"/>
  <c r="G327" i="8"/>
  <c r="O326" i="8"/>
  <c r="N366" i="6"/>
  <c r="S366" i="6"/>
  <c r="R366" i="6"/>
  <c r="G367" i="6"/>
  <c r="R326" i="8" l="1"/>
  <c r="Q326" i="8"/>
  <c r="P326" i="8"/>
  <c r="Q366" i="6"/>
  <c r="P366" i="6"/>
  <c r="O366" i="6"/>
  <c r="F327" i="8" l="1"/>
  <c r="U326" i="8"/>
  <c r="W326" i="8" s="1"/>
  <c r="X326" i="8" s="1"/>
  <c r="Y326" i="8" s="1"/>
  <c r="Z326" i="8" s="1"/>
  <c r="F367" i="6"/>
  <c r="T366" i="6"/>
  <c r="V366" i="6" s="1"/>
  <c r="W366" i="6" s="1"/>
  <c r="X366" i="6" s="1"/>
  <c r="Y366" i="6" s="1"/>
  <c r="L327" i="8" l="1"/>
  <c r="H327" i="8"/>
  <c r="I327" i="8" s="1"/>
  <c r="J327" i="8" s="1"/>
  <c r="L367" i="6"/>
  <c r="H367" i="6"/>
  <c r="I367" i="6" s="1"/>
  <c r="J367" i="6" s="1"/>
  <c r="K334" i="8" l="1"/>
  <c r="T327" i="8"/>
  <c r="S327" i="8"/>
  <c r="G328" i="8"/>
  <c r="O327" i="8"/>
  <c r="S367" i="6"/>
  <c r="R367" i="6"/>
  <c r="G368" i="6"/>
  <c r="N367" i="6"/>
  <c r="O367" i="6" s="1"/>
  <c r="F368" i="6" s="1"/>
  <c r="R327" i="8" l="1"/>
  <c r="Q327" i="8"/>
  <c r="P327" i="8"/>
  <c r="Q367" i="6"/>
  <c r="P367" i="6"/>
  <c r="T367" i="6"/>
  <c r="V367" i="6" s="1"/>
  <c r="H368" i="6"/>
  <c r="I368" i="6" s="1"/>
  <c r="J368" i="6" s="1"/>
  <c r="L368" i="6"/>
  <c r="F328" i="8" l="1"/>
  <c r="U327" i="8"/>
  <c r="W327" i="8" s="1"/>
  <c r="X327" i="8" s="1"/>
  <c r="Y327" i="8" s="1"/>
  <c r="Z327" i="8" s="1"/>
  <c r="N368" i="6"/>
  <c r="W367" i="6"/>
  <c r="X367" i="6" s="1"/>
  <c r="Y367" i="6" s="1"/>
  <c r="S368" i="6"/>
  <c r="R368" i="6"/>
  <c r="G369" i="6"/>
  <c r="H328" i="8" l="1"/>
  <c r="I328" i="8" s="1"/>
  <c r="J328" i="8" s="1"/>
  <c r="L328" i="8"/>
  <c r="Q368" i="6"/>
  <c r="P368" i="6"/>
  <c r="O368" i="6"/>
  <c r="O328" i="8" l="1"/>
  <c r="K335" i="8"/>
  <c r="T328" i="8"/>
  <c r="S328" i="8"/>
  <c r="G329" i="8"/>
  <c r="F369" i="6"/>
  <c r="T368" i="6"/>
  <c r="V368" i="6" s="1"/>
  <c r="W368" i="6"/>
  <c r="X368" i="6" s="1"/>
  <c r="Y368" i="6" s="1"/>
  <c r="R328" i="8" l="1"/>
  <c r="Q328" i="8"/>
  <c r="P328" i="8"/>
  <c r="L369" i="6"/>
  <c r="H369" i="6"/>
  <c r="I369" i="6" s="1"/>
  <c r="J369" i="6" s="1"/>
  <c r="F329" i="8" l="1"/>
  <c r="U328" i="8"/>
  <c r="W328" i="8" s="1"/>
  <c r="X328" i="8" s="1"/>
  <c r="Y328" i="8" s="1"/>
  <c r="Z328" i="8" s="1"/>
  <c r="S369" i="6"/>
  <c r="R369" i="6"/>
  <c r="O369" i="6"/>
  <c r="T369" i="6"/>
  <c r="N369" i="6"/>
  <c r="L329" i="8" l="1"/>
  <c r="H329" i="8"/>
  <c r="I329" i="8" s="1"/>
  <c r="J329" i="8" s="1"/>
  <c r="V369" i="6"/>
  <c r="P369" i="6"/>
  <c r="Q369" i="6"/>
  <c r="W369" i="6" s="1"/>
  <c r="X369" i="6" s="1"/>
  <c r="Y369" i="6" s="1"/>
  <c r="K336" i="8" l="1"/>
  <c r="T329" i="8"/>
  <c r="S329" i="8"/>
  <c r="G330" i="8"/>
  <c r="O329" i="8"/>
  <c r="R329" i="8" l="1"/>
  <c r="Q329" i="8"/>
  <c r="P329" i="8"/>
  <c r="F330" i="8" l="1"/>
  <c r="U329" i="8"/>
  <c r="W329" i="8" s="1"/>
  <c r="X329" i="8" s="1"/>
  <c r="Y329" i="8" s="1"/>
  <c r="Z329" i="8" s="1"/>
  <c r="L330" i="8" l="1"/>
  <c r="H330" i="8"/>
  <c r="I330" i="8" s="1"/>
  <c r="J330" i="8" s="1"/>
  <c r="K337" i="8" l="1"/>
  <c r="T330" i="8"/>
  <c r="S330" i="8"/>
  <c r="G331" i="8"/>
  <c r="O330" i="8"/>
  <c r="R330" i="8" l="1"/>
  <c r="Q330" i="8"/>
  <c r="P330" i="8"/>
  <c r="F331" i="8" l="1"/>
  <c r="U330" i="8"/>
  <c r="W330" i="8" s="1"/>
  <c r="X330" i="8" s="1"/>
  <c r="Y330" i="8" s="1"/>
  <c r="Z330" i="8" s="1"/>
  <c r="L331" i="8" l="1"/>
  <c r="H331" i="8"/>
  <c r="I331" i="8" s="1"/>
  <c r="J331" i="8" s="1"/>
  <c r="K338" i="8" l="1"/>
  <c r="T331" i="8"/>
  <c r="S331" i="8"/>
  <c r="G332" i="8"/>
  <c r="O331" i="8"/>
  <c r="R331" i="8" l="1"/>
  <c r="Q331" i="8"/>
  <c r="P331" i="8"/>
  <c r="F332" i="8" l="1"/>
  <c r="U331" i="8"/>
  <c r="W331" i="8" s="1"/>
  <c r="X331" i="8" s="1"/>
  <c r="Y331" i="8" s="1"/>
  <c r="Z331" i="8" s="1"/>
  <c r="H332" i="8" l="1"/>
  <c r="I332" i="8" s="1"/>
  <c r="J332" i="8" s="1"/>
  <c r="L332" i="8"/>
  <c r="O332" i="8" l="1"/>
  <c r="K339" i="8"/>
  <c r="T332" i="8"/>
  <c r="S332" i="8"/>
  <c r="G333" i="8"/>
  <c r="Q332" i="8" l="1"/>
  <c r="R332" i="8"/>
  <c r="P332" i="8"/>
  <c r="F333" i="8" l="1"/>
  <c r="U332" i="8"/>
  <c r="W332" i="8" s="1"/>
  <c r="X332" i="8" s="1"/>
  <c r="Y332" i="8" s="1"/>
  <c r="Z332" i="8" s="1"/>
  <c r="H333" i="8" l="1"/>
  <c r="I333" i="8" s="1"/>
  <c r="J333" i="8" s="1"/>
  <c r="L333" i="8"/>
  <c r="O333" i="8" l="1"/>
  <c r="K340" i="8"/>
  <c r="T333" i="8"/>
  <c r="S333" i="8"/>
  <c r="G334" i="8"/>
  <c r="R333" i="8" l="1"/>
  <c r="Q333" i="8"/>
  <c r="P333" i="8"/>
  <c r="F334" i="8" l="1"/>
  <c r="U333" i="8"/>
  <c r="W333" i="8" s="1"/>
  <c r="X333" i="8" s="1"/>
  <c r="Y333" i="8" s="1"/>
  <c r="Z333" i="8" s="1"/>
  <c r="L334" i="8" l="1"/>
  <c r="H334" i="8"/>
  <c r="I334" i="8" s="1"/>
  <c r="J334" i="8" s="1"/>
  <c r="K341" i="8" l="1"/>
  <c r="T334" i="8"/>
  <c r="S334" i="8"/>
  <c r="G335" i="8"/>
  <c r="O334" i="8"/>
  <c r="R334" i="8" l="1"/>
  <c r="Q334" i="8"/>
  <c r="P334" i="8"/>
  <c r="F335" i="8" l="1"/>
  <c r="U334" i="8"/>
  <c r="W334" i="8" s="1"/>
  <c r="X334" i="8" s="1"/>
  <c r="Y334" i="8" s="1"/>
  <c r="Z334" i="8" s="1"/>
  <c r="H335" i="8" l="1"/>
  <c r="I335" i="8" s="1"/>
  <c r="J335" i="8" s="1"/>
  <c r="L335" i="8"/>
  <c r="O335" i="8" l="1"/>
  <c r="K342" i="8"/>
  <c r="T335" i="8"/>
  <c r="S335" i="8"/>
  <c r="G336" i="8"/>
  <c r="R335" i="8" l="1"/>
  <c r="Q335" i="8"/>
  <c r="P335" i="8"/>
  <c r="F336" i="8" l="1"/>
  <c r="U335" i="8"/>
  <c r="W335" i="8" s="1"/>
  <c r="X335" i="8" s="1"/>
  <c r="Y335" i="8" s="1"/>
  <c r="Z335" i="8" s="1"/>
  <c r="H336" i="8" l="1"/>
  <c r="I336" i="8" s="1"/>
  <c r="J336" i="8" s="1"/>
  <c r="L336" i="8"/>
  <c r="K343" i="8" l="1"/>
  <c r="T336" i="8"/>
  <c r="S336" i="8"/>
  <c r="G337" i="8"/>
  <c r="O336" i="8"/>
  <c r="R336" i="8" l="1"/>
  <c r="Q336" i="8"/>
  <c r="P336" i="8"/>
  <c r="F337" i="8" l="1"/>
  <c r="U336" i="8"/>
  <c r="W336" i="8" s="1"/>
  <c r="X336" i="8" s="1"/>
  <c r="Y336" i="8" s="1"/>
  <c r="Z336" i="8" s="1"/>
  <c r="L337" i="8" l="1"/>
  <c r="H337" i="8"/>
  <c r="I337" i="8" s="1"/>
  <c r="J337" i="8" s="1"/>
  <c r="K344" i="8" l="1"/>
  <c r="T337" i="8"/>
  <c r="S337" i="8"/>
  <c r="G338" i="8"/>
  <c r="O337" i="8"/>
  <c r="R337" i="8" l="1"/>
  <c r="Q337" i="8"/>
  <c r="P337" i="8"/>
  <c r="F338" i="8" l="1"/>
  <c r="U337" i="8"/>
  <c r="W337" i="8" s="1"/>
  <c r="X337" i="8" s="1"/>
  <c r="Y337" i="8" s="1"/>
  <c r="Z337" i="8" s="1"/>
  <c r="L338" i="8" l="1"/>
  <c r="H338" i="8"/>
  <c r="I338" i="8" s="1"/>
  <c r="J338" i="8" s="1"/>
  <c r="K345" i="8" l="1"/>
  <c r="T338" i="8"/>
  <c r="S338" i="8"/>
  <c r="G339" i="8"/>
  <c r="O338" i="8"/>
  <c r="R338" i="8" l="1"/>
  <c r="Q338" i="8"/>
  <c r="P338" i="8"/>
  <c r="F339" i="8" l="1"/>
  <c r="U338" i="8"/>
  <c r="W338" i="8" s="1"/>
  <c r="X338" i="8" s="1"/>
  <c r="Y338" i="8" s="1"/>
  <c r="Z338" i="8" s="1"/>
  <c r="H339" i="8" l="1"/>
  <c r="I339" i="8" s="1"/>
  <c r="J339" i="8" s="1"/>
  <c r="L339" i="8"/>
  <c r="K346" i="8" l="1"/>
  <c r="T339" i="8"/>
  <c r="S339" i="8"/>
  <c r="G340" i="8"/>
  <c r="O339" i="8"/>
  <c r="R339" i="8" l="1"/>
  <c r="Q339" i="8"/>
  <c r="P339" i="8"/>
  <c r="F340" i="8" l="1"/>
  <c r="U339" i="8"/>
  <c r="W339" i="8" s="1"/>
  <c r="X339" i="8" s="1"/>
  <c r="Y339" i="8" s="1"/>
  <c r="Z339" i="8" s="1"/>
  <c r="H340" i="8" l="1"/>
  <c r="I340" i="8" s="1"/>
  <c r="J340" i="8" s="1"/>
  <c r="L340" i="8"/>
  <c r="O340" i="8" l="1"/>
  <c r="K347" i="8"/>
  <c r="T340" i="8"/>
  <c r="S340" i="8"/>
  <c r="G341" i="8"/>
  <c r="Q340" i="8" l="1"/>
  <c r="R340" i="8"/>
  <c r="P340" i="8"/>
  <c r="F341" i="8" l="1"/>
  <c r="U340" i="8"/>
  <c r="W340" i="8" s="1"/>
  <c r="X340" i="8" s="1"/>
  <c r="Y340" i="8" s="1"/>
  <c r="Z340" i="8" s="1"/>
  <c r="L341" i="8" l="1"/>
  <c r="H341" i="8"/>
  <c r="I341" i="8" s="1"/>
  <c r="J341" i="8" s="1"/>
  <c r="K348" i="8" l="1"/>
  <c r="T341" i="8"/>
  <c r="S341" i="8"/>
  <c r="G342" i="8"/>
  <c r="O341" i="8"/>
  <c r="R341" i="8" l="1"/>
  <c r="Q341" i="8"/>
  <c r="P341" i="8"/>
  <c r="F342" i="8" l="1"/>
  <c r="U341" i="8"/>
  <c r="W341" i="8" s="1"/>
  <c r="X341" i="8" s="1"/>
  <c r="Y341" i="8" s="1"/>
  <c r="Z341" i="8" s="1"/>
  <c r="L342" i="8" l="1"/>
  <c r="H342" i="8"/>
  <c r="I342" i="8" s="1"/>
  <c r="J342" i="8" s="1"/>
  <c r="K349" i="8" l="1"/>
  <c r="T342" i="8"/>
  <c r="S342" i="8"/>
  <c r="G343" i="8"/>
  <c r="O342" i="8"/>
  <c r="R342" i="8" l="1"/>
  <c r="Q342" i="8"/>
  <c r="P342" i="8"/>
  <c r="F343" i="8" l="1"/>
  <c r="U342" i="8"/>
  <c r="W342" i="8" s="1"/>
  <c r="X342" i="8" s="1"/>
  <c r="Y342" i="8" s="1"/>
  <c r="Z342" i="8" s="1"/>
  <c r="H343" i="8" l="1"/>
  <c r="I343" i="8" s="1"/>
  <c r="J343" i="8" s="1"/>
  <c r="L343" i="8"/>
  <c r="O343" i="8" l="1"/>
  <c r="K350" i="8"/>
  <c r="T343" i="8"/>
  <c r="S343" i="8"/>
  <c r="G344" i="8"/>
  <c r="R343" i="8" l="1"/>
  <c r="Q343" i="8"/>
  <c r="P343" i="8"/>
  <c r="F344" i="8" l="1"/>
  <c r="U343" i="8"/>
  <c r="W343" i="8" s="1"/>
  <c r="X343" i="8" s="1"/>
  <c r="Y343" i="8" s="1"/>
  <c r="Z343" i="8" s="1"/>
  <c r="H344" i="8" l="1"/>
  <c r="I344" i="8" s="1"/>
  <c r="J344" i="8" s="1"/>
  <c r="L344" i="8"/>
  <c r="O344" i="8" l="1"/>
  <c r="K351" i="8"/>
  <c r="T344" i="8"/>
  <c r="S344" i="8"/>
  <c r="G345" i="8"/>
  <c r="R344" i="8" l="1"/>
  <c r="Q344" i="8"/>
  <c r="P344" i="8"/>
  <c r="F345" i="8" l="1"/>
  <c r="U344" i="8"/>
  <c r="W344" i="8" s="1"/>
  <c r="X344" i="8" s="1"/>
  <c r="Y344" i="8" s="1"/>
  <c r="Z344" i="8" s="1"/>
  <c r="L345" i="8" l="1"/>
  <c r="H345" i="8"/>
  <c r="I345" i="8" s="1"/>
  <c r="J345" i="8" s="1"/>
  <c r="K352" i="8" l="1"/>
  <c r="T345" i="8"/>
  <c r="S345" i="8"/>
  <c r="G346" i="8"/>
  <c r="O345" i="8"/>
  <c r="R345" i="8" l="1"/>
  <c r="Q345" i="8"/>
  <c r="P345" i="8"/>
  <c r="F346" i="8" l="1"/>
  <c r="U345" i="8"/>
  <c r="W345" i="8" s="1"/>
  <c r="X345" i="8" s="1"/>
  <c r="Y345" i="8" s="1"/>
  <c r="Z345" i="8" s="1"/>
  <c r="L346" i="8" l="1"/>
  <c r="H346" i="8"/>
  <c r="I346" i="8" s="1"/>
  <c r="J346" i="8" s="1"/>
  <c r="K353" i="8" l="1"/>
  <c r="T346" i="8"/>
  <c r="S346" i="8"/>
  <c r="G347" i="8"/>
  <c r="O346" i="8"/>
  <c r="R346" i="8" l="1"/>
  <c r="Q346" i="8"/>
  <c r="P346" i="8"/>
  <c r="F347" i="8" l="1"/>
  <c r="U346" i="8"/>
  <c r="W346" i="8" s="1"/>
  <c r="X346" i="8" s="1"/>
  <c r="Y346" i="8" s="1"/>
  <c r="Z346" i="8" s="1"/>
  <c r="H347" i="8" l="1"/>
  <c r="I347" i="8" s="1"/>
  <c r="J347" i="8" s="1"/>
  <c r="L347" i="8"/>
  <c r="O347" i="8" l="1"/>
  <c r="K354" i="8"/>
  <c r="T347" i="8"/>
  <c r="S347" i="8"/>
  <c r="G348" i="8"/>
  <c r="R347" i="8" l="1"/>
  <c r="Q347" i="8"/>
  <c r="P347" i="8"/>
  <c r="F348" i="8" l="1"/>
  <c r="U347" i="8"/>
  <c r="W347" i="8" s="1"/>
  <c r="X347" i="8" s="1"/>
  <c r="Y347" i="8" s="1"/>
  <c r="Z347" i="8" s="1"/>
  <c r="H348" i="8" l="1"/>
  <c r="I348" i="8" s="1"/>
  <c r="J348" i="8" s="1"/>
  <c r="L348" i="8"/>
  <c r="O348" i="8" l="1"/>
  <c r="K355" i="8"/>
  <c r="T348" i="8"/>
  <c r="S348" i="8"/>
  <c r="G349" i="8"/>
  <c r="Q348" i="8" l="1"/>
  <c r="R348" i="8"/>
  <c r="P348" i="8"/>
  <c r="F349" i="8" l="1"/>
  <c r="U348" i="8"/>
  <c r="W348" i="8" s="1"/>
  <c r="X348" i="8" s="1"/>
  <c r="Y348" i="8" s="1"/>
  <c r="Z348" i="8" s="1"/>
  <c r="H349" i="8" l="1"/>
  <c r="I349" i="8" s="1"/>
  <c r="J349" i="8" s="1"/>
  <c r="L349" i="8"/>
  <c r="O349" i="8" l="1"/>
  <c r="K356" i="8"/>
  <c r="T349" i="8"/>
  <c r="S349" i="8"/>
  <c r="G350" i="8"/>
  <c r="R349" i="8" l="1"/>
  <c r="Q349" i="8"/>
  <c r="P349" i="8"/>
  <c r="F350" i="8" l="1"/>
  <c r="U349" i="8"/>
  <c r="W349" i="8" s="1"/>
  <c r="X349" i="8" s="1"/>
  <c r="Y349" i="8" s="1"/>
  <c r="Z349" i="8" s="1"/>
  <c r="L350" i="8" l="1"/>
  <c r="H350" i="8"/>
  <c r="I350" i="8" s="1"/>
  <c r="J350" i="8" s="1"/>
  <c r="K357" i="8" l="1"/>
  <c r="T350" i="8"/>
  <c r="S350" i="8"/>
  <c r="G351" i="8"/>
  <c r="O350" i="8"/>
  <c r="R350" i="8" l="1"/>
  <c r="Q350" i="8"/>
  <c r="P350" i="8"/>
  <c r="F351" i="8" l="1"/>
  <c r="U350" i="8"/>
  <c r="W350" i="8" s="1"/>
  <c r="X350" i="8" s="1"/>
  <c r="Y350" i="8" s="1"/>
  <c r="Z350" i="8" s="1"/>
  <c r="H351" i="8" l="1"/>
  <c r="I351" i="8" s="1"/>
  <c r="J351" i="8" s="1"/>
  <c r="L351" i="8"/>
  <c r="O351" i="8" l="1"/>
  <c r="K358" i="8"/>
  <c r="T351" i="8"/>
  <c r="S351" i="8"/>
  <c r="G352" i="8"/>
  <c r="Q351" i="8" l="1"/>
  <c r="R351" i="8"/>
  <c r="P351" i="8"/>
  <c r="F352" i="8" l="1"/>
  <c r="U351" i="8"/>
  <c r="W351" i="8" s="1"/>
  <c r="X351" i="8" s="1"/>
  <c r="Y351" i="8" s="1"/>
  <c r="Z351" i="8" s="1"/>
  <c r="H352" i="8" l="1"/>
  <c r="I352" i="8" s="1"/>
  <c r="J352" i="8" s="1"/>
  <c r="L352" i="8"/>
  <c r="O352" i="8" l="1"/>
  <c r="P352" i="8" s="1"/>
  <c r="K359" i="8"/>
  <c r="T352" i="8"/>
  <c r="S352" i="8"/>
  <c r="G353" i="8"/>
  <c r="F353" i="8" l="1"/>
  <c r="U352" i="8"/>
  <c r="W352" i="8" s="1"/>
  <c r="R352" i="8"/>
  <c r="Q352" i="8"/>
  <c r="X352" i="8" l="1"/>
  <c r="Y352" i="8" s="1"/>
  <c r="Z352" i="8" s="1"/>
  <c r="H353" i="8"/>
  <c r="I353" i="8" s="1"/>
  <c r="J353" i="8" s="1"/>
  <c r="L353" i="8"/>
  <c r="O353" i="8" l="1"/>
  <c r="K360" i="8"/>
  <c r="T353" i="8"/>
  <c r="S353" i="8"/>
  <c r="G354" i="8"/>
  <c r="R353" i="8" l="1"/>
  <c r="Q353" i="8"/>
  <c r="P353" i="8"/>
  <c r="F354" i="8" l="1"/>
  <c r="U353" i="8"/>
  <c r="W353" i="8" s="1"/>
  <c r="X353" i="8" s="1"/>
  <c r="Y353" i="8" s="1"/>
  <c r="Z353" i="8" s="1"/>
  <c r="L354" i="8" l="1"/>
  <c r="H354" i="8"/>
  <c r="I354" i="8" s="1"/>
  <c r="J354" i="8" s="1"/>
  <c r="K361" i="8" l="1"/>
  <c r="T354" i="8"/>
  <c r="S354" i="8"/>
  <c r="G355" i="8"/>
  <c r="O354" i="8"/>
  <c r="R354" i="8" l="1"/>
  <c r="Q354" i="8"/>
  <c r="P354" i="8"/>
  <c r="F355" i="8" l="1"/>
  <c r="U354" i="8"/>
  <c r="W354" i="8" s="1"/>
  <c r="X354" i="8" s="1"/>
  <c r="Y354" i="8" s="1"/>
  <c r="Z354" i="8" s="1"/>
  <c r="L355" i="8" l="1"/>
  <c r="H355" i="8"/>
  <c r="I355" i="8" s="1"/>
  <c r="J355" i="8" s="1"/>
  <c r="K362" i="8" l="1"/>
  <c r="T355" i="8"/>
  <c r="S355" i="8"/>
  <c r="G356" i="8"/>
  <c r="O355" i="8"/>
  <c r="R355" i="8" l="1"/>
  <c r="Q355" i="8"/>
  <c r="P355" i="8"/>
  <c r="F356" i="8" l="1"/>
  <c r="U355" i="8"/>
  <c r="W355" i="8" s="1"/>
  <c r="X355" i="8" s="1"/>
  <c r="Y355" i="8" s="1"/>
  <c r="Z355" i="8" s="1"/>
  <c r="H356" i="8" l="1"/>
  <c r="I356" i="8" s="1"/>
  <c r="J356" i="8" s="1"/>
  <c r="L356" i="8"/>
  <c r="O356" i="8" l="1"/>
  <c r="K363" i="8"/>
  <c r="T356" i="8"/>
  <c r="S356" i="8"/>
  <c r="G357" i="8"/>
  <c r="R356" i="8" l="1"/>
  <c r="Q356" i="8"/>
  <c r="P356" i="8"/>
  <c r="F357" i="8" l="1"/>
  <c r="U356" i="8"/>
  <c r="W356" i="8" s="1"/>
  <c r="X356" i="8" s="1"/>
  <c r="Y356" i="8" s="1"/>
  <c r="Z356" i="8" s="1"/>
  <c r="H357" i="8" l="1"/>
  <c r="I357" i="8" s="1"/>
  <c r="J357" i="8" s="1"/>
  <c r="L357" i="8"/>
  <c r="O357" i="8" l="1"/>
  <c r="K364" i="8"/>
  <c r="T357" i="8"/>
  <c r="S357" i="8"/>
  <c r="G358" i="8"/>
  <c r="Q357" i="8" l="1"/>
  <c r="R357" i="8"/>
  <c r="P357" i="8"/>
  <c r="F358" i="8" l="1"/>
  <c r="U357" i="8"/>
  <c r="W357" i="8" s="1"/>
  <c r="X357" i="8" s="1"/>
  <c r="Y357" i="8" s="1"/>
  <c r="Z357" i="8" s="1"/>
  <c r="L358" i="8" l="1"/>
  <c r="H358" i="8"/>
  <c r="I358" i="8" s="1"/>
  <c r="J358" i="8" s="1"/>
  <c r="K365" i="8" l="1"/>
  <c r="T358" i="8"/>
  <c r="S358" i="8"/>
  <c r="G359" i="8"/>
  <c r="O358" i="8"/>
  <c r="R358" i="8" l="1"/>
  <c r="Q358" i="8"/>
  <c r="P358" i="8"/>
  <c r="F359" i="8" l="1"/>
  <c r="U358" i="8"/>
  <c r="W358" i="8" s="1"/>
  <c r="X358" i="8" s="1"/>
  <c r="Y358" i="8" s="1"/>
  <c r="Z358" i="8" s="1"/>
  <c r="L359" i="8" l="1"/>
  <c r="H359" i="8"/>
  <c r="I359" i="8" s="1"/>
  <c r="J359" i="8" s="1"/>
  <c r="K366" i="8" l="1"/>
  <c r="T359" i="8"/>
  <c r="S359" i="8"/>
  <c r="G360" i="8"/>
  <c r="O359" i="8"/>
  <c r="R359" i="8" l="1"/>
  <c r="Q359" i="8"/>
  <c r="P359" i="8"/>
  <c r="F360" i="8" l="1"/>
  <c r="U359" i="8"/>
  <c r="W359" i="8" s="1"/>
  <c r="X359" i="8" s="1"/>
  <c r="Y359" i="8" s="1"/>
  <c r="Z359" i="8" s="1"/>
  <c r="H360" i="8" l="1"/>
  <c r="I360" i="8" s="1"/>
  <c r="J360" i="8" s="1"/>
  <c r="L360" i="8"/>
  <c r="K367" i="8" l="1"/>
  <c r="T360" i="8"/>
  <c r="S360" i="8"/>
  <c r="G361" i="8"/>
  <c r="O360" i="8"/>
  <c r="R360" i="8" l="1"/>
  <c r="Q360" i="8"/>
  <c r="P360" i="8"/>
  <c r="F361" i="8" l="1"/>
  <c r="U360" i="8"/>
  <c r="W360" i="8" s="1"/>
  <c r="X360" i="8" s="1"/>
  <c r="Y360" i="8" s="1"/>
  <c r="Z360" i="8" s="1"/>
  <c r="H361" i="8" l="1"/>
  <c r="I361" i="8" s="1"/>
  <c r="J361" i="8" s="1"/>
  <c r="L361" i="8"/>
  <c r="O361" i="8" l="1"/>
  <c r="K368" i="8"/>
  <c r="T361" i="8"/>
  <c r="S361" i="8"/>
  <c r="G362" i="8"/>
  <c r="R361" i="8" l="1"/>
  <c r="Q361" i="8"/>
  <c r="P361" i="8"/>
  <c r="F362" i="8" l="1"/>
  <c r="U361" i="8"/>
  <c r="W361" i="8" s="1"/>
  <c r="X361" i="8" s="1"/>
  <c r="Y361" i="8" s="1"/>
  <c r="Z361" i="8" s="1"/>
  <c r="L362" i="8" l="1"/>
  <c r="H362" i="8"/>
  <c r="I362" i="8" s="1"/>
  <c r="J362" i="8" s="1"/>
  <c r="K369" i="8" l="1"/>
  <c r="T362" i="8"/>
  <c r="S362" i="8"/>
  <c r="G363" i="8"/>
  <c r="O362" i="8"/>
  <c r="R362" i="8" l="1"/>
  <c r="Q362" i="8"/>
  <c r="P362" i="8"/>
  <c r="F363" i="8" l="1"/>
  <c r="U362" i="8"/>
  <c r="W362" i="8" s="1"/>
  <c r="X362" i="8" s="1"/>
  <c r="Y362" i="8" s="1"/>
  <c r="Z362" i="8" s="1"/>
  <c r="L363" i="8" l="1"/>
  <c r="H363" i="8"/>
  <c r="I363" i="8" s="1"/>
  <c r="J363" i="8" s="1"/>
  <c r="T363" i="8" l="1"/>
  <c r="S363" i="8"/>
  <c r="G364" i="8"/>
  <c r="O363" i="8"/>
  <c r="R363" i="8" l="1"/>
  <c r="Q363" i="8"/>
  <c r="P363" i="8"/>
  <c r="F364" i="8" l="1"/>
  <c r="U363" i="8"/>
  <c r="W363" i="8" s="1"/>
  <c r="X363" i="8" s="1"/>
  <c r="Y363" i="8" s="1"/>
  <c r="Z363" i="8" s="1"/>
  <c r="H364" i="8" l="1"/>
  <c r="I364" i="8" s="1"/>
  <c r="J364" i="8" s="1"/>
  <c r="L364" i="8"/>
  <c r="O364" i="8" l="1"/>
  <c r="T364" i="8"/>
  <c r="S364" i="8"/>
  <c r="G365" i="8"/>
  <c r="R364" i="8" l="1"/>
  <c r="Q364" i="8"/>
  <c r="P364" i="8"/>
  <c r="F365" i="8" l="1"/>
  <c r="U364" i="8"/>
  <c r="W364" i="8" s="1"/>
  <c r="X364" i="8" s="1"/>
  <c r="Y364" i="8" s="1"/>
  <c r="Z364" i="8" s="1"/>
  <c r="H365" i="8" l="1"/>
  <c r="I365" i="8" s="1"/>
  <c r="J365" i="8" s="1"/>
  <c r="L365" i="8"/>
  <c r="O365" i="8" l="1"/>
  <c r="T365" i="8"/>
  <c r="S365" i="8"/>
  <c r="G366" i="8"/>
  <c r="R365" i="8" l="1"/>
  <c r="Q365" i="8"/>
  <c r="P365" i="8"/>
  <c r="F366" i="8" l="1"/>
  <c r="U365" i="8"/>
  <c r="W365" i="8" s="1"/>
  <c r="X365" i="8" s="1"/>
  <c r="Y365" i="8" s="1"/>
  <c r="Z365" i="8" s="1"/>
  <c r="H366" i="8" l="1"/>
  <c r="I366" i="8" s="1"/>
  <c r="J366" i="8" s="1"/>
  <c r="L366" i="8"/>
  <c r="O366" i="8" l="1"/>
  <c r="T366" i="8"/>
  <c r="S366" i="8"/>
  <c r="G367" i="8"/>
  <c r="R366" i="8" l="1"/>
  <c r="Q366" i="8"/>
  <c r="P366" i="8"/>
  <c r="F367" i="8" l="1"/>
  <c r="U366" i="8"/>
  <c r="W366" i="8" s="1"/>
  <c r="X366" i="8" s="1"/>
  <c r="Y366" i="8" s="1"/>
  <c r="Z366" i="8" s="1"/>
  <c r="L367" i="8" l="1"/>
  <c r="H367" i="8"/>
  <c r="I367" i="8" s="1"/>
  <c r="J367" i="8" s="1"/>
  <c r="T367" i="8" l="1"/>
  <c r="S367" i="8"/>
  <c r="G368" i="8"/>
  <c r="O367" i="8"/>
  <c r="P367" i="8" s="1"/>
  <c r="F368" i="8" s="1"/>
  <c r="H368" i="8" l="1"/>
  <c r="I368" i="8" s="1"/>
  <c r="J368" i="8" s="1"/>
  <c r="G369" i="8" s="1"/>
  <c r="L368" i="8"/>
  <c r="R367" i="8"/>
  <c r="Q367" i="8"/>
  <c r="U367" i="8"/>
  <c r="W367" i="8" s="1"/>
  <c r="X367" i="8" l="1"/>
  <c r="Y367" i="8" s="1"/>
  <c r="Z367" i="8" s="1"/>
  <c r="O368" i="8"/>
  <c r="T368" i="8"/>
  <c r="S368" i="8"/>
  <c r="R368" i="8" l="1"/>
  <c r="Q368" i="8"/>
  <c r="P368" i="8"/>
  <c r="F369" i="8" l="1"/>
  <c r="U368" i="8"/>
  <c r="W368" i="8" s="1"/>
  <c r="X368" i="8" s="1"/>
  <c r="Y368" i="8" s="1"/>
  <c r="Z368" i="8" s="1"/>
  <c r="H369" i="8" l="1"/>
  <c r="I369" i="8" s="1"/>
  <c r="J369" i="8" s="1"/>
  <c r="L369" i="8"/>
  <c r="O369" i="8" l="1"/>
  <c r="T369" i="8"/>
  <c r="S369" i="8"/>
  <c r="R369" i="8" l="1"/>
  <c r="Q369" i="8"/>
  <c r="P369" i="8"/>
  <c r="U369" i="8" s="1"/>
  <c r="W369" i="8" s="1"/>
  <c r="X369" i="8" l="1"/>
  <c r="Y369" i="8" s="1"/>
  <c r="Z369" i="8" s="1"/>
</calcChain>
</file>

<file path=xl/sharedStrings.xml><?xml version="1.0" encoding="utf-8"?>
<sst xmlns="http://schemas.openxmlformats.org/spreadsheetml/2006/main" count="293" uniqueCount="88">
  <si>
    <t>Модель 1 - Определение оптимальной стратегии пополнения запасов в условиях полной определенности (период - неделя)</t>
  </si>
  <si>
    <t>Заказы, запасы спрос, дефицит (т)</t>
  </si>
  <si>
    <t>Выручка, затраты, прибыль (тыс. руб.)</t>
  </si>
  <si>
    <t>Исходные данные</t>
  </si>
  <si>
    <t>Неделя</t>
  </si>
  <si>
    <t>Запасы в начале</t>
  </si>
  <si>
    <t>Новый заказ</t>
  </si>
  <si>
    <t>Приход</t>
  </si>
  <si>
    <t>Для продажи</t>
  </si>
  <si>
    <t>Объем спроса</t>
  </si>
  <si>
    <t>Объем продаж</t>
  </si>
  <si>
    <t>Запасы в конце</t>
  </si>
  <si>
    <t>Объем дефицита</t>
  </si>
  <si>
    <t>Выручка от продаж</t>
  </si>
  <si>
    <t>Затраты на закупку</t>
  </si>
  <si>
    <t>Затраты на доставку</t>
  </si>
  <si>
    <t>Затраты на хранение</t>
  </si>
  <si>
    <t>Прочие затраты</t>
  </si>
  <si>
    <t>Сумм. затраты</t>
  </si>
  <si>
    <t>Прибыль</t>
  </si>
  <si>
    <t>Нараст. прибыль</t>
  </si>
  <si>
    <t>Касса</t>
  </si>
  <si>
    <t>Деньги, цены и затраты</t>
  </si>
  <si>
    <t>Начальные ден. ср-ва (тыс. руб.)</t>
  </si>
  <si>
    <t>Закупочная цена (руб./ кг)</t>
  </si>
  <si>
    <t>Отпускная цена (руб./ кг)</t>
  </si>
  <si>
    <t>Доставка (тыс. руб)</t>
  </si>
  <si>
    <t>Хранение (% в неделю)</t>
  </si>
  <si>
    <t>Прочие затраты (тыс. руб. / нед.)</t>
  </si>
  <si>
    <t>Заказы, запасы, сроки</t>
  </si>
  <si>
    <t>Объем заказа (т)</t>
  </si>
  <si>
    <t>Период проверки (нед)</t>
  </si>
  <si>
    <t>Часть периода (%)</t>
  </si>
  <si>
    <t>Срок поставки (нед)</t>
  </si>
  <si>
    <t>Расчетный срок (нед)</t>
  </si>
  <si>
    <t>Средний спрос (т)</t>
  </si>
  <si>
    <t>За неделю</t>
  </si>
  <si>
    <t>За расч. срок</t>
  </si>
  <si>
    <t>Станд. отклон. спроса (т)</t>
  </si>
  <si>
    <t>Надежность работы системы (%)</t>
  </si>
  <si>
    <t>Страховой запас (т)</t>
  </si>
  <si>
    <t>Расчетный</t>
  </si>
  <si>
    <t>Назначенный</t>
  </si>
  <si>
    <t>Критич. уровень (т)</t>
  </si>
  <si>
    <t>Грузоподъемность транспорта (т)</t>
  </si>
  <si>
    <t>х</t>
  </si>
  <si>
    <t>Для сброса статистики на начало введите 1:</t>
  </si>
  <si>
    <t>Статистические результаты</t>
  </si>
  <si>
    <t>СТАТИСТИКА</t>
  </si>
  <si>
    <t>В данном году</t>
  </si>
  <si>
    <t>В сумме за все годы</t>
  </si>
  <si>
    <t>В среднем за год</t>
  </si>
  <si>
    <t>Число лет</t>
  </si>
  <si>
    <t>Сумм. дефицит (т)</t>
  </si>
  <si>
    <t>Число дефицит. циклов</t>
  </si>
  <si>
    <t>Общее число циклов</t>
  </si>
  <si>
    <t>Число дефицит. дней</t>
  </si>
  <si>
    <t>Общее число дней</t>
  </si>
  <si>
    <t>Уровень обслуживания</t>
  </si>
  <si>
    <t>Надежность</t>
  </si>
  <si>
    <t>Итог. прибыль (т. руб)</t>
  </si>
  <si>
    <t>Доля (+) итог. приб.</t>
  </si>
  <si>
    <t>Доля (-) итог. приб.</t>
  </si>
  <si>
    <t>Расчёт оптимальных поставок</t>
  </si>
  <si>
    <t>№</t>
  </si>
  <si>
    <t>Длина цикла</t>
  </si>
  <si>
    <t>Размер партий</t>
  </si>
  <si>
    <t>Ср. затраты на хранение</t>
  </si>
  <si>
    <t>Ср. затраты на доставку</t>
  </si>
  <si>
    <t>Суммарные ср. затраты</t>
  </si>
  <si>
    <t>Формула Уилсона</t>
  </si>
  <si>
    <t>Оптимальная длина цикла</t>
  </si>
  <si>
    <t>Оптимальный размер партии</t>
  </si>
  <si>
    <t>Минимальные среднии затраты</t>
  </si>
  <si>
    <t>Модель 2 - Автоматизация оптимальной стратегии пополнения запасов в условиях полной определенности (период - неделя)</t>
  </si>
  <si>
    <t>Запасы в пути</t>
  </si>
  <si>
    <t>Признак крит. ур.</t>
  </si>
  <si>
    <t>Фиктивный запас</t>
  </si>
  <si>
    <t>Модель 3 - Автоматизация оптимальной стратегии пополнения запасов в условиях полной определенности (период - день)</t>
  </si>
  <si>
    <t>Хранение (% в день)</t>
  </si>
  <si>
    <t>Прочие затраты (тыс. руб. / день)</t>
  </si>
  <si>
    <t>Период проверки (дни)</t>
  </si>
  <si>
    <t>Срок поставки (день)</t>
  </si>
  <si>
    <t>Расчетный срок (день)</t>
  </si>
  <si>
    <t>За день</t>
  </si>
  <si>
    <t>Дни</t>
  </si>
  <si>
    <t>Модель 4 - Автоматизация оптимальной стратегии пополнения запасов в условиях неопределенности спроса (период - день)</t>
  </si>
  <si>
    <t>СЛЧИС Спроса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</si>
</sst>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0"/>
      <name val="Times New Roman Cyr"/>
      <family val="1"/>
      <charset val="204"/>
    </font>
    <font>
      <b/>
      <i/>
      <sz val="11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1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indexed="12"/>
      <name val="Arial"/>
      <family val="2"/>
      <charset val="204"/>
    </font>
    <font>
      <b/>
      <sz val="10"/>
      <name val="Times New Roman Cyr"/>
      <charset val="204"/>
    </font>
    <font>
      <b/>
      <sz val="10"/>
      <color rgb="FFFF0000"/>
      <name val="Times New Roman Cyr"/>
      <charset val="204"/>
    </font>
    <font>
      <sz val="10"/>
      <name val="Times New Roman Cyr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134">
    <xf numFmtId="0" fontId="0" fillId="0" borderId="0" xfId="0"/>
    <xf numFmtId="0" fontId="1" fillId="0" borderId="0" xfId="0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1" xfId="2" applyFont="1" applyBorder="1" applyAlignment="1">
      <alignment horizontal="centerContinuous" wrapText="1"/>
    </xf>
    <xf numFmtId="0" fontId="7" fillId="0" borderId="2" xfId="2" applyFont="1" applyBorder="1" applyAlignment="1">
      <alignment horizontal="centerContinuous" wrapText="1"/>
    </xf>
    <xf numFmtId="0" fontId="7" fillId="0" borderId="3" xfId="2" applyFont="1" applyBorder="1" applyAlignment="1">
      <alignment horizontal="centerContinuous" wrapText="1"/>
    </xf>
    <xf numFmtId="0" fontId="7" fillId="2" borderId="1" xfId="2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Continuous" vertical="center"/>
    </xf>
    <xf numFmtId="0" fontId="8" fillId="0" borderId="0" xfId="2" applyFont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2" applyFont="1"/>
    <xf numFmtId="0" fontId="9" fillId="0" borderId="0" xfId="2" applyFont="1" applyAlignment="1">
      <alignment horizontal="center"/>
    </xf>
    <xf numFmtId="2" fontId="8" fillId="3" borderId="0" xfId="2" applyNumberFormat="1" applyFont="1" applyFill="1" applyAlignment="1">
      <alignment horizontal="center"/>
    </xf>
    <xf numFmtId="2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8" fillId="0" borderId="0" xfId="2" applyNumberFormat="1" applyFont="1" applyFill="1" applyAlignment="1">
      <alignment horizontal="center"/>
    </xf>
    <xf numFmtId="0" fontId="9" fillId="2" borderId="7" xfId="2" applyFont="1" applyFill="1" applyBorder="1" applyAlignment="1">
      <alignment horizontal="centerContinuous"/>
    </xf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8" fillId="3" borderId="10" xfId="2" applyFont="1" applyFill="1" applyBorder="1" applyAlignment="1">
      <alignment horizontal="centerContinuous" wrapText="1"/>
    </xf>
    <xf numFmtId="0" fontId="5" fillId="3" borderId="11" xfId="0" applyFont="1" applyFill="1" applyBorder="1" applyAlignment="1">
      <alignment horizontal="centerContinuous"/>
    </xf>
    <xf numFmtId="0" fontId="8" fillId="3" borderId="12" xfId="2" applyFont="1" applyFill="1" applyBorder="1" applyAlignment="1">
      <alignment horizontal="center"/>
    </xf>
    <xf numFmtId="0" fontId="8" fillId="3" borderId="13" xfId="2" applyFont="1" applyFill="1" applyBorder="1" applyAlignment="1">
      <alignment horizontal="centerContinuous" wrapText="1"/>
    </xf>
    <xf numFmtId="0" fontId="5" fillId="3" borderId="14" xfId="0" applyFont="1" applyFill="1" applyBorder="1" applyAlignment="1">
      <alignment horizontal="centerContinuous"/>
    </xf>
    <xf numFmtId="0" fontId="8" fillId="3" borderId="15" xfId="2" applyFont="1" applyFill="1" applyBorder="1" applyAlignment="1">
      <alignment horizontal="center"/>
    </xf>
    <xf numFmtId="2" fontId="8" fillId="3" borderId="15" xfId="2" applyNumberFormat="1" applyFont="1" applyFill="1" applyBorder="1" applyAlignment="1">
      <alignment horizontal="center"/>
    </xf>
    <xf numFmtId="10" fontId="8" fillId="3" borderId="15" xfId="1" applyNumberFormat="1" applyFont="1" applyFill="1" applyBorder="1" applyAlignment="1">
      <alignment horizontal="center"/>
    </xf>
    <xf numFmtId="0" fontId="8" fillId="3" borderId="16" xfId="2" applyFont="1" applyFill="1" applyBorder="1" applyAlignment="1">
      <alignment horizontal="centerContinuous" wrapText="1"/>
    </xf>
    <xf numFmtId="0" fontId="5" fillId="3" borderId="17" xfId="0" applyFont="1" applyFill="1" applyBorder="1" applyAlignment="1">
      <alignment horizontal="centerContinuous"/>
    </xf>
    <xf numFmtId="0" fontId="8" fillId="3" borderId="18" xfId="2" applyFont="1" applyFill="1" applyBorder="1" applyAlignment="1">
      <alignment horizontal="center"/>
    </xf>
    <xf numFmtId="0" fontId="9" fillId="2" borderId="1" xfId="2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11" fillId="4" borderId="13" xfId="2" applyFont="1" applyFill="1" applyBorder="1" applyAlignment="1">
      <alignment horizontal="centerContinuous" wrapText="1"/>
    </xf>
    <xf numFmtId="0" fontId="5" fillId="4" borderId="14" xfId="0" applyFont="1" applyFill="1" applyBorder="1" applyAlignment="1">
      <alignment horizontal="centerContinuous"/>
    </xf>
    <xf numFmtId="0" fontId="11" fillId="4" borderId="15" xfId="2" applyFont="1" applyFill="1" applyBorder="1" applyAlignment="1">
      <alignment horizontal="center"/>
    </xf>
    <xf numFmtId="9" fontId="8" fillId="3" borderId="15" xfId="1" applyFont="1" applyFill="1" applyBorder="1" applyAlignment="1">
      <alignment horizontal="center"/>
    </xf>
    <xf numFmtId="0" fontId="8" fillId="5" borderId="13" xfId="2" applyFont="1" applyFill="1" applyBorder="1" applyAlignment="1">
      <alignment horizontal="centerContinuous" wrapText="1"/>
    </xf>
    <xf numFmtId="0" fontId="5" fillId="5" borderId="14" xfId="0" applyFont="1" applyFill="1" applyBorder="1" applyAlignment="1">
      <alignment horizontal="centerContinuous"/>
    </xf>
    <xf numFmtId="0" fontId="8" fillId="5" borderId="15" xfId="2" applyFont="1" applyFill="1" applyBorder="1" applyAlignment="1">
      <alignment horizontal="center"/>
    </xf>
    <xf numFmtId="0" fontId="8" fillId="3" borderId="14" xfId="2" applyFont="1" applyFill="1" applyBorder="1" applyAlignment="1">
      <alignment horizontal="center" wrapText="1"/>
    </xf>
    <xf numFmtId="0" fontId="8" fillId="5" borderId="14" xfId="2" applyFont="1" applyFill="1" applyBorder="1" applyAlignment="1">
      <alignment horizontal="center" wrapText="1"/>
    </xf>
    <xf numFmtId="9" fontId="8" fillId="3" borderId="15" xfId="2" applyNumberFormat="1" applyFont="1" applyFill="1" applyBorder="1" applyAlignment="1">
      <alignment horizontal="center"/>
    </xf>
    <xf numFmtId="2" fontId="8" fillId="5" borderId="15" xfId="2" applyNumberFormat="1" applyFont="1" applyFill="1" applyBorder="1" applyAlignment="1">
      <alignment horizontal="center"/>
    </xf>
    <xf numFmtId="0" fontId="8" fillId="4" borderId="14" xfId="2" applyFont="1" applyFill="1" applyBorder="1" applyAlignment="1">
      <alignment horizontal="center" wrapText="1"/>
    </xf>
    <xf numFmtId="2" fontId="5" fillId="4" borderId="21" xfId="0" applyNumberFormat="1" applyFont="1" applyFill="1" applyBorder="1" applyAlignment="1">
      <alignment horizontal="center"/>
    </xf>
    <xf numFmtId="0" fontId="11" fillId="5" borderId="16" xfId="2" applyFont="1" applyFill="1" applyBorder="1" applyAlignment="1">
      <alignment horizontal="centerContinuous" vertical="center" wrapText="1"/>
    </xf>
    <xf numFmtId="0" fontId="5" fillId="5" borderId="22" xfId="0" applyFont="1" applyFill="1" applyBorder="1" applyAlignment="1">
      <alignment horizontal="centerContinuous"/>
    </xf>
    <xf numFmtId="2" fontId="8" fillId="5" borderId="18" xfId="2" applyNumberFormat="1" applyFont="1" applyFill="1" applyBorder="1" applyAlignment="1">
      <alignment horizontal="center"/>
    </xf>
    <xf numFmtId="0" fontId="9" fillId="3" borderId="4" xfId="2" applyFont="1" applyFill="1" applyBorder="1" applyAlignment="1">
      <alignment horizontal="centerContinuous" wrapText="1"/>
    </xf>
    <xf numFmtId="0" fontId="5" fillId="3" borderId="5" xfId="0" applyFont="1" applyFill="1" applyBorder="1" applyAlignment="1">
      <alignment horizontal="centerContinuous"/>
    </xf>
    <xf numFmtId="0" fontId="8" fillId="3" borderId="6" xfId="2" applyFont="1" applyFill="1" applyBorder="1" applyAlignment="1">
      <alignment horizontal="center"/>
    </xf>
    <xf numFmtId="0" fontId="12" fillId="0" borderId="0" xfId="0" applyFont="1" applyAlignment="1">
      <alignment horizontal="fill"/>
    </xf>
    <xf numFmtId="0" fontId="13" fillId="0" borderId="0" xfId="0" applyFont="1" applyAlignment="1">
      <alignment horizontal="fill"/>
    </xf>
    <xf numFmtId="0" fontId="3" fillId="0" borderId="0" xfId="0" applyFont="1" applyAlignment="1">
      <alignment horizontal="right" vertical="center"/>
    </xf>
    <xf numFmtId="0" fontId="14" fillId="4" borderId="23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Continuous"/>
    </xf>
    <xf numFmtId="0" fontId="16" fillId="7" borderId="2" xfId="0" applyFont="1" applyFill="1" applyBorder="1" applyAlignment="1">
      <alignment horizontal="centerContinuous"/>
    </xf>
    <xf numFmtId="0" fontId="16" fillId="7" borderId="3" xfId="0" applyFont="1" applyFill="1" applyBorder="1" applyAlignment="1">
      <alignment horizontal="centerContinuous"/>
    </xf>
    <xf numFmtId="0" fontId="8" fillId="5" borderId="24" xfId="2" applyFont="1" applyFill="1" applyBorder="1" applyAlignment="1">
      <alignment horizontal="center" vertical="center"/>
    </xf>
    <xf numFmtId="0" fontId="8" fillId="5" borderId="25" xfId="2" applyFont="1" applyFill="1" applyBorder="1" applyAlignment="1">
      <alignment horizontal="center" vertical="center"/>
    </xf>
    <xf numFmtId="2" fontId="8" fillId="5" borderId="14" xfId="2" applyNumberFormat="1" applyFont="1" applyFill="1" applyBorder="1" applyAlignment="1">
      <alignment horizontal="center" vertical="center"/>
    </xf>
    <xf numFmtId="2" fontId="8" fillId="5" borderId="15" xfId="2" applyNumberFormat="1" applyFont="1" applyFill="1" applyBorder="1" applyAlignment="1">
      <alignment horizontal="center" vertical="center"/>
    </xf>
    <xf numFmtId="0" fontId="8" fillId="5" borderId="14" xfId="2" applyFont="1" applyFill="1" applyBorder="1" applyAlignment="1">
      <alignment horizontal="center" vertical="center"/>
    </xf>
    <xf numFmtId="0" fontId="8" fillId="5" borderId="26" xfId="2" applyFont="1" applyFill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0" fontId="8" fillId="5" borderId="14" xfId="1" applyNumberFormat="1" applyFont="1" applyFill="1" applyBorder="1" applyAlignment="1">
      <alignment horizontal="center" vertical="center"/>
    </xf>
    <xf numFmtId="9" fontId="18" fillId="5" borderId="23" xfId="1" applyFont="1" applyFill="1" applyBorder="1" applyAlignment="1">
      <alignment horizontal="center" vertical="center"/>
    </xf>
    <xf numFmtId="2" fontId="18" fillId="5" borderId="23" xfId="2" applyNumberFormat="1" applyFont="1" applyFill="1" applyBorder="1" applyAlignment="1">
      <alignment horizontal="center" vertical="center"/>
    </xf>
    <xf numFmtId="9" fontId="8" fillId="5" borderId="14" xfId="1" applyFont="1" applyFill="1" applyBorder="1" applyAlignment="1">
      <alignment horizontal="center" vertical="center"/>
    </xf>
    <xf numFmtId="9" fontId="8" fillId="5" borderId="25" xfId="1" applyFont="1" applyFill="1" applyBorder="1" applyAlignment="1">
      <alignment horizontal="center" vertical="center"/>
    </xf>
    <xf numFmtId="9" fontId="8" fillId="5" borderId="17" xfId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8" fillId="5" borderId="20" xfId="2" applyFont="1" applyFill="1" applyBorder="1" applyAlignment="1">
      <alignment horizontal="left" vertical="center"/>
    </xf>
    <xf numFmtId="0" fontId="8" fillId="5" borderId="13" xfId="2" applyFont="1" applyFill="1" applyBorder="1" applyAlignment="1">
      <alignment horizontal="left" vertical="center"/>
    </xf>
    <xf numFmtId="0" fontId="8" fillId="5" borderId="19" xfId="2" applyFont="1" applyFill="1" applyBorder="1" applyAlignment="1">
      <alignment horizontal="left" vertical="center"/>
    </xf>
    <xf numFmtId="0" fontId="8" fillId="5" borderId="16" xfId="2" applyFont="1" applyFill="1" applyBorder="1" applyAlignment="1">
      <alignment horizontal="left" vertical="center"/>
    </xf>
    <xf numFmtId="164" fontId="8" fillId="3" borderId="15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164" fontId="0" fillId="0" borderId="14" xfId="0" applyNumberFormat="1" applyBorder="1"/>
    <xf numFmtId="0" fontId="20" fillId="0" borderId="14" xfId="0" applyFont="1" applyBorder="1"/>
    <xf numFmtId="164" fontId="20" fillId="0" borderId="14" xfId="0" applyNumberFormat="1" applyFont="1" applyBorder="1"/>
    <xf numFmtId="0" fontId="0" fillId="0" borderId="24" xfId="0" applyBorder="1"/>
    <xf numFmtId="164" fontId="0" fillId="0" borderId="24" xfId="0" applyNumberFormat="1" applyBorder="1"/>
    <xf numFmtId="0" fontId="0" fillId="0" borderId="20" xfId="0" applyBorder="1"/>
    <xf numFmtId="164" fontId="0" fillId="0" borderId="25" xfId="0" applyNumberFormat="1" applyBorder="1"/>
    <xf numFmtId="0" fontId="0" fillId="0" borderId="13" xfId="0" applyBorder="1"/>
    <xf numFmtId="164" fontId="0" fillId="0" borderId="15" xfId="0" applyNumberFormat="1" applyBorder="1"/>
    <xf numFmtId="0" fontId="20" fillId="0" borderId="13" xfId="0" applyFont="1" applyBorder="1"/>
    <xf numFmtId="164" fontId="20" fillId="0" borderId="15" xfId="0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9" fillId="6" borderId="13" xfId="2" applyFont="1" applyFill="1" applyBorder="1" applyAlignment="1">
      <alignment horizontal="center" vertical="center" wrapText="1"/>
    </xf>
    <xf numFmtId="0" fontId="8" fillId="5" borderId="19" xfId="2" applyFont="1" applyFill="1" applyBorder="1" applyAlignment="1">
      <alignment horizontal="center" vertical="center" wrapText="1"/>
    </xf>
    <xf numFmtId="0" fontId="8" fillId="5" borderId="20" xfId="2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left"/>
    </xf>
    <xf numFmtId="0" fontId="5" fillId="10" borderId="12" xfId="0" applyFont="1" applyFill="1" applyBorder="1" applyAlignment="1">
      <alignment horizontal="left"/>
    </xf>
    <xf numFmtId="0" fontId="16" fillId="10" borderId="28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left"/>
    </xf>
    <xf numFmtId="0" fontId="5" fillId="10" borderId="15" xfId="0" applyFont="1" applyFill="1" applyBorder="1" applyAlignment="1">
      <alignment horizontal="left"/>
    </xf>
    <xf numFmtId="0" fontId="16" fillId="10" borderId="29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left"/>
    </xf>
    <xf numFmtId="0" fontId="5" fillId="10" borderId="18" xfId="0" applyFont="1" applyFill="1" applyBorder="1" applyAlignment="1">
      <alignment horizontal="left"/>
    </xf>
    <xf numFmtId="164" fontId="16" fillId="10" borderId="30" xfId="0" applyNumberFormat="1" applyFont="1" applyFill="1" applyBorder="1" applyAlignment="1">
      <alignment horizontal="center"/>
    </xf>
    <xf numFmtId="1" fontId="8" fillId="3" borderId="18" xfId="2" applyNumberFormat="1" applyFont="1" applyFill="1" applyBorder="1" applyAlignment="1">
      <alignment horizontal="center"/>
    </xf>
  </cellXfs>
  <cellStyles count="3">
    <cellStyle name="Обычный" xfId="0" builtinId="0"/>
    <cellStyle name="Обычный_Модели М1-М6" xfId="2" xr:uid="{00000000-0005-0000-0000-000001000000}"/>
    <cellStyle name="Процентный" xfId="1" builtinId="5"/>
  </cellStyles>
  <dxfs count="43"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ОП1!$D$2</c:f>
              <c:strCache>
                <c:ptCount val="1"/>
                <c:pt idx="0">
                  <c:v>Ср. затраты на доставку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ОП1!$D$3:$D$14</c:f>
              <c:numCache>
                <c:formatCode>General</c:formatCode>
                <c:ptCount val="12"/>
                <c:pt idx="0">
                  <c:v>15.68</c:v>
                </c:pt>
                <c:pt idx="1">
                  <c:v>7.84</c:v>
                </c:pt>
                <c:pt idx="2">
                  <c:v>5.2266666666666666</c:v>
                </c:pt>
                <c:pt idx="3">
                  <c:v>3.92</c:v>
                </c:pt>
                <c:pt idx="4">
                  <c:v>3.1360000000000001</c:v>
                </c:pt>
                <c:pt idx="5">
                  <c:v>2.6133333333333333</c:v>
                </c:pt>
                <c:pt idx="6">
                  <c:v>2.2399999999999998</c:v>
                </c:pt>
                <c:pt idx="7">
                  <c:v>1.96</c:v>
                </c:pt>
                <c:pt idx="8">
                  <c:v>1.7422222222222221</c:v>
                </c:pt>
                <c:pt idx="9">
                  <c:v>1.5680000000000001</c:v>
                </c:pt>
                <c:pt idx="10">
                  <c:v>1.4254545454545455</c:v>
                </c:pt>
                <c:pt idx="11">
                  <c:v>1.3066666666666666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0-429F-860F-F5FF68E6E000}"/>
            </c:ext>
          </c:extLst>
        </c:ser>
        <c:ser>
          <c:idx val="1"/>
          <c:order val="1"/>
          <c:tx>
            <c:strRef>
              <c:f>ОП1!$E$2</c:f>
              <c:strCache>
                <c:ptCount val="1"/>
                <c:pt idx="0">
                  <c:v>Ср. затраты на хранение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ОП1!$E$3:$E$14</c:f>
              <c:numCache>
                <c:formatCode>0.000</c:formatCode>
                <c:ptCount val="12"/>
                <c:pt idx="0">
                  <c:v>0.98000000000000009</c:v>
                </c:pt>
                <c:pt idx="1">
                  <c:v>1.9600000000000002</c:v>
                </c:pt>
                <c:pt idx="2">
                  <c:v>2.9400000000000004</c:v>
                </c:pt>
                <c:pt idx="3">
                  <c:v>3.9200000000000004</c:v>
                </c:pt>
                <c:pt idx="4">
                  <c:v>4.9000000000000004</c:v>
                </c:pt>
                <c:pt idx="5">
                  <c:v>5.8800000000000008</c:v>
                </c:pt>
                <c:pt idx="6">
                  <c:v>6.86</c:v>
                </c:pt>
                <c:pt idx="7">
                  <c:v>7.8400000000000007</c:v>
                </c:pt>
                <c:pt idx="8">
                  <c:v>8.82</c:v>
                </c:pt>
                <c:pt idx="9">
                  <c:v>9.8000000000000007</c:v>
                </c:pt>
                <c:pt idx="10">
                  <c:v>10.780000000000001</c:v>
                </c:pt>
                <c:pt idx="11">
                  <c:v>11.760000000000002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0-429F-860F-F5FF68E6E000}"/>
            </c:ext>
          </c:extLst>
        </c:ser>
        <c:ser>
          <c:idx val="2"/>
          <c:order val="2"/>
          <c:tx>
            <c:strRef>
              <c:f>ОП1!$F$2</c:f>
              <c:strCache>
                <c:ptCount val="1"/>
                <c:pt idx="0">
                  <c:v>Суммарные ср. затраты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ОП1!$F$3:$F$14</c:f>
              <c:numCache>
                <c:formatCode>0.000</c:formatCode>
                <c:ptCount val="12"/>
                <c:pt idx="0">
                  <c:v>16.66</c:v>
                </c:pt>
                <c:pt idx="1">
                  <c:v>9.8000000000000007</c:v>
                </c:pt>
                <c:pt idx="2">
                  <c:v>8.1666666666666679</c:v>
                </c:pt>
                <c:pt idx="3">
                  <c:v>7.84</c:v>
                </c:pt>
                <c:pt idx="4">
                  <c:v>8.0360000000000014</c:v>
                </c:pt>
                <c:pt idx="5">
                  <c:v>8.4933333333333341</c:v>
                </c:pt>
                <c:pt idx="6">
                  <c:v>9.1</c:v>
                </c:pt>
                <c:pt idx="7">
                  <c:v>9.8000000000000007</c:v>
                </c:pt>
                <c:pt idx="8">
                  <c:v>10.562222222222223</c:v>
                </c:pt>
                <c:pt idx="9">
                  <c:v>11.368</c:v>
                </c:pt>
                <c:pt idx="10">
                  <c:v>12.205454545454547</c:v>
                </c:pt>
                <c:pt idx="11">
                  <c:v>13.066666666666668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0-429F-860F-F5FF68E6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07520"/>
        <c:axId val="576103584"/>
      </c:lineChart>
      <c:catAx>
        <c:axId val="5761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03584"/>
        <c:crosses val="autoZero"/>
        <c:auto val="1"/>
        <c:lblAlgn val="ctr"/>
        <c:lblOffset val="100"/>
        <c:noMultiLvlLbl val="0"/>
      </c:catAx>
      <c:valAx>
        <c:axId val="576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М1!$V$4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М1!$V$5:$V$56</c:f>
              <c:numCache>
                <c:formatCode>0.000</c:formatCode>
                <c:ptCount val="52"/>
                <c:pt idx="0">
                  <c:v>281.5</c:v>
                </c:pt>
                <c:pt idx="1">
                  <c:v>342.4</c:v>
                </c:pt>
                <c:pt idx="2">
                  <c:v>165.57999999999998</c:v>
                </c:pt>
                <c:pt idx="3">
                  <c:v>222.55999999999997</c:v>
                </c:pt>
                <c:pt idx="4">
                  <c:v>281.49999999999994</c:v>
                </c:pt>
                <c:pt idx="5">
                  <c:v>342.4</c:v>
                </c:pt>
                <c:pt idx="6">
                  <c:v>165.57999999999996</c:v>
                </c:pt>
                <c:pt idx="7">
                  <c:v>222.55999999999995</c:v>
                </c:pt>
                <c:pt idx="8">
                  <c:v>281.49999999999994</c:v>
                </c:pt>
                <c:pt idx="9">
                  <c:v>342.39999999999992</c:v>
                </c:pt>
                <c:pt idx="10">
                  <c:v>165.57999999999993</c:v>
                </c:pt>
                <c:pt idx="11">
                  <c:v>222.55999999999992</c:v>
                </c:pt>
                <c:pt idx="12">
                  <c:v>281.49999999999989</c:v>
                </c:pt>
                <c:pt idx="13">
                  <c:v>342.39999999999992</c:v>
                </c:pt>
                <c:pt idx="14">
                  <c:v>165.5799999999999</c:v>
                </c:pt>
                <c:pt idx="15">
                  <c:v>222.55999999999989</c:v>
                </c:pt>
                <c:pt idx="16">
                  <c:v>281.49999999999989</c:v>
                </c:pt>
                <c:pt idx="17">
                  <c:v>342.39999999999986</c:v>
                </c:pt>
                <c:pt idx="18">
                  <c:v>165.57999999999987</c:v>
                </c:pt>
                <c:pt idx="19">
                  <c:v>222.55999999999986</c:v>
                </c:pt>
                <c:pt idx="20">
                  <c:v>281.49999999999983</c:v>
                </c:pt>
                <c:pt idx="21">
                  <c:v>342.39999999999986</c:v>
                </c:pt>
                <c:pt idx="22">
                  <c:v>165.57999999999984</c:v>
                </c:pt>
                <c:pt idx="23">
                  <c:v>222.55999999999983</c:v>
                </c:pt>
                <c:pt idx="24">
                  <c:v>281.49999999999983</c:v>
                </c:pt>
                <c:pt idx="25">
                  <c:v>342.39999999999981</c:v>
                </c:pt>
                <c:pt idx="26">
                  <c:v>165.57999999999981</c:v>
                </c:pt>
                <c:pt idx="27">
                  <c:v>222.5599999999998</c:v>
                </c:pt>
                <c:pt idx="28">
                  <c:v>281.49999999999977</c:v>
                </c:pt>
                <c:pt idx="29">
                  <c:v>342.39999999999981</c:v>
                </c:pt>
                <c:pt idx="30">
                  <c:v>165.57999999999979</c:v>
                </c:pt>
                <c:pt idx="31">
                  <c:v>222.55999999999977</c:v>
                </c:pt>
                <c:pt idx="32">
                  <c:v>281.49999999999977</c:v>
                </c:pt>
                <c:pt idx="33">
                  <c:v>342.39999999999975</c:v>
                </c:pt>
                <c:pt idx="34">
                  <c:v>165.57999999999976</c:v>
                </c:pt>
                <c:pt idx="35">
                  <c:v>222.55999999999975</c:v>
                </c:pt>
                <c:pt idx="36">
                  <c:v>281.49999999999972</c:v>
                </c:pt>
                <c:pt idx="37">
                  <c:v>342.39999999999975</c:v>
                </c:pt>
                <c:pt idx="38">
                  <c:v>165.57999999999973</c:v>
                </c:pt>
                <c:pt idx="39">
                  <c:v>222.55999999999972</c:v>
                </c:pt>
                <c:pt idx="40">
                  <c:v>281.49999999999972</c:v>
                </c:pt>
                <c:pt idx="41">
                  <c:v>342.39999999999969</c:v>
                </c:pt>
                <c:pt idx="42">
                  <c:v>165.5799999999997</c:v>
                </c:pt>
                <c:pt idx="43">
                  <c:v>222.55999999999969</c:v>
                </c:pt>
                <c:pt idx="44">
                  <c:v>281.49999999999966</c:v>
                </c:pt>
                <c:pt idx="45">
                  <c:v>342.39999999999969</c:v>
                </c:pt>
                <c:pt idx="46">
                  <c:v>165.57999999999967</c:v>
                </c:pt>
                <c:pt idx="47">
                  <c:v>222.55999999999966</c:v>
                </c:pt>
                <c:pt idx="48">
                  <c:v>281.49999999999966</c:v>
                </c:pt>
                <c:pt idx="49">
                  <c:v>342.39999999999964</c:v>
                </c:pt>
                <c:pt idx="50">
                  <c:v>165.57999999999964</c:v>
                </c:pt>
                <c:pt idx="51">
                  <c:v>222.55999999999963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511-8196-42184B17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М1!$M$4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М1!$M$5:$M$56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511-8196-42184B17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М2!$Y$4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М2!$Y$5:$Y$56</c:f>
              <c:numCache>
                <c:formatCode>0.000</c:formatCode>
                <c:ptCount val="52"/>
                <c:pt idx="0">
                  <c:v>281.5</c:v>
                </c:pt>
                <c:pt idx="1">
                  <c:v>342.4</c:v>
                </c:pt>
                <c:pt idx="2">
                  <c:v>165.57999999999998</c:v>
                </c:pt>
                <c:pt idx="3">
                  <c:v>222.55999999999997</c:v>
                </c:pt>
                <c:pt idx="4">
                  <c:v>281.49999999999994</c:v>
                </c:pt>
                <c:pt idx="5">
                  <c:v>342.4</c:v>
                </c:pt>
                <c:pt idx="6">
                  <c:v>165.57999999999996</c:v>
                </c:pt>
                <c:pt idx="7">
                  <c:v>222.55999999999995</c:v>
                </c:pt>
                <c:pt idx="8">
                  <c:v>281.49999999999994</c:v>
                </c:pt>
                <c:pt idx="9">
                  <c:v>342.39999999999992</c:v>
                </c:pt>
                <c:pt idx="10">
                  <c:v>165.57999999999993</c:v>
                </c:pt>
                <c:pt idx="11">
                  <c:v>222.55999999999992</c:v>
                </c:pt>
                <c:pt idx="12">
                  <c:v>281.49999999999989</c:v>
                </c:pt>
                <c:pt idx="13">
                  <c:v>342.39999999999992</c:v>
                </c:pt>
                <c:pt idx="14">
                  <c:v>165.5799999999999</c:v>
                </c:pt>
                <c:pt idx="15">
                  <c:v>222.55999999999989</c:v>
                </c:pt>
                <c:pt idx="16">
                  <c:v>281.49999999999989</c:v>
                </c:pt>
                <c:pt idx="17">
                  <c:v>342.39999999999986</c:v>
                </c:pt>
                <c:pt idx="18">
                  <c:v>165.57999999999987</c:v>
                </c:pt>
                <c:pt idx="19">
                  <c:v>222.55999999999986</c:v>
                </c:pt>
                <c:pt idx="20">
                  <c:v>281.49999999999983</c:v>
                </c:pt>
                <c:pt idx="21">
                  <c:v>342.39999999999986</c:v>
                </c:pt>
                <c:pt idx="22">
                  <c:v>165.57999999999984</c:v>
                </c:pt>
                <c:pt idx="23">
                  <c:v>222.55999999999983</c:v>
                </c:pt>
                <c:pt idx="24">
                  <c:v>281.49999999999983</c:v>
                </c:pt>
                <c:pt idx="25">
                  <c:v>342.39999999999981</c:v>
                </c:pt>
                <c:pt idx="26">
                  <c:v>165.57999999999981</c:v>
                </c:pt>
                <c:pt idx="27">
                  <c:v>222.5599999999998</c:v>
                </c:pt>
                <c:pt idx="28">
                  <c:v>281.49999999999977</c:v>
                </c:pt>
                <c:pt idx="29">
                  <c:v>342.39999999999981</c:v>
                </c:pt>
                <c:pt idx="30">
                  <c:v>165.57999999999979</c:v>
                </c:pt>
                <c:pt idx="31">
                  <c:v>222.55999999999977</c:v>
                </c:pt>
                <c:pt idx="32">
                  <c:v>281.49999999999977</c:v>
                </c:pt>
                <c:pt idx="33">
                  <c:v>342.39999999999975</c:v>
                </c:pt>
                <c:pt idx="34">
                  <c:v>165.57999999999976</c:v>
                </c:pt>
                <c:pt idx="35">
                  <c:v>222.55999999999975</c:v>
                </c:pt>
                <c:pt idx="36">
                  <c:v>281.49999999999972</c:v>
                </c:pt>
                <c:pt idx="37">
                  <c:v>342.39999999999975</c:v>
                </c:pt>
                <c:pt idx="38">
                  <c:v>165.57999999999973</c:v>
                </c:pt>
                <c:pt idx="39">
                  <c:v>222.55999999999972</c:v>
                </c:pt>
                <c:pt idx="40">
                  <c:v>281.49999999999972</c:v>
                </c:pt>
                <c:pt idx="41">
                  <c:v>342.39999999999969</c:v>
                </c:pt>
                <c:pt idx="42">
                  <c:v>165.5799999999997</c:v>
                </c:pt>
                <c:pt idx="43">
                  <c:v>222.55999999999969</c:v>
                </c:pt>
                <c:pt idx="44">
                  <c:v>281.49999999999966</c:v>
                </c:pt>
                <c:pt idx="45">
                  <c:v>342.39999999999969</c:v>
                </c:pt>
                <c:pt idx="46">
                  <c:v>165.57999999999967</c:v>
                </c:pt>
                <c:pt idx="47">
                  <c:v>222.55999999999966</c:v>
                </c:pt>
                <c:pt idx="48">
                  <c:v>281.49999999999966</c:v>
                </c:pt>
                <c:pt idx="49">
                  <c:v>342.39999999999964</c:v>
                </c:pt>
                <c:pt idx="50">
                  <c:v>165.57999999999964</c:v>
                </c:pt>
                <c:pt idx="51">
                  <c:v>222.55999999999963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C80-A4E3-E9D918F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М2!$P$4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М2!$P$5:$P$56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1-4C80-A4E3-E9D918F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М3!$Y$4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М3!$Y$5:$Y$369</c:f>
              <c:numCache>
                <c:formatCode>0.000</c:formatCode>
                <c:ptCount val="365"/>
                <c:pt idx="0">
                  <c:v>228.94</c:v>
                </c:pt>
                <c:pt idx="1">
                  <c:v>237.6</c:v>
                </c:pt>
                <c:pt idx="2">
                  <c:v>246.3</c:v>
                </c:pt>
                <c:pt idx="3">
                  <c:v>255.04</c:v>
                </c:pt>
                <c:pt idx="4">
                  <c:v>263.82</c:v>
                </c:pt>
                <c:pt idx="5">
                  <c:v>272.64</c:v>
                </c:pt>
                <c:pt idx="6">
                  <c:v>281.5</c:v>
                </c:pt>
                <c:pt idx="7">
                  <c:v>290.08</c:v>
                </c:pt>
                <c:pt idx="8">
                  <c:v>298.7</c:v>
                </c:pt>
                <c:pt idx="9">
                  <c:v>307.36</c:v>
                </c:pt>
                <c:pt idx="10">
                  <c:v>316.06</c:v>
                </c:pt>
                <c:pt idx="11">
                  <c:v>324.8</c:v>
                </c:pt>
                <c:pt idx="12">
                  <c:v>333.58</c:v>
                </c:pt>
                <c:pt idx="13">
                  <c:v>342.4</c:v>
                </c:pt>
                <c:pt idx="14">
                  <c:v>111.57999999999998</c:v>
                </c:pt>
                <c:pt idx="15">
                  <c:v>120.47999999999999</c:v>
                </c:pt>
                <c:pt idx="16">
                  <c:v>129.41999999999999</c:v>
                </c:pt>
                <c:pt idx="17">
                  <c:v>138.39999999999998</c:v>
                </c:pt>
                <c:pt idx="18">
                  <c:v>147.41999999999999</c:v>
                </c:pt>
                <c:pt idx="19">
                  <c:v>156.47999999999999</c:v>
                </c:pt>
                <c:pt idx="20">
                  <c:v>165.57999999999998</c:v>
                </c:pt>
                <c:pt idx="21">
                  <c:v>173.59999999999997</c:v>
                </c:pt>
                <c:pt idx="22">
                  <c:v>181.65999999999997</c:v>
                </c:pt>
                <c:pt idx="23">
                  <c:v>189.76</c:v>
                </c:pt>
                <c:pt idx="24">
                  <c:v>197.89999999999998</c:v>
                </c:pt>
                <c:pt idx="25">
                  <c:v>206.07999999999998</c:v>
                </c:pt>
                <c:pt idx="26">
                  <c:v>214.29999999999998</c:v>
                </c:pt>
                <c:pt idx="27">
                  <c:v>222.56</c:v>
                </c:pt>
                <c:pt idx="28">
                  <c:v>230.85999999999999</c:v>
                </c:pt>
                <c:pt idx="29">
                  <c:v>239.2</c:v>
                </c:pt>
                <c:pt idx="30">
                  <c:v>247.57999999999998</c:v>
                </c:pt>
                <c:pt idx="31">
                  <c:v>256</c:v>
                </c:pt>
                <c:pt idx="32">
                  <c:v>264.45999999999998</c:v>
                </c:pt>
                <c:pt idx="33">
                  <c:v>272.95999999999998</c:v>
                </c:pt>
                <c:pt idx="34">
                  <c:v>281.5</c:v>
                </c:pt>
                <c:pt idx="35">
                  <c:v>290.08</c:v>
                </c:pt>
                <c:pt idx="36">
                  <c:v>298.7</c:v>
                </c:pt>
                <c:pt idx="37">
                  <c:v>307.35999999999996</c:v>
                </c:pt>
                <c:pt idx="38">
                  <c:v>316.06</c:v>
                </c:pt>
                <c:pt idx="39">
                  <c:v>324.79999999999995</c:v>
                </c:pt>
                <c:pt idx="40">
                  <c:v>333.58</c:v>
                </c:pt>
                <c:pt idx="41">
                  <c:v>342.4</c:v>
                </c:pt>
                <c:pt idx="42">
                  <c:v>111.57999999999998</c:v>
                </c:pt>
                <c:pt idx="43">
                  <c:v>120.47999999999999</c:v>
                </c:pt>
                <c:pt idx="44">
                  <c:v>129.41999999999999</c:v>
                </c:pt>
                <c:pt idx="45">
                  <c:v>138.39999999999998</c:v>
                </c:pt>
                <c:pt idx="46">
                  <c:v>147.41999999999999</c:v>
                </c:pt>
                <c:pt idx="47">
                  <c:v>156.47999999999999</c:v>
                </c:pt>
                <c:pt idx="48">
                  <c:v>165.57999999999998</c:v>
                </c:pt>
                <c:pt idx="49">
                  <c:v>173.59999999999997</c:v>
                </c:pt>
                <c:pt idx="50">
                  <c:v>181.65999999999997</c:v>
                </c:pt>
                <c:pt idx="51">
                  <c:v>189.76</c:v>
                </c:pt>
                <c:pt idx="52">
                  <c:v>197.89999999999998</c:v>
                </c:pt>
                <c:pt idx="53">
                  <c:v>206.07999999999998</c:v>
                </c:pt>
                <c:pt idx="54">
                  <c:v>214.29999999999998</c:v>
                </c:pt>
                <c:pt idx="55">
                  <c:v>222.56</c:v>
                </c:pt>
                <c:pt idx="56">
                  <c:v>230.85999999999999</c:v>
                </c:pt>
                <c:pt idx="57">
                  <c:v>239.2</c:v>
                </c:pt>
                <c:pt idx="58">
                  <c:v>247.57999999999998</c:v>
                </c:pt>
                <c:pt idx="59">
                  <c:v>256</c:v>
                </c:pt>
                <c:pt idx="60">
                  <c:v>264.45999999999998</c:v>
                </c:pt>
                <c:pt idx="61">
                  <c:v>272.95999999999998</c:v>
                </c:pt>
                <c:pt idx="62">
                  <c:v>281.5</c:v>
                </c:pt>
                <c:pt idx="63">
                  <c:v>290.08</c:v>
                </c:pt>
                <c:pt idx="64">
                  <c:v>298.7</c:v>
                </c:pt>
                <c:pt idx="65">
                  <c:v>307.35999999999996</c:v>
                </c:pt>
                <c:pt idx="66">
                  <c:v>316.06</c:v>
                </c:pt>
                <c:pt idx="67">
                  <c:v>324.79999999999995</c:v>
                </c:pt>
                <c:pt idx="68">
                  <c:v>333.58</c:v>
                </c:pt>
                <c:pt idx="69">
                  <c:v>342.4</c:v>
                </c:pt>
                <c:pt idx="70">
                  <c:v>111.57999999999998</c:v>
                </c:pt>
                <c:pt idx="71">
                  <c:v>120.47999999999999</c:v>
                </c:pt>
                <c:pt idx="72">
                  <c:v>129.41999999999999</c:v>
                </c:pt>
                <c:pt idx="73">
                  <c:v>138.39999999999998</c:v>
                </c:pt>
                <c:pt idx="74">
                  <c:v>147.41999999999999</c:v>
                </c:pt>
                <c:pt idx="75">
                  <c:v>156.47999999999999</c:v>
                </c:pt>
                <c:pt idx="76">
                  <c:v>165.57999999999998</c:v>
                </c:pt>
                <c:pt idx="77">
                  <c:v>173.59999999999997</c:v>
                </c:pt>
                <c:pt idx="78">
                  <c:v>181.65999999999997</c:v>
                </c:pt>
                <c:pt idx="79">
                  <c:v>189.76</c:v>
                </c:pt>
                <c:pt idx="80">
                  <c:v>197.89999999999998</c:v>
                </c:pt>
                <c:pt idx="81">
                  <c:v>206.07999999999998</c:v>
                </c:pt>
                <c:pt idx="82">
                  <c:v>214.29999999999998</c:v>
                </c:pt>
                <c:pt idx="83">
                  <c:v>222.56</c:v>
                </c:pt>
                <c:pt idx="84">
                  <c:v>230.85999999999999</c:v>
                </c:pt>
                <c:pt idx="85">
                  <c:v>239.2</c:v>
                </c:pt>
                <c:pt idx="86">
                  <c:v>247.57999999999998</c:v>
                </c:pt>
                <c:pt idx="87">
                  <c:v>256</c:v>
                </c:pt>
                <c:pt idx="88">
                  <c:v>264.45999999999998</c:v>
                </c:pt>
                <c:pt idx="89">
                  <c:v>272.95999999999998</c:v>
                </c:pt>
                <c:pt idx="90">
                  <c:v>281.5</c:v>
                </c:pt>
                <c:pt idx="91">
                  <c:v>290.08</c:v>
                </c:pt>
                <c:pt idx="92">
                  <c:v>298.7</c:v>
                </c:pt>
                <c:pt idx="93">
                  <c:v>307.35999999999996</c:v>
                </c:pt>
                <c:pt idx="94">
                  <c:v>316.06</c:v>
                </c:pt>
                <c:pt idx="95">
                  <c:v>324.79999999999995</c:v>
                </c:pt>
                <c:pt idx="96">
                  <c:v>333.58</c:v>
                </c:pt>
                <c:pt idx="97">
                  <c:v>342.4</c:v>
                </c:pt>
                <c:pt idx="98">
                  <c:v>111.57999999999998</c:v>
                </c:pt>
                <c:pt idx="99">
                  <c:v>120.47999999999999</c:v>
                </c:pt>
                <c:pt idx="100">
                  <c:v>129.41999999999999</c:v>
                </c:pt>
                <c:pt idx="101">
                  <c:v>138.39999999999998</c:v>
                </c:pt>
                <c:pt idx="102">
                  <c:v>147.41999999999999</c:v>
                </c:pt>
                <c:pt idx="103">
                  <c:v>156.47999999999999</c:v>
                </c:pt>
                <c:pt idx="104">
                  <c:v>165.57999999999998</c:v>
                </c:pt>
                <c:pt idx="105">
                  <c:v>173.59999999999997</c:v>
                </c:pt>
                <c:pt idx="106">
                  <c:v>181.65999999999997</c:v>
                </c:pt>
                <c:pt idx="107">
                  <c:v>189.76</c:v>
                </c:pt>
                <c:pt idx="108">
                  <c:v>197.89999999999998</c:v>
                </c:pt>
                <c:pt idx="109">
                  <c:v>206.07999999999998</c:v>
                </c:pt>
                <c:pt idx="110">
                  <c:v>214.29999999999998</c:v>
                </c:pt>
                <c:pt idx="111">
                  <c:v>222.56</c:v>
                </c:pt>
                <c:pt idx="112">
                  <c:v>230.85999999999999</c:v>
                </c:pt>
                <c:pt idx="113">
                  <c:v>239.2</c:v>
                </c:pt>
                <c:pt idx="114">
                  <c:v>247.57999999999998</c:v>
                </c:pt>
                <c:pt idx="115">
                  <c:v>256</c:v>
                </c:pt>
                <c:pt idx="116">
                  <c:v>264.45999999999998</c:v>
                </c:pt>
                <c:pt idx="117">
                  <c:v>272.95999999999998</c:v>
                </c:pt>
                <c:pt idx="118">
                  <c:v>281.5</c:v>
                </c:pt>
                <c:pt idx="119">
                  <c:v>290.08</c:v>
                </c:pt>
                <c:pt idx="120">
                  <c:v>298.7</c:v>
                </c:pt>
                <c:pt idx="121">
                  <c:v>307.35999999999996</c:v>
                </c:pt>
                <c:pt idx="122">
                  <c:v>316.06</c:v>
                </c:pt>
                <c:pt idx="123">
                  <c:v>324.79999999999995</c:v>
                </c:pt>
                <c:pt idx="124">
                  <c:v>333.58</c:v>
                </c:pt>
                <c:pt idx="125">
                  <c:v>342.4</c:v>
                </c:pt>
                <c:pt idx="126">
                  <c:v>111.57999999999998</c:v>
                </c:pt>
                <c:pt idx="127">
                  <c:v>120.47999999999999</c:v>
                </c:pt>
                <c:pt idx="128">
                  <c:v>129.41999999999999</c:v>
                </c:pt>
                <c:pt idx="129">
                  <c:v>138.39999999999998</c:v>
                </c:pt>
                <c:pt idx="130">
                  <c:v>147.41999999999999</c:v>
                </c:pt>
                <c:pt idx="131">
                  <c:v>156.47999999999999</c:v>
                </c:pt>
                <c:pt idx="132">
                  <c:v>165.57999999999998</c:v>
                </c:pt>
                <c:pt idx="133">
                  <c:v>173.59999999999997</c:v>
                </c:pt>
                <c:pt idx="134">
                  <c:v>181.65999999999997</c:v>
                </c:pt>
                <c:pt idx="135">
                  <c:v>189.76</c:v>
                </c:pt>
                <c:pt idx="136">
                  <c:v>197.89999999999998</c:v>
                </c:pt>
                <c:pt idx="137">
                  <c:v>206.07999999999998</c:v>
                </c:pt>
                <c:pt idx="138">
                  <c:v>214.29999999999998</c:v>
                </c:pt>
                <c:pt idx="139">
                  <c:v>222.56</c:v>
                </c:pt>
                <c:pt idx="140">
                  <c:v>230.85999999999999</c:v>
                </c:pt>
                <c:pt idx="141">
                  <c:v>239.2</c:v>
                </c:pt>
                <c:pt idx="142">
                  <c:v>247.57999999999998</c:v>
                </c:pt>
                <c:pt idx="143">
                  <c:v>256</c:v>
                </c:pt>
                <c:pt idx="144">
                  <c:v>264.45999999999998</c:v>
                </c:pt>
                <c:pt idx="145">
                  <c:v>272.95999999999998</c:v>
                </c:pt>
                <c:pt idx="146">
                  <c:v>281.5</c:v>
                </c:pt>
                <c:pt idx="147">
                  <c:v>290.08</c:v>
                </c:pt>
                <c:pt idx="148">
                  <c:v>298.7</c:v>
                </c:pt>
                <c:pt idx="149">
                  <c:v>307.35999999999996</c:v>
                </c:pt>
                <c:pt idx="150">
                  <c:v>316.06</c:v>
                </c:pt>
                <c:pt idx="151">
                  <c:v>324.79999999999995</c:v>
                </c:pt>
                <c:pt idx="152">
                  <c:v>333.58</c:v>
                </c:pt>
                <c:pt idx="153">
                  <c:v>342.4</c:v>
                </c:pt>
                <c:pt idx="154">
                  <c:v>111.57999999999998</c:v>
                </c:pt>
                <c:pt idx="155">
                  <c:v>120.47999999999999</c:v>
                </c:pt>
                <c:pt idx="156">
                  <c:v>129.41999999999999</c:v>
                </c:pt>
                <c:pt idx="157">
                  <c:v>138.39999999999998</c:v>
                </c:pt>
                <c:pt idx="158">
                  <c:v>147.41999999999999</c:v>
                </c:pt>
                <c:pt idx="159">
                  <c:v>156.47999999999999</c:v>
                </c:pt>
                <c:pt idx="160">
                  <c:v>165.57999999999998</c:v>
                </c:pt>
                <c:pt idx="161">
                  <c:v>173.59999999999997</c:v>
                </c:pt>
                <c:pt idx="162">
                  <c:v>181.65999999999997</c:v>
                </c:pt>
                <c:pt idx="163">
                  <c:v>189.76</c:v>
                </c:pt>
                <c:pt idx="164">
                  <c:v>197.89999999999998</c:v>
                </c:pt>
                <c:pt idx="165">
                  <c:v>206.07999999999998</c:v>
                </c:pt>
                <c:pt idx="166">
                  <c:v>214.29999999999998</c:v>
                </c:pt>
                <c:pt idx="167">
                  <c:v>222.56</c:v>
                </c:pt>
                <c:pt idx="168">
                  <c:v>230.85999999999999</c:v>
                </c:pt>
                <c:pt idx="169">
                  <c:v>239.2</c:v>
                </c:pt>
                <c:pt idx="170">
                  <c:v>247.57999999999998</c:v>
                </c:pt>
                <c:pt idx="171">
                  <c:v>256</c:v>
                </c:pt>
                <c:pt idx="172">
                  <c:v>264.45999999999998</c:v>
                </c:pt>
                <c:pt idx="173">
                  <c:v>272.95999999999998</c:v>
                </c:pt>
                <c:pt idx="174">
                  <c:v>281.5</c:v>
                </c:pt>
                <c:pt idx="175">
                  <c:v>290.08</c:v>
                </c:pt>
                <c:pt idx="176">
                  <c:v>298.7</c:v>
                </c:pt>
                <c:pt idx="177">
                  <c:v>307.35999999999996</c:v>
                </c:pt>
                <c:pt idx="178">
                  <c:v>316.06</c:v>
                </c:pt>
                <c:pt idx="179">
                  <c:v>324.79999999999995</c:v>
                </c:pt>
                <c:pt idx="180">
                  <c:v>333.58</c:v>
                </c:pt>
                <c:pt idx="181">
                  <c:v>342.4</c:v>
                </c:pt>
                <c:pt idx="182">
                  <c:v>111.57999999999998</c:v>
                </c:pt>
                <c:pt idx="183">
                  <c:v>120.47999999999999</c:v>
                </c:pt>
                <c:pt idx="184">
                  <c:v>129.41999999999999</c:v>
                </c:pt>
                <c:pt idx="185">
                  <c:v>138.39999999999998</c:v>
                </c:pt>
                <c:pt idx="186">
                  <c:v>147.41999999999999</c:v>
                </c:pt>
                <c:pt idx="187">
                  <c:v>156.47999999999999</c:v>
                </c:pt>
                <c:pt idx="188">
                  <c:v>165.57999999999998</c:v>
                </c:pt>
                <c:pt idx="189">
                  <c:v>173.59999999999997</c:v>
                </c:pt>
                <c:pt idx="190">
                  <c:v>181.65999999999997</c:v>
                </c:pt>
                <c:pt idx="191">
                  <c:v>189.76</c:v>
                </c:pt>
                <c:pt idx="192">
                  <c:v>197.89999999999998</c:v>
                </c:pt>
                <c:pt idx="193">
                  <c:v>206.07999999999998</c:v>
                </c:pt>
                <c:pt idx="194">
                  <c:v>214.29999999999998</c:v>
                </c:pt>
                <c:pt idx="195">
                  <c:v>222.56</c:v>
                </c:pt>
                <c:pt idx="196">
                  <c:v>230.85999999999999</c:v>
                </c:pt>
                <c:pt idx="197">
                  <c:v>239.2</c:v>
                </c:pt>
                <c:pt idx="198">
                  <c:v>247.57999999999998</c:v>
                </c:pt>
                <c:pt idx="199">
                  <c:v>256</c:v>
                </c:pt>
                <c:pt idx="200">
                  <c:v>264.45999999999998</c:v>
                </c:pt>
                <c:pt idx="201">
                  <c:v>272.95999999999998</c:v>
                </c:pt>
                <c:pt idx="202">
                  <c:v>281.5</c:v>
                </c:pt>
                <c:pt idx="203">
                  <c:v>290.08</c:v>
                </c:pt>
                <c:pt idx="204">
                  <c:v>298.7</c:v>
                </c:pt>
                <c:pt idx="205">
                  <c:v>307.35999999999996</c:v>
                </c:pt>
                <c:pt idx="206">
                  <c:v>316.06</c:v>
                </c:pt>
                <c:pt idx="207">
                  <c:v>324.79999999999995</c:v>
                </c:pt>
                <c:pt idx="208">
                  <c:v>333.58</c:v>
                </c:pt>
                <c:pt idx="209">
                  <c:v>342.4</c:v>
                </c:pt>
                <c:pt idx="210">
                  <c:v>111.57999999999998</c:v>
                </c:pt>
                <c:pt idx="211">
                  <c:v>120.47999999999999</c:v>
                </c:pt>
                <c:pt idx="212">
                  <c:v>129.41999999999999</c:v>
                </c:pt>
                <c:pt idx="213">
                  <c:v>138.39999999999998</c:v>
                </c:pt>
                <c:pt idx="214">
                  <c:v>147.41999999999999</c:v>
                </c:pt>
                <c:pt idx="215">
                  <c:v>156.47999999999999</c:v>
                </c:pt>
                <c:pt idx="216">
                  <c:v>165.57999999999998</c:v>
                </c:pt>
                <c:pt idx="217">
                  <c:v>173.59999999999997</c:v>
                </c:pt>
                <c:pt idx="218">
                  <c:v>181.65999999999997</c:v>
                </c:pt>
                <c:pt idx="219">
                  <c:v>189.76</c:v>
                </c:pt>
                <c:pt idx="220">
                  <c:v>197.89999999999998</c:v>
                </c:pt>
                <c:pt idx="221">
                  <c:v>206.07999999999998</c:v>
                </c:pt>
                <c:pt idx="222">
                  <c:v>214.29999999999998</c:v>
                </c:pt>
                <c:pt idx="223">
                  <c:v>222.56</c:v>
                </c:pt>
                <c:pt idx="224">
                  <c:v>230.85999999999999</c:v>
                </c:pt>
                <c:pt idx="225">
                  <c:v>239.2</c:v>
                </c:pt>
                <c:pt idx="226">
                  <c:v>247.57999999999998</c:v>
                </c:pt>
                <c:pt idx="227">
                  <c:v>256</c:v>
                </c:pt>
                <c:pt idx="228">
                  <c:v>264.45999999999998</c:v>
                </c:pt>
                <c:pt idx="229">
                  <c:v>272.95999999999998</c:v>
                </c:pt>
                <c:pt idx="230">
                  <c:v>281.5</c:v>
                </c:pt>
                <c:pt idx="231">
                  <c:v>290.08</c:v>
                </c:pt>
                <c:pt idx="232">
                  <c:v>298.7</c:v>
                </c:pt>
                <c:pt idx="233">
                  <c:v>307.35999999999996</c:v>
                </c:pt>
                <c:pt idx="234">
                  <c:v>316.06</c:v>
                </c:pt>
                <c:pt idx="235">
                  <c:v>324.79999999999995</c:v>
                </c:pt>
                <c:pt idx="236">
                  <c:v>333.58</c:v>
                </c:pt>
                <c:pt idx="237">
                  <c:v>342.4</c:v>
                </c:pt>
                <c:pt idx="238">
                  <c:v>111.57999999999998</c:v>
                </c:pt>
                <c:pt idx="239">
                  <c:v>120.47999999999999</c:v>
                </c:pt>
                <c:pt idx="240">
                  <c:v>129.41999999999999</c:v>
                </c:pt>
                <c:pt idx="241">
                  <c:v>138.39999999999998</c:v>
                </c:pt>
                <c:pt idx="242">
                  <c:v>147.41999999999999</c:v>
                </c:pt>
                <c:pt idx="243">
                  <c:v>156.47999999999999</c:v>
                </c:pt>
                <c:pt idx="244">
                  <c:v>165.57999999999998</c:v>
                </c:pt>
                <c:pt idx="245">
                  <c:v>173.59999999999997</c:v>
                </c:pt>
                <c:pt idx="246">
                  <c:v>181.65999999999997</c:v>
                </c:pt>
                <c:pt idx="247">
                  <c:v>189.76</c:v>
                </c:pt>
                <c:pt idx="248">
                  <c:v>197.89999999999998</c:v>
                </c:pt>
                <c:pt idx="249">
                  <c:v>206.07999999999998</c:v>
                </c:pt>
                <c:pt idx="250">
                  <c:v>214.29999999999998</c:v>
                </c:pt>
                <c:pt idx="251">
                  <c:v>222.56</c:v>
                </c:pt>
                <c:pt idx="252">
                  <c:v>230.85999999999999</c:v>
                </c:pt>
                <c:pt idx="253">
                  <c:v>239.2</c:v>
                </c:pt>
                <c:pt idx="254">
                  <c:v>247.57999999999998</c:v>
                </c:pt>
                <c:pt idx="255">
                  <c:v>256</c:v>
                </c:pt>
                <c:pt idx="256">
                  <c:v>264.45999999999998</c:v>
                </c:pt>
                <c:pt idx="257">
                  <c:v>272.95999999999998</c:v>
                </c:pt>
                <c:pt idx="258">
                  <c:v>281.5</c:v>
                </c:pt>
                <c:pt idx="259">
                  <c:v>290.08</c:v>
                </c:pt>
                <c:pt idx="260">
                  <c:v>298.7</c:v>
                </c:pt>
                <c:pt idx="261">
                  <c:v>307.35999999999996</c:v>
                </c:pt>
                <c:pt idx="262">
                  <c:v>316.06</c:v>
                </c:pt>
                <c:pt idx="263">
                  <c:v>324.79999999999995</c:v>
                </c:pt>
                <c:pt idx="264">
                  <c:v>333.58</c:v>
                </c:pt>
                <c:pt idx="265">
                  <c:v>342.4</c:v>
                </c:pt>
                <c:pt idx="266">
                  <c:v>111.57999999999998</c:v>
                </c:pt>
                <c:pt idx="267">
                  <c:v>120.47999999999999</c:v>
                </c:pt>
                <c:pt idx="268">
                  <c:v>129.41999999999999</c:v>
                </c:pt>
                <c:pt idx="269">
                  <c:v>138.39999999999998</c:v>
                </c:pt>
                <c:pt idx="270">
                  <c:v>147.41999999999999</c:v>
                </c:pt>
                <c:pt idx="271">
                  <c:v>156.47999999999999</c:v>
                </c:pt>
                <c:pt idx="272">
                  <c:v>165.57999999999998</c:v>
                </c:pt>
                <c:pt idx="273">
                  <c:v>173.59999999999997</c:v>
                </c:pt>
                <c:pt idx="274">
                  <c:v>181.65999999999997</c:v>
                </c:pt>
                <c:pt idx="275">
                  <c:v>189.76</c:v>
                </c:pt>
                <c:pt idx="276">
                  <c:v>197.89999999999998</c:v>
                </c:pt>
                <c:pt idx="277">
                  <c:v>206.07999999999998</c:v>
                </c:pt>
                <c:pt idx="278">
                  <c:v>214.29999999999998</c:v>
                </c:pt>
                <c:pt idx="279">
                  <c:v>222.56</c:v>
                </c:pt>
                <c:pt idx="280">
                  <c:v>230.85999999999999</c:v>
                </c:pt>
                <c:pt idx="281">
                  <c:v>239.2</c:v>
                </c:pt>
                <c:pt idx="282">
                  <c:v>247.57999999999998</c:v>
                </c:pt>
                <c:pt idx="283">
                  <c:v>256</c:v>
                </c:pt>
                <c:pt idx="284">
                  <c:v>264.45999999999998</c:v>
                </c:pt>
                <c:pt idx="285">
                  <c:v>272.95999999999998</c:v>
                </c:pt>
                <c:pt idx="286">
                  <c:v>281.5</c:v>
                </c:pt>
                <c:pt idx="287">
                  <c:v>290.08</c:v>
                </c:pt>
                <c:pt idx="288">
                  <c:v>298.7</c:v>
                </c:pt>
                <c:pt idx="289">
                  <c:v>307.35999999999996</c:v>
                </c:pt>
                <c:pt idx="290">
                  <c:v>316.06</c:v>
                </c:pt>
                <c:pt idx="291">
                  <c:v>324.79999999999995</c:v>
                </c:pt>
                <c:pt idx="292">
                  <c:v>333.58</c:v>
                </c:pt>
                <c:pt idx="293">
                  <c:v>342.4</c:v>
                </c:pt>
                <c:pt idx="294">
                  <c:v>111.57999999999998</c:v>
                </c:pt>
                <c:pt idx="295">
                  <c:v>120.47999999999999</c:v>
                </c:pt>
                <c:pt idx="296">
                  <c:v>129.41999999999999</c:v>
                </c:pt>
                <c:pt idx="297">
                  <c:v>138.39999999999998</c:v>
                </c:pt>
                <c:pt idx="298">
                  <c:v>147.41999999999999</c:v>
                </c:pt>
                <c:pt idx="299">
                  <c:v>156.47999999999999</c:v>
                </c:pt>
                <c:pt idx="300">
                  <c:v>165.57999999999998</c:v>
                </c:pt>
                <c:pt idx="301">
                  <c:v>173.59999999999997</c:v>
                </c:pt>
                <c:pt idx="302">
                  <c:v>181.65999999999997</c:v>
                </c:pt>
                <c:pt idx="303">
                  <c:v>189.76</c:v>
                </c:pt>
                <c:pt idx="304">
                  <c:v>197.89999999999998</c:v>
                </c:pt>
                <c:pt idx="305">
                  <c:v>206.07999999999998</c:v>
                </c:pt>
                <c:pt idx="306">
                  <c:v>214.29999999999998</c:v>
                </c:pt>
                <c:pt idx="307">
                  <c:v>222.56</c:v>
                </c:pt>
                <c:pt idx="308">
                  <c:v>230.85999999999999</c:v>
                </c:pt>
                <c:pt idx="309">
                  <c:v>239.2</c:v>
                </c:pt>
                <c:pt idx="310">
                  <c:v>247.57999999999998</c:v>
                </c:pt>
                <c:pt idx="311">
                  <c:v>256</c:v>
                </c:pt>
                <c:pt idx="312">
                  <c:v>264.45999999999998</c:v>
                </c:pt>
                <c:pt idx="313">
                  <c:v>272.95999999999998</c:v>
                </c:pt>
                <c:pt idx="314">
                  <c:v>281.5</c:v>
                </c:pt>
                <c:pt idx="315">
                  <c:v>290.08</c:v>
                </c:pt>
                <c:pt idx="316">
                  <c:v>298.7</c:v>
                </c:pt>
                <c:pt idx="317">
                  <c:v>307.35999999999996</c:v>
                </c:pt>
                <c:pt idx="318">
                  <c:v>316.06</c:v>
                </c:pt>
                <c:pt idx="319">
                  <c:v>324.79999999999995</c:v>
                </c:pt>
                <c:pt idx="320">
                  <c:v>333.58</c:v>
                </c:pt>
                <c:pt idx="321">
                  <c:v>342.4</c:v>
                </c:pt>
                <c:pt idx="322">
                  <c:v>111.57999999999998</c:v>
                </c:pt>
                <c:pt idx="323">
                  <c:v>120.47999999999999</c:v>
                </c:pt>
                <c:pt idx="324">
                  <c:v>129.41999999999999</c:v>
                </c:pt>
                <c:pt idx="325">
                  <c:v>138.39999999999998</c:v>
                </c:pt>
                <c:pt idx="326">
                  <c:v>147.41999999999999</c:v>
                </c:pt>
                <c:pt idx="327">
                  <c:v>156.47999999999999</c:v>
                </c:pt>
                <c:pt idx="328">
                  <c:v>165.57999999999998</c:v>
                </c:pt>
                <c:pt idx="329">
                  <c:v>173.59999999999997</c:v>
                </c:pt>
                <c:pt idx="330">
                  <c:v>181.65999999999997</c:v>
                </c:pt>
                <c:pt idx="331">
                  <c:v>189.76</c:v>
                </c:pt>
                <c:pt idx="332">
                  <c:v>197.89999999999998</c:v>
                </c:pt>
                <c:pt idx="333">
                  <c:v>206.07999999999998</c:v>
                </c:pt>
                <c:pt idx="334">
                  <c:v>214.29999999999998</c:v>
                </c:pt>
                <c:pt idx="335">
                  <c:v>222.56</c:v>
                </c:pt>
                <c:pt idx="336">
                  <c:v>230.85999999999999</c:v>
                </c:pt>
                <c:pt idx="337">
                  <c:v>239.2</c:v>
                </c:pt>
                <c:pt idx="338">
                  <c:v>247.57999999999998</c:v>
                </c:pt>
                <c:pt idx="339">
                  <c:v>256</c:v>
                </c:pt>
                <c:pt idx="340">
                  <c:v>264.45999999999998</c:v>
                </c:pt>
                <c:pt idx="341">
                  <c:v>272.95999999999998</c:v>
                </c:pt>
                <c:pt idx="342">
                  <c:v>281.5</c:v>
                </c:pt>
                <c:pt idx="343">
                  <c:v>290.08</c:v>
                </c:pt>
                <c:pt idx="344">
                  <c:v>298.7</c:v>
                </c:pt>
                <c:pt idx="345">
                  <c:v>307.35999999999996</c:v>
                </c:pt>
                <c:pt idx="346">
                  <c:v>316.06</c:v>
                </c:pt>
                <c:pt idx="347">
                  <c:v>324.79999999999995</c:v>
                </c:pt>
                <c:pt idx="348">
                  <c:v>333.58</c:v>
                </c:pt>
                <c:pt idx="349">
                  <c:v>342.4</c:v>
                </c:pt>
                <c:pt idx="350">
                  <c:v>111.57999999999998</c:v>
                </c:pt>
                <c:pt idx="351">
                  <c:v>120.47999999999999</c:v>
                </c:pt>
                <c:pt idx="352">
                  <c:v>129.41999999999999</c:v>
                </c:pt>
                <c:pt idx="353">
                  <c:v>138.39999999999998</c:v>
                </c:pt>
                <c:pt idx="354">
                  <c:v>147.41999999999999</c:v>
                </c:pt>
                <c:pt idx="355">
                  <c:v>156.47999999999999</c:v>
                </c:pt>
                <c:pt idx="356">
                  <c:v>165.57999999999998</c:v>
                </c:pt>
                <c:pt idx="357">
                  <c:v>173.59999999999997</c:v>
                </c:pt>
                <c:pt idx="358">
                  <c:v>181.65999999999997</c:v>
                </c:pt>
                <c:pt idx="359">
                  <c:v>189.76</c:v>
                </c:pt>
                <c:pt idx="360">
                  <c:v>197.89999999999998</c:v>
                </c:pt>
                <c:pt idx="361">
                  <c:v>206.07999999999998</c:v>
                </c:pt>
                <c:pt idx="362">
                  <c:v>214.29999999999998</c:v>
                </c:pt>
                <c:pt idx="363">
                  <c:v>222.56</c:v>
                </c:pt>
                <c:pt idx="364">
                  <c:v>230.85999999999999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9-4943-8468-4C382AC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М3!$P$4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М3!$P$5:$P$369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9-4943-8468-4C382AC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М4!$Z$4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М4!$Z$5:$Z$369</c:f>
              <c:numCache>
                <c:formatCode>0.000</c:formatCode>
                <c:ptCount val="365"/>
                <c:pt idx="0">
                  <c:v>234.0223727551809</c:v>
                </c:pt>
                <c:pt idx="1">
                  <c:v>242.1368901978978</c:v>
                </c:pt>
                <c:pt idx="2">
                  <c:v>251.94700927689706</c:v>
                </c:pt>
                <c:pt idx="3">
                  <c:v>263.30291074548325</c:v>
                </c:pt>
                <c:pt idx="4">
                  <c:v>270.24587632266798</c:v>
                </c:pt>
                <c:pt idx="5">
                  <c:v>277.77417611140748</c:v>
                </c:pt>
                <c:pt idx="6">
                  <c:v>287.44739191706628</c:v>
                </c:pt>
                <c:pt idx="7">
                  <c:v>301.65472867915844</c:v>
                </c:pt>
                <c:pt idx="8">
                  <c:v>314.33753742935687</c:v>
                </c:pt>
                <c:pt idx="9">
                  <c:v>321.90144384569794</c:v>
                </c:pt>
                <c:pt idx="10">
                  <c:v>333.1987812506519</c:v>
                </c:pt>
                <c:pt idx="11">
                  <c:v>342.57784952946275</c:v>
                </c:pt>
                <c:pt idx="12">
                  <c:v>351.92068214323717</c:v>
                </c:pt>
                <c:pt idx="13">
                  <c:v>120.88914547056265</c:v>
                </c:pt>
                <c:pt idx="14">
                  <c:v>130.05129884023413</c:v>
                </c:pt>
                <c:pt idx="15">
                  <c:v>132.46945833568975</c:v>
                </c:pt>
                <c:pt idx="16">
                  <c:v>139.37255333019391</c:v>
                </c:pt>
                <c:pt idx="17">
                  <c:v>146.07294105336328</c:v>
                </c:pt>
                <c:pt idx="18">
                  <c:v>150.5306454907012</c:v>
                </c:pt>
                <c:pt idx="19">
                  <c:v>158.41251336807031</c:v>
                </c:pt>
                <c:pt idx="20">
                  <c:v>170.67795153894809</c:v>
                </c:pt>
                <c:pt idx="21">
                  <c:v>182.74450099672131</c:v>
                </c:pt>
                <c:pt idx="22">
                  <c:v>194.00571222641648</c:v>
                </c:pt>
                <c:pt idx="23">
                  <c:v>201.92252917031772</c:v>
                </c:pt>
                <c:pt idx="24">
                  <c:v>215.98426769564642</c:v>
                </c:pt>
                <c:pt idx="25">
                  <c:v>223.75661546375238</c:v>
                </c:pt>
                <c:pt idx="26">
                  <c:v>235.59716725971543</c:v>
                </c:pt>
                <c:pt idx="27">
                  <c:v>242.85493203843757</c:v>
                </c:pt>
                <c:pt idx="28">
                  <c:v>250.49769496641744</c:v>
                </c:pt>
                <c:pt idx="29">
                  <c:v>260.48727842239174</c:v>
                </c:pt>
                <c:pt idx="30">
                  <c:v>274.18093889307056</c:v>
                </c:pt>
                <c:pt idx="31">
                  <c:v>275.85562297431994</c:v>
                </c:pt>
                <c:pt idx="32">
                  <c:v>284.53154230453328</c:v>
                </c:pt>
                <c:pt idx="33">
                  <c:v>284.73133901134184</c:v>
                </c:pt>
                <c:pt idx="34">
                  <c:v>294.48784464935181</c:v>
                </c:pt>
                <c:pt idx="35">
                  <c:v>305.0810526422257</c:v>
                </c:pt>
                <c:pt idx="36">
                  <c:v>317.53462892114703</c:v>
                </c:pt>
                <c:pt idx="37">
                  <c:v>332.90162569277055</c:v>
                </c:pt>
                <c:pt idx="38">
                  <c:v>341.38926267665909</c:v>
                </c:pt>
                <c:pt idx="39">
                  <c:v>355.81312916638205</c:v>
                </c:pt>
                <c:pt idx="40">
                  <c:v>128.29062786091043</c:v>
                </c:pt>
                <c:pt idx="41">
                  <c:v>134.60147196391907</c:v>
                </c:pt>
                <c:pt idx="42">
                  <c:v>145.48460389276008</c:v>
                </c:pt>
                <c:pt idx="43">
                  <c:v>160.48899945001403</c:v>
                </c:pt>
                <c:pt idx="44">
                  <c:v>175.0835747837269</c:v>
                </c:pt>
                <c:pt idx="45">
                  <c:v>173.36511748730391</c:v>
                </c:pt>
                <c:pt idx="46">
                  <c:v>171.36511748730391</c:v>
                </c:pt>
                <c:pt idx="47">
                  <c:v>182.26468940765974</c:v>
                </c:pt>
                <c:pt idx="48">
                  <c:v>189.04993098235474</c:v>
                </c:pt>
                <c:pt idx="49">
                  <c:v>201.5258945117929</c:v>
                </c:pt>
                <c:pt idx="50">
                  <c:v>209.05306637686419</c:v>
                </c:pt>
                <c:pt idx="51">
                  <c:v>227.10525888573346</c:v>
                </c:pt>
                <c:pt idx="52">
                  <c:v>230.51048387563213</c:v>
                </c:pt>
                <c:pt idx="53">
                  <c:v>233.66959774424021</c:v>
                </c:pt>
                <c:pt idx="54">
                  <c:v>244.66792378686085</c:v>
                </c:pt>
                <c:pt idx="55">
                  <c:v>255.04319662825736</c:v>
                </c:pt>
                <c:pt idx="56">
                  <c:v>258.47625420223034</c:v>
                </c:pt>
                <c:pt idx="57">
                  <c:v>268.75571649849041</c:v>
                </c:pt>
                <c:pt idx="58">
                  <c:v>279.72620094461689</c:v>
                </c:pt>
                <c:pt idx="59">
                  <c:v>287.06646852365168</c:v>
                </c:pt>
                <c:pt idx="60">
                  <c:v>298.28350002013286</c:v>
                </c:pt>
                <c:pt idx="61">
                  <c:v>306.53663786654158</c:v>
                </c:pt>
                <c:pt idx="62">
                  <c:v>317.15173719634947</c:v>
                </c:pt>
                <c:pt idx="63">
                  <c:v>327.5255650894901</c:v>
                </c:pt>
                <c:pt idx="64">
                  <c:v>338.56020340286602</c:v>
                </c:pt>
                <c:pt idx="65">
                  <c:v>350.57996929888668</c:v>
                </c:pt>
                <c:pt idx="66">
                  <c:v>358.51066815107674</c:v>
                </c:pt>
                <c:pt idx="67">
                  <c:v>121.55709625588455</c:v>
                </c:pt>
                <c:pt idx="68">
                  <c:v>133.34129168044598</c:v>
                </c:pt>
                <c:pt idx="69">
                  <c:v>141.78831749302572</c:v>
                </c:pt>
                <c:pt idx="70">
                  <c:v>157.87623116210875</c:v>
                </c:pt>
                <c:pt idx="71">
                  <c:v>164.7753463661426</c:v>
                </c:pt>
                <c:pt idx="72">
                  <c:v>174.01494760260715</c:v>
                </c:pt>
                <c:pt idx="73">
                  <c:v>174.47480995646151</c:v>
                </c:pt>
                <c:pt idx="74">
                  <c:v>181.64310096209749</c:v>
                </c:pt>
                <c:pt idx="75">
                  <c:v>186.03841683255689</c:v>
                </c:pt>
                <c:pt idx="76">
                  <c:v>191.47623544142414</c:v>
                </c:pt>
                <c:pt idx="77">
                  <c:v>195.22584101079821</c:v>
                </c:pt>
                <c:pt idx="78">
                  <c:v>204.49507098572502</c:v>
                </c:pt>
                <c:pt idx="79">
                  <c:v>207.5084051064396</c:v>
                </c:pt>
                <c:pt idx="80">
                  <c:v>215.24269110449208</c:v>
                </c:pt>
                <c:pt idx="81">
                  <c:v>218.94702663412681</c:v>
                </c:pt>
                <c:pt idx="82">
                  <c:v>229.16610535124312</c:v>
                </c:pt>
                <c:pt idx="83">
                  <c:v>238.53234666496019</c:v>
                </c:pt>
                <c:pt idx="84">
                  <c:v>238.02557815756165</c:v>
                </c:pt>
                <c:pt idx="85">
                  <c:v>248.44944434707068</c:v>
                </c:pt>
                <c:pt idx="86">
                  <c:v>257.85947217889219</c:v>
                </c:pt>
                <c:pt idx="87">
                  <c:v>269.41425632213162</c:v>
                </c:pt>
                <c:pt idx="88">
                  <c:v>278.45580500635111</c:v>
                </c:pt>
                <c:pt idx="89">
                  <c:v>288.77375461612081</c:v>
                </c:pt>
                <c:pt idx="90">
                  <c:v>293.94292818813386</c:v>
                </c:pt>
                <c:pt idx="91">
                  <c:v>310.84021432879916</c:v>
                </c:pt>
                <c:pt idx="92">
                  <c:v>324.04238084921684</c:v>
                </c:pt>
                <c:pt idx="93">
                  <c:v>334.49948699750087</c:v>
                </c:pt>
                <c:pt idx="94">
                  <c:v>343.9458026215471</c:v>
                </c:pt>
                <c:pt idx="95">
                  <c:v>356.17481139196451</c:v>
                </c:pt>
                <c:pt idx="96">
                  <c:v>126.88768749358564</c:v>
                </c:pt>
                <c:pt idx="97">
                  <c:v>139.00261617804637</c:v>
                </c:pt>
                <c:pt idx="98">
                  <c:v>149.31820828205332</c:v>
                </c:pt>
                <c:pt idx="99">
                  <c:v>158.85356064728435</c:v>
                </c:pt>
                <c:pt idx="100">
                  <c:v>173.82116055948387</c:v>
                </c:pt>
                <c:pt idx="101">
                  <c:v>173.40736500271231</c:v>
                </c:pt>
                <c:pt idx="102">
                  <c:v>171.40736500271231</c:v>
                </c:pt>
                <c:pt idx="103">
                  <c:v>177.34311062831353</c:v>
                </c:pt>
                <c:pt idx="104">
                  <c:v>189.1599356265356</c:v>
                </c:pt>
                <c:pt idx="105">
                  <c:v>202.46662385950987</c:v>
                </c:pt>
                <c:pt idx="106">
                  <c:v>215.17305542044357</c:v>
                </c:pt>
                <c:pt idx="107">
                  <c:v>219.99534140320242</c:v>
                </c:pt>
                <c:pt idx="108">
                  <c:v>221.87411335946098</c:v>
                </c:pt>
                <c:pt idx="109">
                  <c:v>228.24948699058822</c:v>
                </c:pt>
                <c:pt idx="110">
                  <c:v>239.47626924008273</c:v>
                </c:pt>
                <c:pt idx="111">
                  <c:v>250.48758504891316</c:v>
                </c:pt>
                <c:pt idx="112">
                  <c:v>259.44576258851492</c:v>
                </c:pt>
                <c:pt idx="113">
                  <c:v>264.26875079590008</c:v>
                </c:pt>
                <c:pt idx="114">
                  <c:v>273.67232675830195</c:v>
                </c:pt>
                <c:pt idx="115">
                  <c:v>277.69034703298462</c:v>
                </c:pt>
                <c:pt idx="116">
                  <c:v>286.86006282619638</c:v>
                </c:pt>
                <c:pt idx="117">
                  <c:v>291.25832393469778</c:v>
                </c:pt>
                <c:pt idx="118">
                  <c:v>295.10623668856522</c:v>
                </c:pt>
                <c:pt idx="119">
                  <c:v>305.03171814784702</c:v>
                </c:pt>
                <c:pt idx="120">
                  <c:v>312.29250451217422</c:v>
                </c:pt>
                <c:pt idx="121">
                  <c:v>320.30100368197901</c:v>
                </c:pt>
                <c:pt idx="122">
                  <c:v>330.59657023021452</c:v>
                </c:pt>
                <c:pt idx="123">
                  <c:v>340.19431028325641</c:v>
                </c:pt>
                <c:pt idx="124">
                  <c:v>348.49897175639308</c:v>
                </c:pt>
                <c:pt idx="125">
                  <c:v>118.56914404602352</c:v>
                </c:pt>
                <c:pt idx="126">
                  <c:v>134.40618088345769</c:v>
                </c:pt>
                <c:pt idx="127">
                  <c:v>147.47957731513367</c:v>
                </c:pt>
                <c:pt idx="128">
                  <c:v>160.85999950425401</c:v>
                </c:pt>
                <c:pt idx="129">
                  <c:v>164.16646897297346</c:v>
                </c:pt>
                <c:pt idx="130">
                  <c:v>171.34091554008543</c:v>
                </c:pt>
                <c:pt idx="131">
                  <c:v>169.34091554008543</c:v>
                </c:pt>
                <c:pt idx="132">
                  <c:v>176.77720016027573</c:v>
                </c:pt>
                <c:pt idx="133">
                  <c:v>179.81888862391065</c:v>
                </c:pt>
                <c:pt idx="134">
                  <c:v>188.80350269407649</c:v>
                </c:pt>
                <c:pt idx="135">
                  <c:v>196.26391141293979</c:v>
                </c:pt>
                <c:pt idx="136">
                  <c:v>211.23833166283532</c:v>
                </c:pt>
                <c:pt idx="137">
                  <c:v>224.12249494202945</c:v>
                </c:pt>
                <c:pt idx="138">
                  <c:v>236.60553303700854</c:v>
                </c:pt>
                <c:pt idx="139">
                  <c:v>243.97772014617414</c:v>
                </c:pt>
                <c:pt idx="140">
                  <c:v>250.58376976001728</c:v>
                </c:pt>
                <c:pt idx="141">
                  <c:v>261.86902469859075</c:v>
                </c:pt>
                <c:pt idx="142">
                  <c:v>265.33422297817515</c:v>
                </c:pt>
                <c:pt idx="143">
                  <c:v>268.74983878748878</c:v>
                </c:pt>
                <c:pt idx="144">
                  <c:v>280.30567976525526</c:v>
                </c:pt>
                <c:pt idx="145">
                  <c:v>289.66350320107864</c:v>
                </c:pt>
                <c:pt idx="146">
                  <c:v>301.301388290886</c:v>
                </c:pt>
                <c:pt idx="147">
                  <c:v>304.63347095469169</c:v>
                </c:pt>
                <c:pt idx="148">
                  <c:v>315.36376977972498</c:v>
                </c:pt>
                <c:pt idx="149">
                  <c:v>320.39951578465644</c:v>
                </c:pt>
                <c:pt idx="150">
                  <c:v>329.78864125341903</c:v>
                </c:pt>
                <c:pt idx="151">
                  <c:v>341.31089717018983</c:v>
                </c:pt>
                <c:pt idx="152">
                  <c:v>350.12232833459541</c:v>
                </c:pt>
                <c:pt idx="153">
                  <c:v>118.38091065179259</c:v>
                </c:pt>
                <c:pt idx="154">
                  <c:v>127.86943197684269</c:v>
                </c:pt>
                <c:pt idx="155">
                  <c:v>140.05110569061497</c:v>
                </c:pt>
                <c:pt idx="156">
                  <c:v>153.8121794374467</c:v>
                </c:pt>
                <c:pt idx="157">
                  <c:v>163.96878792591596</c:v>
                </c:pt>
                <c:pt idx="158">
                  <c:v>171.7455685654989</c:v>
                </c:pt>
                <c:pt idx="159">
                  <c:v>169.7455685654989</c:v>
                </c:pt>
                <c:pt idx="160">
                  <c:v>179.16999136079318</c:v>
                </c:pt>
                <c:pt idx="161">
                  <c:v>180.98375855377068</c:v>
                </c:pt>
                <c:pt idx="162">
                  <c:v>196.31804563348126</c:v>
                </c:pt>
                <c:pt idx="163">
                  <c:v>207.91817046241096</c:v>
                </c:pt>
                <c:pt idx="164">
                  <c:v>221.11698956029707</c:v>
                </c:pt>
                <c:pt idx="165">
                  <c:v>232.1010368043747</c:v>
                </c:pt>
                <c:pt idx="166">
                  <c:v>239.78782012437998</c:v>
                </c:pt>
                <c:pt idx="167">
                  <c:v>243.873581607728</c:v>
                </c:pt>
                <c:pt idx="168">
                  <c:v>254.10730471885202</c:v>
                </c:pt>
                <c:pt idx="169">
                  <c:v>264.32225603368943</c:v>
                </c:pt>
                <c:pt idx="170">
                  <c:v>274.26371439937964</c:v>
                </c:pt>
                <c:pt idx="171">
                  <c:v>281.29954705194632</c:v>
                </c:pt>
                <c:pt idx="172">
                  <c:v>290.62244594486629</c:v>
                </c:pt>
                <c:pt idx="173">
                  <c:v>300.94023039464514</c:v>
                </c:pt>
                <c:pt idx="174">
                  <c:v>307.59731292231942</c:v>
                </c:pt>
                <c:pt idx="175">
                  <c:v>314.94529342938847</c:v>
                </c:pt>
                <c:pt idx="176">
                  <c:v>321.8227192745581</c:v>
                </c:pt>
                <c:pt idx="177">
                  <c:v>332.04613069320033</c:v>
                </c:pt>
                <c:pt idx="178">
                  <c:v>336.83352722242779</c:v>
                </c:pt>
                <c:pt idx="179">
                  <c:v>349.53633536932375</c:v>
                </c:pt>
                <c:pt idx="180">
                  <c:v>115.55607371828535</c:v>
                </c:pt>
                <c:pt idx="181">
                  <c:v>124.11586068119809</c:v>
                </c:pt>
                <c:pt idx="182">
                  <c:v>136.4268342481389</c:v>
                </c:pt>
                <c:pt idx="183">
                  <c:v>148.53749424057605</c:v>
                </c:pt>
                <c:pt idx="184">
                  <c:v>161.66535354394873</c:v>
                </c:pt>
                <c:pt idx="185">
                  <c:v>166.90310625120773</c:v>
                </c:pt>
                <c:pt idx="186">
                  <c:v>172.73845200487924</c:v>
                </c:pt>
                <c:pt idx="187">
                  <c:v>180.04490718131757</c:v>
                </c:pt>
                <c:pt idx="188">
                  <c:v>186.79023801184894</c:v>
                </c:pt>
                <c:pt idx="189">
                  <c:v>193.7362078767438</c:v>
                </c:pt>
                <c:pt idx="190">
                  <c:v>200.59021375220794</c:v>
                </c:pt>
                <c:pt idx="191">
                  <c:v>213.55051021419243</c:v>
                </c:pt>
                <c:pt idx="192">
                  <c:v>222.43381949699665</c:v>
                </c:pt>
                <c:pt idx="193">
                  <c:v>226.00495296296077</c:v>
                </c:pt>
                <c:pt idx="194">
                  <c:v>236.99291495655493</c:v>
                </c:pt>
                <c:pt idx="195">
                  <c:v>244.4771270367724</c:v>
                </c:pt>
                <c:pt idx="196">
                  <c:v>256.65467357874275</c:v>
                </c:pt>
                <c:pt idx="197">
                  <c:v>268.89490238418733</c:v>
                </c:pt>
                <c:pt idx="198">
                  <c:v>276.34870022166712</c:v>
                </c:pt>
                <c:pt idx="199">
                  <c:v>289.25078312048618</c:v>
                </c:pt>
                <c:pt idx="200">
                  <c:v>294.72836659899696</c:v>
                </c:pt>
                <c:pt idx="201">
                  <c:v>302.03697288324423</c:v>
                </c:pt>
                <c:pt idx="202">
                  <c:v>310.74022521290948</c:v>
                </c:pt>
                <c:pt idx="203">
                  <c:v>320.60666990942354</c:v>
                </c:pt>
                <c:pt idx="204">
                  <c:v>327.44989967091595</c:v>
                </c:pt>
                <c:pt idx="205">
                  <c:v>337.34643638524119</c:v>
                </c:pt>
                <c:pt idx="206">
                  <c:v>346.63076960214414</c:v>
                </c:pt>
                <c:pt idx="207">
                  <c:v>349.66425662437706</c:v>
                </c:pt>
                <c:pt idx="208">
                  <c:v>359.84954991567048</c:v>
                </c:pt>
                <c:pt idx="209">
                  <c:v>131.6661844280413</c:v>
                </c:pt>
                <c:pt idx="210">
                  <c:v>145.86783494307079</c:v>
                </c:pt>
                <c:pt idx="211">
                  <c:v>156.63770230946741</c:v>
                </c:pt>
                <c:pt idx="212">
                  <c:v>166.43835006046785</c:v>
                </c:pt>
                <c:pt idx="213">
                  <c:v>168.874177740807</c:v>
                </c:pt>
                <c:pt idx="214">
                  <c:v>173.04228274881032</c:v>
                </c:pt>
                <c:pt idx="215">
                  <c:v>171.04228274881032</c:v>
                </c:pt>
                <c:pt idx="216">
                  <c:v>175.29726182818717</c:v>
                </c:pt>
                <c:pt idx="217">
                  <c:v>183.98700098743777</c:v>
                </c:pt>
                <c:pt idx="218">
                  <c:v>189.91242320596922</c:v>
                </c:pt>
                <c:pt idx="219">
                  <c:v>199.75971543670556</c:v>
                </c:pt>
                <c:pt idx="220">
                  <c:v>208.90546928859607</c:v>
                </c:pt>
                <c:pt idx="221">
                  <c:v>221.1741379328609</c:v>
                </c:pt>
                <c:pt idx="222">
                  <c:v>222.71391792789504</c:v>
                </c:pt>
                <c:pt idx="223">
                  <c:v>230.25450260381569</c:v>
                </c:pt>
                <c:pt idx="224">
                  <c:v>243.9643485654658</c:v>
                </c:pt>
                <c:pt idx="225">
                  <c:v>256.40763206318877</c:v>
                </c:pt>
                <c:pt idx="226">
                  <c:v>265.03351832023361</c:v>
                </c:pt>
                <c:pt idx="227">
                  <c:v>273.80981097478804</c:v>
                </c:pt>
                <c:pt idx="228">
                  <c:v>281.50759742831792</c:v>
                </c:pt>
                <c:pt idx="229">
                  <c:v>288.40842141295389</c:v>
                </c:pt>
                <c:pt idx="230">
                  <c:v>302.1002904002562</c:v>
                </c:pt>
                <c:pt idx="231">
                  <c:v>312.25291304614836</c:v>
                </c:pt>
                <c:pt idx="232">
                  <c:v>325.74700526780299</c:v>
                </c:pt>
                <c:pt idx="233">
                  <c:v>333.39861649118575</c:v>
                </c:pt>
                <c:pt idx="234">
                  <c:v>345.91182814409183</c:v>
                </c:pt>
                <c:pt idx="235">
                  <c:v>353.9359006053607</c:v>
                </c:pt>
                <c:pt idx="236">
                  <c:v>116.76348385395346</c:v>
                </c:pt>
                <c:pt idx="237">
                  <c:v>121.07990577202855</c:v>
                </c:pt>
                <c:pt idx="238">
                  <c:v>128.38380431959374</c:v>
                </c:pt>
                <c:pt idx="239">
                  <c:v>138.78747687849238</c:v>
                </c:pt>
                <c:pt idx="240">
                  <c:v>152.26582741815042</c:v>
                </c:pt>
                <c:pt idx="241">
                  <c:v>162.66720543353148</c:v>
                </c:pt>
                <c:pt idx="242">
                  <c:v>169.88072188844427</c:v>
                </c:pt>
                <c:pt idx="243">
                  <c:v>173.13331488253488</c:v>
                </c:pt>
                <c:pt idx="244">
                  <c:v>179.67185821699184</c:v>
                </c:pt>
                <c:pt idx="245">
                  <c:v>186.94067723355778</c:v>
                </c:pt>
                <c:pt idx="246">
                  <c:v>197.13484323790473</c:v>
                </c:pt>
                <c:pt idx="247">
                  <c:v>204.19297162363944</c:v>
                </c:pt>
                <c:pt idx="248">
                  <c:v>210.76433035885174</c:v>
                </c:pt>
                <c:pt idx="249">
                  <c:v>215.2417212271134</c:v>
                </c:pt>
                <c:pt idx="250">
                  <c:v>222.95520848824162</c:v>
                </c:pt>
                <c:pt idx="251">
                  <c:v>230.84183742515773</c:v>
                </c:pt>
                <c:pt idx="252">
                  <c:v>240.58861216851972</c:v>
                </c:pt>
                <c:pt idx="253">
                  <c:v>255.06384339873699</c:v>
                </c:pt>
                <c:pt idx="254">
                  <c:v>258.60068588711778</c:v>
                </c:pt>
                <c:pt idx="255">
                  <c:v>265.48253614562731</c:v>
                </c:pt>
                <c:pt idx="256">
                  <c:v>279.9535678265807</c:v>
                </c:pt>
                <c:pt idx="257">
                  <c:v>288.23447479946412</c:v>
                </c:pt>
                <c:pt idx="258">
                  <c:v>290.39880191811301</c:v>
                </c:pt>
                <c:pt idx="259">
                  <c:v>296.56706820579734</c:v>
                </c:pt>
                <c:pt idx="260">
                  <c:v>302.40083205355808</c:v>
                </c:pt>
                <c:pt idx="261">
                  <c:v>311.20482215710126</c:v>
                </c:pt>
                <c:pt idx="262">
                  <c:v>320.87507332627308</c:v>
                </c:pt>
                <c:pt idx="263">
                  <c:v>325.30401851153204</c:v>
                </c:pt>
                <c:pt idx="264">
                  <c:v>333.31286526296543</c:v>
                </c:pt>
                <c:pt idx="265">
                  <c:v>340.14918553315698</c:v>
                </c:pt>
                <c:pt idx="266">
                  <c:v>344.48121849884473</c:v>
                </c:pt>
                <c:pt idx="267">
                  <c:v>110.15665847555982</c:v>
                </c:pt>
                <c:pt idx="268">
                  <c:v>122.32337604692162</c:v>
                </c:pt>
                <c:pt idx="269">
                  <c:v>132.8912814887606</c:v>
                </c:pt>
                <c:pt idx="270">
                  <c:v>144.5078284940804</c:v>
                </c:pt>
                <c:pt idx="271">
                  <c:v>154.69972127176189</c:v>
                </c:pt>
                <c:pt idx="272">
                  <c:v>162.30151203861058</c:v>
                </c:pt>
                <c:pt idx="273">
                  <c:v>164.43883722837035</c:v>
                </c:pt>
                <c:pt idx="274">
                  <c:v>164.64567184707829</c:v>
                </c:pt>
                <c:pt idx="275">
                  <c:v>170.91818031143401</c:v>
                </c:pt>
                <c:pt idx="276">
                  <c:v>185.07189297824726</c:v>
                </c:pt>
                <c:pt idx="277">
                  <c:v>192.24034504039841</c:v>
                </c:pt>
                <c:pt idx="278">
                  <c:v>202.05377155296435</c:v>
                </c:pt>
                <c:pt idx="279">
                  <c:v>212.07089021944603</c:v>
                </c:pt>
                <c:pt idx="280">
                  <c:v>216.56351985985799</c:v>
                </c:pt>
                <c:pt idx="281">
                  <c:v>231.72573482197754</c:v>
                </c:pt>
                <c:pt idx="282">
                  <c:v>246.26256435041483</c:v>
                </c:pt>
                <c:pt idx="283">
                  <c:v>256.9480000194086</c:v>
                </c:pt>
                <c:pt idx="284">
                  <c:v>267.24756144366955</c:v>
                </c:pt>
                <c:pt idx="285">
                  <c:v>277.01625890775176</c:v>
                </c:pt>
                <c:pt idx="286">
                  <c:v>282.35761319541649</c:v>
                </c:pt>
                <c:pt idx="287">
                  <c:v>293.73001381052035</c:v>
                </c:pt>
                <c:pt idx="288">
                  <c:v>308.21271493711657</c:v>
                </c:pt>
                <c:pt idx="289">
                  <c:v>319.47276926641655</c:v>
                </c:pt>
                <c:pt idx="290">
                  <c:v>329.40480646481456</c:v>
                </c:pt>
                <c:pt idx="291">
                  <c:v>340.43394488915186</c:v>
                </c:pt>
                <c:pt idx="292">
                  <c:v>346.91807760252237</c:v>
                </c:pt>
                <c:pt idx="293">
                  <c:v>348.94781459547306</c:v>
                </c:pt>
                <c:pt idx="294">
                  <c:v>116.11206283744215</c:v>
                </c:pt>
                <c:pt idx="295">
                  <c:v>125.32816284341104</c:v>
                </c:pt>
                <c:pt idx="296">
                  <c:v>134.80905226767851</c:v>
                </c:pt>
                <c:pt idx="297">
                  <c:v>138.21652479758333</c:v>
                </c:pt>
                <c:pt idx="298">
                  <c:v>149.98976410075798</c:v>
                </c:pt>
                <c:pt idx="299">
                  <c:v>155.18912500787391</c:v>
                </c:pt>
                <c:pt idx="300">
                  <c:v>165.18110056633151</c:v>
                </c:pt>
                <c:pt idx="301">
                  <c:v>166.32063566303106</c:v>
                </c:pt>
                <c:pt idx="302">
                  <c:v>170.38069423401478</c:v>
                </c:pt>
                <c:pt idx="303">
                  <c:v>181.66735617796553</c:v>
                </c:pt>
                <c:pt idx="304">
                  <c:v>190.50913954568182</c:v>
                </c:pt>
                <c:pt idx="305">
                  <c:v>199.53046388331938</c:v>
                </c:pt>
                <c:pt idx="306">
                  <c:v>205.99173690319589</c:v>
                </c:pt>
                <c:pt idx="307">
                  <c:v>211.78810698646461</c:v>
                </c:pt>
                <c:pt idx="308">
                  <c:v>225.02662516801843</c:v>
                </c:pt>
                <c:pt idx="309">
                  <c:v>234.71503151865969</c:v>
                </c:pt>
                <c:pt idx="310">
                  <c:v>244.44196032297239</c:v>
                </c:pt>
                <c:pt idx="311">
                  <c:v>243.92639025442386</c:v>
                </c:pt>
                <c:pt idx="312">
                  <c:v>250.67556793924524</c:v>
                </c:pt>
                <c:pt idx="313">
                  <c:v>262.69370771831694</c:v>
                </c:pt>
                <c:pt idx="314">
                  <c:v>271.68451242992813</c:v>
                </c:pt>
                <c:pt idx="315">
                  <c:v>281.02735027455662</c:v>
                </c:pt>
                <c:pt idx="316">
                  <c:v>283.86873345436368</c:v>
                </c:pt>
                <c:pt idx="317">
                  <c:v>292.30846841868748</c:v>
                </c:pt>
                <c:pt idx="318">
                  <c:v>298.63668578816697</c:v>
                </c:pt>
                <c:pt idx="319">
                  <c:v>309.7174208559411</c:v>
                </c:pt>
                <c:pt idx="320">
                  <c:v>322.46186862004441</c:v>
                </c:pt>
                <c:pt idx="321">
                  <c:v>329.1043694841951</c:v>
                </c:pt>
                <c:pt idx="322">
                  <c:v>339.08619955992447</c:v>
                </c:pt>
                <c:pt idx="323">
                  <c:v>344.44361166586873</c:v>
                </c:pt>
                <c:pt idx="324">
                  <c:v>118.6076775795147</c:v>
                </c:pt>
                <c:pt idx="325">
                  <c:v>135.83737471111317</c:v>
                </c:pt>
                <c:pt idx="326">
                  <c:v>150.28263163864574</c:v>
                </c:pt>
                <c:pt idx="327">
                  <c:v>162.00658514870432</c:v>
                </c:pt>
                <c:pt idx="328">
                  <c:v>167.21962334891828</c:v>
                </c:pt>
                <c:pt idx="329">
                  <c:v>165.21962334891828</c:v>
                </c:pt>
                <c:pt idx="330">
                  <c:v>163.21962334891828</c:v>
                </c:pt>
                <c:pt idx="331">
                  <c:v>174.9443002879735</c:v>
                </c:pt>
                <c:pt idx="332">
                  <c:v>183.20025619168734</c:v>
                </c:pt>
                <c:pt idx="333">
                  <c:v>194.80889769973001</c:v>
                </c:pt>
                <c:pt idx="334">
                  <c:v>203.4699869181739</c:v>
                </c:pt>
                <c:pt idx="335">
                  <c:v>213.02344908763865</c:v>
                </c:pt>
                <c:pt idx="336">
                  <c:v>224.1469866792695</c:v>
                </c:pt>
                <c:pt idx="337">
                  <c:v>230.71300090913192</c:v>
                </c:pt>
                <c:pt idx="338">
                  <c:v>240.66175510677007</c:v>
                </c:pt>
                <c:pt idx="339">
                  <c:v>251.99992611334434</c:v>
                </c:pt>
                <c:pt idx="340">
                  <c:v>262.1099999978448</c:v>
                </c:pt>
                <c:pt idx="341">
                  <c:v>274.65286324254305</c:v>
                </c:pt>
                <c:pt idx="342">
                  <c:v>282.42309502854636</c:v>
                </c:pt>
                <c:pt idx="343">
                  <c:v>290.23014002303034</c:v>
                </c:pt>
                <c:pt idx="344">
                  <c:v>297.41004486248607</c:v>
                </c:pt>
                <c:pt idx="345">
                  <c:v>308.97479924111309</c:v>
                </c:pt>
                <c:pt idx="346">
                  <c:v>312.51324683222174</c:v>
                </c:pt>
                <c:pt idx="347">
                  <c:v>315.78945852782891</c:v>
                </c:pt>
                <c:pt idx="348">
                  <c:v>327.98666330001168</c:v>
                </c:pt>
                <c:pt idx="349">
                  <c:v>335.07687033481648</c:v>
                </c:pt>
                <c:pt idx="350">
                  <c:v>343.82685345993156</c:v>
                </c:pt>
                <c:pt idx="351">
                  <c:v>115.88241156316496</c:v>
                </c:pt>
                <c:pt idx="352">
                  <c:v>126.90799204896564</c:v>
                </c:pt>
                <c:pt idx="353">
                  <c:v>136.41606258672073</c:v>
                </c:pt>
                <c:pt idx="354">
                  <c:v>151.19047435114049</c:v>
                </c:pt>
                <c:pt idx="355">
                  <c:v>164.58228846894875</c:v>
                </c:pt>
                <c:pt idx="356">
                  <c:v>168.62320047134082</c:v>
                </c:pt>
                <c:pt idx="357">
                  <c:v>166.62320047134082</c:v>
                </c:pt>
                <c:pt idx="358">
                  <c:v>171.52294653585716</c:v>
                </c:pt>
                <c:pt idx="359">
                  <c:v>174.8245694629961</c:v>
                </c:pt>
                <c:pt idx="360">
                  <c:v>181.69519111595002</c:v>
                </c:pt>
                <c:pt idx="361">
                  <c:v>192.77902477451627</c:v>
                </c:pt>
                <c:pt idx="362">
                  <c:v>203.24175858590701</c:v>
                </c:pt>
                <c:pt idx="363">
                  <c:v>219.90983209899383</c:v>
                </c:pt>
                <c:pt idx="364">
                  <c:v>227.03374738021336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3-4EB3-8022-C4334E4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М4!$Q$4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М4!$Q$5:$Q$369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0.54034033928717018</c:v>
                </c:pt>
                <c:pt idx="46">
                  <c:v>0.52574759821859418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0.34402579071106409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0.49705866344825622</c:v>
                </c:pt>
                <c:pt idx="102">
                  <c:v>0.28110163347318895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0.11457278768946494</c:v>
                </c:pt>
                <c:pt idx="131">
                  <c:v>0.42209138361735266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0.43827676644211566</c:v>
                </c:pt>
                <c:pt idx="159">
                  <c:v>0.50987729043270935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9.7054596091685597E-2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6.205208459613476E-3</c:v>
                </c:pt>
                <c:pt idx="215">
                  <c:v>0.53601848997419543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0.20323698831021486</c:v>
                </c:pt>
                <c:pt idx="329">
                  <c:v>0.24592682780161462</c:v>
                </c:pt>
                <c:pt idx="330">
                  <c:v>0.43295638635213241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0.21137832236449017</c:v>
                </c:pt>
                <c:pt idx="357">
                  <c:v>0.59264102267921615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3-4EB3-8022-C4334E4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9D4C2-2B63-46A0-9BCA-A10BE0088A2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9C3828-CA5B-4DF0-A6FA-0705AE7898C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5E39C5-0A86-4827-8476-590029FC0E1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27D701-3AAB-4223-A642-2C6979CEC96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173105</xdr:rowOff>
    </xdr:from>
    <xdr:to>
      <xdr:col>16</xdr:col>
      <xdr:colOff>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C40357-A7A1-481E-8FF3-8F1BF6EC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5ECC20-CBA7-4C88-A00F-A65607C7AF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F02A34-E29F-48AC-8175-46166DEB2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9C4750-EC24-4FBA-8DF5-1AECFA8C5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0A6AF0-5E4B-4633-B740-8974FA3C4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390B-18F8-43B3-84AA-C77FEF630E12}">
  <dimension ref="A1:F14"/>
  <sheetViews>
    <sheetView zoomScale="115" zoomScaleNormal="115" workbookViewId="0">
      <selection activeCell="J19" sqref="J19"/>
    </sheetView>
  </sheetViews>
  <sheetFormatPr defaultRowHeight="12.75" x14ac:dyDescent="0.2"/>
  <cols>
    <col min="1" max="1" width="5.83203125" customWidth="1"/>
    <col min="2" max="2" width="12" customWidth="1"/>
    <col min="3" max="3" width="13" customWidth="1"/>
    <col min="4" max="4" width="15.1640625" customWidth="1"/>
    <col min="5" max="5" width="13" customWidth="1"/>
    <col min="6" max="6" width="13.83203125" customWidth="1"/>
  </cols>
  <sheetData>
    <row r="1" spans="1:6" ht="13.5" thickBot="1" x14ac:dyDescent="0.25">
      <c r="A1" s="118" t="s">
        <v>63</v>
      </c>
      <c r="B1" s="119"/>
      <c r="C1" s="119"/>
      <c r="D1" s="119"/>
      <c r="E1" s="119"/>
      <c r="F1" s="120"/>
    </row>
    <row r="2" spans="1:6" s="89" customFormat="1" ht="32.25" customHeight="1" thickBot="1" x14ac:dyDescent="0.25">
      <c r="A2" s="106" t="s">
        <v>64</v>
      </c>
      <c r="B2" s="107" t="s">
        <v>65</v>
      </c>
      <c r="C2" s="107" t="s">
        <v>66</v>
      </c>
      <c r="D2" s="107" t="s">
        <v>68</v>
      </c>
      <c r="E2" s="107" t="s">
        <v>67</v>
      </c>
      <c r="F2" s="108" t="s">
        <v>69</v>
      </c>
    </row>
    <row r="3" spans="1:6" x14ac:dyDescent="0.2">
      <c r="A3" s="96">
        <v>1</v>
      </c>
      <c r="B3" s="94">
        <v>1</v>
      </c>
      <c r="C3" s="94">
        <f>B3*М1!C$20</f>
        <v>3.5</v>
      </c>
      <c r="D3" s="94">
        <f>М1!C$10/ОП1!B3</f>
        <v>15.68</v>
      </c>
      <c r="E3" s="95">
        <f>(C3/2)*М1!C$8*М1!C$11</f>
        <v>0.98000000000000009</v>
      </c>
      <c r="F3" s="97">
        <f>D3+E3</f>
        <v>16.66</v>
      </c>
    </row>
    <row r="4" spans="1:6" x14ac:dyDescent="0.2">
      <c r="A4" s="98">
        <v>2</v>
      </c>
      <c r="B4" s="90">
        <v>2</v>
      </c>
      <c r="C4" s="90">
        <f>B4*М1!C$20</f>
        <v>7</v>
      </c>
      <c r="D4" s="90">
        <f>М1!C$10/ОП1!B4</f>
        <v>7.84</v>
      </c>
      <c r="E4" s="91">
        <f>(C4/2)*М1!C$8*М1!C$11</f>
        <v>1.9600000000000002</v>
      </c>
      <c r="F4" s="99">
        <f t="shared" ref="F4:F14" si="0">D4+E4</f>
        <v>9.8000000000000007</v>
      </c>
    </row>
    <row r="5" spans="1:6" x14ac:dyDescent="0.2">
      <c r="A5" s="98">
        <v>3</v>
      </c>
      <c r="B5" s="90">
        <v>3</v>
      </c>
      <c r="C5" s="90">
        <f>B5*М1!C$20</f>
        <v>10.5</v>
      </c>
      <c r="D5" s="90">
        <f>М1!C$10/ОП1!B5</f>
        <v>5.2266666666666666</v>
      </c>
      <c r="E5" s="91">
        <f>(C5/2)*М1!C$8*М1!C$11</f>
        <v>2.9400000000000004</v>
      </c>
      <c r="F5" s="99">
        <f t="shared" si="0"/>
        <v>8.1666666666666679</v>
      </c>
    </row>
    <row r="6" spans="1:6" x14ac:dyDescent="0.2">
      <c r="A6" s="100">
        <v>4</v>
      </c>
      <c r="B6" s="92">
        <v>4</v>
      </c>
      <c r="C6" s="92">
        <f>B6*М1!C$20</f>
        <v>14</v>
      </c>
      <c r="D6" s="92">
        <f>М1!C$10/ОП1!B6</f>
        <v>3.92</v>
      </c>
      <c r="E6" s="93">
        <f>(C6/2)*М1!C$8*М1!C$11</f>
        <v>3.9200000000000004</v>
      </c>
      <c r="F6" s="101">
        <f t="shared" si="0"/>
        <v>7.84</v>
      </c>
    </row>
    <row r="7" spans="1:6" x14ac:dyDescent="0.2">
      <c r="A7" s="98">
        <v>5</v>
      </c>
      <c r="B7" s="90">
        <v>5</v>
      </c>
      <c r="C7" s="90">
        <f>B7*М1!C$20</f>
        <v>17.5</v>
      </c>
      <c r="D7" s="90">
        <f>М1!C$10/ОП1!B7</f>
        <v>3.1360000000000001</v>
      </c>
      <c r="E7" s="91">
        <f>(C7/2)*М1!C$8*М1!C$11</f>
        <v>4.9000000000000004</v>
      </c>
      <c r="F7" s="99">
        <f t="shared" si="0"/>
        <v>8.0360000000000014</v>
      </c>
    </row>
    <row r="8" spans="1:6" x14ac:dyDescent="0.2">
      <c r="A8" s="98">
        <v>6</v>
      </c>
      <c r="B8" s="90">
        <v>6</v>
      </c>
      <c r="C8" s="90">
        <f>B8*М1!C$20</f>
        <v>21</v>
      </c>
      <c r="D8" s="90">
        <f>М1!C$10/ОП1!B8</f>
        <v>2.6133333333333333</v>
      </c>
      <c r="E8" s="91">
        <f>(C8/2)*М1!C$8*М1!C$11</f>
        <v>5.8800000000000008</v>
      </c>
      <c r="F8" s="99">
        <f t="shared" si="0"/>
        <v>8.4933333333333341</v>
      </c>
    </row>
    <row r="9" spans="1:6" x14ac:dyDescent="0.2">
      <c r="A9" s="98">
        <v>7</v>
      </c>
      <c r="B9" s="90">
        <v>7</v>
      </c>
      <c r="C9" s="90">
        <f>B9*М1!C$20</f>
        <v>24.5</v>
      </c>
      <c r="D9" s="90">
        <f>М1!C$10/ОП1!B9</f>
        <v>2.2399999999999998</v>
      </c>
      <c r="E9" s="91">
        <f>(C9/2)*М1!C$8*М1!C$11</f>
        <v>6.86</v>
      </c>
      <c r="F9" s="99">
        <f t="shared" si="0"/>
        <v>9.1</v>
      </c>
    </row>
    <row r="10" spans="1:6" x14ac:dyDescent="0.2">
      <c r="A10" s="98">
        <v>8</v>
      </c>
      <c r="B10" s="90">
        <v>8</v>
      </c>
      <c r="C10" s="90">
        <f>B10*М1!C$20</f>
        <v>28</v>
      </c>
      <c r="D10" s="90">
        <f>М1!C$10/ОП1!B10</f>
        <v>1.96</v>
      </c>
      <c r="E10" s="91">
        <f>(C10/2)*М1!C$8*М1!C$11</f>
        <v>7.8400000000000007</v>
      </c>
      <c r="F10" s="99">
        <f t="shared" si="0"/>
        <v>9.8000000000000007</v>
      </c>
    </row>
    <row r="11" spans="1:6" x14ac:dyDescent="0.2">
      <c r="A11" s="98">
        <v>9</v>
      </c>
      <c r="B11" s="90">
        <v>9</v>
      </c>
      <c r="C11" s="90">
        <f>B11*М1!C$20</f>
        <v>31.5</v>
      </c>
      <c r="D11" s="90">
        <f>М1!C$10/ОП1!B11</f>
        <v>1.7422222222222221</v>
      </c>
      <c r="E11" s="91">
        <f>(C11/2)*М1!C$8*М1!C$11</f>
        <v>8.82</v>
      </c>
      <c r="F11" s="99">
        <f t="shared" si="0"/>
        <v>10.562222222222223</v>
      </c>
    </row>
    <row r="12" spans="1:6" x14ac:dyDescent="0.2">
      <c r="A12" s="98">
        <v>10</v>
      </c>
      <c r="B12" s="90">
        <v>10</v>
      </c>
      <c r="C12" s="90">
        <f>B12*М1!C$20</f>
        <v>35</v>
      </c>
      <c r="D12" s="90">
        <f>М1!C$10/ОП1!B12</f>
        <v>1.5680000000000001</v>
      </c>
      <c r="E12" s="91">
        <f>(C12/2)*М1!C$8*М1!C$11</f>
        <v>9.8000000000000007</v>
      </c>
      <c r="F12" s="99">
        <f t="shared" si="0"/>
        <v>11.368</v>
      </c>
    </row>
    <row r="13" spans="1:6" x14ac:dyDescent="0.2">
      <c r="A13" s="98">
        <v>11</v>
      </c>
      <c r="B13" s="90">
        <v>11</v>
      </c>
      <c r="C13" s="90">
        <f>B13*М1!C$20</f>
        <v>38.5</v>
      </c>
      <c r="D13" s="90">
        <f>М1!C$10/ОП1!B13</f>
        <v>1.4254545454545455</v>
      </c>
      <c r="E13" s="91">
        <f>(C13/2)*М1!C$8*М1!C$11</f>
        <v>10.780000000000001</v>
      </c>
      <c r="F13" s="99">
        <f t="shared" si="0"/>
        <v>12.205454545454547</v>
      </c>
    </row>
    <row r="14" spans="1:6" ht="13.5" thickBot="1" x14ac:dyDescent="0.25">
      <c r="A14" s="102">
        <v>12</v>
      </c>
      <c r="B14" s="103">
        <v>12</v>
      </c>
      <c r="C14" s="103">
        <f>B14*М1!C$20</f>
        <v>42</v>
      </c>
      <c r="D14" s="103">
        <f>М1!C$10/ОП1!B14</f>
        <v>1.3066666666666666</v>
      </c>
      <c r="E14" s="104">
        <f>(C14/2)*М1!C$8*М1!C$11</f>
        <v>11.760000000000002</v>
      </c>
      <c r="F14" s="105">
        <f t="shared" si="0"/>
        <v>13.066666666666668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V57"/>
  <sheetViews>
    <sheetView zoomScaleNormal="100" zoomScaleSheetLayoutView="100" workbookViewId="0">
      <selection activeCell="G8" sqref="G8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6" width="11" style="5" customWidth="1"/>
    <col min="7" max="7" width="9.5" style="5" customWidth="1"/>
    <col min="8" max="8" width="9.33203125" style="5"/>
    <col min="9" max="9" width="9.83203125" style="5" bestFit="1" customWidth="1"/>
    <col min="10" max="10" width="8.83203125" style="5" customWidth="1"/>
    <col min="11" max="11" width="8.5" style="5" customWidth="1"/>
    <col min="12" max="12" width="9.1640625" style="5" customWidth="1"/>
    <col min="13" max="13" width="12.1640625" style="5" bestFit="1" customWidth="1"/>
    <col min="14" max="14" width="11.33203125" style="5" bestFit="1" customWidth="1"/>
    <col min="15" max="17" width="12.1640625" style="5" customWidth="1"/>
    <col min="18" max="18" width="9.6640625" style="5" customWidth="1"/>
    <col min="19" max="19" width="10.5" style="5" customWidth="1"/>
    <col min="20" max="21" width="10" style="5" bestFit="1" customWidth="1"/>
    <col min="22" max="22" width="10.6640625" style="5" customWidth="1"/>
    <col min="23" max="16384" width="9.33203125" style="6"/>
  </cols>
  <sheetData>
    <row r="1" spans="1:22" ht="29.25" x14ac:dyDescent="0.25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</row>
    <row r="2" spans="1:22" ht="13.5" thickBot="1" x14ac:dyDescent="0.25"/>
    <row r="3" spans="1:22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7" t="s">
        <v>2</v>
      </c>
      <c r="O3" s="8"/>
      <c r="P3" s="8"/>
      <c r="Q3" s="8"/>
      <c r="R3" s="8"/>
      <c r="S3" s="8"/>
      <c r="T3" s="8"/>
      <c r="U3" s="8"/>
      <c r="V3" s="9"/>
    </row>
    <row r="4" spans="1:22" s="20" customFormat="1" ht="33.75" customHeight="1" thickBot="1" x14ac:dyDescent="0.25">
      <c r="A4" s="10" t="s">
        <v>3</v>
      </c>
      <c r="B4" s="11"/>
      <c r="C4" s="12"/>
      <c r="D4" s="13"/>
      <c r="E4" s="14" t="s">
        <v>4</v>
      </c>
      <c r="F4" s="15" t="s">
        <v>5</v>
      </c>
      <c r="G4" s="16" t="s">
        <v>6</v>
      </c>
      <c r="H4" s="17" t="s">
        <v>7</v>
      </c>
      <c r="I4" s="15" t="s">
        <v>8</v>
      </c>
      <c r="J4" s="15" t="s">
        <v>9</v>
      </c>
      <c r="K4" s="15" t="s">
        <v>10</v>
      </c>
      <c r="L4" s="15" t="s">
        <v>11</v>
      </c>
      <c r="M4" s="15" t="s">
        <v>12</v>
      </c>
      <c r="N4" s="18" t="s">
        <v>13</v>
      </c>
      <c r="O4" s="15" t="s">
        <v>14</v>
      </c>
      <c r="P4" s="15" t="s">
        <v>15</v>
      </c>
      <c r="Q4" s="15" t="s">
        <v>16</v>
      </c>
      <c r="R4" s="17" t="s">
        <v>17</v>
      </c>
      <c r="S4" s="15" t="s">
        <v>18</v>
      </c>
      <c r="T4" s="15" t="s">
        <v>19</v>
      </c>
      <c r="U4" s="15" t="s">
        <v>20</v>
      </c>
      <c r="V4" s="19" t="s">
        <v>21</v>
      </c>
    </row>
    <row r="5" spans="1:22" ht="12.75" customHeight="1" thickBot="1" x14ac:dyDescent="0.25">
      <c r="D5" s="21"/>
      <c r="E5" s="22">
        <v>1</v>
      </c>
      <c r="F5" s="23">
        <v>6.5</v>
      </c>
      <c r="G5" s="23">
        <v>4</v>
      </c>
      <c r="H5" s="23">
        <v>0</v>
      </c>
      <c r="I5" s="24">
        <f>F5+H5</f>
        <v>6.5</v>
      </c>
      <c r="J5" s="24">
        <f>C$20</f>
        <v>3.5</v>
      </c>
      <c r="K5" s="24">
        <f>MIN(J5,I5)</f>
        <v>3.5</v>
      </c>
      <c r="L5" s="24">
        <f>I5-K5</f>
        <v>3</v>
      </c>
      <c r="M5" s="24">
        <f>J5-K5</f>
        <v>0</v>
      </c>
      <c r="N5" s="25">
        <f>K5*C$9</f>
        <v>77.839999999999989</v>
      </c>
      <c r="O5" s="24">
        <f>G5*C$8</f>
        <v>64</v>
      </c>
      <c r="P5" s="24">
        <f>IF(G5&gt;0,C$10,0)</f>
        <v>15.68</v>
      </c>
      <c r="Q5" s="25">
        <f>AVERAGE(I5,L5)*C$8*C$11</f>
        <v>2.66</v>
      </c>
      <c r="R5" s="26">
        <f>C$12</f>
        <v>14</v>
      </c>
      <c r="S5" s="25">
        <f>SUM(O5:R5)</f>
        <v>96.34</v>
      </c>
      <c r="T5" s="25">
        <f>N5-S5</f>
        <v>-18.500000000000014</v>
      </c>
      <c r="U5" s="25">
        <f>T5</f>
        <v>-18.500000000000014</v>
      </c>
      <c r="V5" s="25">
        <f>U5+C$7</f>
        <v>281.5</v>
      </c>
    </row>
    <row r="6" spans="1:22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L5</f>
        <v>3</v>
      </c>
      <c r="G6" s="23">
        <v>0</v>
      </c>
      <c r="H6" s="24">
        <f>G5</f>
        <v>4</v>
      </c>
      <c r="I6" s="24">
        <f>F6+H6</f>
        <v>7</v>
      </c>
      <c r="J6" s="24">
        <f>C$20</f>
        <v>3.5</v>
      </c>
      <c r="K6" s="24">
        <f>MIN(J6,I6)</f>
        <v>3.5</v>
      </c>
      <c r="L6" s="24">
        <f>I6-K6</f>
        <v>3.5</v>
      </c>
      <c r="M6" s="24">
        <f>J6-K6</f>
        <v>0</v>
      </c>
      <c r="N6" s="25">
        <f>K6*C$9</f>
        <v>77.839999999999989</v>
      </c>
      <c r="O6" s="24">
        <f>G6*C$8</f>
        <v>0</v>
      </c>
      <c r="P6" s="24">
        <f>IF(G6&gt;0,C$10,0)</f>
        <v>0</v>
      </c>
      <c r="Q6" s="25">
        <f>AVERAGE(I6,L6)*C$8*C$11</f>
        <v>2.9400000000000004</v>
      </c>
      <c r="R6" s="26">
        <f>C$12</f>
        <v>14</v>
      </c>
      <c r="S6" s="25">
        <f>SUM(O6:R6)</f>
        <v>16.940000000000001</v>
      </c>
      <c r="T6" s="25">
        <f>N6-S6</f>
        <v>60.899999999999991</v>
      </c>
      <c r="U6" s="25">
        <f>T6+U5</f>
        <v>42.399999999999977</v>
      </c>
      <c r="V6" s="25">
        <f>U6+C$7</f>
        <v>342.4</v>
      </c>
    </row>
    <row r="7" spans="1:22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L6</f>
        <v>3.5</v>
      </c>
      <c r="G7" s="23">
        <v>14</v>
      </c>
      <c r="H7" s="24">
        <f t="shared" ref="H7:H56" si="1">G6</f>
        <v>0</v>
      </c>
      <c r="I7" s="24">
        <f t="shared" ref="I7:I56" si="2">F7+H7</f>
        <v>3.5</v>
      </c>
      <c r="J7" s="24">
        <f t="shared" ref="J7:J56" si="3">C$20</f>
        <v>3.5</v>
      </c>
      <c r="K7" s="24">
        <f t="shared" ref="K7:K56" si="4">MIN(J7,I7)</f>
        <v>3.5</v>
      </c>
      <c r="L7" s="24">
        <f t="shared" ref="L7:L56" si="5">I7-K7</f>
        <v>0</v>
      </c>
      <c r="M7" s="24">
        <f t="shared" ref="M7:M56" si="6">J7-K7</f>
        <v>0</v>
      </c>
      <c r="N7" s="25">
        <f t="shared" ref="N7:N56" si="7">K7*C$9</f>
        <v>77.839999999999989</v>
      </c>
      <c r="O7" s="24">
        <f t="shared" ref="O7:O56" si="8">G7*C$8</f>
        <v>224</v>
      </c>
      <c r="P7" s="24">
        <f t="shared" ref="P7:P56" si="9">IF(G7&gt;0,C$10,0)</f>
        <v>15.68</v>
      </c>
      <c r="Q7" s="25">
        <f t="shared" ref="Q7:Q56" si="10">AVERAGE(I7,L7)*C$8*C$11</f>
        <v>0.98000000000000009</v>
      </c>
      <c r="R7" s="26">
        <f t="shared" ref="R7:R56" si="11">C$12</f>
        <v>14</v>
      </c>
      <c r="S7" s="25">
        <f t="shared" ref="S7:S56" si="12">SUM(O7:R7)</f>
        <v>254.66</v>
      </c>
      <c r="T7" s="25">
        <f t="shared" ref="T7:T56" si="13">N7-S7</f>
        <v>-176.82</v>
      </c>
      <c r="U7" s="25">
        <f t="shared" ref="U7:U56" si="14">T7+U6</f>
        <v>-134.42000000000002</v>
      </c>
      <c r="V7" s="25">
        <f t="shared" ref="V7:V56" si="15">U7+C$7</f>
        <v>165.57999999999998</v>
      </c>
    </row>
    <row r="8" spans="1:22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0</v>
      </c>
      <c r="G8" s="23">
        <v>0</v>
      </c>
      <c r="H8" s="24">
        <f t="shared" si="1"/>
        <v>14</v>
      </c>
      <c r="I8" s="24">
        <f t="shared" si="2"/>
        <v>14</v>
      </c>
      <c r="J8" s="24">
        <f t="shared" si="3"/>
        <v>3.5</v>
      </c>
      <c r="K8" s="24">
        <f t="shared" si="4"/>
        <v>3.5</v>
      </c>
      <c r="L8" s="24">
        <f t="shared" si="5"/>
        <v>10.5</v>
      </c>
      <c r="M8" s="24">
        <f t="shared" si="6"/>
        <v>0</v>
      </c>
      <c r="N8" s="25">
        <f t="shared" si="7"/>
        <v>77.839999999999989</v>
      </c>
      <c r="O8" s="24">
        <f t="shared" si="8"/>
        <v>0</v>
      </c>
      <c r="P8" s="24">
        <f t="shared" si="9"/>
        <v>0</v>
      </c>
      <c r="Q8" s="25">
        <f t="shared" si="10"/>
        <v>6.86</v>
      </c>
      <c r="R8" s="26">
        <f t="shared" si="11"/>
        <v>14</v>
      </c>
      <c r="S8" s="25">
        <f t="shared" si="12"/>
        <v>20.86</v>
      </c>
      <c r="T8" s="25">
        <f t="shared" si="13"/>
        <v>56.97999999999999</v>
      </c>
      <c r="U8" s="25">
        <f t="shared" si="14"/>
        <v>-77.440000000000026</v>
      </c>
      <c r="V8" s="25">
        <f t="shared" si="15"/>
        <v>222.55999999999997</v>
      </c>
    </row>
    <row r="9" spans="1:22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10.5</v>
      </c>
      <c r="G9" s="23">
        <v>0</v>
      </c>
      <c r="H9" s="24">
        <f t="shared" si="1"/>
        <v>0</v>
      </c>
      <c r="I9" s="24">
        <f t="shared" si="2"/>
        <v>10.5</v>
      </c>
      <c r="J9" s="24">
        <f t="shared" si="3"/>
        <v>3.5</v>
      </c>
      <c r="K9" s="24">
        <f t="shared" si="4"/>
        <v>3.5</v>
      </c>
      <c r="L9" s="24">
        <f t="shared" si="5"/>
        <v>7</v>
      </c>
      <c r="M9" s="24">
        <f t="shared" si="6"/>
        <v>0</v>
      </c>
      <c r="N9" s="25">
        <f t="shared" si="7"/>
        <v>77.839999999999989</v>
      </c>
      <c r="O9" s="24">
        <f t="shared" si="8"/>
        <v>0</v>
      </c>
      <c r="P9" s="24">
        <f t="shared" si="9"/>
        <v>0</v>
      </c>
      <c r="Q9" s="25">
        <f t="shared" si="10"/>
        <v>4.9000000000000004</v>
      </c>
      <c r="R9" s="26">
        <f t="shared" si="11"/>
        <v>14</v>
      </c>
      <c r="S9" s="25">
        <f t="shared" si="12"/>
        <v>18.899999999999999</v>
      </c>
      <c r="T9" s="25">
        <f t="shared" si="13"/>
        <v>58.939999999999991</v>
      </c>
      <c r="U9" s="25">
        <f t="shared" si="14"/>
        <v>-18.500000000000036</v>
      </c>
      <c r="V9" s="25">
        <f t="shared" si="15"/>
        <v>281.49999999999994</v>
      </c>
    </row>
    <row r="10" spans="1:22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7</v>
      </c>
      <c r="G10" s="23">
        <v>0</v>
      </c>
      <c r="H10" s="24">
        <f t="shared" si="1"/>
        <v>0</v>
      </c>
      <c r="I10" s="24">
        <f t="shared" si="2"/>
        <v>7</v>
      </c>
      <c r="J10" s="24">
        <f t="shared" si="3"/>
        <v>3.5</v>
      </c>
      <c r="K10" s="24">
        <f t="shared" si="4"/>
        <v>3.5</v>
      </c>
      <c r="L10" s="24">
        <f t="shared" si="5"/>
        <v>3.5</v>
      </c>
      <c r="M10" s="24">
        <f t="shared" si="6"/>
        <v>0</v>
      </c>
      <c r="N10" s="25">
        <f t="shared" si="7"/>
        <v>77.839999999999989</v>
      </c>
      <c r="O10" s="24">
        <f t="shared" si="8"/>
        <v>0</v>
      </c>
      <c r="P10" s="24">
        <f t="shared" si="9"/>
        <v>0</v>
      </c>
      <c r="Q10" s="25">
        <f t="shared" si="10"/>
        <v>2.9400000000000004</v>
      </c>
      <c r="R10" s="26">
        <f t="shared" si="11"/>
        <v>14</v>
      </c>
      <c r="S10" s="25">
        <f t="shared" si="12"/>
        <v>16.940000000000001</v>
      </c>
      <c r="T10" s="25">
        <f t="shared" si="13"/>
        <v>60.899999999999991</v>
      </c>
      <c r="U10" s="25">
        <f t="shared" si="14"/>
        <v>42.399999999999956</v>
      </c>
      <c r="V10" s="25">
        <f t="shared" si="15"/>
        <v>342.4</v>
      </c>
    </row>
    <row r="11" spans="1:22" ht="12.75" customHeight="1" x14ac:dyDescent="0.2">
      <c r="A11" s="33" t="s">
        <v>27</v>
      </c>
      <c r="B11" s="34"/>
      <c r="C11" s="37">
        <v>3.5000000000000003E-2</v>
      </c>
      <c r="D11" s="21"/>
      <c r="E11" s="22">
        <v>7</v>
      </c>
      <c r="F11" s="24">
        <f t="shared" si="0"/>
        <v>3.5</v>
      </c>
      <c r="G11" s="23">
        <v>14</v>
      </c>
      <c r="H11" s="24">
        <f t="shared" si="1"/>
        <v>0</v>
      </c>
      <c r="I11" s="24">
        <f t="shared" si="2"/>
        <v>3.5</v>
      </c>
      <c r="J11" s="24">
        <f t="shared" si="3"/>
        <v>3.5</v>
      </c>
      <c r="K11" s="24">
        <f t="shared" si="4"/>
        <v>3.5</v>
      </c>
      <c r="L11" s="24">
        <f t="shared" si="5"/>
        <v>0</v>
      </c>
      <c r="M11" s="24">
        <f t="shared" si="6"/>
        <v>0</v>
      </c>
      <c r="N11" s="25">
        <f t="shared" si="7"/>
        <v>77.839999999999989</v>
      </c>
      <c r="O11" s="24">
        <f t="shared" si="8"/>
        <v>224</v>
      </c>
      <c r="P11" s="24">
        <f t="shared" si="9"/>
        <v>15.68</v>
      </c>
      <c r="Q11" s="25">
        <f t="shared" si="10"/>
        <v>0.98000000000000009</v>
      </c>
      <c r="R11" s="26">
        <f t="shared" si="11"/>
        <v>14</v>
      </c>
      <c r="S11" s="25">
        <f t="shared" si="12"/>
        <v>254.66</v>
      </c>
      <c r="T11" s="25">
        <f t="shared" si="13"/>
        <v>-176.82</v>
      </c>
      <c r="U11" s="25">
        <f t="shared" si="14"/>
        <v>-134.42000000000004</v>
      </c>
      <c r="V11" s="25">
        <f t="shared" si="15"/>
        <v>165.57999999999996</v>
      </c>
    </row>
    <row r="12" spans="1:22" ht="12.75" customHeight="1" thickBot="1" x14ac:dyDescent="0.25">
      <c r="A12" s="38" t="s">
        <v>28</v>
      </c>
      <c r="B12" s="39"/>
      <c r="C12" s="40">
        <v>14</v>
      </c>
      <c r="D12" s="21"/>
      <c r="E12" s="22">
        <v>8</v>
      </c>
      <c r="F12" s="24">
        <f t="shared" si="0"/>
        <v>0</v>
      </c>
      <c r="G12" s="23">
        <v>0</v>
      </c>
      <c r="H12" s="24">
        <f t="shared" si="1"/>
        <v>14</v>
      </c>
      <c r="I12" s="24">
        <f t="shared" si="2"/>
        <v>14</v>
      </c>
      <c r="J12" s="24">
        <f t="shared" si="3"/>
        <v>3.5</v>
      </c>
      <c r="K12" s="24">
        <f t="shared" si="4"/>
        <v>3.5</v>
      </c>
      <c r="L12" s="24">
        <f t="shared" si="5"/>
        <v>10.5</v>
      </c>
      <c r="M12" s="24">
        <f t="shared" si="6"/>
        <v>0</v>
      </c>
      <c r="N12" s="25">
        <f t="shared" si="7"/>
        <v>77.839999999999989</v>
      </c>
      <c r="O12" s="24">
        <f t="shared" si="8"/>
        <v>0</v>
      </c>
      <c r="P12" s="24">
        <f t="shared" si="9"/>
        <v>0</v>
      </c>
      <c r="Q12" s="25">
        <f t="shared" si="10"/>
        <v>6.86</v>
      </c>
      <c r="R12" s="26">
        <f t="shared" si="11"/>
        <v>14</v>
      </c>
      <c r="S12" s="25">
        <f t="shared" si="12"/>
        <v>20.86</v>
      </c>
      <c r="T12" s="25">
        <f t="shared" si="13"/>
        <v>56.97999999999999</v>
      </c>
      <c r="U12" s="25">
        <f t="shared" si="14"/>
        <v>-77.440000000000055</v>
      </c>
      <c r="V12" s="25">
        <f t="shared" si="15"/>
        <v>222.55999999999995</v>
      </c>
    </row>
    <row r="13" spans="1:22" ht="12.75" customHeight="1" thickBot="1" x14ac:dyDescent="0.25">
      <c r="D13" s="21"/>
      <c r="E13" s="22">
        <v>9</v>
      </c>
      <c r="F13" s="24">
        <f t="shared" si="0"/>
        <v>10.5</v>
      </c>
      <c r="G13" s="23">
        <v>0</v>
      </c>
      <c r="H13" s="24">
        <f t="shared" si="1"/>
        <v>0</v>
      </c>
      <c r="I13" s="24">
        <f t="shared" si="2"/>
        <v>10.5</v>
      </c>
      <c r="J13" s="24">
        <f t="shared" si="3"/>
        <v>3.5</v>
      </c>
      <c r="K13" s="24">
        <f t="shared" si="4"/>
        <v>3.5</v>
      </c>
      <c r="L13" s="24">
        <f t="shared" si="5"/>
        <v>7</v>
      </c>
      <c r="M13" s="24">
        <f t="shared" si="6"/>
        <v>0</v>
      </c>
      <c r="N13" s="25">
        <f t="shared" si="7"/>
        <v>77.839999999999989</v>
      </c>
      <c r="O13" s="24">
        <f t="shared" si="8"/>
        <v>0</v>
      </c>
      <c r="P13" s="24">
        <f t="shared" si="9"/>
        <v>0</v>
      </c>
      <c r="Q13" s="25">
        <f t="shared" si="10"/>
        <v>4.9000000000000004</v>
      </c>
      <c r="R13" s="26">
        <f t="shared" si="11"/>
        <v>14</v>
      </c>
      <c r="S13" s="25">
        <f t="shared" si="12"/>
        <v>18.899999999999999</v>
      </c>
      <c r="T13" s="25">
        <f t="shared" si="13"/>
        <v>58.939999999999991</v>
      </c>
      <c r="U13" s="25">
        <f t="shared" si="14"/>
        <v>-18.500000000000064</v>
      </c>
      <c r="V13" s="25">
        <f t="shared" si="15"/>
        <v>281.49999999999994</v>
      </c>
    </row>
    <row r="14" spans="1:22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7</v>
      </c>
      <c r="G14" s="23">
        <v>0</v>
      </c>
      <c r="H14" s="24">
        <f t="shared" si="1"/>
        <v>0</v>
      </c>
      <c r="I14" s="24">
        <f t="shared" si="2"/>
        <v>7</v>
      </c>
      <c r="J14" s="24">
        <f t="shared" si="3"/>
        <v>3.5</v>
      </c>
      <c r="K14" s="24">
        <f t="shared" si="4"/>
        <v>3.5</v>
      </c>
      <c r="L14" s="24">
        <f t="shared" si="5"/>
        <v>3.5</v>
      </c>
      <c r="M14" s="24">
        <f t="shared" si="6"/>
        <v>0</v>
      </c>
      <c r="N14" s="25">
        <f t="shared" si="7"/>
        <v>77.839999999999989</v>
      </c>
      <c r="O14" s="24">
        <f t="shared" si="8"/>
        <v>0</v>
      </c>
      <c r="P14" s="24">
        <f t="shared" si="9"/>
        <v>0</v>
      </c>
      <c r="Q14" s="25">
        <f t="shared" si="10"/>
        <v>2.9400000000000004</v>
      </c>
      <c r="R14" s="26">
        <f t="shared" si="11"/>
        <v>14</v>
      </c>
      <c r="S14" s="25">
        <f t="shared" si="12"/>
        <v>16.940000000000001</v>
      </c>
      <c r="T14" s="25">
        <f t="shared" si="13"/>
        <v>60.899999999999991</v>
      </c>
      <c r="U14" s="25">
        <f t="shared" si="14"/>
        <v>42.399999999999928</v>
      </c>
      <c r="V14" s="25">
        <f t="shared" si="15"/>
        <v>342.39999999999992</v>
      </c>
    </row>
    <row r="15" spans="1:22" ht="12.75" customHeight="1" x14ac:dyDescent="0.2">
      <c r="A15" s="44" t="s">
        <v>30</v>
      </c>
      <c r="B15" s="45"/>
      <c r="C15" s="46"/>
      <c r="E15" s="22">
        <v>11</v>
      </c>
      <c r="F15" s="24">
        <f t="shared" si="0"/>
        <v>3.5</v>
      </c>
      <c r="G15" s="23">
        <v>14</v>
      </c>
      <c r="H15" s="24">
        <f t="shared" si="1"/>
        <v>0</v>
      </c>
      <c r="I15" s="24">
        <f t="shared" si="2"/>
        <v>3.5</v>
      </c>
      <c r="J15" s="24">
        <f t="shared" si="3"/>
        <v>3.5</v>
      </c>
      <c r="K15" s="24">
        <f t="shared" si="4"/>
        <v>3.5</v>
      </c>
      <c r="L15" s="24">
        <f t="shared" si="5"/>
        <v>0</v>
      </c>
      <c r="M15" s="24">
        <f t="shared" si="6"/>
        <v>0</v>
      </c>
      <c r="N15" s="25">
        <f t="shared" si="7"/>
        <v>77.839999999999989</v>
      </c>
      <c r="O15" s="24">
        <f t="shared" si="8"/>
        <v>224</v>
      </c>
      <c r="P15" s="24">
        <f t="shared" si="9"/>
        <v>15.68</v>
      </c>
      <c r="Q15" s="25">
        <f t="shared" si="10"/>
        <v>0.98000000000000009</v>
      </c>
      <c r="R15" s="26">
        <f t="shared" si="11"/>
        <v>14</v>
      </c>
      <c r="S15" s="25">
        <f t="shared" si="12"/>
        <v>254.66</v>
      </c>
      <c r="T15" s="25">
        <f t="shared" si="13"/>
        <v>-176.82</v>
      </c>
      <c r="U15" s="25">
        <f t="shared" si="14"/>
        <v>-134.42000000000007</v>
      </c>
      <c r="V15" s="25">
        <f t="shared" si="15"/>
        <v>165.57999999999993</v>
      </c>
    </row>
    <row r="16" spans="1:22" x14ac:dyDescent="0.2">
      <c r="A16" s="33" t="s">
        <v>31</v>
      </c>
      <c r="B16" s="34"/>
      <c r="C16" s="35">
        <v>1</v>
      </c>
      <c r="E16" s="22">
        <v>12</v>
      </c>
      <c r="F16" s="24">
        <f t="shared" si="0"/>
        <v>0</v>
      </c>
      <c r="G16" s="23">
        <v>0</v>
      </c>
      <c r="H16" s="24">
        <f t="shared" si="1"/>
        <v>14</v>
      </c>
      <c r="I16" s="24">
        <f t="shared" si="2"/>
        <v>14</v>
      </c>
      <c r="J16" s="24">
        <f t="shared" si="3"/>
        <v>3.5</v>
      </c>
      <c r="K16" s="24">
        <f t="shared" si="4"/>
        <v>3.5</v>
      </c>
      <c r="L16" s="24">
        <f t="shared" si="5"/>
        <v>10.5</v>
      </c>
      <c r="M16" s="24">
        <f t="shared" si="6"/>
        <v>0</v>
      </c>
      <c r="N16" s="25">
        <f t="shared" si="7"/>
        <v>77.839999999999989</v>
      </c>
      <c r="O16" s="24">
        <f t="shared" si="8"/>
        <v>0</v>
      </c>
      <c r="P16" s="24">
        <f t="shared" si="9"/>
        <v>0</v>
      </c>
      <c r="Q16" s="25">
        <f t="shared" si="10"/>
        <v>6.86</v>
      </c>
      <c r="R16" s="26">
        <f t="shared" si="11"/>
        <v>14</v>
      </c>
      <c r="S16" s="25">
        <f t="shared" si="12"/>
        <v>20.86</v>
      </c>
      <c r="T16" s="25">
        <f t="shared" si="13"/>
        <v>56.97999999999999</v>
      </c>
      <c r="U16" s="25">
        <f t="shared" si="14"/>
        <v>-77.440000000000083</v>
      </c>
      <c r="V16" s="25">
        <f t="shared" si="15"/>
        <v>222.55999999999992</v>
      </c>
    </row>
    <row r="17" spans="1:22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10.5</v>
      </c>
      <c r="G17" s="23">
        <v>0</v>
      </c>
      <c r="H17" s="24">
        <f t="shared" si="1"/>
        <v>0</v>
      </c>
      <c r="I17" s="24">
        <f t="shared" si="2"/>
        <v>10.5</v>
      </c>
      <c r="J17" s="24">
        <f t="shared" si="3"/>
        <v>3.5</v>
      </c>
      <c r="K17" s="24">
        <f t="shared" si="4"/>
        <v>3.5</v>
      </c>
      <c r="L17" s="24">
        <f t="shared" si="5"/>
        <v>7</v>
      </c>
      <c r="M17" s="24">
        <f t="shared" si="6"/>
        <v>0</v>
      </c>
      <c r="N17" s="25">
        <f t="shared" si="7"/>
        <v>77.839999999999989</v>
      </c>
      <c r="O17" s="24">
        <f t="shared" si="8"/>
        <v>0</v>
      </c>
      <c r="P17" s="24">
        <f t="shared" si="9"/>
        <v>0</v>
      </c>
      <c r="Q17" s="25">
        <f t="shared" si="10"/>
        <v>4.9000000000000004</v>
      </c>
      <c r="R17" s="26">
        <f t="shared" si="11"/>
        <v>14</v>
      </c>
      <c r="S17" s="25">
        <f t="shared" si="12"/>
        <v>18.899999999999999</v>
      </c>
      <c r="T17" s="25">
        <f t="shared" si="13"/>
        <v>58.939999999999991</v>
      </c>
      <c r="U17" s="25">
        <f t="shared" si="14"/>
        <v>-18.500000000000092</v>
      </c>
      <c r="V17" s="25">
        <f t="shared" si="15"/>
        <v>281.49999999999989</v>
      </c>
    </row>
    <row r="18" spans="1:22" x14ac:dyDescent="0.2">
      <c r="A18" s="33" t="s">
        <v>33</v>
      </c>
      <c r="B18" s="34"/>
      <c r="C18" s="35">
        <v>1</v>
      </c>
      <c r="E18" s="22">
        <v>14</v>
      </c>
      <c r="F18" s="24">
        <f t="shared" si="0"/>
        <v>7</v>
      </c>
      <c r="G18" s="23">
        <v>0</v>
      </c>
      <c r="H18" s="24">
        <f t="shared" si="1"/>
        <v>0</v>
      </c>
      <c r="I18" s="24">
        <f t="shared" si="2"/>
        <v>7</v>
      </c>
      <c r="J18" s="24">
        <f t="shared" si="3"/>
        <v>3.5</v>
      </c>
      <c r="K18" s="24">
        <f t="shared" si="4"/>
        <v>3.5</v>
      </c>
      <c r="L18" s="24">
        <f t="shared" si="5"/>
        <v>3.5</v>
      </c>
      <c r="M18" s="24">
        <f t="shared" si="6"/>
        <v>0</v>
      </c>
      <c r="N18" s="25">
        <f t="shared" si="7"/>
        <v>77.839999999999989</v>
      </c>
      <c r="O18" s="24">
        <f t="shared" si="8"/>
        <v>0</v>
      </c>
      <c r="P18" s="24">
        <f t="shared" si="9"/>
        <v>0</v>
      </c>
      <c r="Q18" s="25">
        <f t="shared" si="10"/>
        <v>2.9400000000000004</v>
      </c>
      <c r="R18" s="26">
        <f t="shared" si="11"/>
        <v>14</v>
      </c>
      <c r="S18" s="25">
        <f t="shared" si="12"/>
        <v>16.940000000000001</v>
      </c>
      <c r="T18" s="25">
        <f t="shared" si="13"/>
        <v>60.899999999999991</v>
      </c>
      <c r="U18" s="25">
        <f t="shared" si="14"/>
        <v>42.399999999999899</v>
      </c>
      <c r="V18" s="25">
        <f t="shared" si="15"/>
        <v>342.39999999999992</v>
      </c>
    </row>
    <row r="19" spans="1:22" ht="12.75" customHeight="1" x14ac:dyDescent="0.2">
      <c r="A19" s="48" t="s">
        <v>34</v>
      </c>
      <c r="B19" s="49"/>
      <c r="C19" s="50"/>
      <c r="E19" s="22">
        <v>15</v>
      </c>
      <c r="F19" s="24">
        <f t="shared" si="0"/>
        <v>3.5</v>
      </c>
      <c r="G19" s="23">
        <v>14</v>
      </c>
      <c r="H19" s="24">
        <f t="shared" si="1"/>
        <v>0</v>
      </c>
      <c r="I19" s="24">
        <f t="shared" si="2"/>
        <v>3.5</v>
      </c>
      <c r="J19" s="24">
        <f t="shared" si="3"/>
        <v>3.5</v>
      </c>
      <c r="K19" s="24">
        <f t="shared" si="4"/>
        <v>3.5</v>
      </c>
      <c r="L19" s="24">
        <f t="shared" si="5"/>
        <v>0</v>
      </c>
      <c r="M19" s="24">
        <f t="shared" si="6"/>
        <v>0</v>
      </c>
      <c r="N19" s="25">
        <f t="shared" si="7"/>
        <v>77.839999999999989</v>
      </c>
      <c r="O19" s="24">
        <f t="shared" si="8"/>
        <v>224</v>
      </c>
      <c r="P19" s="24">
        <f t="shared" si="9"/>
        <v>15.68</v>
      </c>
      <c r="Q19" s="25">
        <f t="shared" si="10"/>
        <v>0.98000000000000009</v>
      </c>
      <c r="R19" s="26">
        <f t="shared" si="11"/>
        <v>14</v>
      </c>
      <c r="S19" s="25">
        <f t="shared" si="12"/>
        <v>254.66</v>
      </c>
      <c r="T19" s="25">
        <f t="shared" si="13"/>
        <v>-176.82</v>
      </c>
      <c r="U19" s="25">
        <f t="shared" si="14"/>
        <v>-134.4200000000001</v>
      </c>
      <c r="V19" s="25">
        <f t="shared" si="15"/>
        <v>165.5799999999999</v>
      </c>
    </row>
    <row r="20" spans="1:22" ht="12.75" customHeight="1" x14ac:dyDescent="0.2">
      <c r="A20" s="113" t="s">
        <v>35</v>
      </c>
      <c r="B20" s="51" t="s">
        <v>36</v>
      </c>
      <c r="C20" s="36">
        <v>3.5</v>
      </c>
      <c r="E20" s="22">
        <v>16</v>
      </c>
      <c r="F20" s="24">
        <f t="shared" si="0"/>
        <v>0</v>
      </c>
      <c r="G20" s="23">
        <v>0</v>
      </c>
      <c r="H20" s="24">
        <f t="shared" si="1"/>
        <v>14</v>
      </c>
      <c r="I20" s="24">
        <f t="shared" si="2"/>
        <v>14</v>
      </c>
      <c r="J20" s="24">
        <f t="shared" si="3"/>
        <v>3.5</v>
      </c>
      <c r="K20" s="24">
        <f t="shared" si="4"/>
        <v>3.5</v>
      </c>
      <c r="L20" s="24">
        <f t="shared" si="5"/>
        <v>10.5</v>
      </c>
      <c r="M20" s="24">
        <f t="shared" si="6"/>
        <v>0</v>
      </c>
      <c r="N20" s="25">
        <f t="shared" si="7"/>
        <v>77.839999999999989</v>
      </c>
      <c r="O20" s="24">
        <f t="shared" si="8"/>
        <v>0</v>
      </c>
      <c r="P20" s="24">
        <f t="shared" si="9"/>
        <v>0</v>
      </c>
      <c r="Q20" s="25">
        <f t="shared" si="10"/>
        <v>6.86</v>
      </c>
      <c r="R20" s="26">
        <f t="shared" si="11"/>
        <v>14</v>
      </c>
      <c r="S20" s="25">
        <f t="shared" si="12"/>
        <v>20.86</v>
      </c>
      <c r="T20" s="25">
        <f t="shared" si="13"/>
        <v>56.97999999999999</v>
      </c>
      <c r="U20" s="25">
        <f t="shared" si="14"/>
        <v>-77.440000000000111</v>
      </c>
      <c r="V20" s="25">
        <f t="shared" si="15"/>
        <v>222.55999999999989</v>
      </c>
    </row>
    <row r="21" spans="1:22" ht="12.75" customHeight="1" x14ac:dyDescent="0.2">
      <c r="A21" s="113"/>
      <c r="B21" s="52" t="s">
        <v>37</v>
      </c>
      <c r="C21" s="50"/>
      <c r="E21" s="22">
        <v>17</v>
      </c>
      <c r="F21" s="24">
        <f t="shared" si="0"/>
        <v>10.5</v>
      </c>
      <c r="G21" s="23">
        <v>0</v>
      </c>
      <c r="H21" s="24">
        <f t="shared" si="1"/>
        <v>0</v>
      </c>
      <c r="I21" s="24">
        <f t="shared" si="2"/>
        <v>10.5</v>
      </c>
      <c r="J21" s="24">
        <f t="shared" si="3"/>
        <v>3.5</v>
      </c>
      <c r="K21" s="24">
        <f t="shared" si="4"/>
        <v>3.5</v>
      </c>
      <c r="L21" s="24">
        <f t="shared" si="5"/>
        <v>7</v>
      </c>
      <c r="M21" s="24">
        <f t="shared" si="6"/>
        <v>0</v>
      </c>
      <c r="N21" s="25">
        <f t="shared" si="7"/>
        <v>77.839999999999989</v>
      </c>
      <c r="O21" s="24">
        <f t="shared" si="8"/>
        <v>0</v>
      </c>
      <c r="P21" s="24">
        <f t="shared" si="9"/>
        <v>0</v>
      </c>
      <c r="Q21" s="25">
        <f t="shared" si="10"/>
        <v>4.9000000000000004</v>
      </c>
      <c r="R21" s="26">
        <f t="shared" si="11"/>
        <v>14</v>
      </c>
      <c r="S21" s="25">
        <f t="shared" si="12"/>
        <v>18.899999999999999</v>
      </c>
      <c r="T21" s="25">
        <f t="shared" si="13"/>
        <v>58.939999999999991</v>
      </c>
      <c r="U21" s="25">
        <f t="shared" si="14"/>
        <v>-18.500000000000121</v>
      </c>
      <c r="V21" s="25">
        <f t="shared" si="15"/>
        <v>281.49999999999989</v>
      </c>
    </row>
    <row r="22" spans="1:22" ht="12.75" customHeight="1" x14ac:dyDescent="0.2">
      <c r="A22" s="113" t="s">
        <v>38</v>
      </c>
      <c r="B22" s="51" t="s">
        <v>36</v>
      </c>
      <c r="C22" s="35"/>
      <c r="E22" s="22">
        <v>18</v>
      </c>
      <c r="F22" s="24">
        <f t="shared" si="0"/>
        <v>7</v>
      </c>
      <c r="G22" s="23">
        <v>0</v>
      </c>
      <c r="H22" s="24">
        <f t="shared" si="1"/>
        <v>0</v>
      </c>
      <c r="I22" s="24">
        <f t="shared" si="2"/>
        <v>7</v>
      </c>
      <c r="J22" s="24">
        <f t="shared" si="3"/>
        <v>3.5</v>
      </c>
      <c r="K22" s="24">
        <f t="shared" si="4"/>
        <v>3.5</v>
      </c>
      <c r="L22" s="24">
        <f t="shared" si="5"/>
        <v>3.5</v>
      </c>
      <c r="M22" s="24">
        <f t="shared" si="6"/>
        <v>0</v>
      </c>
      <c r="N22" s="25">
        <f t="shared" si="7"/>
        <v>77.839999999999989</v>
      </c>
      <c r="O22" s="24">
        <f t="shared" si="8"/>
        <v>0</v>
      </c>
      <c r="P22" s="24">
        <f t="shared" si="9"/>
        <v>0</v>
      </c>
      <c r="Q22" s="25">
        <f t="shared" si="10"/>
        <v>2.9400000000000004</v>
      </c>
      <c r="R22" s="26">
        <f t="shared" si="11"/>
        <v>14</v>
      </c>
      <c r="S22" s="25">
        <f t="shared" si="12"/>
        <v>16.940000000000001</v>
      </c>
      <c r="T22" s="25">
        <f t="shared" si="13"/>
        <v>60.899999999999991</v>
      </c>
      <c r="U22" s="25">
        <f t="shared" si="14"/>
        <v>42.399999999999871</v>
      </c>
      <c r="V22" s="25">
        <f t="shared" si="15"/>
        <v>342.39999999999986</v>
      </c>
    </row>
    <row r="23" spans="1:22" ht="25.5" x14ac:dyDescent="0.2">
      <c r="A23" s="113"/>
      <c r="B23" s="52" t="s">
        <v>37</v>
      </c>
      <c r="C23" s="50"/>
      <c r="E23" s="22">
        <v>19</v>
      </c>
      <c r="F23" s="24">
        <f t="shared" si="0"/>
        <v>3.5</v>
      </c>
      <c r="G23" s="23">
        <v>14</v>
      </c>
      <c r="H23" s="24">
        <f t="shared" si="1"/>
        <v>0</v>
      </c>
      <c r="I23" s="24">
        <f t="shared" si="2"/>
        <v>3.5</v>
      </c>
      <c r="J23" s="24">
        <f t="shared" si="3"/>
        <v>3.5</v>
      </c>
      <c r="K23" s="24">
        <f t="shared" si="4"/>
        <v>3.5</v>
      </c>
      <c r="L23" s="24">
        <f t="shared" si="5"/>
        <v>0</v>
      </c>
      <c r="M23" s="24">
        <f t="shared" si="6"/>
        <v>0</v>
      </c>
      <c r="N23" s="25">
        <f t="shared" si="7"/>
        <v>77.839999999999989</v>
      </c>
      <c r="O23" s="24">
        <f t="shared" si="8"/>
        <v>224</v>
      </c>
      <c r="P23" s="24">
        <f t="shared" si="9"/>
        <v>15.68</v>
      </c>
      <c r="Q23" s="25">
        <f t="shared" si="10"/>
        <v>0.98000000000000009</v>
      </c>
      <c r="R23" s="26">
        <f t="shared" si="11"/>
        <v>14</v>
      </c>
      <c r="S23" s="25">
        <f t="shared" si="12"/>
        <v>254.66</v>
      </c>
      <c r="T23" s="25">
        <f t="shared" si="13"/>
        <v>-176.82</v>
      </c>
      <c r="U23" s="25">
        <f t="shared" si="14"/>
        <v>-134.42000000000013</v>
      </c>
      <c r="V23" s="25">
        <f t="shared" si="15"/>
        <v>165.57999999999987</v>
      </c>
    </row>
    <row r="24" spans="1:22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0</v>
      </c>
      <c r="G24" s="23">
        <v>0</v>
      </c>
      <c r="H24" s="24">
        <f t="shared" si="1"/>
        <v>14</v>
      </c>
      <c r="I24" s="24">
        <f t="shared" si="2"/>
        <v>14</v>
      </c>
      <c r="J24" s="24">
        <f t="shared" si="3"/>
        <v>3.5</v>
      </c>
      <c r="K24" s="24">
        <f t="shared" si="4"/>
        <v>3.5</v>
      </c>
      <c r="L24" s="24">
        <f t="shared" si="5"/>
        <v>10.5</v>
      </c>
      <c r="M24" s="24">
        <f t="shared" si="6"/>
        <v>0</v>
      </c>
      <c r="N24" s="25">
        <f t="shared" si="7"/>
        <v>77.839999999999989</v>
      </c>
      <c r="O24" s="24">
        <f t="shared" si="8"/>
        <v>0</v>
      </c>
      <c r="P24" s="24">
        <f t="shared" si="9"/>
        <v>0</v>
      </c>
      <c r="Q24" s="25">
        <f t="shared" si="10"/>
        <v>6.86</v>
      </c>
      <c r="R24" s="26">
        <f t="shared" si="11"/>
        <v>14</v>
      </c>
      <c r="S24" s="25">
        <f t="shared" si="12"/>
        <v>20.86</v>
      </c>
      <c r="T24" s="25">
        <f t="shared" si="13"/>
        <v>56.97999999999999</v>
      </c>
      <c r="U24" s="25">
        <f t="shared" si="14"/>
        <v>-77.44000000000014</v>
      </c>
      <c r="V24" s="25">
        <f t="shared" si="15"/>
        <v>222.55999999999986</v>
      </c>
    </row>
    <row r="25" spans="1:22" ht="12.75" customHeight="1" x14ac:dyDescent="0.2">
      <c r="A25" s="114" t="s">
        <v>40</v>
      </c>
      <c r="B25" s="52" t="s">
        <v>41</v>
      </c>
      <c r="C25" s="54"/>
      <c r="D25" s="21"/>
      <c r="E25" s="22">
        <v>21</v>
      </c>
      <c r="F25" s="24">
        <f t="shared" si="0"/>
        <v>10.5</v>
      </c>
      <c r="G25" s="23">
        <v>0</v>
      </c>
      <c r="H25" s="24">
        <f t="shared" si="1"/>
        <v>0</v>
      </c>
      <c r="I25" s="24">
        <f t="shared" si="2"/>
        <v>10.5</v>
      </c>
      <c r="J25" s="24">
        <f t="shared" si="3"/>
        <v>3.5</v>
      </c>
      <c r="K25" s="24">
        <f t="shared" si="4"/>
        <v>3.5</v>
      </c>
      <c r="L25" s="24">
        <f t="shared" si="5"/>
        <v>7</v>
      </c>
      <c r="M25" s="24">
        <f t="shared" si="6"/>
        <v>0</v>
      </c>
      <c r="N25" s="25">
        <f t="shared" si="7"/>
        <v>77.839999999999989</v>
      </c>
      <c r="O25" s="24">
        <f t="shared" si="8"/>
        <v>0</v>
      </c>
      <c r="P25" s="24">
        <f t="shared" si="9"/>
        <v>0</v>
      </c>
      <c r="Q25" s="25">
        <f t="shared" si="10"/>
        <v>4.9000000000000004</v>
      </c>
      <c r="R25" s="26">
        <f t="shared" si="11"/>
        <v>14</v>
      </c>
      <c r="S25" s="25">
        <f t="shared" si="12"/>
        <v>18.899999999999999</v>
      </c>
      <c r="T25" s="25">
        <f t="shared" si="13"/>
        <v>58.939999999999991</v>
      </c>
      <c r="U25" s="25">
        <f t="shared" si="14"/>
        <v>-18.500000000000149</v>
      </c>
      <c r="V25" s="25">
        <f t="shared" si="15"/>
        <v>281.49999999999983</v>
      </c>
    </row>
    <row r="26" spans="1:22" ht="25.5" x14ac:dyDescent="0.2">
      <c r="A26" s="115"/>
      <c r="B26" s="55" t="s">
        <v>42</v>
      </c>
      <c r="C26" s="56"/>
      <c r="D26" s="21"/>
      <c r="E26" s="22">
        <v>22</v>
      </c>
      <c r="F26" s="24">
        <f t="shared" si="0"/>
        <v>7</v>
      </c>
      <c r="G26" s="23">
        <v>0</v>
      </c>
      <c r="H26" s="24">
        <f t="shared" si="1"/>
        <v>0</v>
      </c>
      <c r="I26" s="24">
        <f t="shared" si="2"/>
        <v>7</v>
      </c>
      <c r="J26" s="24">
        <f t="shared" si="3"/>
        <v>3.5</v>
      </c>
      <c r="K26" s="24">
        <f t="shared" si="4"/>
        <v>3.5</v>
      </c>
      <c r="L26" s="24">
        <f t="shared" si="5"/>
        <v>3.5</v>
      </c>
      <c r="M26" s="24">
        <f t="shared" si="6"/>
        <v>0</v>
      </c>
      <c r="N26" s="25">
        <f t="shared" si="7"/>
        <v>77.839999999999989</v>
      </c>
      <c r="O26" s="24">
        <f t="shared" si="8"/>
        <v>0</v>
      </c>
      <c r="P26" s="24">
        <f t="shared" si="9"/>
        <v>0</v>
      </c>
      <c r="Q26" s="25">
        <f t="shared" si="10"/>
        <v>2.9400000000000004</v>
      </c>
      <c r="R26" s="26">
        <f t="shared" si="11"/>
        <v>14</v>
      </c>
      <c r="S26" s="25">
        <f t="shared" si="12"/>
        <v>16.940000000000001</v>
      </c>
      <c r="T26" s="25">
        <f t="shared" si="13"/>
        <v>60.899999999999991</v>
      </c>
      <c r="U26" s="25">
        <f t="shared" si="14"/>
        <v>42.399999999999842</v>
      </c>
      <c r="V26" s="25">
        <f t="shared" si="15"/>
        <v>342.39999999999986</v>
      </c>
    </row>
    <row r="27" spans="1:22" ht="13.5" thickBot="1" x14ac:dyDescent="0.25">
      <c r="A27" s="57" t="s">
        <v>43</v>
      </c>
      <c r="B27" s="58"/>
      <c r="C27" s="59"/>
      <c r="D27" s="21"/>
      <c r="E27" s="22">
        <v>23</v>
      </c>
      <c r="F27" s="24">
        <f t="shared" si="0"/>
        <v>3.5</v>
      </c>
      <c r="G27" s="23">
        <v>14</v>
      </c>
      <c r="H27" s="24">
        <f t="shared" si="1"/>
        <v>0</v>
      </c>
      <c r="I27" s="24">
        <f t="shared" si="2"/>
        <v>3.5</v>
      </c>
      <c r="J27" s="24">
        <f t="shared" si="3"/>
        <v>3.5</v>
      </c>
      <c r="K27" s="24">
        <f t="shared" si="4"/>
        <v>3.5</v>
      </c>
      <c r="L27" s="24">
        <f t="shared" si="5"/>
        <v>0</v>
      </c>
      <c r="M27" s="24">
        <f t="shared" si="6"/>
        <v>0</v>
      </c>
      <c r="N27" s="25">
        <f t="shared" si="7"/>
        <v>77.839999999999989</v>
      </c>
      <c r="O27" s="24">
        <f t="shared" si="8"/>
        <v>224</v>
      </c>
      <c r="P27" s="24">
        <f t="shared" si="9"/>
        <v>15.68</v>
      </c>
      <c r="Q27" s="25">
        <f t="shared" si="10"/>
        <v>0.98000000000000009</v>
      </c>
      <c r="R27" s="26">
        <f t="shared" si="11"/>
        <v>14</v>
      </c>
      <c r="S27" s="25">
        <f t="shared" si="12"/>
        <v>254.66</v>
      </c>
      <c r="T27" s="25">
        <f t="shared" si="13"/>
        <v>-176.82</v>
      </c>
      <c r="U27" s="25">
        <f t="shared" si="14"/>
        <v>-134.42000000000016</v>
      </c>
      <c r="V27" s="25">
        <f t="shared" si="15"/>
        <v>165.57999999999984</v>
      </c>
    </row>
    <row r="28" spans="1:22" ht="13.5" thickBot="1" x14ac:dyDescent="0.25">
      <c r="D28" s="21"/>
      <c r="E28" s="22">
        <v>24</v>
      </c>
      <c r="F28" s="24">
        <f t="shared" si="0"/>
        <v>0</v>
      </c>
      <c r="G28" s="23">
        <v>0</v>
      </c>
      <c r="H28" s="24">
        <f t="shared" si="1"/>
        <v>14</v>
      </c>
      <c r="I28" s="24">
        <f t="shared" si="2"/>
        <v>14</v>
      </c>
      <c r="J28" s="24">
        <f t="shared" si="3"/>
        <v>3.5</v>
      </c>
      <c r="K28" s="24">
        <f t="shared" si="4"/>
        <v>3.5</v>
      </c>
      <c r="L28" s="24">
        <f t="shared" si="5"/>
        <v>10.5</v>
      </c>
      <c r="M28" s="24">
        <f t="shared" si="6"/>
        <v>0</v>
      </c>
      <c r="N28" s="25">
        <f t="shared" si="7"/>
        <v>77.839999999999989</v>
      </c>
      <c r="O28" s="24">
        <f t="shared" si="8"/>
        <v>0</v>
      </c>
      <c r="P28" s="24">
        <f t="shared" si="9"/>
        <v>0</v>
      </c>
      <c r="Q28" s="25">
        <f t="shared" si="10"/>
        <v>6.86</v>
      </c>
      <c r="R28" s="26">
        <f t="shared" si="11"/>
        <v>14</v>
      </c>
      <c r="S28" s="25">
        <f t="shared" si="12"/>
        <v>20.86</v>
      </c>
      <c r="T28" s="25">
        <f t="shared" si="13"/>
        <v>56.97999999999999</v>
      </c>
      <c r="U28" s="25">
        <f t="shared" si="14"/>
        <v>-77.440000000000168</v>
      </c>
      <c r="V28" s="25">
        <f t="shared" si="15"/>
        <v>222.55999999999983</v>
      </c>
    </row>
    <row r="29" spans="1:22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10.5</v>
      </c>
      <c r="G29" s="23">
        <v>0</v>
      </c>
      <c r="H29" s="24">
        <f t="shared" si="1"/>
        <v>0</v>
      </c>
      <c r="I29" s="24">
        <f t="shared" si="2"/>
        <v>10.5</v>
      </c>
      <c r="J29" s="24">
        <f t="shared" si="3"/>
        <v>3.5</v>
      </c>
      <c r="K29" s="24">
        <f t="shared" si="4"/>
        <v>3.5</v>
      </c>
      <c r="L29" s="24">
        <f t="shared" si="5"/>
        <v>7</v>
      </c>
      <c r="M29" s="24">
        <f t="shared" si="6"/>
        <v>0</v>
      </c>
      <c r="N29" s="25">
        <f t="shared" si="7"/>
        <v>77.839999999999989</v>
      </c>
      <c r="O29" s="24">
        <f t="shared" si="8"/>
        <v>0</v>
      </c>
      <c r="P29" s="24">
        <f t="shared" si="9"/>
        <v>0</v>
      </c>
      <c r="Q29" s="25">
        <f t="shared" si="10"/>
        <v>4.9000000000000004</v>
      </c>
      <c r="R29" s="26">
        <f t="shared" si="11"/>
        <v>14</v>
      </c>
      <c r="S29" s="25">
        <f t="shared" si="12"/>
        <v>18.899999999999999</v>
      </c>
      <c r="T29" s="25">
        <f t="shared" si="13"/>
        <v>58.939999999999991</v>
      </c>
      <c r="U29" s="25">
        <f t="shared" si="14"/>
        <v>-18.500000000000178</v>
      </c>
      <c r="V29" s="25">
        <f t="shared" si="15"/>
        <v>281.49999999999983</v>
      </c>
    </row>
    <row r="30" spans="1:22" x14ac:dyDescent="0.2">
      <c r="D30" s="21"/>
      <c r="E30" s="22">
        <v>26</v>
      </c>
      <c r="F30" s="24">
        <f t="shared" si="0"/>
        <v>7</v>
      </c>
      <c r="G30" s="23">
        <v>0</v>
      </c>
      <c r="H30" s="24">
        <f t="shared" si="1"/>
        <v>0</v>
      </c>
      <c r="I30" s="24">
        <f t="shared" si="2"/>
        <v>7</v>
      </c>
      <c r="J30" s="24">
        <f t="shared" si="3"/>
        <v>3.5</v>
      </c>
      <c r="K30" s="24">
        <f t="shared" si="4"/>
        <v>3.5</v>
      </c>
      <c r="L30" s="24">
        <f t="shared" si="5"/>
        <v>3.5</v>
      </c>
      <c r="M30" s="24">
        <f t="shared" si="6"/>
        <v>0</v>
      </c>
      <c r="N30" s="25">
        <f t="shared" si="7"/>
        <v>77.839999999999989</v>
      </c>
      <c r="O30" s="24">
        <f t="shared" si="8"/>
        <v>0</v>
      </c>
      <c r="P30" s="24">
        <f t="shared" si="9"/>
        <v>0</v>
      </c>
      <c r="Q30" s="25">
        <f t="shared" si="10"/>
        <v>2.9400000000000004</v>
      </c>
      <c r="R30" s="26">
        <f t="shared" si="11"/>
        <v>14</v>
      </c>
      <c r="S30" s="25">
        <f t="shared" si="12"/>
        <v>16.940000000000001</v>
      </c>
      <c r="T30" s="25">
        <f t="shared" si="13"/>
        <v>60.899999999999991</v>
      </c>
      <c r="U30" s="25">
        <f t="shared" si="14"/>
        <v>42.399999999999814</v>
      </c>
      <c r="V30" s="25">
        <f t="shared" si="15"/>
        <v>342.39999999999981</v>
      </c>
    </row>
    <row r="31" spans="1:22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3.5</v>
      </c>
      <c r="G31" s="23">
        <v>14</v>
      </c>
      <c r="H31" s="24">
        <f t="shared" si="1"/>
        <v>0</v>
      </c>
      <c r="I31" s="24">
        <f t="shared" si="2"/>
        <v>3.5</v>
      </c>
      <c r="J31" s="24">
        <f t="shared" si="3"/>
        <v>3.5</v>
      </c>
      <c r="K31" s="24">
        <f t="shared" si="4"/>
        <v>3.5</v>
      </c>
      <c r="L31" s="24">
        <f t="shared" si="5"/>
        <v>0</v>
      </c>
      <c r="M31" s="24">
        <f t="shared" si="6"/>
        <v>0</v>
      </c>
      <c r="N31" s="25">
        <f t="shared" si="7"/>
        <v>77.839999999999989</v>
      </c>
      <c r="O31" s="24">
        <f t="shared" si="8"/>
        <v>224</v>
      </c>
      <c r="P31" s="24">
        <f t="shared" si="9"/>
        <v>15.68</v>
      </c>
      <c r="Q31" s="25">
        <f t="shared" si="10"/>
        <v>0.98000000000000009</v>
      </c>
      <c r="R31" s="26">
        <f t="shared" si="11"/>
        <v>14</v>
      </c>
      <c r="S31" s="25">
        <f t="shared" si="12"/>
        <v>254.66</v>
      </c>
      <c r="T31" s="25">
        <f t="shared" si="13"/>
        <v>-176.82</v>
      </c>
      <c r="U31" s="25">
        <f t="shared" si="14"/>
        <v>-134.42000000000019</v>
      </c>
      <c r="V31" s="25">
        <f t="shared" si="15"/>
        <v>165.57999999999981</v>
      </c>
    </row>
    <row r="32" spans="1:22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0</v>
      </c>
      <c r="G32" s="23">
        <v>0</v>
      </c>
      <c r="H32" s="24">
        <f t="shared" si="1"/>
        <v>14</v>
      </c>
      <c r="I32" s="24">
        <f t="shared" si="2"/>
        <v>14</v>
      </c>
      <c r="J32" s="24">
        <f t="shared" si="3"/>
        <v>3.5</v>
      </c>
      <c r="K32" s="24">
        <f t="shared" si="4"/>
        <v>3.5</v>
      </c>
      <c r="L32" s="24">
        <f t="shared" si="5"/>
        <v>10.5</v>
      </c>
      <c r="M32" s="24">
        <f t="shared" si="6"/>
        <v>0</v>
      </c>
      <c r="N32" s="25">
        <f t="shared" si="7"/>
        <v>77.839999999999989</v>
      </c>
      <c r="O32" s="24">
        <f t="shared" si="8"/>
        <v>0</v>
      </c>
      <c r="P32" s="24">
        <f t="shared" si="9"/>
        <v>0</v>
      </c>
      <c r="Q32" s="25">
        <f t="shared" si="10"/>
        <v>6.86</v>
      </c>
      <c r="R32" s="26">
        <f t="shared" si="11"/>
        <v>14</v>
      </c>
      <c r="S32" s="25">
        <f t="shared" si="12"/>
        <v>20.86</v>
      </c>
      <c r="T32" s="25">
        <f t="shared" si="13"/>
        <v>56.97999999999999</v>
      </c>
      <c r="U32" s="25">
        <f t="shared" si="14"/>
        <v>-77.440000000000197</v>
      </c>
      <c r="V32" s="25">
        <f t="shared" si="15"/>
        <v>222.5599999999998</v>
      </c>
    </row>
    <row r="33" spans="1:22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3">
        <v>0</v>
      </c>
      <c r="H33" s="24">
        <f t="shared" si="1"/>
        <v>0</v>
      </c>
      <c r="I33" s="24">
        <f t="shared" si="2"/>
        <v>10.5</v>
      </c>
      <c r="J33" s="24">
        <f t="shared" si="3"/>
        <v>3.5</v>
      </c>
      <c r="K33" s="24">
        <f t="shared" si="4"/>
        <v>3.5</v>
      </c>
      <c r="L33" s="24">
        <f t="shared" si="5"/>
        <v>7</v>
      </c>
      <c r="M33" s="24">
        <f t="shared" si="6"/>
        <v>0</v>
      </c>
      <c r="N33" s="25">
        <f t="shared" si="7"/>
        <v>77.839999999999989</v>
      </c>
      <c r="O33" s="24">
        <f t="shared" si="8"/>
        <v>0</v>
      </c>
      <c r="P33" s="24">
        <f t="shared" si="9"/>
        <v>0</v>
      </c>
      <c r="Q33" s="25">
        <f t="shared" si="10"/>
        <v>4.9000000000000004</v>
      </c>
      <c r="R33" s="26">
        <f t="shared" si="11"/>
        <v>14</v>
      </c>
      <c r="S33" s="25">
        <f t="shared" si="12"/>
        <v>18.899999999999999</v>
      </c>
      <c r="T33" s="25">
        <f t="shared" si="13"/>
        <v>58.939999999999991</v>
      </c>
      <c r="U33" s="25">
        <f t="shared" si="14"/>
        <v>-18.500000000000206</v>
      </c>
      <c r="V33" s="25">
        <f t="shared" si="15"/>
        <v>281.49999999999977</v>
      </c>
    </row>
    <row r="34" spans="1:22" ht="12.75" customHeight="1" x14ac:dyDescent="0.2">
      <c r="A34" s="116" t="s">
        <v>48</v>
      </c>
      <c r="B34" s="109" t="s">
        <v>49</v>
      </c>
      <c r="C34" s="109" t="s">
        <v>50</v>
      </c>
      <c r="D34" s="111" t="s">
        <v>51</v>
      </c>
      <c r="E34" s="22">
        <v>30</v>
      </c>
      <c r="F34" s="24">
        <f t="shared" si="0"/>
        <v>7</v>
      </c>
      <c r="G34" s="23">
        <v>0</v>
      </c>
      <c r="H34" s="24">
        <f t="shared" si="1"/>
        <v>0</v>
      </c>
      <c r="I34" s="24">
        <f t="shared" si="2"/>
        <v>7</v>
      </c>
      <c r="J34" s="24">
        <f t="shared" si="3"/>
        <v>3.5</v>
      </c>
      <c r="K34" s="24">
        <f t="shared" si="4"/>
        <v>3.5</v>
      </c>
      <c r="L34" s="24">
        <f t="shared" si="5"/>
        <v>3.5</v>
      </c>
      <c r="M34" s="24">
        <f t="shared" si="6"/>
        <v>0</v>
      </c>
      <c r="N34" s="25">
        <f t="shared" si="7"/>
        <v>77.839999999999989</v>
      </c>
      <c r="O34" s="24">
        <f t="shared" si="8"/>
        <v>0</v>
      </c>
      <c r="P34" s="24">
        <f t="shared" si="9"/>
        <v>0</v>
      </c>
      <c r="Q34" s="25">
        <f t="shared" si="10"/>
        <v>2.9400000000000004</v>
      </c>
      <c r="R34" s="26">
        <f t="shared" si="11"/>
        <v>14</v>
      </c>
      <c r="S34" s="25">
        <f t="shared" si="12"/>
        <v>16.940000000000001</v>
      </c>
      <c r="T34" s="25">
        <f t="shared" si="13"/>
        <v>60.899999999999991</v>
      </c>
      <c r="U34" s="25">
        <f t="shared" si="14"/>
        <v>42.399999999999785</v>
      </c>
      <c r="V34" s="25">
        <f t="shared" si="15"/>
        <v>342.39999999999981</v>
      </c>
    </row>
    <row r="35" spans="1:22" ht="13.5" thickBot="1" x14ac:dyDescent="0.25">
      <c r="A35" s="117"/>
      <c r="B35" s="110"/>
      <c r="C35" s="110"/>
      <c r="D35" s="112"/>
      <c r="E35" s="22">
        <v>31</v>
      </c>
      <c r="F35" s="24">
        <f t="shared" si="0"/>
        <v>3.5</v>
      </c>
      <c r="G35" s="23">
        <v>14</v>
      </c>
      <c r="H35" s="24">
        <f t="shared" si="1"/>
        <v>0</v>
      </c>
      <c r="I35" s="24">
        <f t="shared" si="2"/>
        <v>3.5</v>
      </c>
      <c r="J35" s="24">
        <f t="shared" si="3"/>
        <v>3.5</v>
      </c>
      <c r="K35" s="24">
        <f t="shared" si="4"/>
        <v>3.5</v>
      </c>
      <c r="L35" s="24">
        <f t="shared" si="5"/>
        <v>0</v>
      </c>
      <c r="M35" s="24">
        <f t="shared" si="6"/>
        <v>0</v>
      </c>
      <c r="N35" s="25">
        <f t="shared" si="7"/>
        <v>77.839999999999989</v>
      </c>
      <c r="O35" s="24">
        <f t="shared" si="8"/>
        <v>224</v>
      </c>
      <c r="P35" s="24">
        <f t="shared" si="9"/>
        <v>15.68</v>
      </c>
      <c r="Q35" s="25">
        <f t="shared" si="10"/>
        <v>0.98000000000000009</v>
      </c>
      <c r="R35" s="26">
        <f t="shared" si="11"/>
        <v>14</v>
      </c>
      <c r="S35" s="25">
        <f t="shared" si="12"/>
        <v>254.66</v>
      </c>
      <c r="T35" s="25">
        <f t="shared" si="13"/>
        <v>-176.82</v>
      </c>
      <c r="U35" s="25">
        <f t="shared" si="14"/>
        <v>-134.42000000000021</v>
      </c>
      <c r="V35" s="25">
        <f t="shared" si="15"/>
        <v>165.57999999999979</v>
      </c>
    </row>
    <row r="36" spans="1:22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0</v>
      </c>
      <c r="G36" s="23">
        <v>0</v>
      </c>
      <c r="H36" s="24">
        <f t="shared" si="1"/>
        <v>14</v>
      </c>
      <c r="I36" s="24">
        <f t="shared" si="2"/>
        <v>14</v>
      </c>
      <c r="J36" s="24">
        <f t="shared" si="3"/>
        <v>3.5</v>
      </c>
      <c r="K36" s="24">
        <f t="shared" si="4"/>
        <v>3.5</v>
      </c>
      <c r="L36" s="24">
        <f t="shared" si="5"/>
        <v>10.5</v>
      </c>
      <c r="M36" s="24">
        <f t="shared" si="6"/>
        <v>0</v>
      </c>
      <c r="N36" s="25">
        <f t="shared" si="7"/>
        <v>77.839999999999989</v>
      </c>
      <c r="O36" s="24">
        <f t="shared" si="8"/>
        <v>0</v>
      </c>
      <c r="P36" s="24">
        <f t="shared" si="9"/>
        <v>0</v>
      </c>
      <c r="Q36" s="25">
        <f t="shared" si="10"/>
        <v>6.86</v>
      </c>
      <c r="R36" s="26">
        <f t="shared" si="11"/>
        <v>14</v>
      </c>
      <c r="S36" s="25">
        <f t="shared" si="12"/>
        <v>20.86</v>
      </c>
      <c r="T36" s="25">
        <f t="shared" si="13"/>
        <v>56.97999999999999</v>
      </c>
      <c r="U36" s="25">
        <f t="shared" si="14"/>
        <v>-77.440000000000225</v>
      </c>
      <c r="V36" s="25">
        <f t="shared" si="15"/>
        <v>222.55999999999977</v>
      </c>
    </row>
    <row r="37" spans="1:22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10.5</v>
      </c>
      <c r="G37" s="23">
        <v>0</v>
      </c>
      <c r="H37" s="24">
        <f t="shared" si="1"/>
        <v>0</v>
      </c>
      <c r="I37" s="24">
        <f t="shared" si="2"/>
        <v>10.5</v>
      </c>
      <c r="J37" s="24">
        <f t="shared" si="3"/>
        <v>3.5</v>
      </c>
      <c r="K37" s="24">
        <f t="shared" si="4"/>
        <v>3.5</v>
      </c>
      <c r="L37" s="24">
        <f t="shared" si="5"/>
        <v>7</v>
      </c>
      <c r="M37" s="24">
        <f t="shared" si="6"/>
        <v>0</v>
      </c>
      <c r="N37" s="25">
        <f t="shared" si="7"/>
        <v>77.839999999999989</v>
      </c>
      <c r="O37" s="24">
        <f t="shared" si="8"/>
        <v>0</v>
      </c>
      <c r="P37" s="24">
        <f t="shared" si="9"/>
        <v>0</v>
      </c>
      <c r="Q37" s="25">
        <f t="shared" si="10"/>
        <v>4.9000000000000004</v>
      </c>
      <c r="R37" s="26">
        <f t="shared" si="11"/>
        <v>14</v>
      </c>
      <c r="S37" s="25">
        <f t="shared" si="12"/>
        <v>18.899999999999999</v>
      </c>
      <c r="T37" s="25">
        <f t="shared" si="13"/>
        <v>58.939999999999991</v>
      </c>
      <c r="U37" s="25">
        <f t="shared" si="14"/>
        <v>-18.500000000000234</v>
      </c>
      <c r="V37" s="25">
        <f t="shared" si="15"/>
        <v>281.49999999999977</v>
      </c>
    </row>
    <row r="38" spans="1:22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7</v>
      </c>
      <c r="G38" s="23">
        <v>0</v>
      </c>
      <c r="H38" s="24">
        <f t="shared" si="1"/>
        <v>0</v>
      </c>
      <c r="I38" s="24">
        <f t="shared" si="2"/>
        <v>7</v>
      </c>
      <c r="J38" s="24">
        <f t="shared" si="3"/>
        <v>3.5</v>
      </c>
      <c r="K38" s="24">
        <f t="shared" si="4"/>
        <v>3.5</v>
      </c>
      <c r="L38" s="24">
        <f t="shared" si="5"/>
        <v>3.5</v>
      </c>
      <c r="M38" s="24">
        <f t="shared" si="6"/>
        <v>0</v>
      </c>
      <c r="N38" s="25">
        <f t="shared" si="7"/>
        <v>77.839999999999989</v>
      </c>
      <c r="O38" s="24">
        <f t="shared" si="8"/>
        <v>0</v>
      </c>
      <c r="P38" s="24">
        <f t="shared" si="9"/>
        <v>0</v>
      </c>
      <c r="Q38" s="25">
        <f t="shared" si="10"/>
        <v>2.9400000000000004</v>
      </c>
      <c r="R38" s="26">
        <f t="shared" si="11"/>
        <v>14</v>
      </c>
      <c r="S38" s="25">
        <f t="shared" si="12"/>
        <v>16.940000000000001</v>
      </c>
      <c r="T38" s="25">
        <f t="shared" si="13"/>
        <v>60.899999999999991</v>
      </c>
      <c r="U38" s="25">
        <f t="shared" si="14"/>
        <v>42.399999999999757</v>
      </c>
      <c r="V38" s="25">
        <f t="shared" si="15"/>
        <v>342.39999999999975</v>
      </c>
    </row>
    <row r="39" spans="1:22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3.5</v>
      </c>
      <c r="G39" s="23">
        <v>14</v>
      </c>
      <c r="H39" s="24">
        <f t="shared" si="1"/>
        <v>0</v>
      </c>
      <c r="I39" s="24">
        <f t="shared" si="2"/>
        <v>3.5</v>
      </c>
      <c r="J39" s="24">
        <f t="shared" si="3"/>
        <v>3.5</v>
      </c>
      <c r="K39" s="24">
        <f t="shared" si="4"/>
        <v>3.5</v>
      </c>
      <c r="L39" s="24">
        <f t="shared" si="5"/>
        <v>0</v>
      </c>
      <c r="M39" s="24">
        <f t="shared" si="6"/>
        <v>0</v>
      </c>
      <c r="N39" s="25">
        <f t="shared" si="7"/>
        <v>77.839999999999989</v>
      </c>
      <c r="O39" s="24">
        <f t="shared" si="8"/>
        <v>224</v>
      </c>
      <c r="P39" s="24">
        <f t="shared" si="9"/>
        <v>15.68</v>
      </c>
      <c r="Q39" s="25">
        <f t="shared" si="10"/>
        <v>0.98000000000000009</v>
      </c>
      <c r="R39" s="26">
        <f t="shared" si="11"/>
        <v>14</v>
      </c>
      <c r="S39" s="25">
        <f t="shared" si="12"/>
        <v>254.66</v>
      </c>
      <c r="T39" s="25">
        <f t="shared" si="13"/>
        <v>-176.82</v>
      </c>
      <c r="U39" s="25">
        <f t="shared" si="14"/>
        <v>-134.42000000000024</v>
      </c>
      <c r="V39" s="25">
        <f t="shared" si="15"/>
        <v>165.57999999999976</v>
      </c>
    </row>
    <row r="40" spans="1:22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0</v>
      </c>
      <c r="G40" s="23">
        <v>0</v>
      </c>
      <c r="H40" s="24">
        <f t="shared" si="1"/>
        <v>14</v>
      </c>
      <c r="I40" s="24">
        <f t="shared" si="2"/>
        <v>14</v>
      </c>
      <c r="J40" s="24">
        <f t="shared" si="3"/>
        <v>3.5</v>
      </c>
      <c r="K40" s="24">
        <f t="shared" si="4"/>
        <v>3.5</v>
      </c>
      <c r="L40" s="24">
        <f t="shared" si="5"/>
        <v>10.5</v>
      </c>
      <c r="M40" s="24">
        <f t="shared" si="6"/>
        <v>0</v>
      </c>
      <c r="N40" s="25">
        <f t="shared" si="7"/>
        <v>77.839999999999989</v>
      </c>
      <c r="O40" s="24">
        <f t="shared" si="8"/>
        <v>0</v>
      </c>
      <c r="P40" s="24">
        <f t="shared" si="9"/>
        <v>0</v>
      </c>
      <c r="Q40" s="25">
        <f t="shared" si="10"/>
        <v>6.86</v>
      </c>
      <c r="R40" s="26">
        <f t="shared" si="11"/>
        <v>14</v>
      </c>
      <c r="S40" s="25">
        <f t="shared" si="12"/>
        <v>20.86</v>
      </c>
      <c r="T40" s="25">
        <f t="shared" si="13"/>
        <v>56.97999999999999</v>
      </c>
      <c r="U40" s="25">
        <f t="shared" si="14"/>
        <v>-77.440000000000254</v>
      </c>
      <c r="V40" s="25">
        <f t="shared" si="15"/>
        <v>222.55999999999975</v>
      </c>
    </row>
    <row r="41" spans="1:22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10.5</v>
      </c>
      <c r="G41" s="23">
        <v>0</v>
      </c>
      <c r="H41" s="24">
        <f t="shared" si="1"/>
        <v>0</v>
      </c>
      <c r="I41" s="24">
        <f t="shared" si="2"/>
        <v>10.5</v>
      </c>
      <c r="J41" s="24">
        <f t="shared" si="3"/>
        <v>3.5</v>
      </c>
      <c r="K41" s="24">
        <f t="shared" si="4"/>
        <v>3.5</v>
      </c>
      <c r="L41" s="24">
        <f t="shared" si="5"/>
        <v>7</v>
      </c>
      <c r="M41" s="24">
        <f t="shared" si="6"/>
        <v>0</v>
      </c>
      <c r="N41" s="25">
        <f t="shared" si="7"/>
        <v>77.839999999999989</v>
      </c>
      <c r="O41" s="24">
        <f t="shared" si="8"/>
        <v>0</v>
      </c>
      <c r="P41" s="24">
        <f t="shared" si="9"/>
        <v>0</v>
      </c>
      <c r="Q41" s="25">
        <f t="shared" si="10"/>
        <v>4.9000000000000004</v>
      </c>
      <c r="R41" s="26">
        <f t="shared" si="11"/>
        <v>14</v>
      </c>
      <c r="S41" s="25">
        <f t="shared" si="12"/>
        <v>18.899999999999999</v>
      </c>
      <c r="T41" s="25">
        <f t="shared" si="13"/>
        <v>58.939999999999991</v>
      </c>
      <c r="U41" s="25">
        <f t="shared" si="14"/>
        <v>-18.500000000000263</v>
      </c>
      <c r="V41" s="25">
        <f t="shared" si="15"/>
        <v>281.49999999999972</v>
      </c>
    </row>
    <row r="42" spans="1:22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7</v>
      </c>
      <c r="G42" s="23">
        <v>0</v>
      </c>
      <c r="H42" s="24">
        <f t="shared" si="1"/>
        <v>0</v>
      </c>
      <c r="I42" s="24">
        <f t="shared" si="2"/>
        <v>7</v>
      </c>
      <c r="J42" s="24">
        <f t="shared" si="3"/>
        <v>3.5</v>
      </c>
      <c r="K42" s="24">
        <f t="shared" si="4"/>
        <v>3.5</v>
      </c>
      <c r="L42" s="24">
        <f t="shared" si="5"/>
        <v>3.5</v>
      </c>
      <c r="M42" s="24">
        <f t="shared" si="6"/>
        <v>0</v>
      </c>
      <c r="N42" s="25">
        <f t="shared" si="7"/>
        <v>77.839999999999989</v>
      </c>
      <c r="O42" s="24">
        <f t="shared" si="8"/>
        <v>0</v>
      </c>
      <c r="P42" s="24">
        <f t="shared" si="9"/>
        <v>0</v>
      </c>
      <c r="Q42" s="25">
        <f t="shared" si="10"/>
        <v>2.9400000000000004</v>
      </c>
      <c r="R42" s="26">
        <f t="shared" si="11"/>
        <v>14</v>
      </c>
      <c r="S42" s="25">
        <f t="shared" si="12"/>
        <v>16.940000000000001</v>
      </c>
      <c r="T42" s="25">
        <f t="shared" si="13"/>
        <v>60.899999999999991</v>
      </c>
      <c r="U42" s="25">
        <f t="shared" si="14"/>
        <v>42.399999999999729</v>
      </c>
      <c r="V42" s="25">
        <f t="shared" si="15"/>
        <v>342.39999999999975</v>
      </c>
    </row>
    <row r="43" spans="1:22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3.5</v>
      </c>
      <c r="G43" s="23">
        <v>14</v>
      </c>
      <c r="H43" s="24">
        <f t="shared" si="1"/>
        <v>0</v>
      </c>
      <c r="I43" s="24">
        <f t="shared" si="2"/>
        <v>3.5</v>
      </c>
      <c r="J43" s="24">
        <f t="shared" si="3"/>
        <v>3.5</v>
      </c>
      <c r="K43" s="24">
        <f t="shared" si="4"/>
        <v>3.5</v>
      </c>
      <c r="L43" s="24">
        <f t="shared" si="5"/>
        <v>0</v>
      </c>
      <c r="M43" s="24">
        <f t="shared" si="6"/>
        <v>0</v>
      </c>
      <c r="N43" s="25">
        <f t="shared" si="7"/>
        <v>77.839999999999989</v>
      </c>
      <c r="O43" s="24">
        <f t="shared" si="8"/>
        <v>224</v>
      </c>
      <c r="P43" s="24">
        <f t="shared" si="9"/>
        <v>15.68</v>
      </c>
      <c r="Q43" s="25">
        <f t="shared" si="10"/>
        <v>0.98000000000000009</v>
      </c>
      <c r="R43" s="26">
        <f t="shared" si="11"/>
        <v>14</v>
      </c>
      <c r="S43" s="25">
        <f t="shared" si="12"/>
        <v>254.66</v>
      </c>
      <c r="T43" s="25">
        <f t="shared" si="13"/>
        <v>-176.82</v>
      </c>
      <c r="U43" s="25">
        <f t="shared" si="14"/>
        <v>-134.42000000000027</v>
      </c>
      <c r="V43" s="25">
        <f t="shared" si="15"/>
        <v>165.57999999999973</v>
      </c>
    </row>
    <row r="44" spans="1:22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0</v>
      </c>
      <c r="G44" s="23">
        <v>0</v>
      </c>
      <c r="H44" s="24">
        <f t="shared" si="1"/>
        <v>14</v>
      </c>
      <c r="I44" s="24">
        <f t="shared" si="2"/>
        <v>14</v>
      </c>
      <c r="J44" s="24">
        <f t="shared" si="3"/>
        <v>3.5</v>
      </c>
      <c r="K44" s="24">
        <f t="shared" si="4"/>
        <v>3.5</v>
      </c>
      <c r="L44" s="24">
        <f t="shared" si="5"/>
        <v>10.5</v>
      </c>
      <c r="M44" s="24">
        <f t="shared" si="6"/>
        <v>0</v>
      </c>
      <c r="N44" s="25">
        <f t="shared" si="7"/>
        <v>77.839999999999989</v>
      </c>
      <c r="O44" s="24">
        <f t="shared" si="8"/>
        <v>0</v>
      </c>
      <c r="P44" s="24">
        <f t="shared" si="9"/>
        <v>0</v>
      </c>
      <c r="Q44" s="25">
        <f t="shared" si="10"/>
        <v>6.86</v>
      </c>
      <c r="R44" s="26">
        <f t="shared" si="11"/>
        <v>14</v>
      </c>
      <c r="S44" s="25">
        <f t="shared" si="12"/>
        <v>20.86</v>
      </c>
      <c r="T44" s="25">
        <f t="shared" si="13"/>
        <v>56.97999999999999</v>
      </c>
      <c r="U44" s="25">
        <f t="shared" si="14"/>
        <v>-77.440000000000282</v>
      </c>
      <c r="V44" s="25">
        <f t="shared" si="15"/>
        <v>222.55999999999972</v>
      </c>
    </row>
    <row r="45" spans="1:22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10.5</v>
      </c>
      <c r="G45" s="23">
        <v>0</v>
      </c>
      <c r="H45" s="24">
        <f t="shared" si="1"/>
        <v>0</v>
      </c>
      <c r="I45" s="24">
        <f t="shared" si="2"/>
        <v>10.5</v>
      </c>
      <c r="J45" s="24">
        <f t="shared" si="3"/>
        <v>3.5</v>
      </c>
      <c r="K45" s="24">
        <f t="shared" si="4"/>
        <v>3.5</v>
      </c>
      <c r="L45" s="24">
        <f t="shared" si="5"/>
        <v>7</v>
      </c>
      <c r="M45" s="24">
        <f t="shared" si="6"/>
        <v>0</v>
      </c>
      <c r="N45" s="25">
        <f t="shared" si="7"/>
        <v>77.839999999999989</v>
      </c>
      <c r="O45" s="24">
        <f t="shared" si="8"/>
        <v>0</v>
      </c>
      <c r="P45" s="24">
        <f t="shared" si="9"/>
        <v>0</v>
      </c>
      <c r="Q45" s="25">
        <f t="shared" si="10"/>
        <v>4.9000000000000004</v>
      </c>
      <c r="R45" s="26">
        <f t="shared" si="11"/>
        <v>14</v>
      </c>
      <c r="S45" s="25">
        <f t="shared" si="12"/>
        <v>18.899999999999999</v>
      </c>
      <c r="T45" s="25">
        <f t="shared" si="13"/>
        <v>58.939999999999991</v>
      </c>
      <c r="U45" s="25">
        <f t="shared" si="14"/>
        <v>-18.500000000000291</v>
      </c>
      <c r="V45" s="25">
        <f t="shared" si="15"/>
        <v>281.49999999999972</v>
      </c>
    </row>
    <row r="46" spans="1:22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7</v>
      </c>
      <c r="G46" s="23">
        <v>0</v>
      </c>
      <c r="H46" s="24">
        <f t="shared" si="1"/>
        <v>0</v>
      </c>
      <c r="I46" s="24">
        <f t="shared" si="2"/>
        <v>7</v>
      </c>
      <c r="J46" s="24">
        <f t="shared" si="3"/>
        <v>3.5</v>
      </c>
      <c r="K46" s="24">
        <f t="shared" si="4"/>
        <v>3.5</v>
      </c>
      <c r="L46" s="24">
        <f t="shared" si="5"/>
        <v>3.5</v>
      </c>
      <c r="M46" s="24">
        <f t="shared" si="6"/>
        <v>0</v>
      </c>
      <c r="N46" s="25">
        <f t="shared" si="7"/>
        <v>77.839999999999989</v>
      </c>
      <c r="O46" s="24">
        <f t="shared" si="8"/>
        <v>0</v>
      </c>
      <c r="P46" s="24">
        <f t="shared" si="9"/>
        <v>0</v>
      </c>
      <c r="Q46" s="25">
        <f t="shared" si="10"/>
        <v>2.9400000000000004</v>
      </c>
      <c r="R46" s="26">
        <f t="shared" si="11"/>
        <v>14</v>
      </c>
      <c r="S46" s="25">
        <f t="shared" si="12"/>
        <v>16.940000000000001</v>
      </c>
      <c r="T46" s="25">
        <f t="shared" si="13"/>
        <v>60.899999999999991</v>
      </c>
      <c r="U46" s="25">
        <f t="shared" si="14"/>
        <v>42.3999999999997</v>
      </c>
      <c r="V46" s="25">
        <f t="shared" si="15"/>
        <v>342.39999999999969</v>
      </c>
    </row>
    <row r="47" spans="1:22" ht="13.5" thickBot="1" x14ac:dyDescent="0.25">
      <c r="E47" s="22">
        <v>43</v>
      </c>
      <c r="F47" s="24">
        <f t="shared" si="0"/>
        <v>3.5</v>
      </c>
      <c r="G47" s="23">
        <v>14</v>
      </c>
      <c r="H47" s="24">
        <f t="shared" si="1"/>
        <v>0</v>
      </c>
      <c r="I47" s="24">
        <f t="shared" si="2"/>
        <v>3.5</v>
      </c>
      <c r="J47" s="24">
        <f t="shared" si="3"/>
        <v>3.5</v>
      </c>
      <c r="K47" s="24">
        <f t="shared" si="4"/>
        <v>3.5</v>
      </c>
      <c r="L47" s="24">
        <f t="shared" si="5"/>
        <v>0</v>
      </c>
      <c r="M47" s="24">
        <f t="shared" si="6"/>
        <v>0</v>
      </c>
      <c r="N47" s="25">
        <f t="shared" si="7"/>
        <v>77.839999999999989</v>
      </c>
      <c r="O47" s="24">
        <f t="shared" si="8"/>
        <v>224</v>
      </c>
      <c r="P47" s="24">
        <f t="shared" si="9"/>
        <v>15.68</v>
      </c>
      <c r="Q47" s="25">
        <f t="shared" si="10"/>
        <v>0.98000000000000009</v>
      </c>
      <c r="R47" s="26">
        <f t="shared" si="11"/>
        <v>14</v>
      </c>
      <c r="S47" s="25">
        <f t="shared" si="12"/>
        <v>254.66</v>
      </c>
      <c r="T47" s="25">
        <f t="shared" si="13"/>
        <v>-176.82</v>
      </c>
      <c r="U47" s="25">
        <f t="shared" si="14"/>
        <v>-134.4200000000003</v>
      </c>
      <c r="V47" s="25">
        <f t="shared" si="15"/>
        <v>165.5799999999997</v>
      </c>
    </row>
    <row r="48" spans="1:22" ht="13.5" thickBot="1" x14ac:dyDescent="0.25">
      <c r="A48" s="121" t="s">
        <v>70</v>
      </c>
      <c r="B48" s="122"/>
      <c r="C48" s="123"/>
      <c r="E48" s="22">
        <v>44</v>
      </c>
      <c r="F48" s="24">
        <f t="shared" si="0"/>
        <v>0</v>
      </c>
      <c r="G48" s="23">
        <v>0</v>
      </c>
      <c r="H48" s="24">
        <f t="shared" si="1"/>
        <v>14</v>
      </c>
      <c r="I48" s="24">
        <f t="shared" si="2"/>
        <v>14</v>
      </c>
      <c r="J48" s="24">
        <f t="shared" si="3"/>
        <v>3.5</v>
      </c>
      <c r="K48" s="24">
        <f t="shared" si="4"/>
        <v>3.5</v>
      </c>
      <c r="L48" s="24">
        <f t="shared" si="5"/>
        <v>10.5</v>
      </c>
      <c r="M48" s="24">
        <f t="shared" si="6"/>
        <v>0</v>
      </c>
      <c r="N48" s="25">
        <f t="shared" si="7"/>
        <v>77.839999999999989</v>
      </c>
      <c r="O48" s="24">
        <f t="shared" si="8"/>
        <v>0</v>
      </c>
      <c r="P48" s="24">
        <f t="shared" si="9"/>
        <v>0</v>
      </c>
      <c r="Q48" s="25">
        <f t="shared" si="10"/>
        <v>6.86</v>
      </c>
      <c r="R48" s="26">
        <f t="shared" si="11"/>
        <v>14</v>
      </c>
      <c r="S48" s="25">
        <f t="shared" si="12"/>
        <v>20.86</v>
      </c>
      <c r="T48" s="25">
        <f t="shared" si="13"/>
        <v>56.97999999999999</v>
      </c>
      <c r="U48" s="25">
        <f t="shared" si="14"/>
        <v>-77.44000000000031</v>
      </c>
      <c r="V48" s="25">
        <f t="shared" si="15"/>
        <v>222.55999999999969</v>
      </c>
    </row>
    <row r="49" spans="1:22" x14ac:dyDescent="0.2">
      <c r="A49" s="124" t="s">
        <v>71</v>
      </c>
      <c r="B49" s="125"/>
      <c r="C49" s="126">
        <f>SQRT(2*C10/(C8*C11*C20))</f>
        <v>4</v>
      </c>
      <c r="E49" s="22">
        <v>45</v>
      </c>
      <c r="F49" s="24">
        <f t="shared" si="0"/>
        <v>10.5</v>
      </c>
      <c r="G49" s="23">
        <v>0</v>
      </c>
      <c r="H49" s="24">
        <f t="shared" si="1"/>
        <v>0</v>
      </c>
      <c r="I49" s="24">
        <f t="shared" si="2"/>
        <v>10.5</v>
      </c>
      <c r="J49" s="24">
        <f t="shared" si="3"/>
        <v>3.5</v>
      </c>
      <c r="K49" s="24">
        <f t="shared" si="4"/>
        <v>3.5</v>
      </c>
      <c r="L49" s="24">
        <f t="shared" si="5"/>
        <v>7</v>
      </c>
      <c r="M49" s="24">
        <f t="shared" si="6"/>
        <v>0</v>
      </c>
      <c r="N49" s="25">
        <f t="shared" si="7"/>
        <v>77.839999999999989</v>
      </c>
      <c r="O49" s="24">
        <f t="shared" si="8"/>
        <v>0</v>
      </c>
      <c r="P49" s="24">
        <f t="shared" si="9"/>
        <v>0</v>
      </c>
      <c r="Q49" s="25">
        <f t="shared" si="10"/>
        <v>4.9000000000000004</v>
      </c>
      <c r="R49" s="26">
        <f t="shared" si="11"/>
        <v>14</v>
      </c>
      <c r="S49" s="25">
        <f t="shared" si="12"/>
        <v>18.899999999999999</v>
      </c>
      <c r="T49" s="25">
        <f t="shared" si="13"/>
        <v>58.939999999999991</v>
      </c>
      <c r="U49" s="25">
        <f t="shared" si="14"/>
        <v>-18.50000000000032</v>
      </c>
      <c r="V49" s="25">
        <f t="shared" si="15"/>
        <v>281.49999999999966</v>
      </c>
    </row>
    <row r="50" spans="1:22" x14ac:dyDescent="0.2">
      <c r="A50" s="127" t="s">
        <v>72</v>
      </c>
      <c r="B50" s="128"/>
      <c r="C50" s="129">
        <f>C49*C20</f>
        <v>14</v>
      </c>
      <c r="E50" s="22">
        <v>46</v>
      </c>
      <c r="F50" s="24">
        <f t="shared" si="0"/>
        <v>7</v>
      </c>
      <c r="G50" s="23">
        <v>0</v>
      </c>
      <c r="H50" s="24">
        <f t="shared" si="1"/>
        <v>0</v>
      </c>
      <c r="I50" s="24">
        <f t="shared" si="2"/>
        <v>7</v>
      </c>
      <c r="J50" s="24">
        <f t="shared" si="3"/>
        <v>3.5</v>
      </c>
      <c r="K50" s="24">
        <f t="shared" si="4"/>
        <v>3.5</v>
      </c>
      <c r="L50" s="24">
        <f t="shared" si="5"/>
        <v>3.5</v>
      </c>
      <c r="M50" s="24">
        <f t="shared" si="6"/>
        <v>0</v>
      </c>
      <c r="N50" s="25">
        <f t="shared" si="7"/>
        <v>77.839999999999989</v>
      </c>
      <c r="O50" s="24">
        <f t="shared" si="8"/>
        <v>0</v>
      </c>
      <c r="P50" s="24">
        <f t="shared" si="9"/>
        <v>0</v>
      </c>
      <c r="Q50" s="25">
        <f t="shared" si="10"/>
        <v>2.9400000000000004</v>
      </c>
      <c r="R50" s="26">
        <f t="shared" si="11"/>
        <v>14</v>
      </c>
      <c r="S50" s="25">
        <f t="shared" si="12"/>
        <v>16.940000000000001</v>
      </c>
      <c r="T50" s="25">
        <f t="shared" si="13"/>
        <v>60.899999999999991</v>
      </c>
      <c r="U50" s="25">
        <f t="shared" si="14"/>
        <v>42.399999999999672</v>
      </c>
      <c r="V50" s="25">
        <f t="shared" si="15"/>
        <v>342.39999999999969</v>
      </c>
    </row>
    <row r="51" spans="1:22" ht="13.5" thickBot="1" x14ac:dyDescent="0.25">
      <c r="A51" s="130" t="s">
        <v>73</v>
      </c>
      <c r="B51" s="131"/>
      <c r="C51" s="132">
        <f>SQRT(2*C10*(C8*C11*C20))</f>
        <v>7.84</v>
      </c>
      <c r="E51" s="22">
        <v>47</v>
      </c>
      <c r="F51" s="24">
        <f t="shared" si="0"/>
        <v>3.5</v>
      </c>
      <c r="G51" s="23">
        <v>14</v>
      </c>
      <c r="H51" s="24">
        <f t="shared" si="1"/>
        <v>0</v>
      </c>
      <c r="I51" s="24">
        <f t="shared" si="2"/>
        <v>3.5</v>
      </c>
      <c r="J51" s="24">
        <f t="shared" si="3"/>
        <v>3.5</v>
      </c>
      <c r="K51" s="24">
        <f t="shared" si="4"/>
        <v>3.5</v>
      </c>
      <c r="L51" s="24">
        <f t="shared" si="5"/>
        <v>0</v>
      </c>
      <c r="M51" s="24">
        <f t="shared" si="6"/>
        <v>0</v>
      </c>
      <c r="N51" s="25">
        <f t="shared" si="7"/>
        <v>77.839999999999989</v>
      </c>
      <c r="O51" s="24">
        <f t="shared" si="8"/>
        <v>224</v>
      </c>
      <c r="P51" s="24">
        <f t="shared" si="9"/>
        <v>15.68</v>
      </c>
      <c r="Q51" s="25">
        <f t="shared" si="10"/>
        <v>0.98000000000000009</v>
      </c>
      <c r="R51" s="26">
        <f t="shared" si="11"/>
        <v>14</v>
      </c>
      <c r="S51" s="25">
        <f t="shared" si="12"/>
        <v>254.66</v>
      </c>
      <c r="T51" s="25">
        <f t="shared" si="13"/>
        <v>-176.82</v>
      </c>
      <c r="U51" s="25">
        <f t="shared" si="14"/>
        <v>-134.42000000000033</v>
      </c>
      <c r="V51" s="25">
        <f t="shared" si="15"/>
        <v>165.57999999999967</v>
      </c>
    </row>
    <row r="52" spans="1:22" x14ac:dyDescent="0.2">
      <c r="E52" s="22">
        <v>48</v>
      </c>
      <c r="F52" s="24">
        <f t="shared" si="0"/>
        <v>0</v>
      </c>
      <c r="G52" s="23">
        <v>0</v>
      </c>
      <c r="H52" s="24">
        <f t="shared" si="1"/>
        <v>14</v>
      </c>
      <c r="I52" s="24">
        <f t="shared" si="2"/>
        <v>14</v>
      </c>
      <c r="J52" s="24">
        <f t="shared" si="3"/>
        <v>3.5</v>
      </c>
      <c r="K52" s="24">
        <f t="shared" si="4"/>
        <v>3.5</v>
      </c>
      <c r="L52" s="24">
        <f t="shared" si="5"/>
        <v>10.5</v>
      </c>
      <c r="M52" s="24">
        <f t="shared" si="6"/>
        <v>0</v>
      </c>
      <c r="N52" s="25">
        <f t="shared" si="7"/>
        <v>77.839999999999989</v>
      </c>
      <c r="O52" s="24">
        <f t="shared" si="8"/>
        <v>0</v>
      </c>
      <c r="P52" s="24">
        <f t="shared" si="9"/>
        <v>0</v>
      </c>
      <c r="Q52" s="25">
        <f t="shared" si="10"/>
        <v>6.86</v>
      </c>
      <c r="R52" s="26">
        <f t="shared" si="11"/>
        <v>14</v>
      </c>
      <c r="S52" s="25">
        <f t="shared" si="12"/>
        <v>20.86</v>
      </c>
      <c r="T52" s="25">
        <f t="shared" si="13"/>
        <v>56.97999999999999</v>
      </c>
      <c r="U52" s="25">
        <f t="shared" si="14"/>
        <v>-77.440000000000339</v>
      </c>
      <c r="V52" s="25">
        <f t="shared" si="15"/>
        <v>222.55999999999966</v>
      </c>
    </row>
    <row r="53" spans="1:22" x14ac:dyDescent="0.2">
      <c r="E53" s="22">
        <v>49</v>
      </c>
      <c r="F53" s="24">
        <f t="shared" si="0"/>
        <v>10.5</v>
      </c>
      <c r="G53" s="23">
        <v>0</v>
      </c>
      <c r="H53" s="24">
        <f t="shared" si="1"/>
        <v>0</v>
      </c>
      <c r="I53" s="24">
        <f t="shared" si="2"/>
        <v>10.5</v>
      </c>
      <c r="J53" s="24">
        <f t="shared" si="3"/>
        <v>3.5</v>
      </c>
      <c r="K53" s="24">
        <f t="shared" si="4"/>
        <v>3.5</v>
      </c>
      <c r="L53" s="24">
        <f t="shared" si="5"/>
        <v>7</v>
      </c>
      <c r="M53" s="24">
        <f t="shared" si="6"/>
        <v>0</v>
      </c>
      <c r="N53" s="25">
        <f t="shared" si="7"/>
        <v>77.839999999999989</v>
      </c>
      <c r="O53" s="24">
        <f t="shared" si="8"/>
        <v>0</v>
      </c>
      <c r="P53" s="24">
        <f t="shared" si="9"/>
        <v>0</v>
      </c>
      <c r="Q53" s="25">
        <f t="shared" si="10"/>
        <v>4.9000000000000004</v>
      </c>
      <c r="R53" s="26">
        <f t="shared" si="11"/>
        <v>14</v>
      </c>
      <c r="S53" s="25">
        <f t="shared" si="12"/>
        <v>18.899999999999999</v>
      </c>
      <c r="T53" s="25">
        <f t="shared" si="13"/>
        <v>58.939999999999991</v>
      </c>
      <c r="U53" s="25">
        <f t="shared" si="14"/>
        <v>-18.500000000000348</v>
      </c>
      <c r="V53" s="25">
        <f t="shared" si="15"/>
        <v>281.49999999999966</v>
      </c>
    </row>
    <row r="54" spans="1:22" x14ac:dyDescent="0.2">
      <c r="E54" s="22">
        <v>50</v>
      </c>
      <c r="F54" s="24">
        <f t="shared" si="0"/>
        <v>7</v>
      </c>
      <c r="G54" s="23">
        <v>0</v>
      </c>
      <c r="H54" s="24">
        <f t="shared" si="1"/>
        <v>0</v>
      </c>
      <c r="I54" s="24">
        <f t="shared" si="2"/>
        <v>7</v>
      </c>
      <c r="J54" s="24">
        <f t="shared" si="3"/>
        <v>3.5</v>
      </c>
      <c r="K54" s="24">
        <f t="shared" si="4"/>
        <v>3.5</v>
      </c>
      <c r="L54" s="24">
        <f t="shared" si="5"/>
        <v>3.5</v>
      </c>
      <c r="M54" s="24">
        <f t="shared" si="6"/>
        <v>0</v>
      </c>
      <c r="N54" s="25">
        <f t="shared" si="7"/>
        <v>77.839999999999989</v>
      </c>
      <c r="O54" s="24">
        <f t="shared" si="8"/>
        <v>0</v>
      </c>
      <c r="P54" s="24">
        <f t="shared" si="9"/>
        <v>0</v>
      </c>
      <c r="Q54" s="25">
        <f t="shared" si="10"/>
        <v>2.9400000000000004</v>
      </c>
      <c r="R54" s="26">
        <f t="shared" si="11"/>
        <v>14</v>
      </c>
      <c r="S54" s="25">
        <f t="shared" si="12"/>
        <v>16.940000000000001</v>
      </c>
      <c r="T54" s="25">
        <f t="shared" si="13"/>
        <v>60.899999999999991</v>
      </c>
      <c r="U54" s="25">
        <f t="shared" si="14"/>
        <v>42.399999999999643</v>
      </c>
      <c r="V54" s="25">
        <f t="shared" si="15"/>
        <v>342.39999999999964</v>
      </c>
    </row>
    <row r="55" spans="1:22" x14ac:dyDescent="0.2">
      <c r="E55" s="22">
        <v>51</v>
      </c>
      <c r="F55" s="24">
        <f t="shared" si="0"/>
        <v>3.5</v>
      </c>
      <c r="G55" s="23">
        <v>14</v>
      </c>
      <c r="H55" s="24">
        <f t="shared" si="1"/>
        <v>0</v>
      </c>
      <c r="I55" s="24">
        <f t="shared" si="2"/>
        <v>3.5</v>
      </c>
      <c r="J55" s="24">
        <f t="shared" si="3"/>
        <v>3.5</v>
      </c>
      <c r="K55" s="24">
        <f t="shared" si="4"/>
        <v>3.5</v>
      </c>
      <c r="L55" s="24">
        <f t="shared" si="5"/>
        <v>0</v>
      </c>
      <c r="M55" s="24">
        <f t="shared" si="6"/>
        <v>0</v>
      </c>
      <c r="N55" s="25">
        <f t="shared" si="7"/>
        <v>77.839999999999989</v>
      </c>
      <c r="O55" s="24">
        <f t="shared" si="8"/>
        <v>224</v>
      </c>
      <c r="P55" s="24">
        <f t="shared" si="9"/>
        <v>15.68</v>
      </c>
      <c r="Q55" s="25">
        <f t="shared" si="10"/>
        <v>0.98000000000000009</v>
      </c>
      <c r="R55" s="26">
        <f t="shared" si="11"/>
        <v>14</v>
      </c>
      <c r="S55" s="25">
        <f t="shared" si="12"/>
        <v>254.66</v>
      </c>
      <c r="T55" s="25">
        <f t="shared" si="13"/>
        <v>-176.82</v>
      </c>
      <c r="U55" s="25">
        <f t="shared" si="14"/>
        <v>-134.42000000000036</v>
      </c>
      <c r="V55" s="25">
        <f t="shared" si="15"/>
        <v>165.57999999999964</v>
      </c>
    </row>
    <row r="56" spans="1:22" x14ac:dyDescent="0.2">
      <c r="E56" s="22">
        <v>52</v>
      </c>
      <c r="F56" s="24">
        <f t="shared" si="0"/>
        <v>0</v>
      </c>
      <c r="G56" s="23">
        <v>0</v>
      </c>
      <c r="H56" s="24">
        <f t="shared" si="1"/>
        <v>14</v>
      </c>
      <c r="I56" s="24">
        <f t="shared" si="2"/>
        <v>14</v>
      </c>
      <c r="J56" s="24">
        <f t="shared" si="3"/>
        <v>3.5</v>
      </c>
      <c r="K56" s="24">
        <f t="shared" si="4"/>
        <v>3.5</v>
      </c>
      <c r="L56" s="24">
        <f t="shared" si="5"/>
        <v>10.5</v>
      </c>
      <c r="M56" s="24">
        <f t="shared" si="6"/>
        <v>0</v>
      </c>
      <c r="N56" s="25">
        <f t="shared" si="7"/>
        <v>77.839999999999989</v>
      </c>
      <c r="O56" s="24">
        <f t="shared" si="8"/>
        <v>0</v>
      </c>
      <c r="P56" s="24">
        <f t="shared" si="9"/>
        <v>0</v>
      </c>
      <c r="Q56" s="25">
        <f t="shared" si="10"/>
        <v>6.86</v>
      </c>
      <c r="R56" s="26">
        <f t="shared" si="11"/>
        <v>14</v>
      </c>
      <c r="S56" s="25">
        <f t="shared" si="12"/>
        <v>20.86</v>
      </c>
      <c r="T56" s="25">
        <f t="shared" si="13"/>
        <v>56.97999999999999</v>
      </c>
      <c r="U56" s="25">
        <f t="shared" si="14"/>
        <v>-77.440000000000367</v>
      </c>
      <c r="V56" s="25">
        <f t="shared" si="15"/>
        <v>222.55999999999963</v>
      </c>
    </row>
    <row r="57" spans="1:22" x14ac:dyDescent="0.2">
      <c r="F57" s="24"/>
      <c r="G57" s="24"/>
    </row>
  </sheetData>
  <mergeCells count="11">
    <mergeCell ref="A49:B49"/>
    <mergeCell ref="A50:B50"/>
    <mergeCell ref="A51:B51"/>
    <mergeCell ref="A48:C48"/>
    <mergeCell ref="C34:C35"/>
    <mergeCell ref="D34:D35"/>
    <mergeCell ref="A20:A21"/>
    <mergeCell ref="A22:A23"/>
    <mergeCell ref="A25:A26"/>
    <mergeCell ref="A34:A35"/>
    <mergeCell ref="B34:B35"/>
  </mergeCells>
  <conditionalFormatting sqref="M5:M56">
    <cfRule type="expression" dxfId="42" priority="1">
      <formula>M5&lt;&gt;0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B4C8-535B-4358-A6B2-702648148BE8}">
  <dimension ref="A1:Y57"/>
  <sheetViews>
    <sheetView zoomScaleNormal="100" zoomScaleSheetLayoutView="100" workbookViewId="0">
      <selection activeCell="P7" sqref="P7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8.83203125" style="5" customWidth="1"/>
    <col min="14" max="14" width="8.5" style="5" customWidth="1"/>
    <col min="15" max="15" width="9.1640625" style="5" customWidth="1"/>
    <col min="16" max="16" width="12.1640625" style="5" bestFit="1" customWidth="1"/>
    <col min="17" max="17" width="11.33203125" style="5" bestFit="1" customWidth="1"/>
    <col min="18" max="20" width="12.1640625" style="5" customWidth="1"/>
    <col min="21" max="21" width="9.6640625" style="5" customWidth="1"/>
    <col min="22" max="22" width="10.5" style="5" customWidth="1"/>
    <col min="23" max="24" width="10" style="5" bestFit="1" customWidth="1"/>
    <col min="25" max="25" width="10.6640625" style="5" customWidth="1"/>
    <col min="26" max="16384" width="9.33203125" style="6"/>
  </cols>
  <sheetData>
    <row r="1" spans="1:25" ht="15.75" x14ac:dyDescent="0.25">
      <c r="A1" s="1" t="s">
        <v>74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3.5" thickBot="1" x14ac:dyDescent="0.25"/>
    <row r="3" spans="1:25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 t="s">
        <v>2</v>
      </c>
      <c r="R3" s="8"/>
      <c r="S3" s="8"/>
      <c r="T3" s="8"/>
      <c r="U3" s="8"/>
      <c r="V3" s="8"/>
      <c r="W3" s="8"/>
      <c r="X3" s="8"/>
      <c r="Y3" s="9"/>
    </row>
    <row r="4" spans="1:25" s="20" customFormat="1" ht="33.75" customHeight="1" thickBot="1" x14ac:dyDescent="0.25">
      <c r="A4" s="10" t="s">
        <v>3</v>
      </c>
      <c r="B4" s="11"/>
      <c r="C4" s="12"/>
      <c r="D4" s="13"/>
      <c r="E4" s="14" t="s">
        <v>4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5" t="s">
        <v>12</v>
      </c>
      <c r="Q4" s="18" t="s">
        <v>13</v>
      </c>
      <c r="R4" s="15" t="s">
        <v>14</v>
      </c>
      <c r="S4" s="15" t="s">
        <v>15</v>
      </c>
      <c r="T4" s="15" t="s">
        <v>16</v>
      </c>
      <c r="U4" s="17" t="s">
        <v>17</v>
      </c>
      <c r="V4" s="15" t="s">
        <v>18</v>
      </c>
      <c r="W4" s="15" t="s">
        <v>19</v>
      </c>
      <c r="X4" s="15" t="s">
        <v>20</v>
      </c>
      <c r="Y4" s="19" t="s">
        <v>21</v>
      </c>
    </row>
    <row r="5" spans="1:25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>
        <v>0</v>
      </c>
      <c r="L5" s="24">
        <f>F5+K5</f>
        <v>6.5</v>
      </c>
      <c r="M5" s="24">
        <f>C$20</f>
        <v>3.5</v>
      </c>
      <c r="N5" s="24">
        <f>MIN(M5,L5)</f>
        <v>3.5</v>
      </c>
      <c r="O5" s="24">
        <f>L5-N5</f>
        <v>3</v>
      </c>
      <c r="P5" s="24">
        <f>M5-N5</f>
        <v>0</v>
      </c>
      <c r="Q5" s="25">
        <f>N5*C$9</f>
        <v>77.839999999999989</v>
      </c>
      <c r="R5" s="24">
        <f>J5*C$8</f>
        <v>64</v>
      </c>
      <c r="S5" s="24">
        <f>IF(J5&gt;0,C$10,0)</f>
        <v>15.68</v>
      </c>
      <c r="T5" s="25">
        <f>AVERAGE(L5,O5)*C$8*C$11</f>
        <v>2.66</v>
      </c>
      <c r="U5" s="26">
        <f>C$12</f>
        <v>14</v>
      </c>
      <c r="V5" s="25">
        <f>SUM(R5:U5)</f>
        <v>96.34</v>
      </c>
      <c r="W5" s="25">
        <f>Q5-V5</f>
        <v>-18.500000000000014</v>
      </c>
      <c r="X5" s="25">
        <f>W5</f>
        <v>-18.500000000000014</v>
      </c>
      <c r="Y5" s="25">
        <f>X5+C$7</f>
        <v>281.5</v>
      </c>
    </row>
    <row r="6" spans="1:25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O5</f>
        <v>3</v>
      </c>
      <c r="G6" s="24">
        <f>G5+J5-K5</f>
        <v>4</v>
      </c>
      <c r="H6" s="24">
        <f>F6+G6</f>
        <v>7</v>
      </c>
      <c r="I6" s="24">
        <f>IF(H6&lt;=$C$27,1,0)</f>
        <v>0</v>
      </c>
      <c r="J6" s="24">
        <f>IF(I6=1,$C$15,0)</f>
        <v>0</v>
      </c>
      <c r="K6" s="24">
        <f>J5</f>
        <v>4</v>
      </c>
      <c r="L6" s="24">
        <f>F6+K6</f>
        <v>7</v>
      </c>
      <c r="M6" s="24">
        <f>C$20</f>
        <v>3.5</v>
      </c>
      <c r="N6" s="24">
        <f>MIN(M6,L6)</f>
        <v>3.5</v>
      </c>
      <c r="O6" s="24">
        <f>L6-N6</f>
        <v>3.5</v>
      </c>
      <c r="P6" s="24">
        <f>M6-N6</f>
        <v>0</v>
      </c>
      <c r="Q6" s="25">
        <f>N6*C$9</f>
        <v>77.839999999999989</v>
      </c>
      <c r="R6" s="24">
        <f>J6*C$8</f>
        <v>0</v>
      </c>
      <c r="S6" s="24">
        <f>IF(J6&gt;0,C$10,0)</f>
        <v>0</v>
      </c>
      <c r="T6" s="25">
        <f>AVERAGE(L6,O6)*C$8*C$11</f>
        <v>2.9400000000000004</v>
      </c>
      <c r="U6" s="26">
        <f>C$12</f>
        <v>14</v>
      </c>
      <c r="V6" s="25">
        <f>SUM(R6:U6)</f>
        <v>16.940000000000001</v>
      </c>
      <c r="W6" s="25">
        <f>Q6-V6</f>
        <v>60.899999999999991</v>
      </c>
      <c r="X6" s="25">
        <f>W6+X5</f>
        <v>42.399999999999977</v>
      </c>
      <c r="Y6" s="25">
        <f>X6+C$7</f>
        <v>342.4</v>
      </c>
    </row>
    <row r="7" spans="1:25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O6</f>
        <v>3.5</v>
      </c>
      <c r="G7" s="24">
        <f t="shared" ref="G7:G56" si="1">G6+J6-K6</f>
        <v>0</v>
      </c>
      <c r="H7" s="24">
        <f t="shared" ref="H7:H56" si="2">F7+G7</f>
        <v>3.5</v>
      </c>
      <c r="I7" s="24">
        <f t="shared" ref="I7:I56" si="3">IF(H7&lt;=$C$27,1,0)</f>
        <v>1</v>
      </c>
      <c r="J7" s="24">
        <f t="shared" ref="J7:J56" si="4">IF(I7=1,$C$15,0)</f>
        <v>14</v>
      </c>
      <c r="K7" s="24">
        <f t="shared" ref="K7:K56" si="5">J6</f>
        <v>0</v>
      </c>
      <c r="L7" s="24">
        <f t="shared" ref="L7:L56" si="6">F7+K7</f>
        <v>3.5</v>
      </c>
      <c r="M7" s="24">
        <f t="shared" ref="M7:M56" si="7">C$20</f>
        <v>3.5</v>
      </c>
      <c r="N7" s="24">
        <f t="shared" ref="N7:N56" si="8">MIN(M7,L7)</f>
        <v>3.5</v>
      </c>
      <c r="O7" s="24">
        <f t="shared" ref="O7:O56" si="9">L7-N7</f>
        <v>0</v>
      </c>
      <c r="P7" s="24">
        <f t="shared" ref="P7:P56" si="10">M7-N7</f>
        <v>0</v>
      </c>
      <c r="Q7" s="25">
        <f t="shared" ref="Q7:Q56" si="11">N7*C$9</f>
        <v>77.839999999999989</v>
      </c>
      <c r="R7" s="24">
        <f t="shared" ref="R7:R56" si="12">J7*C$8</f>
        <v>224</v>
      </c>
      <c r="S7" s="24">
        <f t="shared" ref="S7:S56" si="13">IF(J7&gt;0,C$10,0)</f>
        <v>15.68</v>
      </c>
      <c r="T7" s="25">
        <f t="shared" ref="T7:T56" si="14">AVERAGE(L7,O7)*C$8*C$11</f>
        <v>0.98000000000000009</v>
      </c>
      <c r="U7" s="26">
        <f t="shared" ref="U7:U56" si="15">C$12</f>
        <v>14</v>
      </c>
      <c r="V7" s="25">
        <f t="shared" ref="V7:V56" si="16">SUM(R7:U7)</f>
        <v>254.66</v>
      </c>
      <c r="W7" s="25">
        <f t="shared" ref="W7:W56" si="17">Q7-V7</f>
        <v>-176.82</v>
      </c>
      <c r="X7" s="25">
        <f t="shared" ref="X7:X56" si="18">W7+X6</f>
        <v>-134.42000000000002</v>
      </c>
      <c r="Y7" s="25">
        <f t="shared" ref="Y7:Y56" si="19">X7+C$7</f>
        <v>165.57999999999998</v>
      </c>
    </row>
    <row r="8" spans="1:25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0</v>
      </c>
      <c r="G8" s="24">
        <f t="shared" si="1"/>
        <v>14</v>
      </c>
      <c r="H8" s="24">
        <f t="shared" si="2"/>
        <v>14</v>
      </c>
      <c r="I8" s="24">
        <f t="shared" si="3"/>
        <v>0</v>
      </c>
      <c r="J8" s="24">
        <f t="shared" si="4"/>
        <v>0</v>
      </c>
      <c r="K8" s="24">
        <f t="shared" si="5"/>
        <v>14</v>
      </c>
      <c r="L8" s="24">
        <f t="shared" si="6"/>
        <v>14</v>
      </c>
      <c r="M8" s="24">
        <f t="shared" si="7"/>
        <v>3.5</v>
      </c>
      <c r="N8" s="24">
        <f t="shared" si="8"/>
        <v>3.5</v>
      </c>
      <c r="O8" s="24">
        <f t="shared" si="9"/>
        <v>10.5</v>
      </c>
      <c r="P8" s="24">
        <f t="shared" si="10"/>
        <v>0</v>
      </c>
      <c r="Q8" s="25">
        <f t="shared" si="11"/>
        <v>77.839999999999989</v>
      </c>
      <c r="R8" s="24">
        <f t="shared" si="12"/>
        <v>0</v>
      </c>
      <c r="S8" s="24">
        <f t="shared" si="13"/>
        <v>0</v>
      </c>
      <c r="T8" s="25">
        <f t="shared" si="14"/>
        <v>6.86</v>
      </c>
      <c r="U8" s="26">
        <f t="shared" si="15"/>
        <v>14</v>
      </c>
      <c r="V8" s="25">
        <f t="shared" si="16"/>
        <v>20.86</v>
      </c>
      <c r="W8" s="25">
        <f t="shared" si="17"/>
        <v>56.97999999999999</v>
      </c>
      <c r="X8" s="25">
        <f t="shared" si="18"/>
        <v>-77.440000000000026</v>
      </c>
      <c r="Y8" s="25">
        <f t="shared" si="19"/>
        <v>222.55999999999997</v>
      </c>
    </row>
    <row r="9" spans="1:25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10.5</v>
      </c>
      <c r="G9" s="24">
        <f t="shared" si="1"/>
        <v>0</v>
      </c>
      <c r="H9" s="24">
        <f t="shared" si="2"/>
        <v>10.5</v>
      </c>
      <c r="I9" s="24">
        <f t="shared" si="3"/>
        <v>0</v>
      </c>
      <c r="J9" s="24">
        <f t="shared" si="4"/>
        <v>0</v>
      </c>
      <c r="K9" s="24">
        <f t="shared" si="5"/>
        <v>0</v>
      </c>
      <c r="L9" s="24">
        <f t="shared" si="6"/>
        <v>10.5</v>
      </c>
      <c r="M9" s="24">
        <f t="shared" si="7"/>
        <v>3.5</v>
      </c>
      <c r="N9" s="24">
        <f t="shared" si="8"/>
        <v>3.5</v>
      </c>
      <c r="O9" s="24">
        <f t="shared" si="9"/>
        <v>7</v>
      </c>
      <c r="P9" s="24">
        <f t="shared" si="10"/>
        <v>0</v>
      </c>
      <c r="Q9" s="25">
        <f t="shared" si="11"/>
        <v>77.839999999999989</v>
      </c>
      <c r="R9" s="24">
        <f t="shared" si="12"/>
        <v>0</v>
      </c>
      <c r="S9" s="24">
        <f t="shared" si="13"/>
        <v>0</v>
      </c>
      <c r="T9" s="25">
        <f t="shared" si="14"/>
        <v>4.9000000000000004</v>
      </c>
      <c r="U9" s="26">
        <f t="shared" si="15"/>
        <v>14</v>
      </c>
      <c r="V9" s="25">
        <f t="shared" si="16"/>
        <v>18.899999999999999</v>
      </c>
      <c r="W9" s="25">
        <f t="shared" si="17"/>
        <v>58.939999999999991</v>
      </c>
      <c r="X9" s="25">
        <f t="shared" si="18"/>
        <v>-18.500000000000036</v>
      </c>
      <c r="Y9" s="25">
        <f t="shared" si="19"/>
        <v>281.49999999999994</v>
      </c>
    </row>
    <row r="10" spans="1:25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7</v>
      </c>
      <c r="G10" s="24">
        <f t="shared" si="1"/>
        <v>0</v>
      </c>
      <c r="H10" s="24">
        <f t="shared" si="2"/>
        <v>7</v>
      </c>
      <c r="I10" s="24">
        <f t="shared" si="3"/>
        <v>0</v>
      </c>
      <c r="J10" s="24">
        <f t="shared" si="4"/>
        <v>0</v>
      </c>
      <c r="K10" s="24">
        <f t="shared" si="5"/>
        <v>0</v>
      </c>
      <c r="L10" s="24">
        <f t="shared" si="6"/>
        <v>7</v>
      </c>
      <c r="M10" s="24">
        <f t="shared" si="7"/>
        <v>3.5</v>
      </c>
      <c r="N10" s="24">
        <f t="shared" si="8"/>
        <v>3.5</v>
      </c>
      <c r="O10" s="24">
        <f t="shared" si="9"/>
        <v>3.5</v>
      </c>
      <c r="P10" s="24">
        <f t="shared" si="10"/>
        <v>0</v>
      </c>
      <c r="Q10" s="25">
        <f t="shared" si="11"/>
        <v>77.839999999999989</v>
      </c>
      <c r="R10" s="24">
        <f t="shared" si="12"/>
        <v>0</v>
      </c>
      <c r="S10" s="24">
        <f t="shared" si="13"/>
        <v>0</v>
      </c>
      <c r="T10" s="25">
        <f t="shared" si="14"/>
        <v>2.9400000000000004</v>
      </c>
      <c r="U10" s="26">
        <f t="shared" si="15"/>
        <v>14</v>
      </c>
      <c r="V10" s="25">
        <f t="shared" si="16"/>
        <v>16.940000000000001</v>
      </c>
      <c r="W10" s="25">
        <f t="shared" si="17"/>
        <v>60.899999999999991</v>
      </c>
      <c r="X10" s="25">
        <f t="shared" si="18"/>
        <v>42.399999999999956</v>
      </c>
      <c r="Y10" s="25">
        <f t="shared" si="19"/>
        <v>342.4</v>
      </c>
    </row>
    <row r="11" spans="1:25" ht="12.75" customHeight="1" x14ac:dyDescent="0.2">
      <c r="A11" s="33" t="s">
        <v>27</v>
      </c>
      <c r="B11" s="34"/>
      <c r="C11" s="37">
        <v>3.5000000000000003E-2</v>
      </c>
      <c r="D11" s="21"/>
      <c r="E11" s="22">
        <v>7</v>
      </c>
      <c r="F11" s="24">
        <f t="shared" si="0"/>
        <v>3.5</v>
      </c>
      <c r="G11" s="24">
        <f t="shared" si="1"/>
        <v>0</v>
      </c>
      <c r="H11" s="24">
        <f t="shared" si="2"/>
        <v>3.5</v>
      </c>
      <c r="I11" s="24">
        <f t="shared" si="3"/>
        <v>1</v>
      </c>
      <c r="J11" s="24">
        <f t="shared" si="4"/>
        <v>14</v>
      </c>
      <c r="K11" s="24">
        <f t="shared" si="5"/>
        <v>0</v>
      </c>
      <c r="L11" s="24">
        <f t="shared" si="6"/>
        <v>3.5</v>
      </c>
      <c r="M11" s="24">
        <f t="shared" si="7"/>
        <v>3.5</v>
      </c>
      <c r="N11" s="24">
        <f t="shared" si="8"/>
        <v>3.5</v>
      </c>
      <c r="O11" s="24">
        <f t="shared" si="9"/>
        <v>0</v>
      </c>
      <c r="P11" s="24">
        <f t="shared" si="10"/>
        <v>0</v>
      </c>
      <c r="Q11" s="25">
        <f t="shared" si="11"/>
        <v>77.839999999999989</v>
      </c>
      <c r="R11" s="24">
        <f t="shared" si="12"/>
        <v>224</v>
      </c>
      <c r="S11" s="24">
        <f t="shared" si="13"/>
        <v>15.68</v>
      </c>
      <c r="T11" s="25">
        <f t="shared" si="14"/>
        <v>0.98000000000000009</v>
      </c>
      <c r="U11" s="26">
        <f t="shared" si="15"/>
        <v>14</v>
      </c>
      <c r="V11" s="25">
        <f t="shared" si="16"/>
        <v>254.66</v>
      </c>
      <c r="W11" s="25">
        <f t="shared" si="17"/>
        <v>-176.82</v>
      </c>
      <c r="X11" s="25">
        <f t="shared" si="18"/>
        <v>-134.42000000000004</v>
      </c>
      <c r="Y11" s="25">
        <f t="shared" si="19"/>
        <v>165.57999999999996</v>
      </c>
    </row>
    <row r="12" spans="1:25" ht="12.75" customHeight="1" thickBot="1" x14ac:dyDescent="0.25">
      <c r="A12" s="38" t="s">
        <v>28</v>
      </c>
      <c r="B12" s="39"/>
      <c r="C12" s="40">
        <v>14</v>
      </c>
      <c r="D12" s="21"/>
      <c r="E12" s="22">
        <v>8</v>
      </c>
      <c r="F12" s="24">
        <f t="shared" si="0"/>
        <v>0</v>
      </c>
      <c r="G12" s="24">
        <f t="shared" si="1"/>
        <v>14</v>
      </c>
      <c r="H12" s="24">
        <f t="shared" si="2"/>
        <v>14</v>
      </c>
      <c r="I12" s="24">
        <f t="shared" si="3"/>
        <v>0</v>
      </c>
      <c r="J12" s="24">
        <f t="shared" si="4"/>
        <v>0</v>
      </c>
      <c r="K12" s="24">
        <f t="shared" si="5"/>
        <v>14</v>
      </c>
      <c r="L12" s="24">
        <f t="shared" si="6"/>
        <v>14</v>
      </c>
      <c r="M12" s="24">
        <f t="shared" si="7"/>
        <v>3.5</v>
      </c>
      <c r="N12" s="24">
        <f t="shared" si="8"/>
        <v>3.5</v>
      </c>
      <c r="O12" s="24">
        <f t="shared" si="9"/>
        <v>10.5</v>
      </c>
      <c r="P12" s="24">
        <f t="shared" si="10"/>
        <v>0</v>
      </c>
      <c r="Q12" s="25">
        <f t="shared" si="11"/>
        <v>77.839999999999989</v>
      </c>
      <c r="R12" s="24">
        <f t="shared" si="12"/>
        <v>0</v>
      </c>
      <c r="S12" s="24">
        <f t="shared" si="13"/>
        <v>0</v>
      </c>
      <c r="T12" s="25">
        <f t="shared" si="14"/>
        <v>6.86</v>
      </c>
      <c r="U12" s="26">
        <f t="shared" si="15"/>
        <v>14</v>
      </c>
      <c r="V12" s="25">
        <f t="shared" si="16"/>
        <v>20.86</v>
      </c>
      <c r="W12" s="25">
        <f t="shared" si="17"/>
        <v>56.97999999999999</v>
      </c>
      <c r="X12" s="25">
        <f t="shared" si="18"/>
        <v>-77.440000000000055</v>
      </c>
      <c r="Y12" s="25">
        <f t="shared" si="19"/>
        <v>222.55999999999995</v>
      </c>
    </row>
    <row r="13" spans="1:25" ht="12.75" customHeight="1" thickBot="1" x14ac:dyDescent="0.25">
      <c r="D13" s="21"/>
      <c r="E13" s="22">
        <v>9</v>
      </c>
      <c r="F13" s="24">
        <f t="shared" si="0"/>
        <v>10.5</v>
      </c>
      <c r="G13" s="24">
        <f t="shared" si="1"/>
        <v>0</v>
      </c>
      <c r="H13" s="24">
        <f t="shared" si="2"/>
        <v>10.5</v>
      </c>
      <c r="I13" s="24">
        <f t="shared" si="3"/>
        <v>0</v>
      </c>
      <c r="J13" s="24">
        <f t="shared" si="4"/>
        <v>0</v>
      </c>
      <c r="K13" s="24">
        <f t="shared" si="5"/>
        <v>0</v>
      </c>
      <c r="L13" s="24">
        <f t="shared" si="6"/>
        <v>10.5</v>
      </c>
      <c r="M13" s="24">
        <f t="shared" si="7"/>
        <v>3.5</v>
      </c>
      <c r="N13" s="24">
        <f t="shared" si="8"/>
        <v>3.5</v>
      </c>
      <c r="O13" s="24">
        <f t="shared" si="9"/>
        <v>7</v>
      </c>
      <c r="P13" s="24">
        <f t="shared" si="10"/>
        <v>0</v>
      </c>
      <c r="Q13" s="25">
        <f t="shared" si="11"/>
        <v>77.839999999999989</v>
      </c>
      <c r="R13" s="24">
        <f t="shared" si="12"/>
        <v>0</v>
      </c>
      <c r="S13" s="24">
        <f t="shared" si="13"/>
        <v>0</v>
      </c>
      <c r="T13" s="25">
        <f t="shared" si="14"/>
        <v>4.9000000000000004</v>
      </c>
      <c r="U13" s="26">
        <f t="shared" si="15"/>
        <v>14</v>
      </c>
      <c r="V13" s="25">
        <f t="shared" si="16"/>
        <v>18.899999999999999</v>
      </c>
      <c r="W13" s="25">
        <f t="shared" si="17"/>
        <v>58.939999999999991</v>
      </c>
      <c r="X13" s="25">
        <f t="shared" si="18"/>
        <v>-18.500000000000064</v>
      </c>
      <c r="Y13" s="25">
        <f t="shared" si="19"/>
        <v>281.49999999999994</v>
      </c>
    </row>
    <row r="14" spans="1:25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7</v>
      </c>
      <c r="G14" s="24">
        <f t="shared" si="1"/>
        <v>0</v>
      </c>
      <c r="H14" s="24">
        <f t="shared" si="2"/>
        <v>7</v>
      </c>
      <c r="I14" s="24">
        <f t="shared" si="3"/>
        <v>0</v>
      </c>
      <c r="J14" s="24">
        <f t="shared" si="4"/>
        <v>0</v>
      </c>
      <c r="K14" s="24">
        <f t="shared" si="5"/>
        <v>0</v>
      </c>
      <c r="L14" s="24">
        <f t="shared" si="6"/>
        <v>7</v>
      </c>
      <c r="M14" s="24">
        <f t="shared" si="7"/>
        <v>3.5</v>
      </c>
      <c r="N14" s="24">
        <f t="shared" si="8"/>
        <v>3.5</v>
      </c>
      <c r="O14" s="24">
        <f t="shared" si="9"/>
        <v>3.5</v>
      </c>
      <c r="P14" s="24">
        <f t="shared" si="10"/>
        <v>0</v>
      </c>
      <c r="Q14" s="25">
        <f t="shared" si="11"/>
        <v>77.839999999999989</v>
      </c>
      <c r="R14" s="24">
        <f t="shared" si="12"/>
        <v>0</v>
      </c>
      <c r="S14" s="24">
        <f t="shared" si="13"/>
        <v>0</v>
      </c>
      <c r="T14" s="25">
        <f t="shared" si="14"/>
        <v>2.9400000000000004</v>
      </c>
      <c r="U14" s="26">
        <f t="shared" si="15"/>
        <v>14</v>
      </c>
      <c r="V14" s="25">
        <f t="shared" si="16"/>
        <v>16.940000000000001</v>
      </c>
      <c r="W14" s="25">
        <f t="shared" si="17"/>
        <v>60.899999999999991</v>
      </c>
      <c r="X14" s="25">
        <f t="shared" si="18"/>
        <v>42.399999999999928</v>
      </c>
      <c r="Y14" s="25">
        <f t="shared" si="19"/>
        <v>342.39999999999992</v>
      </c>
    </row>
    <row r="15" spans="1:25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si="0"/>
        <v>3.5</v>
      </c>
      <c r="G15" s="24">
        <f t="shared" si="1"/>
        <v>0</v>
      </c>
      <c r="H15" s="24">
        <f t="shared" si="2"/>
        <v>3.5</v>
      </c>
      <c r="I15" s="24">
        <f t="shared" si="3"/>
        <v>1</v>
      </c>
      <c r="J15" s="24">
        <f t="shared" si="4"/>
        <v>14</v>
      </c>
      <c r="K15" s="24">
        <f t="shared" si="5"/>
        <v>0</v>
      </c>
      <c r="L15" s="24">
        <f t="shared" si="6"/>
        <v>3.5</v>
      </c>
      <c r="M15" s="24">
        <f t="shared" si="7"/>
        <v>3.5</v>
      </c>
      <c r="N15" s="24">
        <f t="shared" si="8"/>
        <v>3.5</v>
      </c>
      <c r="O15" s="24">
        <f t="shared" si="9"/>
        <v>0</v>
      </c>
      <c r="P15" s="24">
        <f t="shared" si="10"/>
        <v>0</v>
      </c>
      <c r="Q15" s="25">
        <f t="shared" si="11"/>
        <v>77.839999999999989</v>
      </c>
      <c r="R15" s="24">
        <f t="shared" si="12"/>
        <v>224</v>
      </c>
      <c r="S15" s="24">
        <f t="shared" si="13"/>
        <v>15.68</v>
      </c>
      <c r="T15" s="25">
        <f t="shared" si="14"/>
        <v>0.98000000000000009</v>
      </c>
      <c r="U15" s="26">
        <f t="shared" si="15"/>
        <v>14</v>
      </c>
      <c r="V15" s="25">
        <f t="shared" si="16"/>
        <v>254.66</v>
      </c>
      <c r="W15" s="25">
        <f t="shared" si="17"/>
        <v>-176.82</v>
      </c>
      <c r="X15" s="25">
        <f t="shared" si="18"/>
        <v>-134.42000000000007</v>
      </c>
      <c r="Y15" s="25">
        <f t="shared" si="19"/>
        <v>165.57999999999993</v>
      </c>
    </row>
    <row r="16" spans="1:25" x14ac:dyDescent="0.2">
      <c r="A16" s="33" t="s">
        <v>31</v>
      </c>
      <c r="B16" s="34"/>
      <c r="C16" s="35">
        <v>1</v>
      </c>
      <c r="E16" s="22">
        <v>12</v>
      </c>
      <c r="F16" s="24">
        <f t="shared" si="0"/>
        <v>0</v>
      </c>
      <c r="G16" s="24">
        <f t="shared" si="1"/>
        <v>14</v>
      </c>
      <c r="H16" s="24">
        <f t="shared" si="2"/>
        <v>14</v>
      </c>
      <c r="I16" s="24">
        <f t="shared" si="3"/>
        <v>0</v>
      </c>
      <c r="J16" s="24">
        <f t="shared" si="4"/>
        <v>0</v>
      </c>
      <c r="K16" s="24">
        <f t="shared" si="5"/>
        <v>14</v>
      </c>
      <c r="L16" s="24">
        <f t="shared" si="6"/>
        <v>14</v>
      </c>
      <c r="M16" s="24">
        <f t="shared" si="7"/>
        <v>3.5</v>
      </c>
      <c r="N16" s="24">
        <f t="shared" si="8"/>
        <v>3.5</v>
      </c>
      <c r="O16" s="24">
        <f t="shared" si="9"/>
        <v>10.5</v>
      </c>
      <c r="P16" s="24">
        <f t="shared" si="10"/>
        <v>0</v>
      </c>
      <c r="Q16" s="25">
        <f t="shared" si="11"/>
        <v>77.839999999999989</v>
      </c>
      <c r="R16" s="24">
        <f t="shared" si="12"/>
        <v>0</v>
      </c>
      <c r="S16" s="24">
        <f t="shared" si="13"/>
        <v>0</v>
      </c>
      <c r="T16" s="25">
        <f t="shared" si="14"/>
        <v>6.86</v>
      </c>
      <c r="U16" s="26">
        <f t="shared" si="15"/>
        <v>14</v>
      </c>
      <c r="V16" s="25">
        <f t="shared" si="16"/>
        <v>20.86</v>
      </c>
      <c r="W16" s="25">
        <f t="shared" si="17"/>
        <v>56.97999999999999</v>
      </c>
      <c r="X16" s="25">
        <f t="shared" si="18"/>
        <v>-77.440000000000083</v>
      </c>
      <c r="Y16" s="25">
        <f t="shared" si="19"/>
        <v>222.55999999999992</v>
      </c>
    </row>
    <row r="17" spans="1:25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10.5</v>
      </c>
      <c r="G17" s="24">
        <f t="shared" si="1"/>
        <v>0</v>
      </c>
      <c r="H17" s="24">
        <f t="shared" si="2"/>
        <v>10.5</v>
      </c>
      <c r="I17" s="24">
        <f t="shared" si="3"/>
        <v>0</v>
      </c>
      <c r="J17" s="24">
        <f t="shared" si="4"/>
        <v>0</v>
      </c>
      <c r="K17" s="24">
        <f t="shared" si="5"/>
        <v>0</v>
      </c>
      <c r="L17" s="24">
        <f t="shared" si="6"/>
        <v>10.5</v>
      </c>
      <c r="M17" s="24">
        <f t="shared" si="7"/>
        <v>3.5</v>
      </c>
      <c r="N17" s="24">
        <f t="shared" si="8"/>
        <v>3.5</v>
      </c>
      <c r="O17" s="24">
        <f t="shared" si="9"/>
        <v>7</v>
      </c>
      <c r="P17" s="24">
        <f t="shared" si="10"/>
        <v>0</v>
      </c>
      <c r="Q17" s="25">
        <f t="shared" si="11"/>
        <v>77.839999999999989</v>
      </c>
      <c r="R17" s="24">
        <f t="shared" si="12"/>
        <v>0</v>
      </c>
      <c r="S17" s="24">
        <f t="shared" si="13"/>
        <v>0</v>
      </c>
      <c r="T17" s="25">
        <f t="shared" si="14"/>
        <v>4.9000000000000004</v>
      </c>
      <c r="U17" s="26">
        <f t="shared" si="15"/>
        <v>14</v>
      </c>
      <c r="V17" s="25">
        <f t="shared" si="16"/>
        <v>18.899999999999999</v>
      </c>
      <c r="W17" s="25">
        <f t="shared" si="17"/>
        <v>58.939999999999991</v>
      </c>
      <c r="X17" s="25">
        <f t="shared" si="18"/>
        <v>-18.500000000000092</v>
      </c>
      <c r="Y17" s="25">
        <f t="shared" si="19"/>
        <v>281.49999999999989</v>
      </c>
    </row>
    <row r="18" spans="1:25" x14ac:dyDescent="0.2">
      <c r="A18" s="33" t="s">
        <v>33</v>
      </c>
      <c r="B18" s="34"/>
      <c r="C18" s="35">
        <v>1</v>
      </c>
      <c r="E18" s="22">
        <v>14</v>
      </c>
      <c r="F18" s="24">
        <f t="shared" si="0"/>
        <v>7</v>
      </c>
      <c r="G18" s="24">
        <f t="shared" si="1"/>
        <v>0</v>
      </c>
      <c r="H18" s="24">
        <f t="shared" si="2"/>
        <v>7</v>
      </c>
      <c r="I18" s="24">
        <f t="shared" si="3"/>
        <v>0</v>
      </c>
      <c r="J18" s="24">
        <f t="shared" si="4"/>
        <v>0</v>
      </c>
      <c r="K18" s="24">
        <f t="shared" si="5"/>
        <v>0</v>
      </c>
      <c r="L18" s="24">
        <f t="shared" si="6"/>
        <v>7</v>
      </c>
      <c r="M18" s="24">
        <f t="shared" si="7"/>
        <v>3.5</v>
      </c>
      <c r="N18" s="24">
        <f t="shared" si="8"/>
        <v>3.5</v>
      </c>
      <c r="O18" s="24">
        <f t="shared" si="9"/>
        <v>3.5</v>
      </c>
      <c r="P18" s="24">
        <f t="shared" si="10"/>
        <v>0</v>
      </c>
      <c r="Q18" s="25">
        <f t="shared" si="11"/>
        <v>77.839999999999989</v>
      </c>
      <c r="R18" s="24">
        <f t="shared" si="12"/>
        <v>0</v>
      </c>
      <c r="S18" s="24">
        <f t="shared" si="13"/>
        <v>0</v>
      </c>
      <c r="T18" s="25">
        <f t="shared" si="14"/>
        <v>2.9400000000000004</v>
      </c>
      <c r="U18" s="26">
        <f t="shared" si="15"/>
        <v>14</v>
      </c>
      <c r="V18" s="25">
        <f t="shared" si="16"/>
        <v>16.940000000000001</v>
      </c>
      <c r="W18" s="25">
        <f t="shared" si="17"/>
        <v>60.899999999999991</v>
      </c>
      <c r="X18" s="25">
        <f t="shared" si="18"/>
        <v>42.399999999999899</v>
      </c>
      <c r="Y18" s="25">
        <f t="shared" si="19"/>
        <v>342.39999999999992</v>
      </c>
    </row>
    <row r="19" spans="1:25" ht="12.75" customHeight="1" x14ac:dyDescent="0.2">
      <c r="A19" s="48" t="s">
        <v>34</v>
      </c>
      <c r="B19" s="49"/>
      <c r="C19" s="50"/>
      <c r="E19" s="22">
        <v>15</v>
      </c>
      <c r="F19" s="24">
        <f t="shared" si="0"/>
        <v>3.5</v>
      </c>
      <c r="G19" s="24">
        <f t="shared" si="1"/>
        <v>0</v>
      </c>
      <c r="H19" s="24">
        <f t="shared" si="2"/>
        <v>3.5</v>
      </c>
      <c r="I19" s="24">
        <f t="shared" si="3"/>
        <v>1</v>
      </c>
      <c r="J19" s="24">
        <f t="shared" si="4"/>
        <v>14</v>
      </c>
      <c r="K19" s="24">
        <f t="shared" si="5"/>
        <v>0</v>
      </c>
      <c r="L19" s="24">
        <f t="shared" si="6"/>
        <v>3.5</v>
      </c>
      <c r="M19" s="24">
        <f t="shared" si="7"/>
        <v>3.5</v>
      </c>
      <c r="N19" s="24">
        <f t="shared" si="8"/>
        <v>3.5</v>
      </c>
      <c r="O19" s="24">
        <f t="shared" si="9"/>
        <v>0</v>
      </c>
      <c r="P19" s="24">
        <f t="shared" si="10"/>
        <v>0</v>
      </c>
      <c r="Q19" s="25">
        <f t="shared" si="11"/>
        <v>77.839999999999989</v>
      </c>
      <c r="R19" s="24">
        <f t="shared" si="12"/>
        <v>224</v>
      </c>
      <c r="S19" s="24">
        <f t="shared" si="13"/>
        <v>15.68</v>
      </c>
      <c r="T19" s="25">
        <f t="shared" si="14"/>
        <v>0.98000000000000009</v>
      </c>
      <c r="U19" s="26">
        <f t="shared" si="15"/>
        <v>14</v>
      </c>
      <c r="V19" s="25">
        <f t="shared" si="16"/>
        <v>254.66</v>
      </c>
      <c r="W19" s="25">
        <f t="shared" si="17"/>
        <v>-176.82</v>
      </c>
      <c r="X19" s="25">
        <f t="shared" si="18"/>
        <v>-134.4200000000001</v>
      </c>
      <c r="Y19" s="25">
        <f t="shared" si="19"/>
        <v>165.5799999999999</v>
      </c>
    </row>
    <row r="20" spans="1:25" ht="12.75" customHeight="1" x14ac:dyDescent="0.2">
      <c r="A20" s="113" t="s">
        <v>35</v>
      </c>
      <c r="B20" s="51" t="s">
        <v>36</v>
      </c>
      <c r="C20" s="36">
        <v>3.5</v>
      </c>
      <c r="E20" s="22">
        <v>16</v>
      </c>
      <c r="F20" s="24">
        <f t="shared" si="0"/>
        <v>0</v>
      </c>
      <c r="G20" s="24">
        <f t="shared" si="1"/>
        <v>14</v>
      </c>
      <c r="H20" s="24">
        <f t="shared" si="2"/>
        <v>14</v>
      </c>
      <c r="I20" s="24">
        <f t="shared" si="3"/>
        <v>0</v>
      </c>
      <c r="J20" s="24">
        <f t="shared" si="4"/>
        <v>0</v>
      </c>
      <c r="K20" s="24">
        <f t="shared" si="5"/>
        <v>14</v>
      </c>
      <c r="L20" s="24">
        <f t="shared" si="6"/>
        <v>14</v>
      </c>
      <c r="M20" s="24">
        <f t="shared" si="7"/>
        <v>3.5</v>
      </c>
      <c r="N20" s="24">
        <f t="shared" si="8"/>
        <v>3.5</v>
      </c>
      <c r="O20" s="24">
        <f t="shared" si="9"/>
        <v>10.5</v>
      </c>
      <c r="P20" s="24">
        <f t="shared" si="10"/>
        <v>0</v>
      </c>
      <c r="Q20" s="25">
        <f t="shared" si="11"/>
        <v>77.839999999999989</v>
      </c>
      <c r="R20" s="24">
        <f t="shared" si="12"/>
        <v>0</v>
      </c>
      <c r="S20" s="24">
        <f t="shared" si="13"/>
        <v>0</v>
      </c>
      <c r="T20" s="25">
        <f t="shared" si="14"/>
        <v>6.86</v>
      </c>
      <c r="U20" s="26">
        <f t="shared" si="15"/>
        <v>14</v>
      </c>
      <c r="V20" s="25">
        <f t="shared" si="16"/>
        <v>20.86</v>
      </c>
      <c r="W20" s="25">
        <f t="shared" si="17"/>
        <v>56.97999999999999</v>
      </c>
      <c r="X20" s="25">
        <f t="shared" si="18"/>
        <v>-77.440000000000111</v>
      </c>
      <c r="Y20" s="25">
        <f t="shared" si="19"/>
        <v>222.55999999999989</v>
      </c>
    </row>
    <row r="21" spans="1:25" ht="12.75" customHeight="1" x14ac:dyDescent="0.2">
      <c r="A21" s="113"/>
      <c r="B21" s="52" t="s">
        <v>37</v>
      </c>
      <c r="C21" s="50"/>
      <c r="E21" s="22">
        <v>17</v>
      </c>
      <c r="F21" s="24">
        <f t="shared" si="0"/>
        <v>10.5</v>
      </c>
      <c r="G21" s="24">
        <f t="shared" si="1"/>
        <v>0</v>
      </c>
      <c r="H21" s="24">
        <f t="shared" si="2"/>
        <v>10.5</v>
      </c>
      <c r="I21" s="24">
        <f t="shared" si="3"/>
        <v>0</v>
      </c>
      <c r="J21" s="24">
        <f t="shared" si="4"/>
        <v>0</v>
      </c>
      <c r="K21" s="24">
        <f t="shared" si="5"/>
        <v>0</v>
      </c>
      <c r="L21" s="24">
        <f t="shared" si="6"/>
        <v>10.5</v>
      </c>
      <c r="M21" s="24">
        <f t="shared" si="7"/>
        <v>3.5</v>
      </c>
      <c r="N21" s="24">
        <f t="shared" si="8"/>
        <v>3.5</v>
      </c>
      <c r="O21" s="24">
        <f t="shared" si="9"/>
        <v>7</v>
      </c>
      <c r="P21" s="24">
        <f t="shared" si="10"/>
        <v>0</v>
      </c>
      <c r="Q21" s="25">
        <f t="shared" si="11"/>
        <v>77.839999999999989</v>
      </c>
      <c r="R21" s="24">
        <f t="shared" si="12"/>
        <v>0</v>
      </c>
      <c r="S21" s="24">
        <f t="shared" si="13"/>
        <v>0</v>
      </c>
      <c r="T21" s="25">
        <f t="shared" si="14"/>
        <v>4.9000000000000004</v>
      </c>
      <c r="U21" s="26">
        <f t="shared" si="15"/>
        <v>14</v>
      </c>
      <c r="V21" s="25">
        <f t="shared" si="16"/>
        <v>18.899999999999999</v>
      </c>
      <c r="W21" s="25">
        <f t="shared" si="17"/>
        <v>58.939999999999991</v>
      </c>
      <c r="X21" s="25">
        <f t="shared" si="18"/>
        <v>-18.500000000000121</v>
      </c>
      <c r="Y21" s="25">
        <f t="shared" si="19"/>
        <v>281.49999999999989</v>
      </c>
    </row>
    <row r="22" spans="1:25" ht="12.75" customHeight="1" x14ac:dyDescent="0.2">
      <c r="A22" s="113" t="s">
        <v>38</v>
      </c>
      <c r="B22" s="51" t="s">
        <v>36</v>
      </c>
      <c r="C22" s="35"/>
      <c r="E22" s="22">
        <v>18</v>
      </c>
      <c r="F22" s="24">
        <f t="shared" si="0"/>
        <v>7</v>
      </c>
      <c r="G22" s="24">
        <f t="shared" si="1"/>
        <v>0</v>
      </c>
      <c r="H22" s="24">
        <f t="shared" si="2"/>
        <v>7</v>
      </c>
      <c r="I22" s="24">
        <f t="shared" si="3"/>
        <v>0</v>
      </c>
      <c r="J22" s="24">
        <f t="shared" si="4"/>
        <v>0</v>
      </c>
      <c r="K22" s="24">
        <f t="shared" si="5"/>
        <v>0</v>
      </c>
      <c r="L22" s="24">
        <f t="shared" si="6"/>
        <v>7</v>
      </c>
      <c r="M22" s="24">
        <f t="shared" si="7"/>
        <v>3.5</v>
      </c>
      <c r="N22" s="24">
        <f t="shared" si="8"/>
        <v>3.5</v>
      </c>
      <c r="O22" s="24">
        <f t="shared" si="9"/>
        <v>3.5</v>
      </c>
      <c r="P22" s="24">
        <f t="shared" si="10"/>
        <v>0</v>
      </c>
      <c r="Q22" s="25">
        <f t="shared" si="11"/>
        <v>77.839999999999989</v>
      </c>
      <c r="R22" s="24">
        <f t="shared" si="12"/>
        <v>0</v>
      </c>
      <c r="S22" s="24">
        <f t="shared" si="13"/>
        <v>0</v>
      </c>
      <c r="T22" s="25">
        <f t="shared" si="14"/>
        <v>2.9400000000000004</v>
      </c>
      <c r="U22" s="26">
        <f t="shared" si="15"/>
        <v>14</v>
      </c>
      <c r="V22" s="25">
        <f t="shared" si="16"/>
        <v>16.940000000000001</v>
      </c>
      <c r="W22" s="25">
        <f t="shared" si="17"/>
        <v>60.899999999999991</v>
      </c>
      <c r="X22" s="25">
        <f t="shared" si="18"/>
        <v>42.399999999999871</v>
      </c>
      <c r="Y22" s="25">
        <f t="shared" si="19"/>
        <v>342.39999999999986</v>
      </c>
    </row>
    <row r="23" spans="1:25" ht="25.5" x14ac:dyDescent="0.2">
      <c r="A23" s="113"/>
      <c r="B23" s="52" t="s">
        <v>37</v>
      </c>
      <c r="C23" s="50"/>
      <c r="E23" s="22">
        <v>19</v>
      </c>
      <c r="F23" s="24">
        <f t="shared" si="0"/>
        <v>3.5</v>
      </c>
      <c r="G23" s="24">
        <f t="shared" si="1"/>
        <v>0</v>
      </c>
      <c r="H23" s="24">
        <f t="shared" si="2"/>
        <v>3.5</v>
      </c>
      <c r="I23" s="24">
        <f t="shared" si="3"/>
        <v>1</v>
      </c>
      <c r="J23" s="24">
        <f t="shared" si="4"/>
        <v>14</v>
      </c>
      <c r="K23" s="24">
        <f t="shared" si="5"/>
        <v>0</v>
      </c>
      <c r="L23" s="24">
        <f t="shared" si="6"/>
        <v>3.5</v>
      </c>
      <c r="M23" s="24">
        <f t="shared" si="7"/>
        <v>3.5</v>
      </c>
      <c r="N23" s="24">
        <f t="shared" si="8"/>
        <v>3.5</v>
      </c>
      <c r="O23" s="24">
        <f t="shared" si="9"/>
        <v>0</v>
      </c>
      <c r="P23" s="24">
        <f t="shared" si="10"/>
        <v>0</v>
      </c>
      <c r="Q23" s="25">
        <f t="shared" si="11"/>
        <v>77.839999999999989</v>
      </c>
      <c r="R23" s="24">
        <f t="shared" si="12"/>
        <v>224</v>
      </c>
      <c r="S23" s="24">
        <f t="shared" si="13"/>
        <v>15.68</v>
      </c>
      <c r="T23" s="25">
        <f t="shared" si="14"/>
        <v>0.98000000000000009</v>
      </c>
      <c r="U23" s="26">
        <f t="shared" si="15"/>
        <v>14</v>
      </c>
      <c r="V23" s="25">
        <f t="shared" si="16"/>
        <v>254.66</v>
      </c>
      <c r="W23" s="25">
        <f t="shared" si="17"/>
        <v>-176.82</v>
      </c>
      <c r="X23" s="25">
        <f t="shared" si="18"/>
        <v>-134.42000000000013</v>
      </c>
      <c r="Y23" s="25">
        <f t="shared" si="19"/>
        <v>165.57999999999987</v>
      </c>
    </row>
    <row r="24" spans="1:25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0</v>
      </c>
      <c r="G24" s="24">
        <f t="shared" si="1"/>
        <v>14</v>
      </c>
      <c r="H24" s="24">
        <f t="shared" si="2"/>
        <v>14</v>
      </c>
      <c r="I24" s="24">
        <f t="shared" si="3"/>
        <v>0</v>
      </c>
      <c r="J24" s="24">
        <f t="shared" si="4"/>
        <v>0</v>
      </c>
      <c r="K24" s="24">
        <f t="shared" si="5"/>
        <v>14</v>
      </c>
      <c r="L24" s="24">
        <f t="shared" si="6"/>
        <v>14</v>
      </c>
      <c r="M24" s="24">
        <f t="shared" si="7"/>
        <v>3.5</v>
      </c>
      <c r="N24" s="24">
        <f t="shared" si="8"/>
        <v>3.5</v>
      </c>
      <c r="O24" s="24">
        <f t="shared" si="9"/>
        <v>10.5</v>
      </c>
      <c r="P24" s="24">
        <f t="shared" si="10"/>
        <v>0</v>
      </c>
      <c r="Q24" s="25">
        <f t="shared" si="11"/>
        <v>77.839999999999989</v>
      </c>
      <c r="R24" s="24">
        <f t="shared" si="12"/>
        <v>0</v>
      </c>
      <c r="S24" s="24">
        <f t="shared" si="13"/>
        <v>0</v>
      </c>
      <c r="T24" s="25">
        <f t="shared" si="14"/>
        <v>6.86</v>
      </c>
      <c r="U24" s="26">
        <f t="shared" si="15"/>
        <v>14</v>
      </c>
      <c r="V24" s="25">
        <f t="shared" si="16"/>
        <v>20.86</v>
      </c>
      <c r="W24" s="25">
        <f t="shared" si="17"/>
        <v>56.97999999999999</v>
      </c>
      <c r="X24" s="25">
        <f t="shared" si="18"/>
        <v>-77.44000000000014</v>
      </c>
      <c r="Y24" s="25">
        <f t="shared" si="19"/>
        <v>222.55999999999986</v>
      </c>
    </row>
    <row r="25" spans="1:25" ht="12.75" customHeight="1" x14ac:dyDescent="0.2">
      <c r="A25" s="114" t="s">
        <v>40</v>
      </c>
      <c r="B25" s="52" t="s">
        <v>41</v>
      </c>
      <c r="C25" s="54"/>
      <c r="D25" s="21"/>
      <c r="E25" s="22">
        <v>21</v>
      </c>
      <c r="F25" s="24">
        <f t="shared" si="0"/>
        <v>10.5</v>
      </c>
      <c r="G25" s="24">
        <f t="shared" si="1"/>
        <v>0</v>
      </c>
      <c r="H25" s="24">
        <f t="shared" si="2"/>
        <v>10.5</v>
      </c>
      <c r="I25" s="24">
        <f t="shared" si="3"/>
        <v>0</v>
      </c>
      <c r="J25" s="24">
        <f t="shared" si="4"/>
        <v>0</v>
      </c>
      <c r="K25" s="24">
        <f t="shared" si="5"/>
        <v>0</v>
      </c>
      <c r="L25" s="24">
        <f t="shared" si="6"/>
        <v>10.5</v>
      </c>
      <c r="M25" s="24">
        <f t="shared" si="7"/>
        <v>3.5</v>
      </c>
      <c r="N25" s="24">
        <f t="shared" si="8"/>
        <v>3.5</v>
      </c>
      <c r="O25" s="24">
        <f t="shared" si="9"/>
        <v>7</v>
      </c>
      <c r="P25" s="24">
        <f t="shared" si="10"/>
        <v>0</v>
      </c>
      <c r="Q25" s="25">
        <f t="shared" si="11"/>
        <v>77.839999999999989</v>
      </c>
      <c r="R25" s="24">
        <f t="shared" si="12"/>
        <v>0</v>
      </c>
      <c r="S25" s="24">
        <f t="shared" si="13"/>
        <v>0</v>
      </c>
      <c r="T25" s="25">
        <f t="shared" si="14"/>
        <v>4.9000000000000004</v>
      </c>
      <c r="U25" s="26">
        <f t="shared" si="15"/>
        <v>14</v>
      </c>
      <c r="V25" s="25">
        <f t="shared" si="16"/>
        <v>18.899999999999999</v>
      </c>
      <c r="W25" s="25">
        <f t="shared" si="17"/>
        <v>58.939999999999991</v>
      </c>
      <c r="X25" s="25">
        <f t="shared" si="18"/>
        <v>-18.500000000000149</v>
      </c>
      <c r="Y25" s="25">
        <f t="shared" si="19"/>
        <v>281.49999999999983</v>
      </c>
    </row>
    <row r="26" spans="1:25" ht="25.5" x14ac:dyDescent="0.2">
      <c r="A26" s="115"/>
      <c r="B26" s="55" t="s">
        <v>42</v>
      </c>
      <c r="C26" s="56"/>
      <c r="D26" s="21"/>
      <c r="E26" s="22">
        <v>22</v>
      </c>
      <c r="F26" s="24">
        <f t="shared" si="0"/>
        <v>7</v>
      </c>
      <c r="G26" s="24">
        <f t="shared" si="1"/>
        <v>0</v>
      </c>
      <c r="H26" s="24">
        <f t="shared" si="2"/>
        <v>7</v>
      </c>
      <c r="I26" s="24">
        <f t="shared" si="3"/>
        <v>0</v>
      </c>
      <c r="J26" s="24">
        <f t="shared" si="4"/>
        <v>0</v>
      </c>
      <c r="K26" s="24">
        <f t="shared" si="5"/>
        <v>0</v>
      </c>
      <c r="L26" s="24">
        <f t="shared" si="6"/>
        <v>7</v>
      </c>
      <c r="M26" s="24">
        <f t="shared" si="7"/>
        <v>3.5</v>
      </c>
      <c r="N26" s="24">
        <f t="shared" si="8"/>
        <v>3.5</v>
      </c>
      <c r="O26" s="24">
        <f t="shared" si="9"/>
        <v>3.5</v>
      </c>
      <c r="P26" s="24">
        <f t="shared" si="10"/>
        <v>0</v>
      </c>
      <c r="Q26" s="25">
        <f t="shared" si="11"/>
        <v>77.839999999999989</v>
      </c>
      <c r="R26" s="24">
        <f t="shared" si="12"/>
        <v>0</v>
      </c>
      <c r="S26" s="24">
        <f t="shared" si="13"/>
        <v>0</v>
      </c>
      <c r="T26" s="25">
        <f t="shared" si="14"/>
        <v>2.9400000000000004</v>
      </c>
      <c r="U26" s="26">
        <f t="shared" si="15"/>
        <v>14</v>
      </c>
      <c r="V26" s="25">
        <f t="shared" si="16"/>
        <v>16.940000000000001</v>
      </c>
      <c r="W26" s="25">
        <f t="shared" si="17"/>
        <v>60.899999999999991</v>
      </c>
      <c r="X26" s="25">
        <f t="shared" si="18"/>
        <v>42.399999999999842</v>
      </c>
      <c r="Y26" s="25">
        <f t="shared" si="19"/>
        <v>342.39999999999986</v>
      </c>
    </row>
    <row r="27" spans="1:25" ht="13.5" thickBot="1" x14ac:dyDescent="0.25">
      <c r="A27" s="57" t="s">
        <v>43</v>
      </c>
      <c r="B27" s="58"/>
      <c r="C27" s="59">
        <f>C20*C18+C26</f>
        <v>3.5</v>
      </c>
      <c r="D27" s="21"/>
      <c r="E27" s="22">
        <v>23</v>
      </c>
      <c r="F27" s="24">
        <f t="shared" si="0"/>
        <v>3.5</v>
      </c>
      <c r="G27" s="24">
        <f t="shared" si="1"/>
        <v>0</v>
      </c>
      <c r="H27" s="24">
        <f t="shared" si="2"/>
        <v>3.5</v>
      </c>
      <c r="I27" s="24">
        <f t="shared" si="3"/>
        <v>1</v>
      </c>
      <c r="J27" s="24">
        <f t="shared" si="4"/>
        <v>14</v>
      </c>
      <c r="K27" s="24">
        <f t="shared" si="5"/>
        <v>0</v>
      </c>
      <c r="L27" s="24">
        <f t="shared" si="6"/>
        <v>3.5</v>
      </c>
      <c r="M27" s="24">
        <f t="shared" si="7"/>
        <v>3.5</v>
      </c>
      <c r="N27" s="24">
        <f t="shared" si="8"/>
        <v>3.5</v>
      </c>
      <c r="O27" s="24">
        <f t="shared" si="9"/>
        <v>0</v>
      </c>
      <c r="P27" s="24">
        <f t="shared" si="10"/>
        <v>0</v>
      </c>
      <c r="Q27" s="25">
        <f t="shared" si="11"/>
        <v>77.839999999999989</v>
      </c>
      <c r="R27" s="24">
        <f t="shared" si="12"/>
        <v>224</v>
      </c>
      <c r="S27" s="24">
        <f t="shared" si="13"/>
        <v>15.68</v>
      </c>
      <c r="T27" s="25">
        <f t="shared" si="14"/>
        <v>0.98000000000000009</v>
      </c>
      <c r="U27" s="26">
        <f t="shared" si="15"/>
        <v>14</v>
      </c>
      <c r="V27" s="25">
        <f t="shared" si="16"/>
        <v>254.66</v>
      </c>
      <c r="W27" s="25">
        <f t="shared" si="17"/>
        <v>-176.82</v>
      </c>
      <c r="X27" s="25">
        <f t="shared" si="18"/>
        <v>-134.42000000000016</v>
      </c>
      <c r="Y27" s="25">
        <f t="shared" si="19"/>
        <v>165.57999999999984</v>
      </c>
    </row>
    <row r="28" spans="1:25" ht="13.5" thickBot="1" x14ac:dyDescent="0.25">
      <c r="D28" s="21"/>
      <c r="E28" s="22">
        <v>24</v>
      </c>
      <c r="F28" s="24">
        <f t="shared" si="0"/>
        <v>0</v>
      </c>
      <c r="G28" s="24">
        <f t="shared" si="1"/>
        <v>14</v>
      </c>
      <c r="H28" s="24">
        <f t="shared" si="2"/>
        <v>14</v>
      </c>
      <c r="I28" s="24">
        <f t="shared" si="3"/>
        <v>0</v>
      </c>
      <c r="J28" s="24">
        <f t="shared" si="4"/>
        <v>0</v>
      </c>
      <c r="K28" s="24">
        <f t="shared" si="5"/>
        <v>14</v>
      </c>
      <c r="L28" s="24">
        <f t="shared" si="6"/>
        <v>14</v>
      </c>
      <c r="M28" s="24">
        <f t="shared" si="7"/>
        <v>3.5</v>
      </c>
      <c r="N28" s="24">
        <f t="shared" si="8"/>
        <v>3.5</v>
      </c>
      <c r="O28" s="24">
        <f t="shared" si="9"/>
        <v>10.5</v>
      </c>
      <c r="P28" s="24">
        <f t="shared" si="10"/>
        <v>0</v>
      </c>
      <c r="Q28" s="25">
        <f t="shared" si="11"/>
        <v>77.839999999999989</v>
      </c>
      <c r="R28" s="24">
        <f t="shared" si="12"/>
        <v>0</v>
      </c>
      <c r="S28" s="24">
        <f t="shared" si="13"/>
        <v>0</v>
      </c>
      <c r="T28" s="25">
        <f t="shared" si="14"/>
        <v>6.86</v>
      </c>
      <c r="U28" s="26">
        <f t="shared" si="15"/>
        <v>14</v>
      </c>
      <c r="V28" s="25">
        <f t="shared" si="16"/>
        <v>20.86</v>
      </c>
      <c r="W28" s="25">
        <f t="shared" si="17"/>
        <v>56.97999999999999</v>
      </c>
      <c r="X28" s="25">
        <f t="shared" si="18"/>
        <v>-77.440000000000168</v>
      </c>
      <c r="Y28" s="25">
        <f t="shared" si="19"/>
        <v>222.55999999999983</v>
      </c>
    </row>
    <row r="29" spans="1:25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10.5</v>
      </c>
      <c r="G29" s="24">
        <f t="shared" si="1"/>
        <v>0</v>
      </c>
      <c r="H29" s="24">
        <f t="shared" si="2"/>
        <v>10.5</v>
      </c>
      <c r="I29" s="24">
        <f t="shared" si="3"/>
        <v>0</v>
      </c>
      <c r="J29" s="24">
        <f t="shared" si="4"/>
        <v>0</v>
      </c>
      <c r="K29" s="24">
        <f t="shared" si="5"/>
        <v>0</v>
      </c>
      <c r="L29" s="24">
        <f t="shared" si="6"/>
        <v>10.5</v>
      </c>
      <c r="M29" s="24">
        <f t="shared" si="7"/>
        <v>3.5</v>
      </c>
      <c r="N29" s="24">
        <f t="shared" si="8"/>
        <v>3.5</v>
      </c>
      <c r="O29" s="24">
        <f t="shared" si="9"/>
        <v>7</v>
      </c>
      <c r="P29" s="24">
        <f t="shared" si="10"/>
        <v>0</v>
      </c>
      <c r="Q29" s="25">
        <f t="shared" si="11"/>
        <v>77.839999999999989</v>
      </c>
      <c r="R29" s="24">
        <f t="shared" si="12"/>
        <v>0</v>
      </c>
      <c r="S29" s="24">
        <f t="shared" si="13"/>
        <v>0</v>
      </c>
      <c r="T29" s="25">
        <f t="shared" si="14"/>
        <v>4.9000000000000004</v>
      </c>
      <c r="U29" s="26">
        <f t="shared" si="15"/>
        <v>14</v>
      </c>
      <c r="V29" s="25">
        <f t="shared" si="16"/>
        <v>18.899999999999999</v>
      </c>
      <c r="W29" s="25">
        <f t="shared" si="17"/>
        <v>58.939999999999991</v>
      </c>
      <c r="X29" s="25">
        <f t="shared" si="18"/>
        <v>-18.500000000000178</v>
      </c>
      <c r="Y29" s="25">
        <f t="shared" si="19"/>
        <v>281.49999999999983</v>
      </c>
    </row>
    <row r="30" spans="1:25" x14ac:dyDescent="0.2">
      <c r="D30" s="21"/>
      <c r="E30" s="22">
        <v>26</v>
      </c>
      <c r="F30" s="24">
        <f t="shared" si="0"/>
        <v>7</v>
      </c>
      <c r="G30" s="24">
        <f t="shared" si="1"/>
        <v>0</v>
      </c>
      <c r="H30" s="24">
        <f t="shared" si="2"/>
        <v>7</v>
      </c>
      <c r="I30" s="24">
        <f t="shared" si="3"/>
        <v>0</v>
      </c>
      <c r="J30" s="24">
        <f t="shared" si="4"/>
        <v>0</v>
      </c>
      <c r="K30" s="24">
        <f t="shared" si="5"/>
        <v>0</v>
      </c>
      <c r="L30" s="24">
        <f t="shared" si="6"/>
        <v>7</v>
      </c>
      <c r="M30" s="24">
        <f t="shared" si="7"/>
        <v>3.5</v>
      </c>
      <c r="N30" s="24">
        <f t="shared" si="8"/>
        <v>3.5</v>
      </c>
      <c r="O30" s="24">
        <f t="shared" si="9"/>
        <v>3.5</v>
      </c>
      <c r="P30" s="24">
        <f t="shared" si="10"/>
        <v>0</v>
      </c>
      <c r="Q30" s="25">
        <f t="shared" si="11"/>
        <v>77.839999999999989</v>
      </c>
      <c r="R30" s="24">
        <f t="shared" si="12"/>
        <v>0</v>
      </c>
      <c r="S30" s="24">
        <f t="shared" si="13"/>
        <v>0</v>
      </c>
      <c r="T30" s="25">
        <f t="shared" si="14"/>
        <v>2.9400000000000004</v>
      </c>
      <c r="U30" s="26">
        <f t="shared" si="15"/>
        <v>14</v>
      </c>
      <c r="V30" s="25">
        <f t="shared" si="16"/>
        <v>16.940000000000001</v>
      </c>
      <c r="W30" s="25">
        <f t="shared" si="17"/>
        <v>60.899999999999991</v>
      </c>
      <c r="X30" s="25">
        <f t="shared" si="18"/>
        <v>42.399999999999814</v>
      </c>
      <c r="Y30" s="25">
        <f t="shared" si="19"/>
        <v>342.39999999999981</v>
      </c>
    </row>
    <row r="31" spans="1:25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3.5</v>
      </c>
      <c r="G31" s="24">
        <f t="shared" si="1"/>
        <v>0</v>
      </c>
      <c r="H31" s="24">
        <f t="shared" si="2"/>
        <v>3.5</v>
      </c>
      <c r="I31" s="24">
        <f t="shared" si="3"/>
        <v>1</v>
      </c>
      <c r="J31" s="24">
        <f t="shared" si="4"/>
        <v>14</v>
      </c>
      <c r="K31" s="24">
        <f t="shared" si="5"/>
        <v>0</v>
      </c>
      <c r="L31" s="24">
        <f t="shared" si="6"/>
        <v>3.5</v>
      </c>
      <c r="M31" s="24">
        <f t="shared" si="7"/>
        <v>3.5</v>
      </c>
      <c r="N31" s="24">
        <f t="shared" si="8"/>
        <v>3.5</v>
      </c>
      <c r="O31" s="24">
        <f t="shared" si="9"/>
        <v>0</v>
      </c>
      <c r="P31" s="24">
        <f t="shared" si="10"/>
        <v>0</v>
      </c>
      <c r="Q31" s="25">
        <f t="shared" si="11"/>
        <v>77.839999999999989</v>
      </c>
      <c r="R31" s="24">
        <f t="shared" si="12"/>
        <v>224</v>
      </c>
      <c r="S31" s="24">
        <f t="shared" si="13"/>
        <v>15.68</v>
      </c>
      <c r="T31" s="25">
        <f t="shared" si="14"/>
        <v>0.98000000000000009</v>
      </c>
      <c r="U31" s="26">
        <f t="shared" si="15"/>
        <v>14</v>
      </c>
      <c r="V31" s="25">
        <f t="shared" si="16"/>
        <v>254.66</v>
      </c>
      <c r="W31" s="25">
        <f t="shared" si="17"/>
        <v>-176.82</v>
      </c>
      <c r="X31" s="25">
        <f t="shared" si="18"/>
        <v>-134.42000000000019</v>
      </c>
      <c r="Y31" s="25">
        <f t="shared" si="19"/>
        <v>165.57999999999981</v>
      </c>
    </row>
    <row r="32" spans="1:25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0</v>
      </c>
      <c r="G32" s="24">
        <f t="shared" si="1"/>
        <v>14</v>
      </c>
      <c r="H32" s="24">
        <f t="shared" si="2"/>
        <v>14</v>
      </c>
      <c r="I32" s="24">
        <f t="shared" si="3"/>
        <v>0</v>
      </c>
      <c r="J32" s="24">
        <f t="shared" si="4"/>
        <v>0</v>
      </c>
      <c r="K32" s="24">
        <f t="shared" si="5"/>
        <v>14</v>
      </c>
      <c r="L32" s="24">
        <f t="shared" si="6"/>
        <v>14</v>
      </c>
      <c r="M32" s="24">
        <f t="shared" si="7"/>
        <v>3.5</v>
      </c>
      <c r="N32" s="24">
        <f t="shared" si="8"/>
        <v>3.5</v>
      </c>
      <c r="O32" s="24">
        <f t="shared" si="9"/>
        <v>10.5</v>
      </c>
      <c r="P32" s="24">
        <f t="shared" si="10"/>
        <v>0</v>
      </c>
      <c r="Q32" s="25">
        <f t="shared" si="11"/>
        <v>77.839999999999989</v>
      </c>
      <c r="R32" s="24">
        <f t="shared" si="12"/>
        <v>0</v>
      </c>
      <c r="S32" s="24">
        <f t="shared" si="13"/>
        <v>0</v>
      </c>
      <c r="T32" s="25">
        <f t="shared" si="14"/>
        <v>6.86</v>
      </c>
      <c r="U32" s="26">
        <f t="shared" si="15"/>
        <v>14</v>
      </c>
      <c r="V32" s="25">
        <f t="shared" si="16"/>
        <v>20.86</v>
      </c>
      <c r="W32" s="25">
        <f t="shared" si="17"/>
        <v>56.97999999999999</v>
      </c>
      <c r="X32" s="25">
        <f t="shared" si="18"/>
        <v>-77.440000000000197</v>
      </c>
      <c r="Y32" s="25">
        <f t="shared" si="19"/>
        <v>222.5599999999998</v>
      </c>
    </row>
    <row r="33" spans="1:25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4">
        <f t="shared" si="1"/>
        <v>0</v>
      </c>
      <c r="H33" s="24">
        <f t="shared" si="2"/>
        <v>10.5</v>
      </c>
      <c r="I33" s="24">
        <f t="shared" si="3"/>
        <v>0</v>
      </c>
      <c r="J33" s="24">
        <f t="shared" si="4"/>
        <v>0</v>
      </c>
      <c r="K33" s="24">
        <f t="shared" si="5"/>
        <v>0</v>
      </c>
      <c r="L33" s="24">
        <f t="shared" si="6"/>
        <v>10.5</v>
      </c>
      <c r="M33" s="24">
        <f t="shared" si="7"/>
        <v>3.5</v>
      </c>
      <c r="N33" s="24">
        <f t="shared" si="8"/>
        <v>3.5</v>
      </c>
      <c r="O33" s="24">
        <f t="shared" si="9"/>
        <v>7</v>
      </c>
      <c r="P33" s="24">
        <f t="shared" si="10"/>
        <v>0</v>
      </c>
      <c r="Q33" s="25">
        <f t="shared" si="11"/>
        <v>77.839999999999989</v>
      </c>
      <c r="R33" s="24">
        <f t="shared" si="12"/>
        <v>0</v>
      </c>
      <c r="S33" s="24">
        <f t="shared" si="13"/>
        <v>0</v>
      </c>
      <c r="T33" s="25">
        <f t="shared" si="14"/>
        <v>4.9000000000000004</v>
      </c>
      <c r="U33" s="26">
        <f t="shared" si="15"/>
        <v>14</v>
      </c>
      <c r="V33" s="25">
        <f t="shared" si="16"/>
        <v>18.899999999999999</v>
      </c>
      <c r="W33" s="25">
        <f t="shared" si="17"/>
        <v>58.939999999999991</v>
      </c>
      <c r="X33" s="25">
        <f t="shared" si="18"/>
        <v>-18.500000000000206</v>
      </c>
      <c r="Y33" s="25">
        <f t="shared" si="19"/>
        <v>281.49999999999977</v>
      </c>
    </row>
    <row r="34" spans="1:25" ht="12.75" customHeight="1" x14ac:dyDescent="0.2">
      <c r="A34" s="116" t="s">
        <v>48</v>
      </c>
      <c r="B34" s="109" t="s">
        <v>49</v>
      </c>
      <c r="C34" s="109" t="s">
        <v>50</v>
      </c>
      <c r="D34" s="111" t="s">
        <v>51</v>
      </c>
      <c r="E34" s="22">
        <v>30</v>
      </c>
      <c r="F34" s="24">
        <f t="shared" si="0"/>
        <v>7</v>
      </c>
      <c r="G34" s="24">
        <f t="shared" si="1"/>
        <v>0</v>
      </c>
      <c r="H34" s="24">
        <f t="shared" si="2"/>
        <v>7</v>
      </c>
      <c r="I34" s="24">
        <f t="shared" si="3"/>
        <v>0</v>
      </c>
      <c r="J34" s="24">
        <f t="shared" si="4"/>
        <v>0</v>
      </c>
      <c r="K34" s="24">
        <f t="shared" si="5"/>
        <v>0</v>
      </c>
      <c r="L34" s="24">
        <f t="shared" si="6"/>
        <v>7</v>
      </c>
      <c r="M34" s="24">
        <f t="shared" si="7"/>
        <v>3.5</v>
      </c>
      <c r="N34" s="24">
        <f t="shared" si="8"/>
        <v>3.5</v>
      </c>
      <c r="O34" s="24">
        <f t="shared" si="9"/>
        <v>3.5</v>
      </c>
      <c r="P34" s="24">
        <f t="shared" si="10"/>
        <v>0</v>
      </c>
      <c r="Q34" s="25">
        <f t="shared" si="11"/>
        <v>77.839999999999989</v>
      </c>
      <c r="R34" s="24">
        <f t="shared" si="12"/>
        <v>0</v>
      </c>
      <c r="S34" s="24">
        <f t="shared" si="13"/>
        <v>0</v>
      </c>
      <c r="T34" s="25">
        <f t="shared" si="14"/>
        <v>2.9400000000000004</v>
      </c>
      <c r="U34" s="26">
        <f t="shared" si="15"/>
        <v>14</v>
      </c>
      <c r="V34" s="25">
        <f t="shared" si="16"/>
        <v>16.940000000000001</v>
      </c>
      <c r="W34" s="25">
        <f t="shared" si="17"/>
        <v>60.899999999999991</v>
      </c>
      <c r="X34" s="25">
        <f t="shared" si="18"/>
        <v>42.399999999999785</v>
      </c>
      <c r="Y34" s="25">
        <f t="shared" si="19"/>
        <v>342.39999999999981</v>
      </c>
    </row>
    <row r="35" spans="1:25" ht="13.5" thickBot="1" x14ac:dyDescent="0.25">
      <c r="A35" s="117"/>
      <c r="B35" s="110"/>
      <c r="C35" s="110"/>
      <c r="D35" s="112"/>
      <c r="E35" s="22">
        <v>31</v>
      </c>
      <c r="F35" s="24">
        <f t="shared" si="0"/>
        <v>3.5</v>
      </c>
      <c r="G35" s="24">
        <f t="shared" si="1"/>
        <v>0</v>
      </c>
      <c r="H35" s="24">
        <f t="shared" si="2"/>
        <v>3.5</v>
      </c>
      <c r="I35" s="24">
        <f t="shared" si="3"/>
        <v>1</v>
      </c>
      <c r="J35" s="24">
        <f t="shared" si="4"/>
        <v>14</v>
      </c>
      <c r="K35" s="24">
        <f t="shared" si="5"/>
        <v>0</v>
      </c>
      <c r="L35" s="24">
        <f t="shared" si="6"/>
        <v>3.5</v>
      </c>
      <c r="M35" s="24">
        <f t="shared" si="7"/>
        <v>3.5</v>
      </c>
      <c r="N35" s="24">
        <f t="shared" si="8"/>
        <v>3.5</v>
      </c>
      <c r="O35" s="24">
        <f t="shared" si="9"/>
        <v>0</v>
      </c>
      <c r="P35" s="24">
        <f t="shared" si="10"/>
        <v>0</v>
      </c>
      <c r="Q35" s="25">
        <f t="shared" si="11"/>
        <v>77.839999999999989</v>
      </c>
      <c r="R35" s="24">
        <f t="shared" si="12"/>
        <v>224</v>
      </c>
      <c r="S35" s="24">
        <f t="shared" si="13"/>
        <v>15.68</v>
      </c>
      <c r="T35" s="25">
        <f t="shared" si="14"/>
        <v>0.98000000000000009</v>
      </c>
      <c r="U35" s="26">
        <f t="shared" si="15"/>
        <v>14</v>
      </c>
      <c r="V35" s="25">
        <f t="shared" si="16"/>
        <v>254.66</v>
      </c>
      <c r="W35" s="25">
        <f t="shared" si="17"/>
        <v>-176.82</v>
      </c>
      <c r="X35" s="25">
        <f t="shared" si="18"/>
        <v>-134.42000000000021</v>
      </c>
      <c r="Y35" s="25">
        <f t="shared" si="19"/>
        <v>165.57999999999979</v>
      </c>
    </row>
    <row r="36" spans="1:25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0</v>
      </c>
      <c r="G36" s="24">
        <f t="shared" si="1"/>
        <v>14</v>
      </c>
      <c r="H36" s="24">
        <f t="shared" si="2"/>
        <v>14</v>
      </c>
      <c r="I36" s="24">
        <f t="shared" si="3"/>
        <v>0</v>
      </c>
      <c r="J36" s="24">
        <f t="shared" si="4"/>
        <v>0</v>
      </c>
      <c r="K36" s="24">
        <f t="shared" si="5"/>
        <v>14</v>
      </c>
      <c r="L36" s="24">
        <f t="shared" si="6"/>
        <v>14</v>
      </c>
      <c r="M36" s="24">
        <f t="shared" si="7"/>
        <v>3.5</v>
      </c>
      <c r="N36" s="24">
        <f t="shared" si="8"/>
        <v>3.5</v>
      </c>
      <c r="O36" s="24">
        <f t="shared" si="9"/>
        <v>10.5</v>
      </c>
      <c r="P36" s="24">
        <f t="shared" si="10"/>
        <v>0</v>
      </c>
      <c r="Q36" s="25">
        <f t="shared" si="11"/>
        <v>77.839999999999989</v>
      </c>
      <c r="R36" s="24">
        <f t="shared" si="12"/>
        <v>0</v>
      </c>
      <c r="S36" s="24">
        <f t="shared" si="13"/>
        <v>0</v>
      </c>
      <c r="T36" s="25">
        <f t="shared" si="14"/>
        <v>6.86</v>
      </c>
      <c r="U36" s="26">
        <f t="shared" si="15"/>
        <v>14</v>
      </c>
      <c r="V36" s="25">
        <f t="shared" si="16"/>
        <v>20.86</v>
      </c>
      <c r="W36" s="25">
        <f t="shared" si="17"/>
        <v>56.97999999999999</v>
      </c>
      <c r="X36" s="25">
        <f t="shared" si="18"/>
        <v>-77.440000000000225</v>
      </c>
      <c r="Y36" s="25">
        <f t="shared" si="19"/>
        <v>222.55999999999977</v>
      </c>
    </row>
    <row r="37" spans="1:25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10.5</v>
      </c>
      <c r="G37" s="24">
        <f t="shared" si="1"/>
        <v>0</v>
      </c>
      <c r="H37" s="24">
        <f t="shared" si="2"/>
        <v>10.5</v>
      </c>
      <c r="I37" s="24">
        <f t="shared" si="3"/>
        <v>0</v>
      </c>
      <c r="J37" s="24">
        <f t="shared" si="4"/>
        <v>0</v>
      </c>
      <c r="K37" s="24">
        <f t="shared" si="5"/>
        <v>0</v>
      </c>
      <c r="L37" s="24">
        <f t="shared" si="6"/>
        <v>10.5</v>
      </c>
      <c r="M37" s="24">
        <f t="shared" si="7"/>
        <v>3.5</v>
      </c>
      <c r="N37" s="24">
        <f t="shared" si="8"/>
        <v>3.5</v>
      </c>
      <c r="O37" s="24">
        <f t="shared" si="9"/>
        <v>7</v>
      </c>
      <c r="P37" s="24">
        <f t="shared" si="10"/>
        <v>0</v>
      </c>
      <c r="Q37" s="25">
        <f t="shared" si="11"/>
        <v>77.839999999999989</v>
      </c>
      <c r="R37" s="24">
        <f t="shared" si="12"/>
        <v>0</v>
      </c>
      <c r="S37" s="24">
        <f t="shared" si="13"/>
        <v>0</v>
      </c>
      <c r="T37" s="25">
        <f t="shared" si="14"/>
        <v>4.9000000000000004</v>
      </c>
      <c r="U37" s="26">
        <f t="shared" si="15"/>
        <v>14</v>
      </c>
      <c r="V37" s="25">
        <f t="shared" si="16"/>
        <v>18.899999999999999</v>
      </c>
      <c r="W37" s="25">
        <f t="shared" si="17"/>
        <v>58.939999999999991</v>
      </c>
      <c r="X37" s="25">
        <f t="shared" si="18"/>
        <v>-18.500000000000234</v>
      </c>
      <c r="Y37" s="25">
        <f t="shared" si="19"/>
        <v>281.49999999999977</v>
      </c>
    </row>
    <row r="38" spans="1:25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7</v>
      </c>
      <c r="G38" s="24">
        <f t="shared" si="1"/>
        <v>0</v>
      </c>
      <c r="H38" s="24">
        <f t="shared" si="2"/>
        <v>7</v>
      </c>
      <c r="I38" s="24">
        <f t="shared" si="3"/>
        <v>0</v>
      </c>
      <c r="J38" s="24">
        <f t="shared" si="4"/>
        <v>0</v>
      </c>
      <c r="K38" s="24">
        <f t="shared" si="5"/>
        <v>0</v>
      </c>
      <c r="L38" s="24">
        <f t="shared" si="6"/>
        <v>7</v>
      </c>
      <c r="M38" s="24">
        <f t="shared" si="7"/>
        <v>3.5</v>
      </c>
      <c r="N38" s="24">
        <f t="shared" si="8"/>
        <v>3.5</v>
      </c>
      <c r="O38" s="24">
        <f t="shared" si="9"/>
        <v>3.5</v>
      </c>
      <c r="P38" s="24">
        <f t="shared" si="10"/>
        <v>0</v>
      </c>
      <c r="Q38" s="25">
        <f t="shared" si="11"/>
        <v>77.839999999999989</v>
      </c>
      <c r="R38" s="24">
        <f t="shared" si="12"/>
        <v>0</v>
      </c>
      <c r="S38" s="24">
        <f t="shared" si="13"/>
        <v>0</v>
      </c>
      <c r="T38" s="25">
        <f t="shared" si="14"/>
        <v>2.9400000000000004</v>
      </c>
      <c r="U38" s="26">
        <f t="shared" si="15"/>
        <v>14</v>
      </c>
      <c r="V38" s="25">
        <f t="shared" si="16"/>
        <v>16.940000000000001</v>
      </c>
      <c r="W38" s="25">
        <f t="shared" si="17"/>
        <v>60.899999999999991</v>
      </c>
      <c r="X38" s="25">
        <f t="shared" si="18"/>
        <v>42.399999999999757</v>
      </c>
      <c r="Y38" s="25">
        <f t="shared" si="19"/>
        <v>342.39999999999975</v>
      </c>
    </row>
    <row r="39" spans="1:25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3.5</v>
      </c>
      <c r="G39" s="24">
        <f t="shared" si="1"/>
        <v>0</v>
      </c>
      <c r="H39" s="24">
        <f t="shared" si="2"/>
        <v>3.5</v>
      </c>
      <c r="I39" s="24">
        <f t="shared" si="3"/>
        <v>1</v>
      </c>
      <c r="J39" s="24">
        <f t="shared" si="4"/>
        <v>14</v>
      </c>
      <c r="K39" s="24">
        <f t="shared" si="5"/>
        <v>0</v>
      </c>
      <c r="L39" s="24">
        <f t="shared" si="6"/>
        <v>3.5</v>
      </c>
      <c r="M39" s="24">
        <f t="shared" si="7"/>
        <v>3.5</v>
      </c>
      <c r="N39" s="24">
        <f t="shared" si="8"/>
        <v>3.5</v>
      </c>
      <c r="O39" s="24">
        <f t="shared" si="9"/>
        <v>0</v>
      </c>
      <c r="P39" s="24">
        <f t="shared" si="10"/>
        <v>0</v>
      </c>
      <c r="Q39" s="25">
        <f t="shared" si="11"/>
        <v>77.839999999999989</v>
      </c>
      <c r="R39" s="24">
        <f t="shared" si="12"/>
        <v>224</v>
      </c>
      <c r="S39" s="24">
        <f t="shared" si="13"/>
        <v>15.68</v>
      </c>
      <c r="T39" s="25">
        <f t="shared" si="14"/>
        <v>0.98000000000000009</v>
      </c>
      <c r="U39" s="26">
        <f t="shared" si="15"/>
        <v>14</v>
      </c>
      <c r="V39" s="25">
        <f t="shared" si="16"/>
        <v>254.66</v>
      </c>
      <c r="W39" s="25">
        <f t="shared" si="17"/>
        <v>-176.82</v>
      </c>
      <c r="X39" s="25">
        <f t="shared" si="18"/>
        <v>-134.42000000000024</v>
      </c>
      <c r="Y39" s="25">
        <f t="shared" si="19"/>
        <v>165.57999999999976</v>
      </c>
    </row>
    <row r="40" spans="1:25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0</v>
      </c>
      <c r="G40" s="24">
        <f t="shared" si="1"/>
        <v>14</v>
      </c>
      <c r="H40" s="24">
        <f t="shared" si="2"/>
        <v>14</v>
      </c>
      <c r="I40" s="24">
        <f t="shared" si="3"/>
        <v>0</v>
      </c>
      <c r="J40" s="24">
        <f t="shared" si="4"/>
        <v>0</v>
      </c>
      <c r="K40" s="24">
        <f t="shared" si="5"/>
        <v>14</v>
      </c>
      <c r="L40" s="24">
        <f t="shared" si="6"/>
        <v>14</v>
      </c>
      <c r="M40" s="24">
        <f t="shared" si="7"/>
        <v>3.5</v>
      </c>
      <c r="N40" s="24">
        <f t="shared" si="8"/>
        <v>3.5</v>
      </c>
      <c r="O40" s="24">
        <f t="shared" si="9"/>
        <v>10.5</v>
      </c>
      <c r="P40" s="24">
        <f t="shared" si="10"/>
        <v>0</v>
      </c>
      <c r="Q40" s="25">
        <f t="shared" si="11"/>
        <v>77.839999999999989</v>
      </c>
      <c r="R40" s="24">
        <f t="shared" si="12"/>
        <v>0</v>
      </c>
      <c r="S40" s="24">
        <f t="shared" si="13"/>
        <v>0</v>
      </c>
      <c r="T40" s="25">
        <f t="shared" si="14"/>
        <v>6.86</v>
      </c>
      <c r="U40" s="26">
        <f t="shared" si="15"/>
        <v>14</v>
      </c>
      <c r="V40" s="25">
        <f t="shared" si="16"/>
        <v>20.86</v>
      </c>
      <c r="W40" s="25">
        <f t="shared" si="17"/>
        <v>56.97999999999999</v>
      </c>
      <c r="X40" s="25">
        <f t="shared" si="18"/>
        <v>-77.440000000000254</v>
      </c>
      <c r="Y40" s="25">
        <f t="shared" si="19"/>
        <v>222.55999999999975</v>
      </c>
    </row>
    <row r="41" spans="1:25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10.5</v>
      </c>
      <c r="G41" s="24">
        <f t="shared" si="1"/>
        <v>0</v>
      </c>
      <c r="H41" s="24">
        <f t="shared" si="2"/>
        <v>10.5</v>
      </c>
      <c r="I41" s="24">
        <f t="shared" si="3"/>
        <v>0</v>
      </c>
      <c r="J41" s="24">
        <f t="shared" si="4"/>
        <v>0</v>
      </c>
      <c r="K41" s="24">
        <f t="shared" si="5"/>
        <v>0</v>
      </c>
      <c r="L41" s="24">
        <f t="shared" si="6"/>
        <v>10.5</v>
      </c>
      <c r="M41" s="24">
        <f t="shared" si="7"/>
        <v>3.5</v>
      </c>
      <c r="N41" s="24">
        <f t="shared" si="8"/>
        <v>3.5</v>
      </c>
      <c r="O41" s="24">
        <f t="shared" si="9"/>
        <v>7</v>
      </c>
      <c r="P41" s="24">
        <f t="shared" si="10"/>
        <v>0</v>
      </c>
      <c r="Q41" s="25">
        <f t="shared" si="11"/>
        <v>77.839999999999989</v>
      </c>
      <c r="R41" s="24">
        <f t="shared" si="12"/>
        <v>0</v>
      </c>
      <c r="S41" s="24">
        <f t="shared" si="13"/>
        <v>0</v>
      </c>
      <c r="T41" s="25">
        <f t="shared" si="14"/>
        <v>4.9000000000000004</v>
      </c>
      <c r="U41" s="26">
        <f t="shared" si="15"/>
        <v>14</v>
      </c>
      <c r="V41" s="25">
        <f t="shared" si="16"/>
        <v>18.899999999999999</v>
      </c>
      <c r="W41" s="25">
        <f t="shared" si="17"/>
        <v>58.939999999999991</v>
      </c>
      <c r="X41" s="25">
        <f t="shared" si="18"/>
        <v>-18.500000000000263</v>
      </c>
      <c r="Y41" s="25">
        <f t="shared" si="19"/>
        <v>281.49999999999972</v>
      </c>
    </row>
    <row r="42" spans="1:25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7</v>
      </c>
      <c r="G42" s="24">
        <f t="shared" si="1"/>
        <v>0</v>
      </c>
      <c r="H42" s="24">
        <f t="shared" si="2"/>
        <v>7</v>
      </c>
      <c r="I42" s="24">
        <f t="shared" si="3"/>
        <v>0</v>
      </c>
      <c r="J42" s="24">
        <f t="shared" si="4"/>
        <v>0</v>
      </c>
      <c r="K42" s="24">
        <f t="shared" si="5"/>
        <v>0</v>
      </c>
      <c r="L42" s="24">
        <f t="shared" si="6"/>
        <v>7</v>
      </c>
      <c r="M42" s="24">
        <f t="shared" si="7"/>
        <v>3.5</v>
      </c>
      <c r="N42" s="24">
        <f t="shared" si="8"/>
        <v>3.5</v>
      </c>
      <c r="O42" s="24">
        <f t="shared" si="9"/>
        <v>3.5</v>
      </c>
      <c r="P42" s="24">
        <f t="shared" si="10"/>
        <v>0</v>
      </c>
      <c r="Q42" s="25">
        <f t="shared" si="11"/>
        <v>77.839999999999989</v>
      </c>
      <c r="R42" s="24">
        <f t="shared" si="12"/>
        <v>0</v>
      </c>
      <c r="S42" s="24">
        <f t="shared" si="13"/>
        <v>0</v>
      </c>
      <c r="T42" s="25">
        <f t="shared" si="14"/>
        <v>2.9400000000000004</v>
      </c>
      <c r="U42" s="26">
        <f t="shared" si="15"/>
        <v>14</v>
      </c>
      <c r="V42" s="25">
        <f t="shared" si="16"/>
        <v>16.940000000000001</v>
      </c>
      <c r="W42" s="25">
        <f t="shared" si="17"/>
        <v>60.899999999999991</v>
      </c>
      <c r="X42" s="25">
        <f t="shared" si="18"/>
        <v>42.399999999999729</v>
      </c>
      <c r="Y42" s="25">
        <f t="shared" si="19"/>
        <v>342.39999999999975</v>
      </c>
    </row>
    <row r="43" spans="1:25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3.5</v>
      </c>
      <c r="G43" s="24">
        <f t="shared" si="1"/>
        <v>0</v>
      </c>
      <c r="H43" s="24">
        <f t="shared" si="2"/>
        <v>3.5</v>
      </c>
      <c r="I43" s="24">
        <f t="shared" si="3"/>
        <v>1</v>
      </c>
      <c r="J43" s="24">
        <f t="shared" si="4"/>
        <v>14</v>
      </c>
      <c r="K43" s="24">
        <f t="shared" si="5"/>
        <v>0</v>
      </c>
      <c r="L43" s="24">
        <f t="shared" si="6"/>
        <v>3.5</v>
      </c>
      <c r="M43" s="24">
        <f t="shared" si="7"/>
        <v>3.5</v>
      </c>
      <c r="N43" s="24">
        <f t="shared" si="8"/>
        <v>3.5</v>
      </c>
      <c r="O43" s="24">
        <f t="shared" si="9"/>
        <v>0</v>
      </c>
      <c r="P43" s="24">
        <f t="shared" si="10"/>
        <v>0</v>
      </c>
      <c r="Q43" s="25">
        <f t="shared" si="11"/>
        <v>77.839999999999989</v>
      </c>
      <c r="R43" s="24">
        <f t="shared" si="12"/>
        <v>224</v>
      </c>
      <c r="S43" s="24">
        <f t="shared" si="13"/>
        <v>15.68</v>
      </c>
      <c r="T43" s="25">
        <f t="shared" si="14"/>
        <v>0.98000000000000009</v>
      </c>
      <c r="U43" s="26">
        <f t="shared" si="15"/>
        <v>14</v>
      </c>
      <c r="V43" s="25">
        <f t="shared" si="16"/>
        <v>254.66</v>
      </c>
      <c r="W43" s="25">
        <f t="shared" si="17"/>
        <v>-176.82</v>
      </c>
      <c r="X43" s="25">
        <f t="shared" si="18"/>
        <v>-134.42000000000027</v>
      </c>
      <c r="Y43" s="25">
        <f t="shared" si="19"/>
        <v>165.57999999999973</v>
      </c>
    </row>
    <row r="44" spans="1:25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0</v>
      </c>
      <c r="G44" s="24">
        <f t="shared" si="1"/>
        <v>14</v>
      </c>
      <c r="H44" s="24">
        <f t="shared" si="2"/>
        <v>14</v>
      </c>
      <c r="I44" s="24">
        <f t="shared" si="3"/>
        <v>0</v>
      </c>
      <c r="J44" s="24">
        <f t="shared" si="4"/>
        <v>0</v>
      </c>
      <c r="K44" s="24">
        <f t="shared" si="5"/>
        <v>14</v>
      </c>
      <c r="L44" s="24">
        <f t="shared" si="6"/>
        <v>14</v>
      </c>
      <c r="M44" s="24">
        <f t="shared" si="7"/>
        <v>3.5</v>
      </c>
      <c r="N44" s="24">
        <f t="shared" si="8"/>
        <v>3.5</v>
      </c>
      <c r="O44" s="24">
        <f t="shared" si="9"/>
        <v>10.5</v>
      </c>
      <c r="P44" s="24">
        <f t="shared" si="10"/>
        <v>0</v>
      </c>
      <c r="Q44" s="25">
        <f t="shared" si="11"/>
        <v>77.839999999999989</v>
      </c>
      <c r="R44" s="24">
        <f t="shared" si="12"/>
        <v>0</v>
      </c>
      <c r="S44" s="24">
        <f t="shared" si="13"/>
        <v>0</v>
      </c>
      <c r="T44" s="25">
        <f t="shared" si="14"/>
        <v>6.86</v>
      </c>
      <c r="U44" s="26">
        <f t="shared" si="15"/>
        <v>14</v>
      </c>
      <c r="V44" s="25">
        <f t="shared" si="16"/>
        <v>20.86</v>
      </c>
      <c r="W44" s="25">
        <f t="shared" si="17"/>
        <v>56.97999999999999</v>
      </c>
      <c r="X44" s="25">
        <f t="shared" si="18"/>
        <v>-77.440000000000282</v>
      </c>
      <c r="Y44" s="25">
        <f t="shared" si="19"/>
        <v>222.55999999999972</v>
      </c>
    </row>
    <row r="45" spans="1:25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10.5</v>
      </c>
      <c r="G45" s="24">
        <f t="shared" si="1"/>
        <v>0</v>
      </c>
      <c r="H45" s="24">
        <f t="shared" si="2"/>
        <v>10.5</v>
      </c>
      <c r="I45" s="24">
        <f t="shared" si="3"/>
        <v>0</v>
      </c>
      <c r="J45" s="24">
        <f t="shared" si="4"/>
        <v>0</v>
      </c>
      <c r="K45" s="24">
        <f t="shared" si="5"/>
        <v>0</v>
      </c>
      <c r="L45" s="24">
        <f t="shared" si="6"/>
        <v>10.5</v>
      </c>
      <c r="M45" s="24">
        <f t="shared" si="7"/>
        <v>3.5</v>
      </c>
      <c r="N45" s="24">
        <f t="shared" si="8"/>
        <v>3.5</v>
      </c>
      <c r="O45" s="24">
        <f t="shared" si="9"/>
        <v>7</v>
      </c>
      <c r="P45" s="24">
        <f t="shared" si="10"/>
        <v>0</v>
      </c>
      <c r="Q45" s="25">
        <f t="shared" si="11"/>
        <v>77.839999999999989</v>
      </c>
      <c r="R45" s="24">
        <f t="shared" si="12"/>
        <v>0</v>
      </c>
      <c r="S45" s="24">
        <f t="shared" si="13"/>
        <v>0</v>
      </c>
      <c r="T45" s="25">
        <f t="shared" si="14"/>
        <v>4.9000000000000004</v>
      </c>
      <c r="U45" s="26">
        <f t="shared" si="15"/>
        <v>14</v>
      </c>
      <c r="V45" s="25">
        <f t="shared" si="16"/>
        <v>18.899999999999999</v>
      </c>
      <c r="W45" s="25">
        <f t="shared" si="17"/>
        <v>58.939999999999991</v>
      </c>
      <c r="X45" s="25">
        <f t="shared" si="18"/>
        <v>-18.500000000000291</v>
      </c>
      <c r="Y45" s="25">
        <f t="shared" si="19"/>
        <v>281.49999999999972</v>
      </c>
    </row>
    <row r="46" spans="1:25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7</v>
      </c>
      <c r="G46" s="24">
        <f t="shared" si="1"/>
        <v>0</v>
      </c>
      <c r="H46" s="24">
        <f t="shared" si="2"/>
        <v>7</v>
      </c>
      <c r="I46" s="24">
        <f t="shared" si="3"/>
        <v>0</v>
      </c>
      <c r="J46" s="24">
        <f t="shared" si="4"/>
        <v>0</v>
      </c>
      <c r="K46" s="24">
        <f t="shared" si="5"/>
        <v>0</v>
      </c>
      <c r="L46" s="24">
        <f t="shared" si="6"/>
        <v>7</v>
      </c>
      <c r="M46" s="24">
        <f t="shared" si="7"/>
        <v>3.5</v>
      </c>
      <c r="N46" s="24">
        <f t="shared" si="8"/>
        <v>3.5</v>
      </c>
      <c r="O46" s="24">
        <f t="shared" si="9"/>
        <v>3.5</v>
      </c>
      <c r="P46" s="24">
        <f t="shared" si="10"/>
        <v>0</v>
      </c>
      <c r="Q46" s="25">
        <f t="shared" si="11"/>
        <v>77.839999999999989</v>
      </c>
      <c r="R46" s="24">
        <f t="shared" si="12"/>
        <v>0</v>
      </c>
      <c r="S46" s="24">
        <f t="shared" si="13"/>
        <v>0</v>
      </c>
      <c r="T46" s="25">
        <f t="shared" si="14"/>
        <v>2.9400000000000004</v>
      </c>
      <c r="U46" s="26">
        <f t="shared" si="15"/>
        <v>14</v>
      </c>
      <c r="V46" s="25">
        <f t="shared" si="16"/>
        <v>16.940000000000001</v>
      </c>
      <c r="W46" s="25">
        <f t="shared" si="17"/>
        <v>60.899999999999991</v>
      </c>
      <c r="X46" s="25">
        <f t="shared" si="18"/>
        <v>42.3999999999997</v>
      </c>
      <c r="Y46" s="25">
        <f t="shared" si="19"/>
        <v>342.39999999999969</v>
      </c>
    </row>
    <row r="47" spans="1:25" ht="13.5" thickBot="1" x14ac:dyDescent="0.25">
      <c r="E47" s="22">
        <v>43</v>
      </c>
      <c r="F47" s="24">
        <f t="shared" si="0"/>
        <v>3.5</v>
      </c>
      <c r="G47" s="24">
        <f t="shared" si="1"/>
        <v>0</v>
      </c>
      <c r="H47" s="24">
        <f t="shared" si="2"/>
        <v>3.5</v>
      </c>
      <c r="I47" s="24">
        <f t="shared" si="3"/>
        <v>1</v>
      </c>
      <c r="J47" s="24">
        <f t="shared" si="4"/>
        <v>14</v>
      </c>
      <c r="K47" s="24">
        <f t="shared" si="5"/>
        <v>0</v>
      </c>
      <c r="L47" s="24">
        <f t="shared" si="6"/>
        <v>3.5</v>
      </c>
      <c r="M47" s="24">
        <f t="shared" si="7"/>
        <v>3.5</v>
      </c>
      <c r="N47" s="24">
        <f t="shared" si="8"/>
        <v>3.5</v>
      </c>
      <c r="O47" s="24">
        <f t="shared" si="9"/>
        <v>0</v>
      </c>
      <c r="P47" s="24">
        <f t="shared" si="10"/>
        <v>0</v>
      </c>
      <c r="Q47" s="25">
        <f t="shared" si="11"/>
        <v>77.839999999999989</v>
      </c>
      <c r="R47" s="24">
        <f t="shared" si="12"/>
        <v>224</v>
      </c>
      <c r="S47" s="24">
        <f t="shared" si="13"/>
        <v>15.68</v>
      </c>
      <c r="T47" s="25">
        <f t="shared" si="14"/>
        <v>0.98000000000000009</v>
      </c>
      <c r="U47" s="26">
        <f t="shared" si="15"/>
        <v>14</v>
      </c>
      <c r="V47" s="25">
        <f t="shared" si="16"/>
        <v>254.66</v>
      </c>
      <c r="W47" s="25">
        <f t="shared" si="17"/>
        <v>-176.82</v>
      </c>
      <c r="X47" s="25">
        <f t="shared" si="18"/>
        <v>-134.4200000000003</v>
      </c>
      <c r="Y47" s="25">
        <f t="shared" si="19"/>
        <v>165.5799999999997</v>
      </c>
    </row>
    <row r="48" spans="1:25" ht="13.5" thickBot="1" x14ac:dyDescent="0.25">
      <c r="A48" s="121" t="s">
        <v>70</v>
      </c>
      <c r="B48" s="122"/>
      <c r="C48" s="123"/>
      <c r="E48" s="22">
        <v>44</v>
      </c>
      <c r="F48" s="24">
        <f t="shared" si="0"/>
        <v>0</v>
      </c>
      <c r="G48" s="24">
        <f t="shared" si="1"/>
        <v>14</v>
      </c>
      <c r="H48" s="24">
        <f t="shared" si="2"/>
        <v>14</v>
      </c>
      <c r="I48" s="24">
        <f t="shared" si="3"/>
        <v>0</v>
      </c>
      <c r="J48" s="24">
        <f t="shared" si="4"/>
        <v>0</v>
      </c>
      <c r="K48" s="24">
        <f t="shared" si="5"/>
        <v>14</v>
      </c>
      <c r="L48" s="24">
        <f t="shared" si="6"/>
        <v>14</v>
      </c>
      <c r="M48" s="24">
        <f t="shared" si="7"/>
        <v>3.5</v>
      </c>
      <c r="N48" s="24">
        <f t="shared" si="8"/>
        <v>3.5</v>
      </c>
      <c r="O48" s="24">
        <f t="shared" si="9"/>
        <v>10.5</v>
      </c>
      <c r="P48" s="24">
        <f t="shared" si="10"/>
        <v>0</v>
      </c>
      <c r="Q48" s="25">
        <f t="shared" si="11"/>
        <v>77.839999999999989</v>
      </c>
      <c r="R48" s="24">
        <f t="shared" si="12"/>
        <v>0</v>
      </c>
      <c r="S48" s="24">
        <f t="shared" si="13"/>
        <v>0</v>
      </c>
      <c r="T48" s="25">
        <f t="shared" si="14"/>
        <v>6.86</v>
      </c>
      <c r="U48" s="26">
        <f t="shared" si="15"/>
        <v>14</v>
      </c>
      <c r="V48" s="25">
        <f t="shared" si="16"/>
        <v>20.86</v>
      </c>
      <c r="W48" s="25">
        <f t="shared" si="17"/>
        <v>56.97999999999999</v>
      </c>
      <c r="X48" s="25">
        <f t="shared" si="18"/>
        <v>-77.44000000000031</v>
      </c>
      <c r="Y48" s="25">
        <f t="shared" si="19"/>
        <v>222.55999999999969</v>
      </c>
    </row>
    <row r="49" spans="1:25" x14ac:dyDescent="0.2">
      <c r="A49" s="124" t="s">
        <v>71</v>
      </c>
      <c r="B49" s="125"/>
      <c r="C49" s="126">
        <f>SQRT(2*C10/(C8*C11*C20))</f>
        <v>4</v>
      </c>
      <c r="E49" s="22">
        <v>45</v>
      </c>
      <c r="F49" s="24">
        <f t="shared" si="0"/>
        <v>10.5</v>
      </c>
      <c r="G49" s="24">
        <f t="shared" si="1"/>
        <v>0</v>
      </c>
      <c r="H49" s="24">
        <f t="shared" si="2"/>
        <v>10.5</v>
      </c>
      <c r="I49" s="24">
        <f t="shared" si="3"/>
        <v>0</v>
      </c>
      <c r="J49" s="24">
        <f t="shared" si="4"/>
        <v>0</v>
      </c>
      <c r="K49" s="24">
        <f t="shared" si="5"/>
        <v>0</v>
      </c>
      <c r="L49" s="24">
        <f t="shared" si="6"/>
        <v>10.5</v>
      </c>
      <c r="M49" s="24">
        <f t="shared" si="7"/>
        <v>3.5</v>
      </c>
      <c r="N49" s="24">
        <f t="shared" si="8"/>
        <v>3.5</v>
      </c>
      <c r="O49" s="24">
        <f t="shared" si="9"/>
        <v>7</v>
      </c>
      <c r="P49" s="24">
        <f t="shared" si="10"/>
        <v>0</v>
      </c>
      <c r="Q49" s="25">
        <f t="shared" si="11"/>
        <v>77.839999999999989</v>
      </c>
      <c r="R49" s="24">
        <f t="shared" si="12"/>
        <v>0</v>
      </c>
      <c r="S49" s="24">
        <f t="shared" si="13"/>
        <v>0</v>
      </c>
      <c r="T49" s="25">
        <f t="shared" si="14"/>
        <v>4.9000000000000004</v>
      </c>
      <c r="U49" s="26">
        <f t="shared" si="15"/>
        <v>14</v>
      </c>
      <c r="V49" s="25">
        <f t="shared" si="16"/>
        <v>18.899999999999999</v>
      </c>
      <c r="W49" s="25">
        <f t="shared" si="17"/>
        <v>58.939999999999991</v>
      </c>
      <c r="X49" s="25">
        <f t="shared" si="18"/>
        <v>-18.50000000000032</v>
      </c>
      <c r="Y49" s="25">
        <f t="shared" si="19"/>
        <v>281.49999999999966</v>
      </c>
    </row>
    <row r="50" spans="1:25" x14ac:dyDescent="0.2">
      <c r="A50" s="127" t="s">
        <v>72</v>
      </c>
      <c r="B50" s="128"/>
      <c r="C50" s="129">
        <f>C49*C20</f>
        <v>14</v>
      </c>
      <c r="E50" s="22">
        <v>46</v>
      </c>
      <c r="F50" s="24">
        <f t="shared" si="0"/>
        <v>7</v>
      </c>
      <c r="G50" s="24">
        <f t="shared" si="1"/>
        <v>0</v>
      </c>
      <c r="H50" s="24">
        <f t="shared" si="2"/>
        <v>7</v>
      </c>
      <c r="I50" s="24">
        <f t="shared" si="3"/>
        <v>0</v>
      </c>
      <c r="J50" s="24">
        <f t="shared" si="4"/>
        <v>0</v>
      </c>
      <c r="K50" s="24">
        <f t="shared" si="5"/>
        <v>0</v>
      </c>
      <c r="L50" s="24">
        <f t="shared" si="6"/>
        <v>7</v>
      </c>
      <c r="M50" s="24">
        <f t="shared" si="7"/>
        <v>3.5</v>
      </c>
      <c r="N50" s="24">
        <f t="shared" si="8"/>
        <v>3.5</v>
      </c>
      <c r="O50" s="24">
        <f t="shared" si="9"/>
        <v>3.5</v>
      </c>
      <c r="P50" s="24">
        <f t="shared" si="10"/>
        <v>0</v>
      </c>
      <c r="Q50" s="25">
        <f t="shared" si="11"/>
        <v>77.839999999999989</v>
      </c>
      <c r="R50" s="24">
        <f t="shared" si="12"/>
        <v>0</v>
      </c>
      <c r="S50" s="24">
        <f t="shared" si="13"/>
        <v>0</v>
      </c>
      <c r="T50" s="25">
        <f t="shared" si="14"/>
        <v>2.9400000000000004</v>
      </c>
      <c r="U50" s="26">
        <f t="shared" si="15"/>
        <v>14</v>
      </c>
      <c r="V50" s="25">
        <f t="shared" si="16"/>
        <v>16.940000000000001</v>
      </c>
      <c r="W50" s="25">
        <f t="shared" si="17"/>
        <v>60.899999999999991</v>
      </c>
      <c r="X50" s="25">
        <f t="shared" si="18"/>
        <v>42.399999999999672</v>
      </c>
      <c r="Y50" s="25">
        <f t="shared" si="19"/>
        <v>342.39999999999969</v>
      </c>
    </row>
    <row r="51" spans="1:25" ht="13.5" thickBot="1" x14ac:dyDescent="0.25">
      <c r="A51" s="130" t="s">
        <v>73</v>
      </c>
      <c r="B51" s="131"/>
      <c r="C51" s="132">
        <f>SQRT(2*C10*(C8*C11*C20))</f>
        <v>7.84</v>
      </c>
      <c r="E51" s="22">
        <v>47</v>
      </c>
      <c r="F51" s="24">
        <f t="shared" si="0"/>
        <v>3.5</v>
      </c>
      <c r="G51" s="24">
        <f t="shared" si="1"/>
        <v>0</v>
      </c>
      <c r="H51" s="24">
        <f t="shared" si="2"/>
        <v>3.5</v>
      </c>
      <c r="I51" s="24">
        <f t="shared" si="3"/>
        <v>1</v>
      </c>
      <c r="J51" s="24">
        <f t="shared" si="4"/>
        <v>14</v>
      </c>
      <c r="K51" s="24">
        <f t="shared" si="5"/>
        <v>0</v>
      </c>
      <c r="L51" s="24">
        <f t="shared" si="6"/>
        <v>3.5</v>
      </c>
      <c r="M51" s="24">
        <f t="shared" si="7"/>
        <v>3.5</v>
      </c>
      <c r="N51" s="24">
        <f t="shared" si="8"/>
        <v>3.5</v>
      </c>
      <c r="O51" s="24">
        <f t="shared" si="9"/>
        <v>0</v>
      </c>
      <c r="P51" s="24">
        <f t="shared" si="10"/>
        <v>0</v>
      </c>
      <c r="Q51" s="25">
        <f t="shared" si="11"/>
        <v>77.839999999999989</v>
      </c>
      <c r="R51" s="24">
        <f t="shared" si="12"/>
        <v>224</v>
      </c>
      <c r="S51" s="24">
        <f t="shared" si="13"/>
        <v>15.68</v>
      </c>
      <c r="T51" s="25">
        <f t="shared" si="14"/>
        <v>0.98000000000000009</v>
      </c>
      <c r="U51" s="26">
        <f t="shared" si="15"/>
        <v>14</v>
      </c>
      <c r="V51" s="25">
        <f t="shared" si="16"/>
        <v>254.66</v>
      </c>
      <c r="W51" s="25">
        <f t="shared" si="17"/>
        <v>-176.82</v>
      </c>
      <c r="X51" s="25">
        <f t="shared" si="18"/>
        <v>-134.42000000000033</v>
      </c>
      <c r="Y51" s="25">
        <f t="shared" si="19"/>
        <v>165.57999999999967</v>
      </c>
    </row>
    <row r="52" spans="1:25" x14ac:dyDescent="0.2">
      <c r="E52" s="22">
        <v>48</v>
      </c>
      <c r="F52" s="24">
        <f t="shared" si="0"/>
        <v>0</v>
      </c>
      <c r="G52" s="24">
        <f t="shared" si="1"/>
        <v>14</v>
      </c>
      <c r="H52" s="24">
        <f t="shared" si="2"/>
        <v>14</v>
      </c>
      <c r="I52" s="24">
        <f t="shared" si="3"/>
        <v>0</v>
      </c>
      <c r="J52" s="24">
        <f t="shared" si="4"/>
        <v>0</v>
      </c>
      <c r="K52" s="24">
        <f t="shared" si="5"/>
        <v>14</v>
      </c>
      <c r="L52" s="24">
        <f t="shared" si="6"/>
        <v>14</v>
      </c>
      <c r="M52" s="24">
        <f t="shared" si="7"/>
        <v>3.5</v>
      </c>
      <c r="N52" s="24">
        <f t="shared" si="8"/>
        <v>3.5</v>
      </c>
      <c r="O52" s="24">
        <f t="shared" si="9"/>
        <v>10.5</v>
      </c>
      <c r="P52" s="24">
        <f t="shared" si="10"/>
        <v>0</v>
      </c>
      <c r="Q52" s="25">
        <f t="shared" si="11"/>
        <v>77.839999999999989</v>
      </c>
      <c r="R52" s="24">
        <f t="shared" si="12"/>
        <v>0</v>
      </c>
      <c r="S52" s="24">
        <f t="shared" si="13"/>
        <v>0</v>
      </c>
      <c r="T52" s="25">
        <f t="shared" si="14"/>
        <v>6.86</v>
      </c>
      <c r="U52" s="26">
        <f t="shared" si="15"/>
        <v>14</v>
      </c>
      <c r="V52" s="25">
        <f t="shared" si="16"/>
        <v>20.86</v>
      </c>
      <c r="W52" s="25">
        <f t="shared" si="17"/>
        <v>56.97999999999999</v>
      </c>
      <c r="X52" s="25">
        <f t="shared" si="18"/>
        <v>-77.440000000000339</v>
      </c>
      <c r="Y52" s="25">
        <f t="shared" si="19"/>
        <v>222.55999999999966</v>
      </c>
    </row>
    <row r="53" spans="1:25" x14ac:dyDescent="0.2">
      <c r="E53" s="22">
        <v>49</v>
      </c>
      <c r="F53" s="24">
        <f t="shared" si="0"/>
        <v>10.5</v>
      </c>
      <c r="G53" s="24">
        <f t="shared" si="1"/>
        <v>0</v>
      </c>
      <c r="H53" s="24">
        <f t="shared" si="2"/>
        <v>10.5</v>
      </c>
      <c r="I53" s="24">
        <f t="shared" si="3"/>
        <v>0</v>
      </c>
      <c r="J53" s="24">
        <f t="shared" si="4"/>
        <v>0</v>
      </c>
      <c r="K53" s="24">
        <f t="shared" si="5"/>
        <v>0</v>
      </c>
      <c r="L53" s="24">
        <f t="shared" si="6"/>
        <v>10.5</v>
      </c>
      <c r="M53" s="24">
        <f t="shared" si="7"/>
        <v>3.5</v>
      </c>
      <c r="N53" s="24">
        <f t="shared" si="8"/>
        <v>3.5</v>
      </c>
      <c r="O53" s="24">
        <f t="shared" si="9"/>
        <v>7</v>
      </c>
      <c r="P53" s="24">
        <f t="shared" si="10"/>
        <v>0</v>
      </c>
      <c r="Q53" s="25">
        <f t="shared" si="11"/>
        <v>77.839999999999989</v>
      </c>
      <c r="R53" s="24">
        <f t="shared" si="12"/>
        <v>0</v>
      </c>
      <c r="S53" s="24">
        <f t="shared" si="13"/>
        <v>0</v>
      </c>
      <c r="T53" s="25">
        <f t="shared" si="14"/>
        <v>4.9000000000000004</v>
      </c>
      <c r="U53" s="26">
        <f t="shared" si="15"/>
        <v>14</v>
      </c>
      <c r="V53" s="25">
        <f t="shared" si="16"/>
        <v>18.899999999999999</v>
      </c>
      <c r="W53" s="25">
        <f t="shared" si="17"/>
        <v>58.939999999999991</v>
      </c>
      <c r="X53" s="25">
        <f t="shared" si="18"/>
        <v>-18.500000000000348</v>
      </c>
      <c r="Y53" s="25">
        <f t="shared" si="19"/>
        <v>281.49999999999966</v>
      </c>
    </row>
    <row r="54" spans="1:25" x14ac:dyDescent="0.2">
      <c r="E54" s="22">
        <v>50</v>
      </c>
      <c r="F54" s="24">
        <f t="shared" si="0"/>
        <v>7</v>
      </c>
      <c r="G54" s="24">
        <f t="shared" si="1"/>
        <v>0</v>
      </c>
      <c r="H54" s="24">
        <f t="shared" si="2"/>
        <v>7</v>
      </c>
      <c r="I54" s="24">
        <f t="shared" si="3"/>
        <v>0</v>
      </c>
      <c r="J54" s="24">
        <f t="shared" si="4"/>
        <v>0</v>
      </c>
      <c r="K54" s="24">
        <f t="shared" si="5"/>
        <v>0</v>
      </c>
      <c r="L54" s="24">
        <f t="shared" si="6"/>
        <v>7</v>
      </c>
      <c r="M54" s="24">
        <f t="shared" si="7"/>
        <v>3.5</v>
      </c>
      <c r="N54" s="24">
        <f t="shared" si="8"/>
        <v>3.5</v>
      </c>
      <c r="O54" s="24">
        <f t="shared" si="9"/>
        <v>3.5</v>
      </c>
      <c r="P54" s="24">
        <f t="shared" si="10"/>
        <v>0</v>
      </c>
      <c r="Q54" s="25">
        <f t="shared" si="11"/>
        <v>77.839999999999989</v>
      </c>
      <c r="R54" s="24">
        <f t="shared" si="12"/>
        <v>0</v>
      </c>
      <c r="S54" s="24">
        <f t="shared" si="13"/>
        <v>0</v>
      </c>
      <c r="T54" s="25">
        <f t="shared" si="14"/>
        <v>2.9400000000000004</v>
      </c>
      <c r="U54" s="26">
        <f t="shared" si="15"/>
        <v>14</v>
      </c>
      <c r="V54" s="25">
        <f t="shared" si="16"/>
        <v>16.940000000000001</v>
      </c>
      <c r="W54" s="25">
        <f t="shared" si="17"/>
        <v>60.899999999999991</v>
      </c>
      <c r="X54" s="25">
        <f t="shared" si="18"/>
        <v>42.399999999999643</v>
      </c>
      <c r="Y54" s="25">
        <f t="shared" si="19"/>
        <v>342.39999999999964</v>
      </c>
    </row>
    <row r="55" spans="1:25" x14ac:dyDescent="0.2">
      <c r="E55" s="22">
        <v>51</v>
      </c>
      <c r="F55" s="24">
        <f t="shared" si="0"/>
        <v>3.5</v>
      </c>
      <c r="G55" s="24">
        <f t="shared" si="1"/>
        <v>0</v>
      </c>
      <c r="H55" s="24">
        <f t="shared" si="2"/>
        <v>3.5</v>
      </c>
      <c r="I55" s="24">
        <f t="shared" si="3"/>
        <v>1</v>
      </c>
      <c r="J55" s="24">
        <f t="shared" si="4"/>
        <v>14</v>
      </c>
      <c r="K55" s="24">
        <f t="shared" si="5"/>
        <v>0</v>
      </c>
      <c r="L55" s="24">
        <f t="shared" si="6"/>
        <v>3.5</v>
      </c>
      <c r="M55" s="24">
        <f t="shared" si="7"/>
        <v>3.5</v>
      </c>
      <c r="N55" s="24">
        <f t="shared" si="8"/>
        <v>3.5</v>
      </c>
      <c r="O55" s="24">
        <f t="shared" si="9"/>
        <v>0</v>
      </c>
      <c r="P55" s="24">
        <f t="shared" si="10"/>
        <v>0</v>
      </c>
      <c r="Q55" s="25">
        <f t="shared" si="11"/>
        <v>77.839999999999989</v>
      </c>
      <c r="R55" s="24">
        <f t="shared" si="12"/>
        <v>224</v>
      </c>
      <c r="S55" s="24">
        <f t="shared" si="13"/>
        <v>15.68</v>
      </c>
      <c r="T55" s="25">
        <f t="shared" si="14"/>
        <v>0.98000000000000009</v>
      </c>
      <c r="U55" s="26">
        <f t="shared" si="15"/>
        <v>14</v>
      </c>
      <c r="V55" s="25">
        <f t="shared" si="16"/>
        <v>254.66</v>
      </c>
      <c r="W55" s="25">
        <f t="shared" si="17"/>
        <v>-176.82</v>
      </c>
      <c r="X55" s="25">
        <f t="shared" si="18"/>
        <v>-134.42000000000036</v>
      </c>
      <c r="Y55" s="25">
        <f t="shared" si="19"/>
        <v>165.57999999999964</v>
      </c>
    </row>
    <row r="56" spans="1:25" x14ac:dyDescent="0.2">
      <c r="E56" s="22">
        <v>52</v>
      </c>
      <c r="F56" s="24">
        <f t="shared" si="0"/>
        <v>0</v>
      </c>
      <c r="G56" s="24">
        <f t="shared" si="1"/>
        <v>14</v>
      </c>
      <c r="H56" s="24">
        <f t="shared" si="2"/>
        <v>14</v>
      </c>
      <c r="I56" s="24">
        <f t="shared" si="3"/>
        <v>0</v>
      </c>
      <c r="J56" s="24">
        <f t="shared" si="4"/>
        <v>0</v>
      </c>
      <c r="K56" s="24">
        <f t="shared" si="5"/>
        <v>14</v>
      </c>
      <c r="L56" s="24">
        <f t="shared" si="6"/>
        <v>14</v>
      </c>
      <c r="M56" s="24">
        <f t="shared" si="7"/>
        <v>3.5</v>
      </c>
      <c r="N56" s="24">
        <f t="shared" si="8"/>
        <v>3.5</v>
      </c>
      <c r="O56" s="24">
        <f t="shared" si="9"/>
        <v>10.5</v>
      </c>
      <c r="P56" s="24">
        <f t="shared" si="10"/>
        <v>0</v>
      </c>
      <c r="Q56" s="25">
        <f t="shared" si="11"/>
        <v>77.839999999999989</v>
      </c>
      <c r="R56" s="24">
        <f t="shared" si="12"/>
        <v>0</v>
      </c>
      <c r="S56" s="24">
        <f t="shared" si="13"/>
        <v>0</v>
      </c>
      <c r="T56" s="25">
        <f t="shared" si="14"/>
        <v>6.86</v>
      </c>
      <c r="U56" s="26">
        <f t="shared" si="15"/>
        <v>14</v>
      </c>
      <c r="V56" s="25">
        <f t="shared" si="16"/>
        <v>20.86</v>
      </c>
      <c r="W56" s="25">
        <f t="shared" si="17"/>
        <v>56.97999999999999</v>
      </c>
      <c r="X56" s="25">
        <f t="shared" si="18"/>
        <v>-77.440000000000367</v>
      </c>
      <c r="Y56" s="25">
        <f t="shared" si="19"/>
        <v>222.55999999999963</v>
      </c>
    </row>
    <row r="57" spans="1:25" x14ac:dyDescent="0.2">
      <c r="F57" s="24"/>
      <c r="G57" s="24"/>
      <c r="H57" s="24"/>
      <c r="I57" s="24"/>
      <c r="J57" s="24"/>
    </row>
  </sheetData>
  <mergeCells count="11">
    <mergeCell ref="D34:D35"/>
    <mergeCell ref="A48:C48"/>
    <mergeCell ref="A49:B49"/>
    <mergeCell ref="A50:B50"/>
    <mergeCell ref="A51:B51"/>
    <mergeCell ref="A20:A21"/>
    <mergeCell ref="A22:A23"/>
    <mergeCell ref="A25:A26"/>
    <mergeCell ref="A34:A35"/>
    <mergeCell ref="B34:B35"/>
    <mergeCell ref="C34:C35"/>
  </mergeCells>
  <conditionalFormatting sqref="I6:I56">
    <cfRule type="expression" dxfId="41" priority="14">
      <formula>I6&lt;&gt;0</formula>
    </cfRule>
  </conditionalFormatting>
  <conditionalFormatting sqref="I6:I56">
    <cfRule type="expression" dxfId="40" priority="13">
      <formula>I6=0</formula>
    </cfRule>
  </conditionalFormatting>
  <conditionalFormatting sqref="P5:P56">
    <cfRule type="expression" dxfId="39" priority="12">
      <formula>P5&lt;&gt;0</formula>
    </cfRule>
  </conditionalFormatting>
  <conditionalFormatting sqref="P5:P56">
    <cfRule type="expression" dxfId="38" priority="11">
      <formula>P5=0</formula>
    </cfRule>
  </conditionalFormatting>
  <conditionalFormatting sqref="G6:G56">
    <cfRule type="expression" dxfId="37" priority="10">
      <formula>G6&lt;&gt;0</formula>
    </cfRule>
  </conditionalFormatting>
  <conditionalFormatting sqref="G6:G56">
    <cfRule type="expression" dxfId="36" priority="9">
      <formula>G6=0</formula>
    </cfRule>
  </conditionalFormatting>
  <conditionalFormatting sqref="K6:K56">
    <cfRule type="expression" dxfId="35" priority="8">
      <formula>K6&lt;&gt;0</formula>
    </cfRule>
  </conditionalFormatting>
  <conditionalFormatting sqref="K6:K56">
    <cfRule type="expression" dxfId="34" priority="7">
      <formula>K6=0</formula>
    </cfRule>
  </conditionalFormatting>
  <conditionalFormatting sqref="R5:R56">
    <cfRule type="expression" dxfId="33" priority="6">
      <formula>R5&lt;&gt;0</formula>
    </cfRule>
  </conditionalFormatting>
  <conditionalFormatting sqref="R5:R56">
    <cfRule type="expression" dxfId="32" priority="5">
      <formula>R5=0</formula>
    </cfRule>
  </conditionalFormatting>
  <conditionalFormatting sqref="S5:S56">
    <cfRule type="expression" dxfId="31" priority="4">
      <formula>S5&lt;&gt;0</formula>
    </cfRule>
  </conditionalFormatting>
  <conditionalFormatting sqref="S5:S56">
    <cfRule type="expression" dxfId="30" priority="3">
      <formula>S5=0</formula>
    </cfRule>
  </conditionalFormatting>
  <conditionalFormatting sqref="J6:J56">
    <cfRule type="expression" dxfId="29" priority="2">
      <formula>J6&lt;&gt;0</formula>
    </cfRule>
  </conditionalFormatting>
  <conditionalFormatting sqref="J6:J56">
    <cfRule type="expression" dxfId="28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F289-31A9-4B64-87AD-982AEAFAB5DB}">
  <dimension ref="A1:Y369"/>
  <sheetViews>
    <sheetView zoomScaleNormal="100" zoomScaleSheetLayoutView="100" workbookViewId="0">
      <selection activeCell="K26" sqref="K26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8.83203125" style="5" customWidth="1"/>
    <col min="14" max="14" width="8.5" style="5" customWidth="1"/>
    <col min="15" max="15" width="9.1640625" style="5" customWidth="1"/>
    <col min="16" max="16" width="12.1640625" style="5" bestFit="1" customWidth="1"/>
    <col min="17" max="17" width="11.33203125" style="5" bestFit="1" customWidth="1"/>
    <col min="18" max="20" width="12.1640625" style="5" customWidth="1"/>
    <col min="21" max="21" width="9.6640625" style="5" customWidth="1"/>
    <col min="22" max="22" width="10.5" style="5" customWidth="1"/>
    <col min="23" max="24" width="10" style="5" bestFit="1" customWidth="1"/>
    <col min="25" max="25" width="10.6640625" style="5" customWidth="1"/>
    <col min="26" max="16384" width="9.33203125" style="6"/>
  </cols>
  <sheetData>
    <row r="1" spans="1:25" ht="15.75" x14ac:dyDescent="0.25">
      <c r="A1" s="1" t="s">
        <v>78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3.5" thickBot="1" x14ac:dyDescent="0.25"/>
    <row r="3" spans="1:25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 t="s">
        <v>2</v>
      </c>
      <c r="R3" s="8"/>
      <c r="S3" s="8"/>
      <c r="T3" s="8"/>
      <c r="U3" s="8"/>
      <c r="V3" s="8"/>
      <c r="W3" s="8"/>
      <c r="X3" s="8"/>
      <c r="Y3" s="9"/>
    </row>
    <row r="4" spans="1:25" s="20" customFormat="1" ht="33.75" customHeight="1" thickBot="1" x14ac:dyDescent="0.25">
      <c r="A4" s="10" t="s">
        <v>3</v>
      </c>
      <c r="B4" s="11"/>
      <c r="C4" s="12"/>
      <c r="D4" s="13"/>
      <c r="E4" s="14" t="s">
        <v>85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5" t="s">
        <v>12</v>
      </c>
      <c r="Q4" s="18" t="s">
        <v>13</v>
      </c>
      <c r="R4" s="15" t="s">
        <v>14</v>
      </c>
      <c r="S4" s="15" t="s">
        <v>15</v>
      </c>
      <c r="T4" s="15" t="s">
        <v>16</v>
      </c>
      <c r="U4" s="17" t="s">
        <v>17</v>
      </c>
      <c r="V4" s="15" t="s">
        <v>18</v>
      </c>
      <c r="W4" s="15" t="s">
        <v>19</v>
      </c>
      <c r="X4" s="15" t="s">
        <v>20</v>
      </c>
      <c r="Y4" s="19" t="s">
        <v>21</v>
      </c>
    </row>
    <row r="5" spans="1:25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>
        <v>0</v>
      </c>
      <c r="L5" s="24">
        <f>F5+K5</f>
        <v>6.5</v>
      </c>
      <c r="M5" s="24">
        <f>C$20</f>
        <v>0.5</v>
      </c>
      <c r="N5" s="24">
        <f>MIN(M5,L5)</f>
        <v>0.5</v>
      </c>
      <c r="O5" s="24">
        <f>L5-N5</f>
        <v>6</v>
      </c>
      <c r="P5" s="24">
        <f>M5-N5</f>
        <v>0</v>
      </c>
      <c r="Q5" s="25">
        <f>N5*C$9</f>
        <v>11.12</v>
      </c>
      <c r="R5" s="24">
        <f>J5*C$8</f>
        <v>64</v>
      </c>
      <c r="S5" s="24">
        <f>IF(J5&gt;0,C$10,0)</f>
        <v>15.68</v>
      </c>
      <c r="T5" s="25">
        <f>AVERAGE(L5,O5)*C$8*C$11</f>
        <v>0.5</v>
      </c>
      <c r="U5" s="26">
        <f>C$12</f>
        <v>2</v>
      </c>
      <c r="V5" s="25">
        <f>SUM(R5:U5)</f>
        <v>82.18</v>
      </c>
      <c r="W5" s="25">
        <f>Q5-V5</f>
        <v>-71.06</v>
      </c>
      <c r="X5" s="25">
        <f>W5</f>
        <v>-71.06</v>
      </c>
      <c r="Y5" s="25">
        <f>X5+C$7</f>
        <v>228.94</v>
      </c>
    </row>
    <row r="6" spans="1:25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O5</f>
        <v>6</v>
      </c>
      <c r="G6" s="24">
        <f>G5+J5-K5</f>
        <v>4</v>
      </c>
      <c r="H6" s="24">
        <f>F6+G6</f>
        <v>10</v>
      </c>
      <c r="I6" s="24">
        <f>IF(H6&lt;=$C$27,1,0)</f>
        <v>0</v>
      </c>
      <c r="J6" s="24">
        <f>IF(I6=1,$C$15,0)</f>
        <v>0</v>
      </c>
      <c r="K6" s="24">
        <v>0</v>
      </c>
      <c r="L6" s="24">
        <f>F6+K6</f>
        <v>6</v>
      </c>
      <c r="M6" s="24">
        <f>C$20</f>
        <v>0.5</v>
      </c>
      <c r="N6" s="24">
        <f>MIN(M6,L6)</f>
        <v>0.5</v>
      </c>
      <c r="O6" s="24">
        <f>L6-N6</f>
        <v>5.5</v>
      </c>
      <c r="P6" s="24">
        <f>M6-N6</f>
        <v>0</v>
      </c>
      <c r="Q6" s="25">
        <f>N6*C$9</f>
        <v>11.12</v>
      </c>
      <c r="R6" s="24">
        <f>J6*C$8</f>
        <v>0</v>
      </c>
      <c r="S6" s="24">
        <f>IF(J6&gt;0,C$10,0)</f>
        <v>0</v>
      </c>
      <c r="T6" s="25">
        <f>AVERAGE(L6,O6)*C$8*C$11</f>
        <v>0.46</v>
      </c>
      <c r="U6" s="26">
        <f>C$12</f>
        <v>2</v>
      </c>
      <c r="V6" s="25">
        <f>SUM(R6:U6)</f>
        <v>2.46</v>
      </c>
      <c r="W6" s="25">
        <f>Q6-V6</f>
        <v>8.66</v>
      </c>
      <c r="X6" s="25">
        <f>W6+X5</f>
        <v>-62.400000000000006</v>
      </c>
      <c r="Y6" s="25">
        <f>X6+C$7</f>
        <v>237.6</v>
      </c>
    </row>
    <row r="7" spans="1:25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O6</f>
        <v>5.5</v>
      </c>
      <c r="G7" s="24">
        <f t="shared" ref="G7:G56" si="1">G6+J6-K6</f>
        <v>4</v>
      </c>
      <c r="H7" s="24">
        <f t="shared" ref="H7:H56" si="2">F7+G7</f>
        <v>9.5</v>
      </c>
      <c r="I7" s="24">
        <f t="shared" ref="I7:I70" si="3">IF(H7&lt;=$C$27,1,0)</f>
        <v>0</v>
      </c>
      <c r="J7" s="24">
        <f t="shared" ref="J7:J70" si="4">IF(I7=1,$C$15,0)</f>
        <v>0</v>
      </c>
      <c r="K7" s="24">
        <f t="shared" ref="K7:K56" si="5">J6</f>
        <v>0</v>
      </c>
      <c r="L7" s="24">
        <f t="shared" ref="L7:L56" si="6">F7+K7</f>
        <v>5.5</v>
      </c>
      <c r="M7" s="24">
        <f t="shared" ref="M7:M56" si="7">C$20</f>
        <v>0.5</v>
      </c>
      <c r="N7" s="24">
        <f t="shared" ref="N7:N56" si="8">MIN(M7,L7)</f>
        <v>0.5</v>
      </c>
      <c r="O7" s="24">
        <f t="shared" ref="O7:O56" si="9">L7-N7</f>
        <v>5</v>
      </c>
      <c r="P7" s="24">
        <f t="shared" ref="P7:P56" si="10">M7-N7</f>
        <v>0</v>
      </c>
      <c r="Q7" s="25">
        <f t="shared" ref="Q7:Q56" si="11">N7*C$9</f>
        <v>11.12</v>
      </c>
      <c r="R7" s="24">
        <f t="shared" ref="R7:R56" si="12">J7*C$8</f>
        <v>0</v>
      </c>
      <c r="S7" s="24">
        <f t="shared" ref="S7:S56" si="13">IF(J7&gt;0,C$10,0)</f>
        <v>0</v>
      </c>
      <c r="T7" s="25">
        <f t="shared" ref="T7:T56" si="14">AVERAGE(L7,O7)*C$8*C$11</f>
        <v>0.42</v>
      </c>
      <c r="U7" s="26">
        <f t="shared" ref="U7:U56" si="15">C$12</f>
        <v>2</v>
      </c>
      <c r="V7" s="25">
        <f t="shared" ref="V7:V56" si="16">SUM(R7:U7)</f>
        <v>2.42</v>
      </c>
      <c r="W7" s="25">
        <f t="shared" ref="W7:W56" si="17">Q7-V7</f>
        <v>8.6999999999999993</v>
      </c>
      <c r="X7" s="25">
        <f t="shared" ref="X7:X56" si="18">W7+X6</f>
        <v>-53.7</v>
      </c>
      <c r="Y7" s="25">
        <f t="shared" ref="Y7:Y56" si="19">X7+C$7</f>
        <v>246.3</v>
      </c>
    </row>
    <row r="8" spans="1:25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5</v>
      </c>
      <c r="G8" s="24">
        <f t="shared" si="1"/>
        <v>4</v>
      </c>
      <c r="H8" s="24">
        <f t="shared" si="2"/>
        <v>9</v>
      </c>
      <c r="I8" s="24">
        <f t="shared" si="3"/>
        <v>0</v>
      </c>
      <c r="J8" s="24">
        <f t="shared" si="4"/>
        <v>0</v>
      </c>
      <c r="K8" s="24">
        <f t="shared" si="5"/>
        <v>0</v>
      </c>
      <c r="L8" s="24">
        <f t="shared" si="6"/>
        <v>5</v>
      </c>
      <c r="M8" s="24">
        <f t="shared" si="7"/>
        <v>0.5</v>
      </c>
      <c r="N8" s="24">
        <f t="shared" si="8"/>
        <v>0.5</v>
      </c>
      <c r="O8" s="24">
        <f t="shared" si="9"/>
        <v>4.5</v>
      </c>
      <c r="P8" s="24">
        <f t="shared" si="10"/>
        <v>0</v>
      </c>
      <c r="Q8" s="25">
        <f t="shared" si="11"/>
        <v>11.12</v>
      </c>
      <c r="R8" s="24">
        <f t="shared" si="12"/>
        <v>0</v>
      </c>
      <c r="S8" s="24">
        <f t="shared" si="13"/>
        <v>0</v>
      </c>
      <c r="T8" s="25">
        <f t="shared" si="14"/>
        <v>0.38</v>
      </c>
      <c r="U8" s="26">
        <f t="shared" si="15"/>
        <v>2</v>
      </c>
      <c r="V8" s="25">
        <f t="shared" si="16"/>
        <v>2.38</v>
      </c>
      <c r="W8" s="25">
        <f t="shared" si="17"/>
        <v>8.7399999999999984</v>
      </c>
      <c r="X8" s="25">
        <f t="shared" si="18"/>
        <v>-44.960000000000008</v>
      </c>
      <c r="Y8" s="25">
        <f t="shared" si="19"/>
        <v>255.04</v>
      </c>
    </row>
    <row r="9" spans="1:25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4.5</v>
      </c>
      <c r="G9" s="24">
        <f t="shared" si="1"/>
        <v>4</v>
      </c>
      <c r="H9" s="24">
        <f t="shared" si="2"/>
        <v>8.5</v>
      </c>
      <c r="I9" s="24">
        <f t="shared" si="3"/>
        <v>0</v>
      </c>
      <c r="J9" s="24">
        <f t="shared" si="4"/>
        <v>0</v>
      </c>
      <c r="K9" s="24">
        <f t="shared" si="5"/>
        <v>0</v>
      </c>
      <c r="L9" s="24">
        <f t="shared" si="6"/>
        <v>4.5</v>
      </c>
      <c r="M9" s="24">
        <f t="shared" si="7"/>
        <v>0.5</v>
      </c>
      <c r="N9" s="24">
        <f t="shared" si="8"/>
        <v>0.5</v>
      </c>
      <c r="O9" s="24">
        <f t="shared" si="9"/>
        <v>4</v>
      </c>
      <c r="P9" s="24">
        <f t="shared" si="10"/>
        <v>0</v>
      </c>
      <c r="Q9" s="25">
        <f t="shared" si="11"/>
        <v>11.12</v>
      </c>
      <c r="R9" s="24">
        <f t="shared" si="12"/>
        <v>0</v>
      </c>
      <c r="S9" s="24">
        <f t="shared" si="13"/>
        <v>0</v>
      </c>
      <c r="T9" s="25">
        <f t="shared" si="14"/>
        <v>0.34</v>
      </c>
      <c r="U9" s="26">
        <f t="shared" si="15"/>
        <v>2</v>
      </c>
      <c r="V9" s="25">
        <f t="shared" si="16"/>
        <v>2.34</v>
      </c>
      <c r="W9" s="25">
        <f t="shared" si="17"/>
        <v>8.7799999999999994</v>
      </c>
      <c r="X9" s="25">
        <f t="shared" si="18"/>
        <v>-36.180000000000007</v>
      </c>
      <c r="Y9" s="25">
        <f t="shared" si="19"/>
        <v>263.82</v>
      </c>
    </row>
    <row r="10" spans="1:25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4</v>
      </c>
      <c r="G10" s="24">
        <f t="shared" si="1"/>
        <v>4</v>
      </c>
      <c r="H10" s="24">
        <f t="shared" si="2"/>
        <v>8</v>
      </c>
      <c r="I10" s="24">
        <f t="shared" si="3"/>
        <v>0</v>
      </c>
      <c r="J10" s="24">
        <f t="shared" si="4"/>
        <v>0</v>
      </c>
      <c r="K10" s="24">
        <f t="shared" si="5"/>
        <v>0</v>
      </c>
      <c r="L10" s="24">
        <f t="shared" si="6"/>
        <v>4</v>
      </c>
      <c r="M10" s="24">
        <f t="shared" si="7"/>
        <v>0.5</v>
      </c>
      <c r="N10" s="24">
        <f t="shared" si="8"/>
        <v>0.5</v>
      </c>
      <c r="O10" s="24">
        <f t="shared" si="9"/>
        <v>3.5</v>
      </c>
      <c r="P10" s="24">
        <f t="shared" si="10"/>
        <v>0</v>
      </c>
      <c r="Q10" s="25">
        <f t="shared" si="11"/>
        <v>11.12</v>
      </c>
      <c r="R10" s="24">
        <f t="shared" si="12"/>
        <v>0</v>
      </c>
      <c r="S10" s="24">
        <f t="shared" si="13"/>
        <v>0</v>
      </c>
      <c r="T10" s="25">
        <f t="shared" si="14"/>
        <v>0.3</v>
      </c>
      <c r="U10" s="26">
        <f t="shared" si="15"/>
        <v>2</v>
      </c>
      <c r="V10" s="25">
        <f t="shared" si="16"/>
        <v>2.2999999999999998</v>
      </c>
      <c r="W10" s="25">
        <f t="shared" si="17"/>
        <v>8.82</v>
      </c>
      <c r="X10" s="25">
        <f t="shared" si="18"/>
        <v>-27.360000000000007</v>
      </c>
      <c r="Y10" s="25">
        <f t="shared" si="19"/>
        <v>272.64</v>
      </c>
    </row>
    <row r="11" spans="1:25" ht="12.75" customHeight="1" x14ac:dyDescent="0.2">
      <c r="A11" s="33" t="s">
        <v>79</v>
      </c>
      <c r="B11" s="34"/>
      <c r="C11" s="37">
        <v>5.0000000000000001E-3</v>
      </c>
      <c r="D11" s="21"/>
      <c r="E11" s="22">
        <v>7</v>
      </c>
      <c r="F11" s="24">
        <f t="shared" si="0"/>
        <v>3.5</v>
      </c>
      <c r="G11" s="24">
        <f t="shared" si="1"/>
        <v>4</v>
      </c>
      <c r="H11" s="24">
        <f t="shared" si="2"/>
        <v>7.5</v>
      </c>
      <c r="I11" s="24">
        <f t="shared" si="3"/>
        <v>0</v>
      </c>
      <c r="J11" s="24">
        <f t="shared" si="4"/>
        <v>0</v>
      </c>
      <c r="K11" s="24">
        <f t="shared" si="5"/>
        <v>0</v>
      </c>
      <c r="L11" s="24">
        <f t="shared" si="6"/>
        <v>3.5</v>
      </c>
      <c r="M11" s="24">
        <f t="shared" si="7"/>
        <v>0.5</v>
      </c>
      <c r="N11" s="24">
        <f t="shared" si="8"/>
        <v>0.5</v>
      </c>
      <c r="O11" s="24">
        <f t="shared" si="9"/>
        <v>3</v>
      </c>
      <c r="P11" s="24">
        <f t="shared" si="10"/>
        <v>0</v>
      </c>
      <c r="Q11" s="25">
        <f t="shared" si="11"/>
        <v>11.12</v>
      </c>
      <c r="R11" s="24">
        <f t="shared" si="12"/>
        <v>0</v>
      </c>
      <c r="S11" s="24">
        <f t="shared" si="13"/>
        <v>0</v>
      </c>
      <c r="T11" s="25">
        <f t="shared" si="14"/>
        <v>0.26</v>
      </c>
      <c r="U11" s="26">
        <f t="shared" si="15"/>
        <v>2</v>
      </c>
      <c r="V11" s="25">
        <f t="shared" si="16"/>
        <v>2.2599999999999998</v>
      </c>
      <c r="W11" s="25">
        <f t="shared" si="17"/>
        <v>8.86</v>
      </c>
      <c r="X11" s="25">
        <f t="shared" si="18"/>
        <v>-18.500000000000007</v>
      </c>
      <c r="Y11" s="25">
        <f t="shared" si="19"/>
        <v>281.5</v>
      </c>
    </row>
    <row r="12" spans="1:25" ht="12.75" customHeight="1" thickBot="1" x14ac:dyDescent="0.25">
      <c r="A12" s="38" t="s">
        <v>80</v>
      </c>
      <c r="B12" s="39"/>
      <c r="C12" s="133">
        <v>2</v>
      </c>
      <c r="D12" s="21"/>
      <c r="E12" s="22">
        <v>8</v>
      </c>
      <c r="F12" s="24">
        <f t="shared" si="0"/>
        <v>3</v>
      </c>
      <c r="G12" s="24">
        <f t="shared" si="1"/>
        <v>4</v>
      </c>
      <c r="H12" s="24">
        <f t="shared" si="2"/>
        <v>7</v>
      </c>
      <c r="I12" s="24">
        <f t="shared" si="3"/>
        <v>0</v>
      </c>
      <c r="J12" s="24">
        <f t="shared" si="4"/>
        <v>0</v>
      </c>
      <c r="K12" s="24">
        <f>J5</f>
        <v>4</v>
      </c>
      <c r="L12" s="24">
        <f t="shared" si="6"/>
        <v>7</v>
      </c>
      <c r="M12" s="24">
        <f t="shared" si="7"/>
        <v>0.5</v>
      </c>
      <c r="N12" s="24">
        <f t="shared" si="8"/>
        <v>0.5</v>
      </c>
      <c r="O12" s="24">
        <f t="shared" si="9"/>
        <v>6.5</v>
      </c>
      <c r="P12" s="24">
        <f t="shared" si="10"/>
        <v>0</v>
      </c>
      <c r="Q12" s="25">
        <f t="shared" si="11"/>
        <v>11.12</v>
      </c>
      <c r="R12" s="24">
        <f t="shared" si="12"/>
        <v>0</v>
      </c>
      <c r="S12" s="24">
        <f t="shared" si="13"/>
        <v>0</v>
      </c>
      <c r="T12" s="25">
        <f t="shared" si="14"/>
        <v>0.54</v>
      </c>
      <c r="U12" s="26">
        <f t="shared" si="15"/>
        <v>2</v>
      </c>
      <c r="V12" s="25">
        <f t="shared" si="16"/>
        <v>2.54</v>
      </c>
      <c r="W12" s="25">
        <f t="shared" si="17"/>
        <v>8.5799999999999983</v>
      </c>
      <c r="X12" s="25">
        <f t="shared" si="18"/>
        <v>-9.9200000000000088</v>
      </c>
      <c r="Y12" s="25">
        <f t="shared" si="19"/>
        <v>290.08</v>
      </c>
    </row>
    <row r="13" spans="1:25" ht="12.75" customHeight="1" thickBot="1" x14ac:dyDescent="0.25">
      <c r="D13" s="21"/>
      <c r="E13" s="22">
        <v>9</v>
      </c>
      <c r="F13" s="24">
        <f t="shared" si="0"/>
        <v>6.5</v>
      </c>
      <c r="G13" s="24">
        <f t="shared" si="1"/>
        <v>0</v>
      </c>
      <c r="H13" s="24">
        <f t="shared" si="2"/>
        <v>6.5</v>
      </c>
      <c r="I13" s="24">
        <f t="shared" si="3"/>
        <v>0</v>
      </c>
      <c r="J13" s="24">
        <f t="shared" si="4"/>
        <v>0</v>
      </c>
      <c r="K13" s="24">
        <f t="shared" ref="K13:K76" si="20">J6</f>
        <v>0</v>
      </c>
      <c r="L13" s="24">
        <f t="shared" si="6"/>
        <v>6.5</v>
      </c>
      <c r="M13" s="24">
        <f t="shared" si="7"/>
        <v>0.5</v>
      </c>
      <c r="N13" s="24">
        <f t="shared" si="8"/>
        <v>0.5</v>
      </c>
      <c r="O13" s="24">
        <f t="shared" si="9"/>
        <v>6</v>
      </c>
      <c r="P13" s="24">
        <f t="shared" si="10"/>
        <v>0</v>
      </c>
      <c r="Q13" s="25">
        <f t="shared" si="11"/>
        <v>11.12</v>
      </c>
      <c r="R13" s="24">
        <f t="shared" si="12"/>
        <v>0</v>
      </c>
      <c r="S13" s="24">
        <f t="shared" si="13"/>
        <v>0</v>
      </c>
      <c r="T13" s="25">
        <f t="shared" si="14"/>
        <v>0.5</v>
      </c>
      <c r="U13" s="26">
        <f t="shared" si="15"/>
        <v>2</v>
      </c>
      <c r="V13" s="25">
        <f t="shared" si="16"/>
        <v>2.5</v>
      </c>
      <c r="W13" s="25">
        <f t="shared" si="17"/>
        <v>8.6199999999999992</v>
      </c>
      <c r="X13" s="25">
        <f t="shared" si="18"/>
        <v>-1.3000000000000096</v>
      </c>
      <c r="Y13" s="25">
        <f t="shared" si="19"/>
        <v>298.7</v>
      </c>
    </row>
    <row r="14" spans="1:25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6</v>
      </c>
      <c r="G14" s="24">
        <f t="shared" si="1"/>
        <v>0</v>
      </c>
      <c r="H14" s="24">
        <f t="shared" si="2"/>
        <v>6</v>
      </c>
      <c r="I14" s="24">
        <f t="shared" si="3"/>
        <v>0</v>
      </c>
      <c r="J14" s="24">
        <f t="shared" si="4"/>
        <v>0</v>
      </c>
      <c r="K14" s="24">
        <f t="shared" si="20"/>
        <v>0</v>
      </c>
      <c r="L14" s="24">
        <f t="shared" si="6"/>
        <v>6</v>
      </c>
      <c r="M14" s="24">
        <f t="shared" si="7"/>
        <v>0.5</v>
      </c>
      <c r="N14" s="24">
        <f t="shared" si="8"/>
        <v>0.5</v>
      </c>
      <c r="O14" s="24">
        <f t="shared" si="9"/>
        <v>5.5</v>
      </c>
      <c r="P14" s="24">
        <f t="shared" si="10"/>
        <v>0</v>
      </c>
      <c r="Q14" s="25">
        <f t="shared" si="11"/>
        <v>11.12</v>
      </c>
      <c r="R14" s="24">
        <f t="shared" si="12"/>
        <v>0</v>
      </c>
      <c r="S14" s="24">
        <f t="shared" si="13"/>
        <v>0</v>
      </c>
      <c r="T14" s="25">
        <f t="shared" si="14"/>
        <v>0.46</v>
      </c>
      <c r="U14" s="26">
        <f t="shared" si="15"/>
        <v>2</v>
      </c>
      <c r="V14" s="25">
        <f t="shared" si="16"/>
        <v>2.46</v>
      </c>
      <c r="W14" s="25">
        <f t="shared" si="17"/>
        <v>8.66</v>
      </c>
      <c r="X14" s="25">
        <f t="shared" si="18"/>
        <v>7.3599999999999905</v>
      </c>
      <c r="Y14" s="25">
        <f t="shared" si="19"/>
        <v>307.36</v>
      </c>
    </row>
    <row r="15" spans="1:25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si="0"/>
        <v>5.5</v>
      </c>
      <c r="G15" s="24">
        <f t="shared" si="1"/>
        <v>0</v>
      </c>
      <c r="H15" s="24">
        <f t="shared" si="2"/>
        <v>5.5</v>
      </c>
      <c r="I15" s="24">
        <f t="shared" si="3"/>
        <v>0</v>
      </c>
      <c r="J15" s="24">
        <f t="shared" si="4"/>
        <v>0</v>
      </c>
      <c r="K15" s="24">
        <f t="shared" si="20"/>
        <v>0</v>
      </c>
      <c r="L15" s="24">
        <f t="shared" si="6"/>
        <v>5.5</v>
      </c>
      <c r="M15" s="24">
        <f t="shared" si="7"/>
        <v>0.5</v>
      </c>
      <c r="N15" s="24">
        <f t="shared" si="8"/>
        <v>0.5</v>
      </c>
      <c r="O15" s="24">
        <f t="shared" si="9"/>
        <v>5</v>
      </c>
      <c r="P15" s="24">
        <f t="shared" si="10"/>
        <v>0</v>
      </c>
      <c r="Q15" s="25">
        <f t="shared" si="11"/>
        <v>11.12</v>
      </c>
      <c r="R15" s="24">
        <f t="shared" si="12"/>
        <v>0</v>
      </c>
      <c r="S15" s="24">
        <f t="shared" si="13"/>
        <v>0</v>
      </c>
      <c r="T15" s="25">
        <f t="shared" si="14"/>
        <v>0.42</v>
      </c>
      <c r="U15" s="26">
        <f t="shared" si="15"/>
        <v>2</v>
      </c>
      <c r="V15" s="25">
        <f t="shared" si="16"/>
        <v>2.42</v>
      </c>
      <c r="W15" s="25">
        <f t="shared" si="17"/>
        <v>8.6999999999999993</v>
      </c>
      <c r="X15" s="25">
        <f t="shared" si="18"/>
        <v>16.059999999999988</v>
      </c>
      <c r="Y15" s="25">
        <f t="shared" si="19"/>
        <v>316.06</v>
      </c>
    </row>
    <row r="16" spans="1:25" x14ac:dyDescent="0.2">
      <c r="A16" s="33" t="s">
        <v>81</v>
      </c>
      <c r="B16" s="34"/>
      <c r="C16" s="35">
        <v>1</v>
      </c>
      <c r="E16" s="22">
        <v>12</v>
      </c>
      <c r="F16" s="24">
        <f t="shared" si="0"/>
        <v>5</v>
      </c>
      <c r="G16" s="24">
        <f t="shared" si="1"/>
        <v>0</v>
      </c>
      <c r="H16" s="24">
        <f t="shared" si="2"/>
        <v>5</v>
      </c>
      <c r="I16" s="24">
        <f t="shared" si="3"/>
        <v>0</v>
      </c>
      <c r="J16" s="24">
        <f t="shared" si="4"/>
        <v>0</v>
      </c>
      <c r="K16" s="24">
        <f t="shared" si="20"/>
        <v>0</v>
      </c>
      <c r="L16" s="24">
        <f t="shared" si="6"/>
        <v>5</v>
      </c>
      <c r="M16" s="24">
        <f t="shared" si="7"/>
        <v>0.5</v>
      </c>
      <c r="N16" s="24">
        <f t="shared" si="8"/>
        <v>0.5</v>
      </c>
      <c r="O16" s="24">
        <f t="shared" si="9"/>
        <v>4.5</v>
      </c>
      <c r="P16" s="24">
        <f t="shared" si="10"/>
        <v>0</v>
      </c>
      <c r="Q16" s="25">
        <f t="shared" si="11"/>
        <v>11.12</v>
      </c>
      <c r="R16" s="24">
        <f t="shared" si="12"/>
        <v>0</v>
      </c>
      <c r="S16" s="24">
        <f t="shared" si="13"/>
        <v>0</v>
      </c>
      <c r="T16" s="25">
        <f t="shared" si="14"/>
        <v>0.38</v>
      </c>
      <c r="U16" s="26">
        <f t="shared" si="15"/>
        <v>2</v>
      </c>
      <c r="V16" s="25">
        <f t="shared" si="16"/>
        <v>2.38</v>
      </c>
      <c r="W16" s="25">
        <f t="shared" si="17"/>
        <v>8.7399999999999984</v>
      </c>
      <c r="X16" s="25">
        <f t="shared" si="18"/>
        <v>24.799999999999986</v>
      </c>
      <c r="Y16" s="25">
        <f t="shared" si="19"/>
        <v>324.8</v>
      </c>
    </row>
    <row r="17" spans="1:25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4.5</v>
      </c>
      <c r="G17" s="24">
        <f t="shared" si="1"/>
        <v>0</v>
      </c>
      <c r="H17" s="24">
        <f t="shared" si="2"/>
        <v>4.5</v>
      </c>
      <c r="I17" s="24">
        <f t="shared" si="3"/>
        <v>0</v>
      </c>
      <c r="J17" s="24">
        <f t="shared" si="4"/>
        <v>0</v>
      </c>
      <c r="K17" s="24">
        <f t="shared" si="20"/>
        <v>0</v>
      </c>
      <c r="L17" s="24">
        <f t="shared" si="6"/>
        <v>4.5</v>
      </c>
      <c r="M17" s="24">
        <f t="shared" si="7"/>
        <v>0.5</v>
      </c>
      <c r="N17" s="24">
        <f t="shared" si="8"/>
        <v>0.5</v>
      </c>
      <c r="O17" s="24">
        <f t="shared" si="9"/>
        <v>4</v>
      </c>
      <c r="P17" s="24">
        <f t="shared" si="10"/>
        <v>0</v>
      </c>
      <c r="Q17" s="25">
        <f t="shared" si="11"/>
        <v>11.12</v>
      </c>
      <c r="R17" s="24">
        <f t="shared" si="12"/>
        <v>0</v>
      </c>
      <c r="S17" s="24">
        <f t="shared" si="13"/>
        <v>0</v>
      </c>
      <c r="T17" s="25">
        <f t="shared" si="14"/>
        <v>0.34</v>
      </c>
      <c r="U17" s="26">
        <f t="shared" si="15"/>
        <v>2</v>
      </c>
      <c r="V17" s="25">
        <f t="shared" si="16"/>
        <v>2.34</v>
      </c>
      <c r="W17" s="25">
        <f t="shared" si="17"/>
        <v>8.7799999999999994</v>
      </c>
      <c r="X17" s="25">
        <f t="shared" si="18"/>
        <v>33.579999999999984</v>
      </c>
      <c r="Y17" s="25">
        <f t="shared" si="19"/>
        <v>333.58</v>
      </c>
    </row>
    <row r="18" spans="1:25" x14ac:dyDescent="0.2">
      <c r="A18" s="33" t="s">
        <v>82</v>
      </c>
      <c r="B18" s="34"/>
      <c r="C18" s="35">
        <v>7</v>
      </c>
      <c r="E18" s="22">
        <v>14</v>
      </c>
      <c r="F18" s="24">
        <f t="shared" si="0"/>
        <v>4</v>
      </c>
      <c r="G18" s="24">
        <f t="shared" si="1"/>
        <v>0</v>
      </c>
      <c r="H18" s="24">
        <f t="shared" si="2"/>
        <v>4</v>
      </c>
      <c r="I18" s="24">
        <f t="shared" si="3"/>
        <v>0</v>
      </c>
      <c r="J18" s="24">
        <f t="shared" si="4"/>
        <v>0</v>
      </c>
      <c r="K18" s="24">
        <f t="shared" si="20"/>
        <v>0</v>
      </c>
      <c r="L18" s="24">
        <f t="shared" si="6"/>
        <v>4</v>
      </c>
      <c r="M18" s="24">
        <f t="shared" si="7"/>
        <v>0.5</v>
      </c>
      <c r="N18" s="24">
        <f t="shared" si="8"/>
        <v>0.5</v>
      </c>
      <c r="O18" s="24">
        <f t="shared" si="9"/>
        <v>3.5</v>
      </c>
      <c r="P18" s="24">
        <f t="shared" si="10"/>
        <v>0</v>
      </c>
      <c r="Q18" s="25">
        <f t="shared" si="11"/>
        <v>11.12</v>
      </c>
      <c r="R18" s="24">
        <f t="shared" si="12"/>
        <v>0</v>
      </c>
      <c r="S18" s="24">
        <f t="shared" si="13"/>
        <v>0</v>
      </c>
      <c r="T18" s="25">
        <f t="shared" si="14"/>
        <v>0.3</v>
      </c>
      <c r="U18" s="26">
        <f t="shared" si="15"/>
        <v>2</v>
      </c>
      <c r="V18" s="25">
        <f t="shared" si="16"/>
        <v>2.2999999999999998</v>
      </c>
      <c r="W18" s="25">
        <f t="shared" si="17"/>
        <v>8.82</v>
      </c>
      <c r="X18" s="25">
        <f t="shared" si="18"/>
        <v>42.399999999999984</v>
      </c>
      <c r="Y18" s="25">
        <f t="shared" si="19"/>
        <v>342.4</v>
      </c>
    </row>
    <row r="19" spans="1:25" ht="12.75" customHeight="1" x14ac:dyDescent="0.2">
      <c r="A19" s="48" t="s">
        <v>83</v>
      </c>
      <c r="B19" s="49"/>
      <c r="C19" s="50"/>
      <c r="E19" s="22">
        <v>15</v>
      </c>
      <c r="F19" s="24">
        <f t="shared" si="0"/>
        <v>3.5</v>
      </c>
      <c r="G19" s="24">
        <f t="shared" si="1"/>
        <v>0</v>
      </c>
      <c r="H19" s="24">
        <f t="shared" si="2"/>
        <v>3.5</v>
      </c>
      <c r="I19" s="24">
        <f t="shared" si="3"/>
        <v>1</v>
      </c>
      <c r="J19" s="24">
        <f t="shared" si="4"/>
        <v>14</v>
      </c>
      <c r="K19" s="24">
        <f t="shared" si="20"/>
        <v>0</v>
      </c>
      <c r="L19" s="24">
        <f t="shared" si="6"/>
        <v>3.5</v>
      </c>
      <c r="M19" s="24">
        <f t="shared" si="7"/>
        <v>0.5</v>
      </c>
      <c r="N19" s="24">
        <f t="shared" si="8"/>
        <v>0.5</v>
      </c>
      <c r="O19" s="24">
        <f t="shared" si="9"/>
        <v>3</v>
      </c>
      <c r="P19" s="24">
        <f t="shared" si="10"/>
        <v>0</v>
      </c>
      <c r="Q19" s="25">
        <f t="shared" si="11"/>
        <v>11.12</v>
      </c>
      <c r="R19" s="24">
        <f t="shared" si="12"/>
        <v>224</v>
      </c>
      <c r="S19" s="24">
        <f t="shared" si="13"/>
        <v>15.68</v>
      </c>
      <c r="T19" s="25">
        <f t="shared" si="14"/>
        <v>0.26</v>
      </c>
      <c r="U19" s="26">
        <f t="shared" si="15"/>
        <v>2</v>
      </c>
      <c r="V19" s="25">
        <f t="shared" si="16"/>
        <v>241.94</v>
      </c>
      <c r="W19" s="25">
        <f t="shared" si="17"/>
        <v>-230.82</v>
      </c>
      <c r="X19" s="25">
        <f t="shared" si="18"/>
        <v>-188.42000000000002</v>
      </c>
      <c r="Y19" s="25">
        <f t="shared" si="19"/>
        <v>111.57999999999998</v>
      </c>
    </row>
    <row r="20" spans="1:25" ht="12.75" customHeight="1" x14ac:dyDescent="0.2">
      <c r="A20" s="113" t="s">
        <v>35</v>
      </c>
      <c r="B20" s="51" t="s">
        <v>84</v>
      </c>
      <c r="C20" s="36">
        <v>0.5</v>
      </c>
      <c r="E20" s="22">
        <v>16</v>
      </c>
      <c r="F20" s="24">
        <f t="shared" si="0"/>
        <v>3</v>
      </c>
      <c r="G20" s="24">
        <f t="shared" si="1"/>
        <v>14</v>
      </c>
      <c r="H20" s="24">
        <f t="shared" si="2"/>
        <v>17</v>
      </c>
      <c r="I20" s="24">
        <f t="shared" si="3"/>
        <v>0</v>
      </c>
      <c r="J20" s="24">
        <f t="shared" si="4"/>
        <v>0</v>
      </c>
      <c r="K20" s="24">
        <f t="shared" si="20"/>
        <v>0</v>
      </c>
      <c r="L20" s="24">
        <f t="shared" si="6"/>
        <v>3</v>
      </c>
      <c r="M20" s="24">
        <f t="shared" si="7"/>
        <v>0.5</v>
      </c>
      <c r="N20" s="24">
        <f t="shared" si="8"/>
        <v>0.5</v>
      </c>
      <c r="O20" s="24">
        <f t="shared" si="9"/>
        <v>2.5</v>
      </c>
      <c r="P20" s="24">
        <f t="shared" si="10"/>
        <v>0</v>
      </c>
      <c r="Q20" s="25">
        <f t="shared" si="11"/>
        <v>11.12</v>
      </c>
      <c r="R20" s="24">
        <f t="shared" si="12"/>
        <v>0</v>
      </c>
      <c r="S20" s="24">
        <f t="shared" si="13"/>
        <v>0</v>
      </c>
      <c r="T20" s="25">
        <f t="shared" si="14"/>
        <v>0.22</v>
      </c>
      <c r="U20" s="26">
        <f t="shared" si="15"/>
        <v>2</v>
      </c>
      <c r="V20" s="25">
        <f t="shared" si="16"/>
        <v>2.2200000000000002</v>
      </c>
      <c r="W20" s="25">
        <f t="shared" si="17"/>
        <v>8.8999999999999986</v>
      </c>
      <c r="X20" s="25">
        <f t="shared" si="18"/>
        <v>-179.52</v>
      </c>
      <c r="Y20" s="25">
        <f t="shared" si="19"/>
        <v>120.47999999999999</v>
      </c>
    </row>
    <row r="21" spans="1:25" ht="12.75" customHeight="1" x14ac:dyDescent="0.2">
      <c r="A21" s="113"/>
      <c r="B21" s="52" t="s">
        <v>37</v>
      </c>
      <c r="C21" s="50"/>
      <c r="E21" s="22">
        <v>17</v>
      </c>
      <c r="F21" s="24">
        <f t="shared" si="0"/>
        <v>2.5</v>
      </c>
      <c r="G21" s="24">
        <f t="shared" si="1"/>
        <v>14</v>
      </c>
      <c r="H21" s="24">
        <f t="shared" si="2"/>
        <v>16.5</v>
      </c>
      <c r="I21" s="24">
        <f t="shared" si="3"/>
        <v>0</v>
      </c>
      <c r="J21" s="24">
        <f t="shared" si="4"/>
        <v>0</v>
      </c>
      <c r="K21" s="24">
        <f t="shared" si="20"/>
        <v>0</v>
      </c>
      <c r="L21" s="24">
        <f t="shared" si="6"/>
        <v>2.5</v>
      </c>
      <c r="M21" s="24">
        <f t="shared" si="7"/>
        <v>0.5</v>
      </c>
      <c r="N21" s="24">
        <f t="shared" si="8"/>
        <v>0.5</v>
      </c>
      <c r="O21" s="24">
        <f t="shared" si="9"/>
        <v>2</v>
      </c>
      <c r="P21" s="24">
        <f t="shared" si="10"/>
        <v>0</v>
      </c>
      <c r="Q21" s="25">
        <f t="shared" si="11"/>
        <v>11.12</v>
      </c>
      <c r="R21" s="24">
        <f t="shared" si="12"/>
        <v>0</v>
      </c>
      <c r="S21" s="24">
        <f t="shared" si="13"/>
        <v>0</v>
      </c>
      <c r="T21" s="25">
        <f t="shared" si="14"/>
        <v>0.18</v>
      </c>
      <c r="U21" s="26">
        <f t="shared" si="15"/>
        <v>2</v>
      </c>
      <c r="V21" s="25">
        <f t="shared" si="16"/>
        <v>2.1800000000000002</v>
      </c>
      <c r="W21" s="25">
        <f t="shared" si="17"/>
        <v>8.94</v>
      </c>
      <c r="X21" s="25">
        <f t="shared" si="18"/>
        <v>-170.58</v>
      </c>
      <c r="Y21" s="25">
        <f t="shared" si="19"/>
        <v>129.41999999999999</v>
      </c>
    </row>
    <row r="22" spans="1:25" ht="12.75" customHeight="1" x14ac:dyDescent="0.2">
      <c r="A22" s="113" t="s">
        <v>38</v>
      </c>
      <c r="B22" s="51" t="s">
        <v>84</v>
      </c>
      <c r="C22" s="35"/>
      <c r="E22" s="22">
        <v>18</v>
      </c>
      <c r="F22" s="24">
        <f t="shared" si="0"/>
        <v>2</v>
      </c>
      <c r="G22" s="24">
        <f t="shared" si="1"/>
        <v>14</v>
      </c>
      <c r="H22" s="24">
        <f t="shared" si="2"/>
        <v>16</v>
      </c>
      <c r="I22" s="24">
        <f t="shared" si="3"/>
        <v>0</v>
      </c>
      <c r="J22" s="24">
        <f t="shared" si="4"/>
        <v>0</v>
      </c>
      <c r="K22" s="24">
        <f t="shared" si="20"/>
        <v>0</v>
      </c>
      <c r="L22" s="24">
        <f t="shared" si="6"/>
        <v>2</v>
      </c>
      <c r="M22" s="24">
        <f t="shared" si="7"/>
        <v>0.5</v>
      </c>
      <c r="N22" s="24">
        <f t="shared" si="8"/>
        <v>0.5</v>
      </c>
      <c r="O22" s="24">
        <f t="shared" si="9"/>
        <v>1.5</v>
      </c>
      <c r="P22" s="24">
        <f t="shared" si="10"/>
        <v>0</v>
      </c>
      <c r="Q22" s="25">
        <f t="shared" si="11"/>
        <v>11.12</v>
      </c>
      <c r="R22" s="24">
        <f t="shared" si="12"/>
        <v>0</v>
      </c>
      <c r="S22" s="24">
        <f t="shared" si="13"/>
        <v>0</v>
      </c>
      <c r="T22" s="25">
        <f t="shared" si="14"/>
        <v>0.14000000000000001</v>
      </c>
      <c r="U22" s="26">
        <f t="shared" si="15"/>
        <v>2</v>
      </c>
      <c r="V22" s="25">
        <f t="shared" si="16"/>
        <v>2.14</v>
      </c>
      <c r="W22" s="25">
        <f t="shared" si="17"/>
        <v>8.9799999999999986</v>
      </c>
      <c r="X22" s="25">
        <f t="shared" si="18"/>
        <v>-161.60000000000002</v>
      </c>
      <c r="Y22" s="25">
        <f t="shared" si="19"/>
        <v>138.39999999999998</v>
      </c>
    </row>
    <row r="23" spans="1:25" ht="25.5" x14ac:dyDescent="0.2">
      <c r="A23" s="113"/>
      <c r="B23" s="52" t="s">
        <v>37</v>
      </c>
      <c r="C23" s="50"/>
      <c r="E23" s="22">
        <v>19</v>
      </c>
      <c r="F23" s="24">
        <f t="shared" si="0"/>
        <v>1.5</v>
      </c>
      <c r="G23" s="24">
        <f t="shared" si="1"/>
        <v>14</v>
      </c>
      <c r="H23" s="24">
        <f t="shared" si="2"/>
        <v>15.5</v>
      </c>
      <c r="I23" s="24">
        <f t="shared" si="3"/>
        <v>0</v>
      </c>
      <c r="J23" s="24">
        <f t="shared" si="4"/>
        <v>0</v>
      </c>
      <c r="K23" s="24">
        <f t="shared" si="20"/>
        <v>0</v>
      </c>
      <c r="L23" s="24">
        <f t="shared" si="6"/>
        <v>1.5</v>
      </c>
      <c r="M23" s="24">
        <f t="shared" si="7"/>
        <v>0.5</v>
      </c>
      <c r="N23" s="24">
        <f t="shared" si="8"/>
        <v>0.5</v>
      </c>
      <c r="O23" s="24">
        <f t="shared" si="9"/>
        <v>1</v>
      </c>
      <c r="P23" s="24">
        <f t="shared" si="10"/>
        <v>0</v>
      </c>
      <c r="Q23" s="25">
        <f t="shared" si="11"/>
        <v>11.12</v>
      </c>
      <c r="R23" s="24">
        <f t="shared" si="12"/>
        <v>0</v>
      </c>
      <c r="S23" s="24">
        <f t="shared" si="13"/>
        <v>0</v>
      </c>
      <c r="T23" s="25">
        <f t="shared" si="14"/>
        <v>0.1</v>
      </c>
      <c r="U23" s="26">
        <f t="shared" si="15"/>
        <v>2</v>
      </c>
      <c r="V23" s="25">
        <f t="shared" si="16"/>
        <v>2.1</v>
      </c>
      <c r="W23" s="25">
        <f t="shared" si="17"/>
        <v>9.02</v>
      </c>
      <c r="X23" s="25">
        <f t="shared" si="18"/>
        <v>-152.58000000000001</v>
      </c>
      <c r="Y23" s="25">
        <f t="shared" si="19"/>
        <v>147.41999999999999</v>
      </c>
    </row>
    <row r="24" spans="1:25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1</v>
      </c>
      <c r="G24" s="24">
        <f t="shared" si="1"/>
        <v>14</v>
      </c>
      <c r="H24" s="24">
        <f t="shared" si="2"/>
        <v>15</v>
      </c>
      <c r="I24" s="24">
        <f t="shared" si="3"/>
        <v>0</v>
      </c>
      <c r="J24" s="24">
        <f t="shared" si="4"/>
        <v>0</v>
      </c>
      <c r="K24" s="24">
        <f t="shared" si="20"/>
        <v>0</v>
      </c>
      <c r="L24" s="24">
        <f t="shared" si="6"/>
        <v>1</v>
      </c>
      <c r="M24" s="24">
        <f t="shared" si="7"/>
        <v>0.5</v>
      </c>
      <c r="N24" s="24">
        <f t="shared" si="8"/>
        <v>0.5</v>
      </c>
      <c r="O24" s="24">
        <f t="shared" si="9"/>
        <v>0.5</v>
      </c>
      <c r="P24" s="24">
        <f t="shared" si="10"/>
        <v>0</v>
      </c>
      <c r="Q24" s="25">
        <f t="shared" si="11"/>
        <v>11.12</v>
      </c>
      <c r="R24" s="24">
        <f t="shared" si="12"/>
        <v>0</v>
      </c>
      <c r="S24" s="24">
        <f t="shared" si="13"/>
        <v>0</v>
      </c>
      <c r="T24" s="25">
        <f t="shared" si="14"/>
        <v>0.06</v>
      </c>
      <c r="U24" s="26">
        <f t="shared" si="15"/>
        <v>2</v>
      </c>
      <c r="V24" s="25">
        <f t="shared" si="16"/>
        <v>2.06</v>
      </c>
      <c r="W24" s="25">
        <f t="shared" si="17"/>
        <v>9.0599999999999987</v>
      </c>
      <c r="X24" s="25">
        <f t="shared" si="18"/>
        <v>-143.52000000000001</v>
      </c>
      <c r="Y24" s="25">
        <f t="shared" si="19"/>
        <v>156.47999999999999</v>
      </c>
    </row>
    <row r="25" spans="1:25" ht="12.75" customHeight="1" x14ac:dyDescent="0.2">
      <c r="A25" s="114" t="s">
        <v>40</v>
      </c>
      <c r="B25" s="52" t="s">
        <v>41</v>
      </c>
      <c r="C25" s="54"/>
      <c r="D25" s="21"/>
      <c r="E25" s="22">
        <v>21</v>
      </c>
      <c r="F25" s="24">
        <f t="shared" si="0"/>
        <v>0.5</v>
      </c>
      <c r="G25" s="24">
        <f t="shared" si="1"/>
        <v>14</v>
      </c>
      <c r="H25" s="24">
        <f t="shared" si="2"/>
        <v>14.5</v>
      </c>
      <c r="I25" s="24">
        <f t="shared" si="3"/>
        <v>0</v>
      </c>
      <c r="J25" s="24">
        <f t="shared" si="4"/>
        <v>0</v>
      </c>
      <c r="K25" s="24">
        <f t="shared" si="20"/>
        <v>0</v>
      </c>
      <c r="L25" s="24">
        <f t="shared" si="6"/>
        <v>0.5</v>
      </c>
      <c r="M25" s="24">
        <f t="shared" si="7"/>
        <v>0.5</v>
      </c>
      <c r="N25" s="24">
        <f t="shared" si="8"/>
        <v>0.5</v>
      </c>
      <c r="O25" s="24">
        <f t="shared" si="9"/>
        <v>0</v>
      </c>
      <c r="P25" s="24">
        <f t="shared" si="10"/>
        <v>0</v>
      </c>
      <c r="Q25" s="25">
        <f t="shared" si="11"/>
        <v>11.12</v>
      </c>
      <c r="R25" s="24">
        <f t="shared" si="12"/>
        <v>0</v>
      </c>
      <c r="S25" s="24">
        <f t="shared" si="13"/>
        <v>0</v>
      </c>
      <c r="T25" s="25">
        <f t="shared" si="14"/>
        <v>0.02</v>
      </c>
      <c r="U25" s="26">
        <f t="shared" si="15"/>
        <v>2</v>
      </c>
      <c r="V25" s="25">
        <f t="shared" si="16"/>
        <v>2.02</v>
      </c>
      <c r="W25" s="25">
        <f t="shared" si="17"/>
        <v>9.1</v>
      </c>
      <c r="X25" s="25">
        <f t="shared" si="18"/>
        <v>-134.42000000000002</v>
      </c>
      <c r="Y25" s="25">
        <f t="shared" si="19"/>
        <v>165.57999999999998</v>
      </c>
    </row>
    <row r="26" spans="1:25" ht="25.5" x14ac:dyDescent="0.2">
      <c r="A26" s="115"/>
      <c r="B26" s="55" t="s">
        <v>42</v>
      </c>
      <c r="C26" s="56"/>
      <c r="D26" s="21"/>
      <c r="E26" s="22">
        <v>22</v>
      </c>
      <c r="F26" s="24">
        <f t="shared" si="0"/>
        <v>0</v>
      </c>
      <c r="G26" s="24">
        <f t="shared" si="1"/>
        <v>14</v>
      </c>
      <c r="H26" s="24">
        <f t="shared" si="2"/>
        <v>14</v>
      </c>
      <c r="I26" s="24">
        <f t="shared" si="3"/>
        <v>0</v>
      </c>
      <c r="J26" s="24">
        <f t="shared" si="4"/>
        <v>0</v>
      </c>
      <c r="K26" s="24">
        <f t="shared" si="20"/>
        <v>14</v>
      </c>
      <c r="L26" s="24">
        <f t="shared" si="6"/>
        <v>14</v>
      </c>
      <c r="M26" s="24">
        <f t="shared" si="7"/>
        <v>0.5</v>
      </c>
      <c r="N26" s="24">
        <f t="shared" si="8"/>
        <v>0.5</v>
      </c>
      <c r="O26" s="24">
        <f t="shared" si="9"/>
        <v>13.5</v>
      </c>
      <c r="P26" s="24">
        <f t="shared" si="10"/>
        <v>0</v>
      </c>
      <c r="Q26" s="25">
        <f t="shared" si="11"/>
        <v>11.12</v>
      </c>
      <c r="R26" s="24">
        <f t="shared" si="12"/>
        <v>0</v>
      </c>
      <c r="S26" s="24">
        <f t="shared" si="13"/>
        <v>0</v>
      </c>
      <c r="T26" s="25">
        <f t="shared" si="14"/>
        <v>1.1000000000000001</v>
      </c>
      <c r="U26" s="26">
        <f t="shared" si="15"/>
        <v>2</v>
      </c>
      <c r="V26" s="25">
        <f t="shared" si="16"/>
        <v>3.1</v>
      </c>
      <c r="W26" s="25">
        <f t="shared" si="17"/>
        <v>8.02</v>
      </c>
      <c r="X26" s="25">
        <f t="shared" si="18"/>
        <v>-126.40000000000002</v>
      </c>
      <c r="Y26" s="25">
        <f t="shared" si="19"/>
        <v>173.59999999999997</v>
      </c>
    </row>
    <row r="27" spans="1:25" ht="13.5" thickBot="1" x14ac:dyDescent="0.25">
      <c r="A27" s="57" t="s">
        <v>43</v>
      </c>
      <c r="B27" s="58"/>
      <c r="C27" s="59">
        <f>C20*C18+C26</f>
        <v>3.5</v>
      </c>
      <c r="D27" s="21"/>
      <c r="E27" s="22">
        <v>23</v>
      </c>
      <c r="F27" s="24">
        <f t="shared" si="0"/>
        <v>13.5</v>
      </c>
      <c r="G27" s="24">
        <f t="shared" si="1"/>
        <v>0</v>
      </c>
      <c r="H27" s="24">
        <f t="shared" si="2"/>
        <v>13.5</v>
      </c>
      <c r="I27" s="24">
        <f t="shared" si="3"/>
        <v>0</v>
      </c>
      <c r="J27" s="24">
        <f t="shared" si="4"/>
        <v>0</v>
      </c>
      <c r="K27" s="24">
        <f t="shared" si="20"/>
        <v>0</v>
      </c>
      <c r="L27" s="24">
        <f t="shared" si="6"/>
        <v>13.5</v>
      </c>
      <c r="M27" s="24">
        <f t="shared" si="7"/>
        <v>0.5</v>
      </c>
      <c r="N27" s="24">
        <f t="shared" si="8"/>
        <v>0.5</v>
      </c>
      <c r="O27" s="24">
        <f t="shared" si="9"/>
        <v>13</v>
      </c>
      <c r="P27" s="24">
        <f t="shared" si="10"/>
        <v>0</v>
      </c>
      <c r="Q27" s="25">
        <f t="shared" si="11"/>
        <v>11.12</v>
      </c>
      <c r="R27" s="24">
        <f t="shared" si="12"/>
        <v>0</v>
      </c>
      <c r="S27" s="24">
        <f t="shared" si="13"/>
        <v>0</v>
      </c>
      <c r="T27" s="25">
        <f t="shared" si="14"/>
        <v>1.06</v>
      </c>
      <c r="U27" s="26">
        <f t="shared" si="15"/>
        <v>2</v>
      </c>
      <c r="V27" s="25">
        <f t="shared" si="16"/>
        <v>3.06</v>
      </c>
      <c r="W27" s="25">
        <f t="shared" si="17"/>
        <v>8.0599999999999987</v>
      </c>
      <c r="X27" s="25">
        <f t="shared" si="18"/>
        <v>-118.34000000000002</v>
      </c>
      <c r="Y27" s="25">
        <f t="shared" si="19"/>
        <v>181.65999999999997</v>
      </c>
    </row>
    <row r="28" spans="1:25" ht="13.5" thickBot="1" x14ac:dyDescent="0.25">
      <c r="D28" s="21"/>
      <c r="E28" s="22">
        <v>24</v>
      </c>
      <c r="F28" s="24">
        <f t="shared" si="0"/>
        <v>13</v>
      </c>
      <c r="G28" s="24">
        <f t="shared" si="1"/>
        <v>0</v>
      </c>
      <c r="H28" s="24">
        <f t="shared" si="2"/>
        <v>13</v>
      </c>
      <c r="I28" s="24">
        <f t="shared" si="3"/>
        <v>0</v>
      </c>
      <c r="J28" s="24">
        <f t="shared" si="4"/>
        <v>0</v>
      </c>
      <c r="K28" s="24">
        <f t="shared" si="20"/>
        <v>0</v>
      </c>
      <c r="L28" s="24">
        <f t="shared" si="6"/>
        <v>13</v>
      </c>
      <c r="M28" s="24">
        <f t="shared" si="7"/>
        <v>0.5</v>
      </c>
      <c r="N28" s="24">
        <f t="shared" si="8"/>
        <v>0.5</v>
      </c>
      <c r="O28" s="24">
        <f t="shared" si="9"/>
        <v>12.5</v>
      </c>
      <c r="P28" s="24">
        <f t="shared" si="10"/>
        <v>0</v>
      </c>
      <c r="Q28" s="25">
        <f t="shared" si="11"/>
        <v>11.12</v>
      </c>
      <c r="R28" s="24">
        <f t="shared" si="12"/>
        <v>0</v>
      </c>
      <c r="S28" s="24">
        <f t="shared" si="13"/>
        <v>0</v>
      </c>
      <c r="T28" s="25">
        <f t="shared" si="14"/>
        <v>1.02</v>
      </c>
      <c r="U28" s="26">
        <f t="shared" si="15"/>
        <v>2</v>
      </c>
      <c r="V28" s="25">
        <f t="shared" si="16"/>
        <v>3.02</v>
      </c>
      <c r="W28" s="25">
        <f t="shared" si="17"/>
        <v>8.1</v>
      </c>
      <c r="X28" s="25">
        <f t="shared" si="18"/>
        <v>-110.24000000000002</v>
      </c>
      <c r="Y28" s="25">
        <f t="shared" si="19"/>
        <v>189.76</v>
      </c>
    </row>
    <row r="29" spans="1:25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12.5</v>
      </c>
      <c r="G29" s="24">
        <f t="shared" si="1"/>
        <v>0</v>
      </c>
      <c r="H29" s="24">
        <f t="shared" si="2"/>
        <v>12.5</v>
      </c>
      <c r="I29" s="24">
        <f t="shared" si="3"/>
        <v>0</v>
      </c>
      <c r="J29" s="24">
        <f t="shared" si="4"/>
        <v>0</v>
      </c>
      <c r="K29" s="24">
        <f t="shared" si="20"/>
        <v>0</v>
      </c>
      <c r="L29" s="24">
        <f t="shared" si="6"/>
        <v>12.5</v>
      </c>
      <c r="M29" s="24">
        <f t="shared" si="7"/>
        <v>0.5</v>
      </c>
      <c r="N29" s="24">
        <f t="shared" si="8"/>
        <v>0.5</v>
      </c>
      <c r="O29" s="24">
        <f t="shared" si="9"/>
        <v>12</v>
      </c>
      <c r="P29" s="24">
        <f t="shared" si="10"/>
        <v>0</v>
      </c>
      <c r="Q29" s="25">
        <f t="shared" si="11"/>
        <v>11.12</v>
      </c>
      <c r="R29" s="24">
        <f t="shared" si="12"/>
        <v>0</v>
      </c>
      <c r="S29" s="24">
        <f t="shared" si="13"/>
        <v>0</v>
      </c>
      <c r="T29" s="25">
        <f t="shared" si="14"/>
        <v>0.98</v>
      </c>
      <c r="U29" s="26">
        <f t="shared" si="15"/>
        <v>2</v>
      </c>
      <c r="V29" s="25">
        <f t="shared" si="16"/>
        <v>2.98</v>
      </c>
      <c r="W29" s="25">
        <f t="shared" si="17"/>
        <v>8.1399999999999988</v>
      </c>
      <c r="X29" s="25">
        <f t="shared" si="18"/>
        <v>-102.10000000000002</v>
      </c>
      <c r="Y29" s="25">
        <f t="shared" si="19"/>
        <v>197.89999999999998</v>
      </c>
    </row>
    <row r="30" spans="1:25" x14ac:dyDescent="0.2">
      <c r="D30" s="21"/>
      <c r="E30" s="22">
        <v>26</v>
      </c>
      <c r="F30" s="24">
        <f t="shared" si="0"/>
        <v>12</v>
      </c>
      <c r="G30" s="24">
        <f t="shared" si="1"/>
        <v>0</v>
      </c>
      <c r="H30" s="24">
        <f t="shared" si="2"/>
        <v>12</v>
      </c>
      <c r="I30" s="24">
        <f t="shared" si="3"/>
        <v>0</v>
      </c>
      <c r="J30" s="24">
        <f t="shared" si="4"/>
        <v>0</v>
      </c>
      <c r="K30" s="24">
        <f t="shared" si="20"/>
        <v>0</v>
      </c>
      <c r="L30" s="24">
        <f t="shared" si="6"/>
        <v>12</v>
      </c>
      <c r="M30" s="24">
        <f t="shared" si="7"/>
        <v>0.5</v>
      </c>
      <c r="N30" s="24">
        <f t="shared" si="8"/>
        <v>0.5</v>
      </c>
      <c r="O30" s="24">
        <f t="shared" si="9"/>
        <v>11.5</v>
      </c>
      <c r="P30" s="24">
        <f t="shared" si="10"/>
        <v>0</v>
      </c>
      <c r="Q30" s="25">
        <f t="shared" si="11"/>
        <v>11.12</v>
      </c>
      <c r="R30" s="24">
        <f t="shared" si="12"/>
        <v>0</v>
      </c>
      <c r="S30" s="24">
        <f t="shared" si="13"/>
        <v>0</v>
      </c>
      <c r="T30" s="25">
        <f t="shared" si="14"/>
        <v>0.94000000000000006</v>
      </c>
      <c r="U30" s="26">
        <f t="shared" si="15"/>
        <v>2</v>
      </c>
      <c r="V30" s="25">
        <f t="shared" si="16"/>
        <v>2.94</v>
      </c>
      <c r="W30" s="25">
        <f t="shared" si="17"/>
        <v>8.18</v>
      </c>
      <c r="X30" s="25">
        <f t="shared" si="18"/>
        <v>-93.920000000000016</v>
      </c>
      <c r="Y30" s="25">
        <f t="shared" si="19"/>
        <v>206.07999999999998</v>
      </c>
    </row>
    <row r="31" spans="1:25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11.5</v>
      </c>
      <c r="G31" s="24">
        <f t="shared" si="1"/>
        <v>0</v>
      </c>
      <c r="H31" s="24">
        <f t="shared" si="2"/>
        <v>11.5</v>
      </c>
      <c r="I31" s="24">
        <f t="shared" si="3"/>
        <v>0</v>
      </c>
      <c r="J31" s="24">
        <f t="shared" si="4"/>
        <v>0</v>
      </c>
      <c r="K31" s="24">
        <f t="shared" si="20"/>
        <v>0</v>
      </c>
      <c r="L31" s="24">
        <f t="shared" si="6"/>
        <v>11.5</v>
      </c>
      <c r="M31" s="24">
        <f t="shared" si="7"/>
        <v>0.5</v>
      </c>
      <c r="N31" s="24">
        <f t="shared" si="8"/>
        <v>0.5</v>
      </c>
      <c r="O31" s="24">
        <f t="shared" si="9"/>
        <v>11</v>
      </c>
      <c r="P31" s="24">
        <f t="shared" si="10"/>
        <v>0</v>
      </c>
      <c r="Q31" s="25">
        <f t="shared" si="11"/>
        <v>11.12</v>
      </c>
      <c r="R31" s="24">
        <f t="shared" si="12"/>
        <v>0</v>
      </c>
      <c r="S31" s="24">
        <f t="shared" si="13"/>
        <v>0</v>
      </c>
      <c r="T31" s="25">
        <f t="shared" si="14"/>
        <v>0.9</v>
      </c>
      <c r="U31" s="26">
        <f t="shared" si="15"/>
        <v>2</v>
      </c>
      <c r="V31" s="25">
        <f t="shared" si="16"/>
        <v>2.9</v>
      </c>
      <c r="W31" s="25">
        <f t="shared" si="17"/>
        <v>8.2199999999999989</v>
      </c>
      <c r="X31" s="25">
        <f t="shared" si="18"/>
        <v>-85.700000000000017</v>
      </c>
      <c r="Y31" s="25">
        <f t="shared" si="19"/>
        <v>214.29999999999998</v>
      </c>
    </row>
    <row r="32" spans="1:25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11</v>
      </c>
      <c r="G32" s="24">
        <f t="shared" si="1"/>
        <v>0</v>
      </c>
      <c r="H32" s="24">
        <f t="shared" si="2"/>
        <v>11</v>
      </c>
      <c r="I32" s="24">
        <f t="shared" si="3"/>
        <v>0</v>
      </c>
      <c r="J32" s="24">
        <f t="shared" si="4"/>
        <v>0</v>
      </c>
      <c r="K32" s="24">
        <f t="shared" si="20"/>
        <v>0</v>
      </c>
      <c r="L32" s="24">
        <f t="shared" si="6"/>
        <v>11</v>
      </c>
      <c r="M32" s="24">
        <f t="shared" si="7"/>
        <v>0.5</v>
      </c>
      <c r="N32" s="24">
        <f t="shared" si="8"/>
        <v>0.5</v>
      </c>
      <c r="O32" s="24">
        <f t="shared" si="9"/>
        <v>10.5</v>
      </c>
      <c r="P32" s="24">
        <f t="shared" si="10"/>
        <v>0</v>
      </c>
      <c r="Q32" s="25">
        <f t="shared" si="11"/>
        <v>11.12</v>
      </c>
      <c r="R32" s="24">
        <f t="shared" si="12"/>
        <v>0</v>
      </c>
      <c r="S32" s="24">
        <f t="shared" si="13"/>
        <v>0</v>
      </c>
      <c r="T32" s="25">
        <f t="shared" si="14"/>
        <v>0.86</v>
      </c>
      <c r="U32" s="26">
        <f t="shared" si="15"/>
        <v>2</v>
      </c>
      <c r="V32" s="25">
        <f t="shared" si="16"/>
        <v>2.86</v>
      </c>
      <c r="W32" s="25">
        <f t="shared" si="17"/>
        <v>8.26</v>
      </c>
      <c r="X32" s="25">
        <f t="shared" si="18"/>
        <v>-77.440000000000012</v>
      </c>
      <c r="Y32" s="25">
        <f t="shared" si="19"/>
        <v>222.56</v>
      </c>
    </row>
    <row r="33" spans="1:25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4">
        <f t="shared" si="1"/>
        <v>0</v>
      </c>
      <c r="H33" s="24">
        <f t="shared" si="2"/>
        <v>10.5</v>
      </c>
      <c r="I33" s="24">
        <f t="shared" si="3"/>
        <v>0</v>
      </c>
      <c r="J33" s="24">
        <f t="shared" si="4"/>
        <v>0</v>
      </c>
      <c r="K33" s="24">
        <f t="shared" si="20"/>
        <v>0</v>
      </c>
      <c r="L33" s="24">
        <f t="shared" si="6"/>
        <v>10.5</v>
      </c>
      <c r="M33" s="24">
        <f t="shared" si="7"/>
        <v>0.5</v>
      </c>
      <c r="N33" s="24">
        <f t="shared" si="8"/>
        <v>0.5</v>
      </c>
      <c r="O33" s="24">
        <f t="shared" si="9"/>
        <v>10</v>
      </c>
      <c r="P33" s="24">
        <f t="shared" si="10"/>
        <v>0</v>
      </c>
      <c r="Q33" s="25">
        <f t="shared" si="11"/>
        <v>11.12</v>
      </c>
      <c r="R33" s="24">
        <f t="shared" si="12"/>
        <v>0</v>
      </c>
      <c r="S33" s="24">
        <f t="shared" si="13"/>
        <v>0</v>
      </c>
      <c r="T33" s="25">
        <f t="shared" si="14"/>
        <v>0.82000000000000006</v>
      </c>
      <c r="U33" s="26">
        <f t="shared" si="15"/>
        <v>2</v>
      </c>
      <c r="V33" s="25">
        <f t="shared" si="16"/>
        <v>2.8200000000000003</v>
      </c>
      <c r="W33" s="25">
        <f t="shared" si="17"/>
        <v>8.2999999999999989</v>
      </c>
      <c r="X33" s="25">
        <f t="shared" si="18"/>
        <v>-69.140000000000015</v>
      </c>
      <c r="Y33" s="25">
        <f t="shared" si="19"/>
        <v>230.85999999999999</v>
      </c>
    </row>
    <row r="34" spans="1:25" ht="12.75" customHeight="1" x14ac:dyDescent="0.2">
      <c r="A34" s="116" t="s">
        <v>48</v>
      </c>
      <c r="B34" s="109" t="s">
        <v>49</v>
      </c>
      <c r="C34" s="109" t="s">
        <v>50</v>
      </c>
      <c r="D34" s="111" t="s">
        <v>51</v>
      </c>
      <c r="E34" s="22">
        <v>30</v>
      </c>
      <c r="F34" s="24">
        <f t="shared" si="0"/>
        <v>10</v>
      </c>
      <c r="G34" s="24">
        <f t="shared" si="1"/>
        <v>0</v>
      </c>
      <c r="H34" s="24">
        <f t="shared" si="2"/>
        <v>10</v>
      </c>
      <c r="I34" s="24">
        <f t="shared" si="3"/>
        <v>0</v>
      </c>
      <c r="J34" s="24">
        <f t="shared" si="4"/>
        <v>0</v>
      </c>
      <c r="K34" s="24">
        <f t="shared" si="20"/>
        <v>0</v>
      </c>
      <c r="L34" s="24">
        <f t="shared" si="6"/>
        <v>10</v>
      </c>
      <c r="M34" s="24">
        <f t="shared" si="7"/>
        <v>0.5</v>
      </c>
      <c r="N34" s="24">
        <f t="shared" si="8"/>
        <v>0.5</v>
      </c>
      <c r="O34" s="24">
        <f t="shared" si="9"/>
        <v>9.5</v>
      </c>
      <c r="P34" s="24">
        <f t="shared" si="10"/>
        <v>0</v>
      </c>
      <c r="Q34" s="25">
        <f t="shared" si="11"/>
        <v>11.12</v>
      </c>
      <c r="R34" s="24">
        <f t="shared" si="12"/>
        <v>0</v>
      </c>
      <c r="S34" s="24">
        <f t="shared" si="13"/>
        <v>0</v>
      </c>
      <c r="T34" s="25">
        <f t="shared" si="14"/>
        <v>0.78</v>
      </c>
      <c r="U34" s="26">
        <f t="shared" si="15"/>
        <v>2</v>
      </c>
      <c r="V34" s="25">
        <f t="shared" si="16"/>
        <v>2.7800000000000002</v>
      </c>
      <c r="W34" s="25">
        <f t="shared" si="17"/>
        <v>8.34</v>
      </c>
      <c r="X34" s="25">
        <f t="shared" si="18"/>
        <v>-60.800000000000011</v>
      </c>
      <c r="Y34" s="25">
        <f t="shared" si="19"/>
        <v>239.2</v>
      </c>
    </row>
    <row r="35" spans="1:25" ht="13.5" thickBot="1" x14ac:dyDescent="0.25">
      <c r="A35" s="117"/>
      <c r="B35" s="110"/>
      <c r="C35" s="110"/>
      <c r="D35" s="112"/>
      <c r="E35" s="22">
        <v>31</v>
      </c>
      <c r="F35" s="24">
        <f t="shared" si="0"/>
        <v>9.5</v>
      </c>
      <c r="G35" s="24">
        <f t="shared" si="1"/>
        <v>0</v>
      </c>
      <c r="H35" s="24">
        <f t="shared" si="2"/>
        <v>9.5</v>
      </c>
      <c r="I35" s="24">
        <f t="shared" si="3"/>
        <v>0</v>
      </c>
      <c r="J35" s="24">
        <f t="shared" si="4"/>
        <v>0</v>
      </c>
      <c r="K35" s="24">
        <f t="shared" si="20"/>
        <v>0</v>
      </c>
      <c r="L35" s="24">
        <f t="shared" si="6"/>
        <v>9.5</v>
      </c>
      <c r="M35" s="24">
        <f t="shared" si="7"/>
        <v>0.5</v>
      </c>
      <c r="N35" s="24">
        <f t="shared" si="8"/>
        <v>0.5</v>
      </c>
      <c r="O35" s="24">
        <f t="shared" si="9"/>
        <v>9</v>
      </c>
      <c r="P35" s="24">
        <f t="shared" si="10"/>
        <v>0</v>
      </c>
      <c r="Q35" s="25">
        <f t="shared" si="11"/>
        <v>11.12</v>
      </c>
      <c r="R35" s="24">
        <f t="shared" si="12"/>
        <v>0</v>
      </c>
      <c r="S35" s="24">
        <f t="shared" si="13"/>
        <v>0</v>
      </c>
      <c r="T35" s="25">
        <f t="shared" si="14"/>
        <v>0.74</v>
      </c>
      <c r="U35" s="26">
        <f t="shared" si="15"/>
        <v>2</v>
      </c>
      <c r="V35" s="25">
        <f t="shared" si="16"/>
        <v>2.74</v>
      </c>
      <c r="W35" s="25">
        <f t="shared" si="17"/>
        <v>8.379999999999999</v>
      </c>
      <c r="X35" s="25">
        <f t="shared" si="18"/>
        <v>-52.420000000000016</v>
      </c>
      <c r="Y35" s="25">
        <f t="shared" si="19"/>
        <v>247.57999999999998</v>
      </c>
    </row>
    <row r="36" spans="1:25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9</v>
      </c>
      <c r="G36" s="24">
        <f t="shared" si="1"/>
        <v>0</v>
      </c>
      <c r="H36" s="24">
        <f t="shared" si="2"/>
        <v>9</v>
      </c>
      <c r="I36" s="24">
        <f t="shared" si="3"/>
        <v>0</v>
      </c>
      <c r="J36" s="24">
        <f t="shared" si="4"/>
        <v>0</v>
      </c>
      <c r="K36" s="24">
        <f t="shared" si="20"/>
        <v>0</v>
      </c>
      <c r="L36" s="24">
        <f t="shared" si="6"/>
        <v>9</v>
      </c>
      <c r="M36" s="24">
        <f t="shared" si="7"/>
        <v>0.5</v>
      </c>
      <c r="N36" s="24">
        <f t="shared" si="8"/>
        <v>0.5</v>
      </c>
      <c r="O36" s="24">
        <f t="shared" si="9"/>
        <v>8.5</v>
      </c>
      <c r="P36" s="24">
        <f t="shared" si="10"/>
        <v>0</v>
      </c>
      <c r="Q36" s="25">
        <f t="shared" si="11"/>
        <v>11.12</v>
      </c>
      <c r="R36" s="24">
        <f t="shared" si="12"/>
        <v>0</v>
      </c>
      <c r="S36" s="24">
        <f t="shared" si="13"/>
        <v>0</v>
      </c>
      <c r="T36" s="25">
        <f t="shared" si="14"/>
        <v>0.70000000000000007</v>
      </c>
      <c r="U36" s="26">
        <f t="shared" si="15"/>
        <v>2</v>
      </c>
      <c r="V36" s="25">
        <f t="shared" si="16"/>
        <v>2.7</v>
      </c>
      <c r="W36" s="25">
        <f t="shared" si="17"/>
        <v>8.4199999999999982</v>
      </c>
      <c r="X36" s="25">
        <f t="shared" si="18"/>
        <v>-44.000000000000014</v>
      </c>
      <c r="Y36" s="25">
        <f t="shared" si="19"/>
        <v>256</v>
      </c>
    </row>
    <row r="37" spans="1:25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8.5</v>
      </c>
      <c r="G37" s="24">
        <f t="shared" si="1"/>
        <v>0</v>
      </c>
      <c r="H37" s="24">
        <f t="shared" si="2"/>
        <v>8.5</v>
      </c>
      <c r="I37" s="24">
        <f t="shared" si="3"/>
        <v>0</v>
      </c>
      <c r="J37" s="24">
        <f t="shared" si="4"/>
        <v>0</v>
      </c>
      <c r="K37" s="24">
        <f t="shared" si="20"/>
        <v>0</v>
      </c>
      <c r="L37" s="24">
        <f t="shared" si="6"/>
        <v>8.5</v>
      </c>
      <c r="M37" s="24">
        <f t="shared" si="7"/>
        <v>0.5</v>
      </c>
      <c r="N37" s="24">
        <f t="shared" si="8"/>
        <v>0.5</v>
      </c>
      <c r="O37" s="24">
        <f t="shared" si="9"/>
        <v>8</v>
      </c>
      <c r="P37" s="24">
        <f t="shared" si="10"/>
        <v>0</v>
      </c>
      <c r="Q37" s="25">
        <f t="shared" si="11"/>
        <v>11.12</v>
      </c>
      <c r="R37" s="24">
        <f t="shared" si="12"/>
        <v>0</v>
      </c>
      <c r="S37" s="24">
        <f t="shared" si="13"/>
        <v>0</v>
      </c>
      <c r="T37" s="25">
        <f t="shared" si="14"/>
        <v>0.66</v>
      </c>
      <c r="U37" s="26">
        <f t="shared" si="15"/>
        <v>2</v>
      </c>
      <c r="V37" s="25">
        <f t="shared" si="16"/>
        <v>2.66</v>
      </c>
      <c r="W37" s="25">
        <f t="shared" si="17"/>
        <v>8.4599999999999991</v>
      </c>
      <c r="X37" s="25">
        <f t="shared" si="18"/>
        <v>-35.540000000000013</v>
      </c>
      <c r="Y37" s="25">
        <f t="shared" si="19"/>
        <v>264.45999999999998</v>
      </c>
    </row>
    <row r="38" spans="1:25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8</v>
      </c>
      <c r="G38" s="24">
        <f t="shared" si="1"/>
        <v>0</v>
      </c>
      <c r="H38" s="24">
        <f t="shared" si="2"/>
        <v>8</v>
      </c>
      <c r="I38" s="24">
        <f t="shared" si="3"/>
        <v>0</v>
      </c>
      <c r="J38" s="24">
        <f t="shared" si="4"/>
        <v>0</v>
      </c>
      <c r="K38" s="24">
        <f t="shared" si="20"/>
        <v>0</v>
      </c>
      <c r="L38" s="24">
        <f t="shared" si="6"/>
        <v>8</v>
      </c>
      <c r="M38" s="24">
        <f t="shared" si="7"/>
        <v>0.5</v>
      </c>
      <c r="N38" s="24">
        <f t="shared" si="8"/>
        <v>0.5</v>
      </c>
      <c r="O38" s="24">
        <f t="shared" si="9"/>
        <v>7.5</v>
      </c>
      <c r="P38" s="24">
        <f t="shared" si="10"/>
        <v>0</v>
      </c>
      <c r="Q38" s="25">
        <f t="shared" si="11"/>
        <v>11.12</v>
      </c>
      <c r="R38" s="24">
        <f t="shared" si="12"/>
        <v>0</v>
      </c>
      <c r="S38" s="24">
        <f t="shared" si="13"/>
        <v>0</v>
      </c>
      <c r="T38" s="25">
        <f t="shared" si="14"/>
        <v>0.62</v>
      </c>
      <c r="U38" s="26">
        <f t="shared" si="15"/>
        <v>2</v>
      </c>
      <c r="V38" s="25">
        <f t="shared" si="16"/>
        <v>2.62</v>
      </c>
      <c r="W38" s="25">
        <f t="shared" si="17"/>
        <v>8.5</v>
      </c>
      <c r="X38" s="25">
        <f t="shared" si="18"/>
        <v>-27.040000000000013</v>
      </c>
      <c r="Y38" s="25">
        <f t="shared" si="19"/>
        <v>272.95999999999998</v>
      </c>
    </row>
    <row r="39" spans="1:25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7.5</v>
      </c>
      <c r="G39" s="24">
        <f t="shared" si="1"/>
        <v>0</v>
      </c>
      <c r="H39" s="24">
        <f t="shared" si="2"/>
        <v>7.5</v>
      </c>
      <c r="I39" s="24">
        <f t="shared" si="3"/>
        <v>0</v>
      </c>
      <c r="J39" s="24">
        <f t="shared" si="4"/>
        <v>0</v>
      </c>
      <c r="K39" s="24">
        <f t="shared" si="20"/>
        <v>0</v>
      </c>
      <c r="L39" s="24">
        <f t="shared" si="6"/>
        <v>7.5</v>
      </c>
      <c r="M39" s="24">
        <f t="shared" si="7"/>
        <v>0.5</v>
      </c>
      <c r="N39" s="24">
        <f t="shared" si="8"/>
        <v>0.5</v>
      </c>
      <c r="O39" s="24">
        <f t="shared" si="9"/>
        <v>7</v>
      </c>
      <c r="P39" s="24">
        <f t="shared" si="10"/>
        <v>0</v>
      </c>
      <c r="Q39" s="25">
        <f t="shared" si="11"/>
        <v>11.12</v>
      </c>
      <c r="R39" s="24">
        <f t="shared" si="12"/>
        <v>0</v>
      </c>
      <c r="S39" s="24">
        <f t="shared" si="13"/>
        <v>0</v>
      </c>
      <c r="T39" s="25">
        <f t="shared" si="14"/>
        <v>0.57999999999999996</v>
      </c>
      <c r="U39" s="26">
        <f t="shared" si="15"/>
        <v>2</v>
      </c>
      <c r="V39" s="25">
        <f t="shared" si="16"/>
        <v>2.58</v>
      </c>
      <c r="W39" s="25">
        <f t="shared" si="17"/>
        <v>8.5399999999999991</v>
      </c>
      <c r="X39" s="25">
        <f t="shared" si="18"/>
        <v>-18.500000000000014</v>
      </c>
      <c r="Y39" s="25">
        <f t="shared" si="19"/>
        <v>281.5</v>
      </c>
    </row>
    <row r="40" spans="1:25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7</v>
      </c>
      <c r="G40" s="24">
        <f t="shared" si="1"/>
        <v>0</v>
      </c>
      <c r="H40" s="24">
        <f t="shared" si="2"/>
        <v>7</v>
      </c>
      <c r="I40" s="24">
        <f t="shared" si="3"/>
        <v>0</v>
      </c>
      <c r="J40" s="24">
        <f t="shared" si="4"/>
        <v>0</v>
      </c>
      <c r="K40" s="24">
        <f t="shared" si="20"/>
        <v>0</v>
      </c>
      <c r="L40" s="24">
        <f t="shared" si="6"/>
        <v>7</v>
      </c>
      <c r="M40" s="24">
        <f t="shared" si="7"/>
        <v>0.5</v>
      </c>
      <c r="N40" s="24">
        <f t="shared" si="8"/>
        <v>0.5</v>
      </c>
      <c r="O40" s="24">
        <f t="shared" si="9"/>
        <v>6.5</v>
      </c>
      <c r="P40" s="24">
        <f t="shared" si="10"/>
        <v>0</v>
      </c>
      <c r="Q40" s="25">
        <f t="shared" si="11"/>
        <v>11.12</v>
      </c>
      <c r="R40" s="24">
        <f t="shared" si="12"/>
        <v>0</v>
      </c>
      <c r="S40" s="24">
        <f t="shared" si="13"/>
        <v>0</v>
      </c>
      <c r="T40" s="25">
        <f t="shared" si="14"/>
        <v>0.54</v>
      </c>
      <c r="U40" s="26">
        <f t="shared" si="15"/>
        <v>2</v>
      </c>
      <c r="V40" s="25">
        <f t="shared" si="16"/>
        <v>2.54</v>
      </c>
      <c r="W40" s="25">
        <f t="shared" si="17"/>
        <v>8.5799999999999983</v>
      </c>
      <c r="X40" s="25">
        <f t="shared" si="18"/>
        <v>-9.9200000000000159</v>
      </c>
      <c r="Y40" s="25">
        <f t="shared" si="19"/>
        <v>290.08</v>
      </c>
    </row>
    <row r="41" spans="1:25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6.5</v>
      </c>
      <c r="G41" s="24">
        <f t="shared" si="1"/>
        <v>0</v>
      </c>
      <c r="H41" s="24">
        <f t="shared" si="2"/>
        <v>6.5</v>
      </c>
      <c r="I41" s="24">
        <f t="shared" si="3"/>
        <v>0</v>
      </c>
      <c r="J41" s="24">
        <f t="shared" si="4"/>
        <v>0</v>
      </c>
      <c r="K41" s="24">
        <f t="shared" si="20"/>
        <v>0</v>
      </c>
      <c r="L41" s="24">
        <f t="shared" si="6"/>
        <v>6.5</v>
      </c>
      <c r="M41" s="24">
        <f t="shared" si="7"/>
        <v>0.5</v>
      </c>
      <c r="N41" s="24">
        <f t="shared" si="8"/>
        <v>0.5</v>
      </c>
      <c r="O41" s="24">
        <f t="shared" si="9"/>
        <v>6</v>
      </c>
      <c r="P41" s="24">
        <f t="shared" si="10"/>
        <v>0</v>
      </c>
      <c r="Q41" s="25">
        <f t="shared" si="11"/>
        <v>11.12</v>
      </c>
      <c r="R41" s="24">
        <f t="shared" si="12"/>
        <v>0</v>
      </c>
      <c r="S41" s="24">
        <f t="shared" si="13"/>
        <v>0</v>
      </c>
      <c r="T41" s="25">
        <f t="shared" si="14"/>
        <v>0.5</v>
      </c>
      <c r="U41" s="26">
        <f t="shared" si="15"/>
        <v>2</v>
      </c>
      <c r="V41" s="25">
        <f t="shared" si="16"/>
        <v>2.5</v>
      </c>
      <c r="W41" s="25">
        <f t="shared" si="17"/>
        <v>8.6199999999999992</v>
      </c>
      <c r="X41" s="25">
        <f t="shared" si="18"/>
        <v>-1.3000000000000167</v>
      </c>
      <c r="Y41" s="25">
        <f t="shared" si="19"/>
        <v>298.7</v>
      </c>
    </row>
    <row r="42" spans="1:25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6</v>
      </c>
      <c r="G42" s="24">
        <f t="shared" si="1"/>
        <v>0</v>
      </c>
      <c r="H42" s="24">
        <f t="shared" si="2"/>
        <v>6</v>
      </c>
      <c r="I42" s="24">
        <f t="shared" si="3"/>
        <v>0</v>
      </c>
      <c r="J42" s="24">
        <f t="shared" si="4"/>
        <v>0</v>
      </c>
      <c r="K42" s="24">
        <f t="shared" si="20"/>
        <v>0</v>
      </c>
      <c r="L42" s="24">
        <f t="shared" si="6"/>
        <v>6</v>
      </c>
      <c r="M42" s="24">
        <f t="shared" si="7"/>
        <v>0.5</v>
      </c>
      <c r="N42" s="24">
        <f t="shared" si="8"/>
        <v>0.5</v>
      </c>
      <c r="O42" s="24">
        <f t="shared" si="9"/>
        <v>5.5</v>
      </c>
      <c r="P42" s="24">
        <f t="shared" si="10"/>
        <v>0</v>
      </c>
      <c r="Q42" s="25">
        <f t="shared" si="11"/>
        <v>11.12</v>
      </c>
      <c r="R42" s="24">
        <f t="shared" si="12"/>
        <v>0</v>
      </c>
      <c r="S42" s="24">
        <f t="shared" si="13"/>
        <v>0</v>
      </c>
      <c r="T42" s="25">
        <f t="shared" si="14"/>
        <v>0.46</v>
      </c>
      <c r="U42" s="26">
        <f t="shared" si="15"/>
        <v>2</v>
      </c>
      <c r="V42" s="25">
        <f t="shared" si="16"/>
        <v>2.46</v>
      </c>
      <c r="W42" s="25">
        <f t="shared" si="17"/>
        <v>8.66</v>
      </c>
      <c r="X42" s="25">
        <f t="shared" si="18"/>
        <v>7.3599999999999834</v>
      </c>
      <c r="Y42" s="25">
        <f t="shared" si="19"/>
        <v>307.35999999999996</v>
      </c>
    </row>
    <row r="43" spans="1:25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5.5</v>
      </c>
      <c r="G43" s="24">
        <f t="shared" si="1"/>
        <v>0</v>
      </c>
      <c r="H43" s="24">
        <f t="shared" si="2"/>
        <v>5.5</v>
      </c>
      <c r="I43" s="24">
        <f t="shared" si="3"/>
        <v>0</v>
      </c>
      <c r="J43" s="24">
        <f t="shared" si="4"/>
        <v>0</v>
      </c>
      <c r="K43" s="24">
        <f t="shared" si="20"/>
        <v>0</v>
      </c>
      <c r="L43" s="24">
        <f t="shared" si="6"/>
        <v>5.5</v>
      </c>
      <c r="M43" s="24">
        <f t="shared" si="7"/>
        <v>0.5</v>
      </c>
      <c r="N43" s="24">
        <f t="shared" si="8"/>
        <v>0.5</v>
      </c>
      <c r="O43" s="24">
        <f t="shared" si="9"/>
        <v>5</v>
      </c>
      <c r="P43" s="24">
        <f t="shared" si="10"/>
        <v>0</v>
      </c>
      <c r="Q43" s="25">
        <f t="shared" si="11"/>
        <v>11.12</v>
      </c>
      <c r="R43" s="24">
        <f t="shared" si="12"/>
        <v>0</v>
      </c>
      <c r="S43" s="24">
        <f t="shared" si="13"/>
        <v>0</v>
      </c>
      <c r="T43" s="25">
        <f t="shared" si="14"/>
        <v>0.42</v>
      </c>
      <c r="U43" s="26">
        <f t="shared" si="15"/>
        <v>2</v>
      </c>
      <c r="V43" s="25">
        <f t="shared" si="16"/>
        <v>2.42</v>
      </c>
      <c r="W43" s="25">
        <f t="shared" si="17"/>
        <v>8.6999999999999993</v>
      </c>
      <c r="X43" s="25">
        <f t="shared" si="18"/>
        <v>16.059999999999981</v>
      </c>
      <c r="Y43" s="25">
        <f t="shared" si="19"/>
        <v>316.06</v>
      </c>
    </row>
    <row r="44" spans="1:25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5</v>
      </c>
      <c r="G44" s="24">
        <f t="shared" si="1"/>
        <v>0</v>
      </c>
      <c r="H44" s="24">
        <f t="shared" si="2"/>
        <v>5</v>
      </c>
      <c r="I44" s="24">
        <f t="shared" si="3"/>
        <v>0</v>
      </c>
      <c r="J44" s="24">
        <f t="shared" si="4"/>
        <v>0</v>
      </c>
      <c r="K44" s="24">
        <f t="shared" si="20"/>
        <v>0</v>
      </c>
      <c r="L44" s="24">
        <f t="shared" si="6"/>
        <v>5</v>
      </c>
      <c r="M44" s="24">
        <f t="shared" si="7"/>
        <v>0.5</v>
      </c>
      <c r="N44" s="24">
        <f t="shared" si="8"/>
        <v>0.5</v>
      </c>
      <c r="O44" s="24">
        <f t="shared" si="9"/>
        <v>4.5</v>
      </c>
      <c r="P44" s="24">
        <f t="shared" si="10"/>
        <v>0</v>
      </c>
      <c r="Q44" s="25">
        <f t="shared" si="11"/>
        <v>11.12</v>
      </c>
      <c r="R44" s="24">
        <f t="shared" si="12"/>
        <v>0</v>
      </c>
      <c r="S44" s="24">
        <f t="shared" si="13"/>
        <v>0</v>
      </c>
      <c r="T44" s="25">
        <f t="shared" si="14"/>
        <v>0.38</v>
      </c>
      <c r="U44" s="26">
        <f t="shared" si="15"/>
        <v>2</v>
      </c>
      <c r="V44" s="25">
        <f t="shared" si="16"/>
        <v>2.38</v>
      </c>
      <c r="W44" s="25">
        <f t="shared" si="17"/>
        <v>8.7399999999999984</v>
      </c>
      <c r="X44" s="25">
        <f t="shared" si="18"/>
        <v>24.799999999999979</v>
      </c>
      <c r="Y44" s="25">
        <f t="shared" si="19"/>
        <v>324.79999999999995</v>
      </c>
    </row>
    <row r="45" spans="1:25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4.5</v>
      </c>
      <c r="G45" s="24">
        <f t="shared" si="1"/>
        <v>0</v>
      </c>
      <c r="H45" s="24">
        <f t="shared" si="2"/>
        <v>4.5</v>
      </c>
      <c r="I45" s="24">
        <f t="shared" si="3"/>
        <v>0</v>
      </c>
      <c r="J45" s="24">
        <f t="shared" si="4"/>
        <v>0</v>
      </c>
      <c r="K45" s="24">
        <f t="shared" si="20"/>
        <v>0</v>
      </c>
      <c r="L45" s="24">
        <f t="shared" si="6"/>
        <v>4.5</v>
      </c>
      <c r="M45" s="24">
        <f t="shared" si="7"/>
        <v>0.5</v>
      </c>
      <c r="N45" s="24">
        <f t="shared" si="8"/>
        <v>0.5</v>
      </c>
      <c r="O45" s="24">
        <f t="shared" si="9"/>
        <v>4</v>
      </c>
      <c r="P45" s="24">
        <f t="shared" si="10"/>
        <v>0</v>
      </c>
      <c r="Q45" s="25">
        <f t="shared" si="11"/>
        <v>11.12</v>
      </c>
      <c r="R45" s="24">
        <f t="shared" si="12"/>
        <v>0</v>
      </c>
      <c r="S45" s="24">
        <f t="shared" si="13"/>
        <v>0</v>
      </c>
      <c r="T45" s="25">
        <f t="shared" si="14"/>
        <v>0.34</v>
      </c>
      <c r="U45" s="26">
        <f t="shared" si="15"/>
        <v>2</v>
      </c>
      <c r="V45" s="25">
        <f t="shared" si="16"/>
        <v>2.34</v>
      </c>
      <c r="W45" s="25">
        <f t="shared" si="17"/>
        <v>8.7799999999999994</v>
      </c>
      <c r="X45" s="25">
        <f t="shared" si="18"/>
        <v>33.579999999999977</v>
      </c>
      <c r="Y45" s="25">
        <f t="shared" si="19"/>
        <v>333.58</v>
      </c>
    </row>
    <row r="46" spans="1:25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4</v>
      </c>
      <c r="G46" s="24">
        <f t="shared" si="1"/>
        <v>0</v>
      </c>
      <c r="H46" s="24">
        <f t="shared" si="2"/>
        <v>4</v>
      </c>
      <c r="I46" s="24">
        <f t="shared" si="3"/>
        <v>0</v>
      </c>
      <c r="J46" s="24">
        <f t="shared" si="4"/>
        <v>0</v>
      </c>
      <c r="K46" s="24">
        <f t="shared" si="20"/>
        <v>0</v>
      </c>
      <c r="L46" s="24">
        <f t="shared" si="6"/>
        <v>4</v>
      </c>
      <c r="M46" s="24">
        <f t="shared" si="7"/>
        <v>0.5</v>
      </c>
      <c r="N46" s="24">
        <f t="shared" si="8"/>
        <v>0.5</v>
      </c>
      <c r="O46" s="24">
        <f t="shared" si="9"/>
        <v>3.5</v>
      </c>
      <c r="P46" s="24">
        <f t="shared" si="10"/>
        <v>0</v>
      </c>
      <c r="Q46" s="25">
        <f t="shared" si="11"/>
        <v>11.12</v>
      </c>
      <c r="R46" s="24">
        <f t="shared" si="12"/>
        <v>0</v>
      </c>
      <c r="S46" s="24">
        <f t="shared" si="13"/>
        <v>0</v>
      </c>
      <c r="T46" s="25">
        <f t="shared" si="14"/>
        <v>0.3</v>
      </c>
      <c r="U46" s="26">
        <f t="shared" si="15"/>
        <v>2</v>
      </c>
      <c r="V46" s="25">
        <f t="shared" si="16"/>
        <v>2.2999999999999998</v>
      </c>
      <c r="W46" s="25">
        <f t="shared" si="17"/>
        <v>8.82</v>
      </c>
      <c r="X46" s="25">
        <f t="shared" si="18"/>
        <v>42.399999999999977</v>
      </c>
      <c r="Y46" s="25">
        <f t="shared" si="19"/>
        <v>342.4</v>
      </c>
    </row>
    <row r="47" spans="1:25" ht="13.5" thickBot="1" x14ac:dyDescent="0.25">
      <c r="E47" s="22">
        <v>43</v>
      </c>
      <c r="F47" s="24">
        <f t="shared" si="0"/>
        <v>3.5</v>
      </c>
      <c r="G47" s="24">
        <f t="shared" si="1"/>
        <v>0</v>
      </c>
      <c r="H47" s="24">
        <f t="shared" si="2"/>
        <v>3.5</v>
      </c>
      <c r="I47" s="24">
        <f t="shared" si="3"/>
        <v>1</v>
      </c>
      <c r="J47" s="24">
        <f t="shared" si="4"/>
        <v>14</v>
      </c>
      <c r="K47" s="24">
        <f t="shared" si="20"/>
        <v>0</v>
      </c>
      <c r="L47" s="24">
        <f t="shared" si="6"/>
        <v>3.5</v>
      </c>
      <c r="M47" s="24">
        <f t="shared" si="7"/>
        <v>0.5</v>
      </c>
      <c r="N47" s="24">
        <f t="shared" si="8"/>
        <v>0.5</v>
      </c>
      <c r="O47" s="24">
        <f t="shared" si="9"/>
        <v>3</v>
      </c>
      <c r="P47" s="24">
        <f t="shared" si="10"/>
        <v>0</v>
      </c>
      <c r="Q47" s="25">
        <f t="shared" si="11"/>
        <v>11.12</v>
      </c>
      <c r="R47" s="24">
        <f t="shared" si="12"/>
        <v>224</v>
      </c>
      <c r="S47" s="24">
        <f t="shared" si="13"/>
        <v>15.68</v>
      </c>
      <c r="T47" s="25">
        <f t="shared" si="14"/>
        <v>0.26</v>
      </c>
      <c r="U47" s="26">
        <f t="shared" si="15"/>
        <v>2</v>
      </c>
      <c r="V47" s="25">
        <f t="shared" si="16"/>
        <v>241.94</v>
      </c>
      <c r="W47" s="25">
        <f t="shared" si="17"/>
        <v>-230.82</v>
      </c>
      <c r="X47" s="25">
        <f t="shared" si="18"/>
        <v>-188.42000000000002</v>
      </c>
      <c r="Y47" s="25">
        <f t="shared" si="19"/>
        <v>111.57999999999998</v>
      </c>
    </row>
    <row r="48" spans="1:25" ht="13.5" thickBot="1" x14ac:dyDescent="0.25">
      <c r="A48" s="121" t="s">
        <v>70</v>
      </c>
      <c r="B48" s="122"/>
      <c r="C48" s="123"/>
      <c r="E48" s="22">
        <v>44</v>
      </c>
      <c r="F48" s="24">
        <f t="shared" si="0"/>
        <v>3</v>
      </c>
      <c r="G48" s="24">
        <f t="shared" si="1"/>
        <v>14</v>
      </c>
      <c r="H48" s="24">
        <f t="shared" si="2"/>
        <v>17</v>
      </c>
      <c r="I48" s="24">
        <f t="shared" si="3"/>
        <v>0</v>
      </c>
      <c r="J48" s="24">
        <f t="shared" si="4"/>
        <v>0</v>
      </c>
      <c r="K48" s="24">
        <f t="shared" si="20"/>
        <v>0</v>
      </c>
      <c r="L48" s="24">
        <f t="shared" si="6"/>
        <v>3</v>
      </c>
      <c r="M48" s="24">
        <f t="shared" si="7"/>
        <v>0.5</v>
      </c>
      <c r="N48" s="24">
        <f t="shared" si="8"/>
        <v>0.5</v>
      </c>
      <c r="O48" s="24">
        <f t="shared" si="9"/>
        <v>2.5</v>
      </c>
      <c r="P48" s="24">
        <f t="shared" si="10"/>
        <v>0</v>
      </c>
      <c r="Q48" s="25">
        <f t="shared" si="11"/>
        <v>11.12</v>
      </c>
      <c r="R48" s="24">
        <f t="shared" si="12"/>
        <v>0</v>
      </c>
      <c r="S48" s="24">
        <f t="shared" si="13"/>
        <v>0</v>
      </c>
      <c r="T48" s="25">
        <f t="shared" si="14"/>
        <v>0.22</v>
      </c>
      <c r="U48" s="26">
        <f t="shared" si="15"/>
        <v>2</v>
      </c>
      <c r="V48" s="25">
        <f t="shared" si="16"/>
        <v>2.2200000000000002</v>
      </c>
      <c r="W48" s="25">
        <f t="shared" si="17"/>
        <v>8.8999999999999986</v>
      </c>
      <c r="X48" s="25">
        <f t="shared" si="18"/>
        <v>-179.52</v>
      </c>
      <c r="Y48" s="25">
        <f t="shared" si="19"/>
        <v>120.47999999999999</v>
      </c>
    </row>
    <row r="49" spans="1:25" x14ac:dyDescent="0.2">
      <c r="A49" s="124" t="s">
        <v>71</v>
      </c>
      <c r="B49" s="125"/>
      <c r="C49" s="126">
        <f>SQRT(2*C10/(C8*C11*C20))</f>
        <v>28</v>
      </c>
      <c r="E49" s="22">
        <v>45</v>
      </c>
      <c r="F49" s="24">
        <f t="shared" si="0"/>
        <v>2.5</v>
      </c>
      <c r="G49" s="24">
        <f t="shared" si="1"/>
        <v>14</v>
      </c>
      <c r="H49" s="24">
        <f t="shared" si="2"/>
        <v>16.5</v>
      </c>
      <c r="I49" s="24">
        <f t="shared" si="3"/>
        <v>0</v>
      </c>
      <c r="J49" s="24">
        <f t="shared" si="4"/>
        <v>0</v>
      </c>
      <c r="K49" s="24">
        <f t="shared" si="20"/>
        <v>0</v>
      </c>
      <c r="L49" s="24">
        <f t="shared" si="6"/>
        <v>2.5</v>
      </c>
      <c r="M49" s="24">
        <f t="shared" si="7"/>
        <v>0.5</v>
      </c>
      <c r="N49" s="24">
        <f t="shared" si="8"/>
        <v>0.5</v>
      </c>
      <c r="O49" s="24">
        <f t="shared" si="9"/>
        <v>2</v>
      </c>
      <c r="P49" s="24">
        <f t="shared" si="10"/>
        <v>0</v>
      </c>
      <c r="Q49" s="25">
        <f t="shared" si="11"/>
        <v>11.12</v>
      </c>
      <c r="R49" s="24">
        <f t="shared" si="12"/>
        <v>0</v>
      </c>
      <c r="S49" s="24">
        <f t="shared" si="13"/>
        <v>0</v>
      </c>
      <c r="T49" s="25">
        <f t="shared" si="14"/>
        <v>0.18</v>
      </c>
      <c r="U49" s="26">
        <f t="shared" si="15"/>
        <v>2</v>
      </c>
      <c r="V49" s="25">
        <f t="shared" si="16"/>
        <v>2.1800000000000002</v>
      </c>
      <c r="W49" s="25">
        <f t="shared" si="17"/>
        <v>8.94</v>
      </c>
      <c r="X49" s="25">
        <f t="shared" si="18"/>
        <v>-170.58</v>
      </c>
      <c r="Y49" s="25">
        <f t="shared" si="19"/>
        <v>129.41999999999999</v>
      </c>
    </row>
    <row r="50" spans="1:25" x14ac:dyDescent="0.2">
      <c r="A50" s="127" t="s">
        <v>72</v>
      </c>
      <c r="B50" s="128"/>
      <c r="C50" s="129">
        <f>C49*C20</f>
        <v>14</v>
      </c>
      <c r="E50" s="22">
        <v>46</v>
      </c>
      <c r="F50" s="24">
        <f t="shared" si="0"/>
        <v>2</v>
      </c>
      <c r="G50" s="24">
        <f t="shared" si="1"/>
        <v>14</v>
      </c>
      <c r="H50" s="24">
        <f t="shared" si="2"/>
        <v>16</v>
      </c>
      <c r="I50" s="24">
        <f t="shared" si="3"/>
        <v>0</v>
      </c>
      <c r="J50" s="24">
        <f t="shared" si="4"/>
        <v>0</v>
      </c>
      <c r="K50" s="24">
        <f t="shared" si="20"/>
        <v>0</v>
      </c>
      <c r="L50" s="24">
        <f t="shared" si="6"/>
        <v>2</v>
      </c>
      <c r="M50" s="24">
        <f t="shared" si="7"/>
        <v>0.5</v>
      </c>
      <c r="N50" s="24">
        <f t="shared" si="8"/>
        <v>0.5</v>
      </c>
      <c r="O50" s="24">
        <f t="shared" si="9"/>
        <v>1.5</v>
      </c>
      <c r="P50" s="24">
        <f t="shared" si="10"/>
        <v>0</v>
      </c>
      <c r="Q50" s="25">
        <f t="shared" si="11"/>
        <v>11.12</v>
      </c>
      <c r="R50" s="24">
        <f t="shared" si="12"/>
        <v>0</v>
      </c>
      <c r="S50" s="24">
        <f t="shared" si="13"/>
        <v>0</v>
      </c>
      <c r="T50" s="25">
        <f t="shared" si="14"/>
        <v>0.14000000000000001</v>
      </c>
      <c r="U50" s="26">
        <f t="shared" si="15"/>
        <v>2</v>
      </c>
      <c r="V50" s="25">
        <f t="shared" si="16"/>
        <v>2.14</v>
      </c>
      <c r="W50" s="25">
        <f t="shared" si="17"/>
        <v>8.9799999999999986</v>
      </c>
      <c r="X50" s="25">
        <f t="shared" si="18"/>
        <v>-161.60000000000002</v>
      </c>
      <c r="Y50" s="25">
        <f t="shared" si="19"/>
        <v>138.39999999999998</v>
      </c>
    </row>
    <row r="51" spans="1:25" ht="13.5" thickBot="1" x14ac:dyDescent="0.25">
      <c r="A51" s="130" t="s">
        <v>73</v>
      </c>
      <c r="B51" s="131"/>
      <c r="C51" s="132">
        <f>SQRT(2*C10*(C8*C11*C20))</f>
        <v>1.1199999999999999</v>
      </c>
      <c r="E51" s="22">
        <v>47</v>
      </c>
      <c r="F51" s="24">
        <f t="shared" si="0"/>
        <v>1.5</v>
      </c>
      <c r="G51" s="24">
        <f t="shared" si="1"/>
        <v>14</v>
      </c>
      <c r="H51" s="24">
        <f t="shared" si="2"/>
        <v>15.5</v>
      </c>
      <c r="I51" s="24">
        <f t="shared" si="3"/>
        <v>0</v>
      </c>
      <c r="J51" s="24">
        <f t="shared" si="4"/>
        <v>0</v>
      </c>
      <c r="K51" s="24">
        <f t="shared" si="20"/>
        <v>0</v>
      </c>
      <c r="L51" s="24">
        <f t="shared" si="6"/>
        <v>1.5</v>
      </c>
      <c r="M51" s="24">
        <f t="shared" si="7"/>
        <v>0.5</v>
      </c>
      <c r="N51" s="24">
        <f t="shared" si="8"/>
        <v>0.5</v>
      </c>
      <c r="O51" s="24">
        <f t="shared" si="9"/>
        <v>1</v>
      </c>
      <c r="P51" s="24">
        <f t="shared" si="10"/>
        <v>0</v>
      </c>
      <c r="Q51" s="25">
        <f t="shared" si="11"/>
        <v>11.12</v>
      </c>
      <c r="R51" s="24">
        <f t="shared" si="12"/>
        <v>0</v>
      </c>
      <c r="S51" s="24">
        <f t="shared" si="13"/>
        <v>0</v>
      </c>
      <c r="T51" s="25">
        <f t="shared" si="14"/>
        <v>0.1</v>
      </c>
      <c r="U51" s="26">
        <f t="shared" si="15"/>
        <v>2</v>
      </c>
      <c r="V51" s="25">
        <f t="shared" si="16"/>
        <v>2.1</v>
      </c>
      <c r="W51" s="25">
        <f t="shared" si="17"/>
        <v>9.02</v>
      </c>
      <c r="X51" s="25">
        <f t="shared" si="18"/>
        <v>-152.58000000000001</v>
      </c>
      <c r="Y51" s="25">
        <f t="shared" si="19"/>
        <v>147.41999999999999</v>
      </c>
    </row>
    <row r="52" spans="1:25" x14ac:dyDescent="0.2">
      <c r="E52" s="22">
        <v>48</v>
      </c>
      <c r="F52" s="24">
        <f t="shared" si="0"/>
        <v>1</v>
      </c>
      <c r="G52" s="24">
        <f t="shared" si="1"/>
        <v>14</v>
      </c>
      <c r="H52" s="24">
        <f t="shared" si="2"/>
        <v>15</v>
      </c>
      <c r="I52" s="24">
        <f t="shared" si="3"/>
        <v>0</v>
      </c>
      <c r="J52" s="24">
        <f t="shared" si="4"/>
        <v>0</v>
      </c>
      <c r="K52" s="24">
        <f t="shared" si="20"/>
        <v>0</v>
      </c>
      <c r="L52" s="24">
        <f t="shared" si="6"/>
        <v>1</v>
      </c>
      <c r="M52" s="24">
        <f t="shared" si="7"/>
        <v>0.5</v>
      </c>
      <c r="N52" s="24">
        <f t="shared" si="8"/>
        <v>0.5</v>
      </c>
      <c r="O52" s="24">
        <f t="shared" si="9"/>
        <v>0.5</v>
      </c>
      <c r="P52" s="24">
        <f t="shared" si="10"/>
        <v>0</v>
      </c>
      <c r="Q52" s="25">
        <f t="shared" si="11"/>
        <v>11.12</v>
      </c>
      <c r="R52" s="24">
        <f t="shared" si="12"/>
        <v>0</v>
      </c>
      <c r="S52" s="24">
        <f t="shared" si="13"/>
        <v>0</v>
      </c>
      <c r="T52" s="25">
        <f t="shared" si="14"/>
        <v>0.06</v>
      </c>
      <c r="U52" s="26">
        <f t="shared" si="15"/>
        <v>2</v>
      </c>
      <c r="V52" s="25">
        <f t="shared" si="16"/>
        <v>2.06</v>
      </c>
      <c r="W52" s="25">
        <f t="shared" si="17"/>
        <v>9.0599999999999987</v>
      </c>
      <c r="X52" s="25">
        <f t="shared" si="18"/>
        <v>-143.52000000000001</v>
      </c>
      <c r="Y52" s="25">
        <f t="shared" si="19"/>
        <v>156.47999999999999</v>
      </c>
    </row>
    <row r="53" spans="1:25" x14ac:dyDescent="0.2">
      <c r="E53" s="22">
        <v>49</v>
      </c>
      <c r="F53" s="24">
        <f t="shared" si="0"/>
        <v>0.5</v>
      </c>
      <c r="G53" s="24">
        <f t="shared" si="1"/>
        <v>14</v>
      </c>
      <c r="H53" s="24">
        <f t="shared" si="2"/>
        <v>14.5</v>
      </c>
      <c r="I53" s="24">
        <f t="shared" si="3"/>
        <v>0</v>
      </c>
      <c r="J53" s="24">
        <f t="shared" si="4"/>
        <v>0</v>
      </c>
      <c r="K53" s="24">
        <f t="shared" si="20"/>
        <v>0</v>
      </c>
      <c r="L53" s="24">
        <f t="shared" si="6"/>
        <v>0.5</v>
      </c>
      <c r="M53" s="24">
        <f t="shared" si="7"/>
        <v>0.5</v>
      </c>
      <c r="N53" s="24">
        <f t="shared" si="8"/>
        <v>0.5</v>
      </c>
      <c r="O53" s="24">
        <f t="shared" si="9"/>
        <v>0</v>
      </c>
      <c r="P53" s="24">
        <f t="shared" si="10"/>
        <v>0</v>
      </c>
      <c r="Q53" s="25">
        <f t="shared" si="11"/>
        <v>11.12</v>
      </c>
      <c r="R53" s="24">
        <f t="shared" si="12"/>
        <v>0</v>
      </c>
      <c r="S53" s="24">
        <f t="shared" si="13"/>
        <v>0</v>
      </c>
      <c r="T53" s="25">
        <f t="shared" si="14"/>
        <v>0.02</v>
      </c>
      <c r="U53" s="26">
        <f t="shared" si="15"/>
        <v>2</v>
      </c>
      <c r="V53" s="25">
        <f t="shared" si="16"/>
        <v>2.02</v>
      </c>
      <c r="W53" s="25">
        <f t="shared" si="17"/>
        <v>9.1</v>
      </c>
      <c r="X53" s="25">
        <f t="shared" si="18"/>
        <v>-134.42000000000002</v>
      </c>
      <c r="Y53" s="25">
        <f t="shared" si="19"/>
        <v>165.57999999999998</v>
      </c>
    </row>
    <row r="54" spans="1:25" x14ac:dyDescent="0.2">
      <c r="E54" s="22">
        <v>50</v>
      </c>
      <c r="F54" s="24">
        <f t="shared" si="0"/>
        <v>0</v>
      </c>
      <c r="G54" s="24">
        <f t="shared" si="1"/>
        <v>14</v>
      </c>
      <c r="H54" s="24">
        <f t="shared" si="2"/>
        <v>14</v>
      </c>
      <c r="I54" s="24">
        <f t="shared" si="3"/>
        <v>0</v>
      </c>
      <c r="J54" s="24">
        <f t="shared" si="4"/>
        <v>0</v>
      </c>
      <c r="K54" s="24">
        <f t="shared" si="20"/>
        <v>14</v>
      </c>
      <c r="L54" s="24">
        <f t="shared" si="6"/>
        <v>14</v>
      </c>
      <c r="M54" s="24">
        <f t="shared" si="7"/>
        <v>0.5</v>
      </c>
      <c r="N54" s="24">
        <f t="shared" si="8"/>
        <v>0.5</v>
      </c>
      <c r="O54" s="24">
        <f t="shared" si="9"/>
        <v>13.5</v>
      </c>
      <c r="P54" s="24">
        <f t="shared" si="10"/>
        <v>0</v>
      </c>
      <c r="Q54" s="25">
        <f t="shared" si="11"/>
        <v>11.12</v>
      </c>
      <c r="R54" s="24">
        <f t="shared" si="12"/>
        <v>0</v>
      </c>
      <c r="S54" s="24">
        <f t="shared" si="13"/>
        <v>0</v>
      </c>
      <c r="T54" s="25">
        <f t="shared" si="14"/>
        <v>1.1000000000000001</v>
      </c>
      <c r="U54" s="26">
        <f t="shared" si="15"/>
        <v>2</v>
      </c>
      <c r="V54" s="25">
        <f t="shared" si="16"/>
        <v>3.1</v>
      </c>
      <c r="W54" s="25">
        <f t="shared" si="17"/>
        <v>8.02</v>
      </c>
      <c r="X54" s="25">
        <f t="shared" si="18"/>
        <v>-126.40000000000002</v>
      </c>
      <c r="Y54" s="25">
        <f t="shared" si="19"/>
        <v>173.59999999999997</v>
      </c>
    </row>
    <row r="55" spans="1:25" x14ac:dyDescent="0.2">
      <c r="E55" s="22">
        <v>51</v>
      </c>
      <c r="F55" s="24">
        <f t="shared" si="0"/>
        <v>13.5</v>
      </c>
      <c r="G55" s="24">
        <f t="shared" si="1"/>
        <v>0</v>
      </c>
      <c r="H55" s="24">
        <f t="shared" si="2"/>
        <v>13.5</v>
      </c>
      <c r="I55" s="24">
        <f t="shared" si="3"/>
        <v>0</v>
      </c>
      <c r="J55" s="24">
        <f t="shared" si="4"/>
        <v>0</v>
      </c>
      <c r="K55" s="24">
        <f t="shared" si="20"/>
        <v>0</v>
      </c>
      <c r="L55" s="24">
        <f t="shared" si="6"/>
        <v>13.5</v>
      </c>
      <c r="M55" s="24">
        <f t="shared" si="7"/>
        <v>0.5</v>
      </c>
      <c r="N55" s="24">
        <f t="shared" si="8"/>
        <v>0.5</v>
      </c>
      <c r="O55" s="24">
        <f t="shared" si="9"/>
        <v>13</v>
      </c>
      <c r="P55" s="24">
        <f t="shared" si="10"/>
        <v>0</v>
      </c>
      <c r="Q55" s="25">
        <f t="shared" si="11"/>
        <v>11.12</v>
      </c>
      <c r="R55" s="24">
        <f t="shared" si="12"/>
        <v>0</v>
      </c>
      <c r="S55" s="24">
        <f t="shared" si="13"/>
        <v>0</v>
      </c>
      <c r="T55" s="25">
        <f t="shared" si="14"/>
        <v>1.06</v>
      </c>
      <c r="U55" s="26">
        <f t="shared" si="15"/>
        <v>2</v>
      </c>
      <c r="V55" s="25">
        <f t="shared" si="16"/>
        <v>3.06</v>
      </c>
      <c r="W55" s="25">
        <f t="shared" si="17"/>
        <v>8.0599999999999987</v>
      </c>
      <c r="X55" s="25">
        <f t="shared" si="18"/>
        <v>-118.34000000000002</v>
      </c>
      <c r="Y55" s="25">
        <f t="shared" si="19"/>
        <v>181.65999999999997</v>
      </c>
    </row>
    <row r="56" spans="1:25" x14ac:dyDescent="0.2">
      <c r="E56" s="22">
        <v>52</v>
      </c>
      <c r="F56" s="24">
        <f t="shared" si="0"/>
        <v>13</v>
      </c>
      <c r="G56" s="24">
        <f t="shared" si="1"/>
        <v>0</v>
      </c>
      <c r="H56" s="24">
        <f t="shared" si="2"/>
        <v>13</v>
      </c>
      <c r="I56" s="24">
        <f t="shared" si="3"/>
        <v>0</v>
      </c>
      <c r="J56" s="24">
        <f t="shared" si="4"/>
        <v>0</v>
      </c>
      <c r="K56" s="24">
        <f t="shared" si="20"/>
        <v>0</v>
      </c>
      <c r="L56" s="24">
        <f t="shared" si="6"/>
        <v>13</v>
      </c>
      <c r="M56" s="24">
        <f t="shared" si="7"/>
        <v>0.5</v>
      </c>
      <c r="N56" s="24">
        <f t="shared" si="8"/>
        <v>0.5</v>
      </c>
      <c r="O56" s="24">
        <f t="shared" si="9"/>
        <v>12.5</v>
      </c>
      <c r="P56" s="24">
        <f t="shared" si="10"/>
        <v>0</v>
      </c>
      <c r="Q56" s="25">
        <f t="shared" si="11"/>
        <v>11.12</v>
      </c>
      <c r="R56" s="24">
        <f t="shared" si="12"/>
        <v>0</v>
      </c>
      <c r="S56" s="24">
        <f t="shared" si="13"/>
        <v>0</v>
      </c>
      <c r="T56" s="25">
        <f t="shared" si="14"/>
        <v>1.02</v>
      </c>
      <c r="U56" s="26">
        <f t="shared" si="15"/>
        <v>2</v>
      </c>
      <c r="V56" s="25">
        <f t="shared" si="16"/>
        <v>3.02</v>
      </c>
      <c r="W56" s="25">
        <f t="shared" si="17"/>
        <v>8.1</v>
      </c>
      <c r="X56" s="25">
        <f t="shared" si="18"/>
        <v>-110.24000000000002</v>
      </c>
      <c r="Y56" s="25">
        <f t="shared" si="19"/>
        <v>189.76</v>
      </c>
    </row>
    <row r="57" spans="1:25" x14ac:dyDescent="0.2">
      <c r="E57" s="22">
        <v>53</v>
      </c>
      <c r="F57" s="24">
        <f t="shared" ref="F57:F120" si="21">O56</f>
        <v>12.5</v>
      </c>
      <c r="G57" s="24">
        <f t="shared" ref="G57:G120" si="22">G56+J56-K56</f>
        <v>0</v>
      </c>
      <c r="H57" s="24">
        <f t="shared" ref="H57:H120" si="23">F57+G57</f>
        <v>12.5</v>
      </c>
      <c r="I57" s="24">
        <f t="shared" si="3"/>
        <v>0</v>
      </c>
      <c r="J57" s="24">
        <f t="shared" si="4"/>
        <v>0</v>
      </c>
      <c r="K57" s="24">
        <f t="shared" si="20"/>
        <v>0</v>
      </c>
      <c r="L57" s="24">
        <f t="shared" ref="L57:L120" si="24">F57+K57</f>
        <v>12.5</v>
      </c>
      <c r="M57" s="24">
        <f t="shared" ref="M57:M120" si="25">C$20</f>
        <v>0.5</v>
      </c>
      <c r="N57" s="24">
        <f t="shared" ref="N57:N120" si="26">MIN(M57,L57)</f>
        <v>0.5</v>
      </c>
      <c r="O57" s="24">
        <f t="shared" ref="O57:O120" si="27">L57-N57</f>
        <v>12</v>
      </c>
      <c r="P57" s="24">
        <f t="shared" ref="P57:P120" si="28">M57-N57</f>
        <v>0</v>
      </c>
      <c r="Q57" s="25">
        <f t="shared" ref="Q57:Q120" si="29">N57*C$9</f>
        <v>11.12</v>
      </c>
      <c r="R57" s="24">
        <f t="shared" ref="R57:R120" si="30">J57*C$8</f>
        <v>0</v>
      </c>
      <c r="S57" s="24">
        <f t="shared" ref="S57:S120" si="31">IF(J57&gt;0,C$10,0)</f>
        <v>0</v>
      </c>
      <c r="T57" s="25">
        <f t="shared" ref="T57:T120" si="32">AVERAGE(L57,O57)*C$8*C$11</f>
        <v>0.98</v>
      </c>
      <c r="U57" s="26">
        <f t="shared" ref="U57:U120" si="33">C$12</f>
        <v>2</v>
      </c>
      <c r="V57" s="25">
        <f t="shared" ref="V57:V120" si="34">SUM(R57:U57)</f>
        <v>2.98</v>
      </c>
      <c r="W57" s="25">
        <f t="shared" ref="W57:W120" si="35">Q57-V57</f>
        <v>8.1399999999999988</v>
      </c>
      <c r="X57" s="25">
        <f t="shared" ref="X57:X120" si="36">W57+X56</f>
        <v>-102.10000000000002</v>
      </c>
      <c r="Y57" s="25">
        <f t="shared" ref="Y57:Y120" si="37">X57+C$7</f>
        <v>197.89999999999998</v>
      </c>
    </row>
    <row r="58" spans="1:25" x14ac:dyDescent="0.2">
      <c r="E58" s="22">
        <v>54</v>
      </c>
      <c r="F58" s="24">
        <f t="shared" si="21"/>
        <v>12</v>
      </c>
      <c r="G58" s="24">
        <f t="shared" si="22"/>
        <v>0</v>
      </c>
      <c r="H58" s="24">
        <f t="shared" si="23"/>
        <v>12</v>
      </c>
      <c r="I58" s="24">
        <f t="shared" si="3"/>
        <v>0</v>
      </c>
      <c r="J58" s="24">
        <f t="shared" si="4"/>
        <v>0</v>
      </c>
      <c r="K58" s="24">
        <f t="shared" si="20"/>
        <v>0</v>
      </c>
      <c r="L58" s="24">
        <f t="shared" si="24"/>
        <v>12</v>
      </c>
      <c r="M58" s="24">
        <f t="shared" si="25"/>
        <v>0.5</v>
      </c>
      <c r="N58" s="24">
        <f t="shared" si="26"/>
        <v>0.5</v>
      </c>
      <c r="O58" s="24">
        <f t="shared" si="27"/>
        <v>11.5</v>
      </c>
      <c r="P58" s="24">
        <f t="shared" si="28"/>
        <v>0</v>
      </c>
      <c r="Q58" s="25">
        <f t="shared" si="29"/>
        <v>11.12</v>
      </c>
      <c r="R58" s="24">
        <f t="shared" si="30"/>
        <v>0</v>
      </c>
      <c r="S58" s="24">
        <f t="shared" si="31"/>
        <v>0</v>
      </c>
      <c r="T58" s="25">
        <f t="shared" si="32"/>
        <v>0.94000000000000006</v>
      </c>
      <c r="U58" s="26">
        <f t="shared" si="33"/>
        <v>2</v>
      </c>
      <c r="V58" s="25">
        <f t="shared" si="34"/>
        <v>2.94</v>
      </c>
      <c r="W58" s="25">
        <f t="shared" si="35"/>
        <v>8.18</v>
      </c>
      <c r="X58" s="25">
        <f t="shared" si="36"/>
        <v>-93.920000000000016</v>
      </c>
      <c r="Y58" s="25">
        <f t="shared" si="37"/>
        <v>206.07999999999998</v>
      </c>
    </row>
    <row r="59" spans="1:25" x14ac:dyDescent="0.2">
      <c r="E59" s="22">
        <v>55</v>
      </c>
      <c r="F59" s="24">
        <f t="shared" si="21"/>
        <v>11.5</v>
      </c>
      <c r="G59" s="24">
        <f t="shared" si="22"/>
        <v>0</v>
      </c>
      <c r="H59" s="24">
        <f t="shared" si="23"/>
        <v>11.5</v>
      </c>
      <c r="I59" s="24">
        <f t="shared" si="3"/>
        <v>0</v>
      </c>
      <c r="J59" s="24">
        <f t="shared" si="4"/>
        <v>0</v>
      </c>
      <c r="K59" s="24">
        <f t="shared" si="20"/>
        <v>0</v>
      </c>
      <c r="L59" s="24">
        <f t="shared" si="24"/>
        <v>11.5</v>
      </c>
      <c r="M59" s="24">
        <f t="shared" si="25"/>
        <v>0.5</v>
      </c>
      <c r="N59" s="24">
        <f t="shared" si="26"/>
        <v>0.5</v>
      </c>
      <c r="O59" s="24">
        <f t="shared" si="27"/>
        <v>11</v>
      </c>
      <c r="P59" s="24">
        <f t="shared" si="28"/>
        <v>0</v>
      </c>
      <c r="Q59" s="25">
        <f t="shared" si="29"/>
        <v>11.12</v>
      </c>
      <c r="R59" s="24">
        <f t="shared" si="30"/>
        <v>0</v>
      </c>
      <c r="S59" s="24">
        <f t="shared" si="31"/>
        <v>0</v>
      </c>
      <c r="T59" s="25">
        <f t="shared" si="32"/>
        <v>0.9</v>
      </c>
      <c r="U59" s="26">
        <f t="shared" si="33"/>
        <v>2</v>
      </c>
      <c r="V59" s="25">
        <f t="shared" si="34"/>
        <v>2.9</v>
      </c>
      <c r="W59" s="25">
        <f t="shared" si="35"/>
        <v>8.2199999999999989</v>
      </c>
      <c r="X59" s="25">
        <f t="shared" si="36"/>
        <v>-85.700000000000017</v>
      </c>
      <c r="Y59" s="25">
        <f t="shared" si="37"/>
        <v>214.29999999999998</v>
      </c>
    </row>
    <row r="60" spans="1:25" x14ac:dyDescent="0.2">
      <c r="E60" s="22">
        <v>56</v>
      </c>
      <c r="F60" s="24">
        <f t="shared" si="21"/>
        <v>11</v>
      </c>
      <c r="G60" s="24">
        <f t="shared" si="22"/>
        <v>0</v>
      </c>
      <c r="H60" s="24">
        <f t="shared" si="23"/>
        <v>11</v>
      </c>
      <c r="I60" s="24">
        <f t="shared" si="3"/>
        <v>0</v>
      </c>
      <c r="J60" s="24">
        <f t="shared" si="4"/>
        <v>0</v>
      </c>
      <c r="K60" s="24">
        <f t="shared" si="20"/>
        <v>0</v>
      </c>
      <c r="L60" s="24">
        <f t="shared" si="24"/>
        <v>11</v>
      </c>
      <c r="M60" s="24">
        <f t="shared" si="25"/>
        <v>0.5</v>
      </c>
      <c r="N60" s="24">
        <f t="shared" si="26"/>
        <v>0.5</v>
      </c>
      <c r="O60" s="24">
        <f t="shared" si="27"/>
        <v>10.5</v>
      </c>
      <c r="P60" s="24">
        <f t="shared" si="28"/>
        <v>0</v>
      </c>
      <c r="Q60" s="25">
        <f t="shared" si="29"/>
        <v>11.12</v>
      </c>
      <c r="R60" s="24">
        <f t="shared" si="30"/>
        <v>0</v>
      </c>
      <c r="S60" s="24">
        <f t="shared" si="31"/>
        <v>0</v>
      </c>
      <c r="T60" s="25">
        <f t="shared" si="32"/>
        <v>0.86</v>
      </c>
      <c r="U60" s="26">
        <f t="shared" si="33"/>
        <v>2</v>
      </c>
      <c r="V60" s="25">
        <f t="shared" si="34"/>
        <v>2.86</v>
      </c>
      <c r="W60" s="25">
        <f t="shared" si="35"/>
        <v>8.26</v>
      </c>
      <c r="X60" s="25">
        <f t="shared" si="36"/>
        <v>-77.440000000000012</v>
      </c>
      <c r="Y60" s="25">
        <f t="shared" si="37"/>
        <v>222.56</v>
      </c>
    </row>
    <row r="61" spans="1:25" x14ac:dyDescent="0.2">
      <c r="E61" s="22">
        <v>57</v>
      </c>
      <c r="F61" s="24">
        <f t="shared" si="21"/>
        <v>10.5</v>
      </c>
      <c r="G61" s="24">
        <f t="shared" si="22"/>
        <v>0</v>
      </c>
      <c r="H61" s="24">
        <f t="shared" si="23"/>
        <v>10.5</v>
      </c>
      <c r="I61" s="24">
        <f t="shared" si="3"/>
        <v>0</v>
      </c>
      <c r="J61" s="24">
        <f t="shared" si="4"/>
        <v>0</v>
      </c>
      <c r="K61" s="24">
        <f t="shared" si="20"/>
        <v>0</v>
      </c>
      <c r="L61" s="24">
        <f t="shared" si="24"/>
        <v>10.5</v>
      </c>
      <c r="M61" s="24">
        <f t="shared" si="25"/>
        <v>0.5</v>
      </c>
      <c r="N61" s="24">
        <f t="shared" si="26"/>
        <v>0.5</v>
      </c>
      <c r="O61" s="24">
        <f t="shared" si="27"/>
        <v>10</v>
      </c>
      <c r="P61" s="24">
        <f t="shared" si="28"/>
        <v>0</v>
      </c>
      <c r="Q61" s="25">
        <f t="shared" si="29"/>
        <v>11.12</v>
      </c>
      <c r="R61" s="24">
        <f t="shared" si="30"/>
        <v>0</v>
      </c>
      <c r="S61" s="24">
        <f t="shared" si="31"/>
        <v>0</v>
      </c>
      <c r="T61" s="25">
        <f t="shared" si="32"/>
        <v>0.82000000000000006</v>
      </c>
      <c r="U61" s="26">
        <f t="shared" si="33"/>
        <v>2</v>
      </c>
      <c r="V61" s="25">
        <f t="shared" si="34"/>
        <v>2.8200000000000003</v>
      </c>
      <c r="W61" s="25">
        <f t="shared" si="35"/>
        <v>8.2999999999999989</v>
      </c>
      <c r="X61" s="25">
        <f t="shared" si="36"/>
        <v>-69.140000000000015</v>
      </c>
      <c r="Y61" s="25">
        <f t="shared" si="37"/>
        <v>230.85999999999999</v>
      </c>
    </row>
    <row r="62" spans="1:25" x14ac:dyDescent="0.2">
      <c r="E62" s="22">
        <v>58</v>
      </c>
      <c r="F62" s="24">
        <f t="shared" si="21"/>
        <v>10</v>
      </c>
      <c r="G62" s="24">
        <f t="shared" si="22"/>
        <v>0</v>
      </c>
      <c r="H62" s="24">
        <f t="shared" si="23"/>
        <v>10</v>
      </c>
      <c r="I62" s="24">
        <f t="shared" si="3"/>
        <v>0</v>
      </c>
      <c r="J62" s="24">
        <f t="shared" si="4"/>
        <v>0</v>
      </c>
      <c r="K62" s="24">
        <f t="shared" si="20"/>
        <v>0</v>
      </c>
      <c r="L62" s="24">
        <f t="shared" si="24"/>
        <v>10</v>
      </c>
      <c r="M62" s="24">
        <f t="shared" si="25"/>
        <v>0.5</v>
      </c>
      <c r="N62" s="24">
        <f t="shared" si="26"/>
        <v>0.5</v>
      </c>
      <c r="O62" s="24">
        <f t="shared" si="27"/>
        <v>9.5</v>
      </c>
      <c r="P62" s="24">
        <f t="shared" si="28"/>
        <v>0</v>
      </c>
      <c r="Q62" s="25">
        <f t="shared" si="29"/>
        <v>11.12</v>
      </c>
      <c r="R62" s="24">
        <f t="shared" si="30"/>
        <v>0</v>
      </c>
      <c r="S62" s="24">
        <f t="shared" si="31"/>
        <v>0</v>
      </c>
      <c r="T62" s="25">
        <f t="shared" si="32"/>
        <v>0.78</v>
      </c>
      <c r="U62" s="26">
        <f t="shared" si="33"/>
        <v>2</v>
      </c>
      <c r="V62" s="25">
        <f t="shared" si="34"/>
        <v>2.7800000000000002</v>
      </c>
      <c r="W62" s="25">
        <f t="shared" si="35"/>
        <v>8.34</v>
      </c>
      <c r="X62" s="25">
        <f t="shared" si="36"/>
        <v>-60.800000000000011</v>
      </c>
      <c r="Y62" s="25">
        <f t="shared" si="37"/>
        <v>239.2</v>
      </c>
    </row>
    <row r="63" spans="1:25" x14ac:dyDescent="0.2">
      <c r="E63" s="22">
        <v>59</v>
      </c>
      <c r="F63" s="24">
        <f t="shared" si="21"/>
        <v>9.5</v>
      </c>
      <c r="G63" s="24">
        <f t="shared" si="22"/>
        <v>0</v>
      </c>
      <c r="H63" s="24">
        <f t="shared" si="23"/>
        <v>9.5</v>
      </c>
      <c r="I63" s="24">
        <f t="shared" si="3"/>
        <v>0</v>
      </c>
      <c r="J63" s="24">
        <f t="shared" si="4"/>
        <v>0</v>
      </c>
      <c r="K63" s="24">
        <f t="shared" si="20"/>
        <v>0</v>
      </c>
      <c r="L63" s="24">
        <f t="shared" si="24"/>
        <v>9.5</v>
      </c>
      <c r="M63" s="24">
        <f t="shared" si="25"/>
        <v>0.5</v>
      </c>
      <c r="N63" s="24">
        <f t="shared" si="26"/>
        <v>0.5</v>
      </c>
      <c r="O63" s="24">
        <f t="shared" si="27"/>
        <v>9</v>
      </c>
      <c r="P63" s="24">
        <f t="shared" si="28"/>
        <v>0</v>
      </c>
      <c r="Q63" s="25">
        <f t="shared" si="29"/>
        <v>11.12</v>
      </c>
      <c r="R63" s="24">
        <f t="shared" si="30"/>
        <v>0</v>
      </c>
      <c r="S63" s="24">
        <f t="shared" si="31"/>
        <v>0</v>
      </c>
      <c r="T63" s="25">
        <f t="shared" si="32"/>
        <v>0.74</v>
      </c>
      <c r="U63" s="26">
        <f t="shared" si="33"/>
        <v>2</v>
      </c>
      <c r="V63" s="25">
        <f t="shared" si="34"/>
        <v>2.74</v>
      </c>
      <c r="W63" s="25">
        <f t="shared" si="35"/>
        <v>8.379999999999999</v>
      </c>
      <c r="X63" s="25">
        <f t="shared" si="36"/>
        <v>-52.420000000000016</v>
      </c>
      <c r="Y63" s="25">
        <f t="shared" si="37"/>
        <v>247.57999999999998</v>
      </c>
    </row>
    <row r="64" spans="1:25" x14ac:dyDescent="0.2">
      <c r="E64" s="22">
        <v>60</v>
      </c>
      <c r="F64" s="24">
        <f t="shared" si="21"/>
        <v>9</v>
      </c>
      <c r="G64" s="24">
        <f t="shared" si="22"/>
        <v>0</v>
      </c>
      <c r="H64" s="24">
        <f t="shared" si="23"/>
        <v>9</v>
      </c>
      <c r="I64" s="24">
        <f t="shared" si="3"/>
        <v>0</v>
      </c>
      <c r="J64" s="24">
        <f t="shared" si="4"/>
        <v>0</v>
      </c>
      <c r="K64" s="24">
        <f t="shared" si="20"/>
        <v>0</v>
      </c>
      <c r="L64" s="24">
        <f t="shared" si="24"/>
        <v>9</v>
      </c>
      <c r="M64" s="24">
        <f t="shared" si="25"/>
        <v>0.5</v>
      </c>
      <c r="N64" s="24">
        <f t="shared" si="26"/>
        <v>0.5</v>
      </c>
      <c r="O64" s="24">
        <f t="shared" si="27"/>
        <v>8.5</v>
      </c>
      <c r="P64" s="24">
        <f t="shared" si="28"/>
        <v>0</v>
      </c>
      <c r="Q64" s="25">
        <f t="shared" si="29"/>
        <v>11.12</v>
      </c>
      <c r="R64" s="24">
        <f t="shared" si="30"/>
        <v>0</v>
      </c>
      <c r="S64" s="24">
        <f t="shared" si="31"/>
        <v>0</v>
      </c>
      <c r="T64" s="25">
        <f t="shared" si="32"/>
        <v>0.70000000000000007</v>
      </c>
      <c r="U64" s="26">
        <f t="shared" si="33"/>
        <v>2</v>
      </c>
      <c r="V64" s="25">
        <f t="shared" si="34"/>
        <v>2.7</v>
      </c>
      <c r="W64" s="25">
        <f t="shared" si="35"/>
        <v>8.4199999999999982</v>
      </c>
      <c r="X64" s="25">
        <f t="shared" si="36"/>
        <v>-44.000000000000014</v>
      </c>
      <c r="Y64" s="25">
        <f t="shared" si="37"/>
        <v>256</v>
      </c>
    </row>
    <row r="65" spans="5:25" x14ac:dyDescent="0.2">
      <c r="E65" s="22">
        <v>61</v>
      </c>
      <c r="F65" s="24">
        <f t="shared" si="21"/>
        <v>8.5</v>
      </c>
      <c r="G65" s="24">
        <f t="shared" si="22"/>
        <v>0</v>
      </c>
      <c r="H65" s="24">
        <f t="shared" si="23"/>
        <v>8.5</v>
      </c>
      <c r="I65" s="24">
        <f t="shared" si="3"/>
        <v>0</v>
      </c>
      <c r="J65" s="24">
        <f t="shared" si="4"/>
        <v>0</v>
      </c>
      <c r="K65" s="24">
        <f t="shared" si="20"/>
        <v>0</v>
      </c>
      <c r="L65" s="24">
        <f t="shared" si="24"/>
        <v>8.5</v>
      </c>
      <c r="M65" s="24">
        <f t="shared" si="25"/>
        <v>0.5</v>
      </c>
      <c r="N65" s="24">
        <f t="shared" si="26"/>
        <v>0.5</v>
      </c>
      <c r="O65" s="24">
        <f t="shared" si="27"/>
        <v>8</v>
      </c>
      <c r="P65" s="24">
        <f t="shared" si="28"/>
        <v>0</v>
      </c>
      <c r="Q65" s="25">
        <f t="shared" si="29"/>
        <v>11.12</v>
      </c>
      <c r="R65" s="24">
        <f t="shared" si="30"/>
        <v>0</v>
      </c>
      <c r="S65" s="24">
        <f t="shared" si="31"/>
        <v>0</v>
      </c>
      <c r="T65" s="25">
        <f t="shared" si="32"/>
        <v>0.66</v>
      </c>
      <c r="U65" s="26">
        <f t="shared" si="33"/>
        <v>2</v>
      </c>
      <c r="V65" s="25">
        <f t="shared" si="34"/>
        <v>2.66</v>
      </c>
      <c r="W65" s="25">
        <f t="shared" si="35"/>
        <v>8.4599999999999991</v>
      </c>
      <c r="X65" s="25">
        <f t="shared" si="36"/>
        <v>-35.540000000000013</v>
      </c>
      <c r="Y65" s="25">
        <f t="shared" si="37"/>
        <v>264.45999999999998</v>
      </c>
    </row>
    <row r="66" spans="5:25" x14ac:dyDescent="0.2">
      <c r="E66" s="22">
        <v>62</v>
      </c>
      <c r="F66" s="24">
        <f t="shared" si="21"/>
        <v>8</v>
      </c>
      <c r="G66" s="24">
        <f t="shared" si="22"/>
        <v>0</v>
      </c>
      <c r="H66" s="24">
        <f t="shared" si="23"/>
        <v>8</v>
      </c>
      <c r="I66" s="24">
        <f t="shared" si="3"/>
        <v>0</v>
      </c>
      <c r="J66" s="24">
        <f t="shared" si="4"/>
        <v>0</v>
      </c>
      <c r="K66" s="24">
        <f t="shared" si="20"/>
        <v>0</v>
      </c>
      <c r="L66" s="24">
        <f t="shared" si="24"/>
        <v>8</v>
      </c>
      <c r="M66" s="24">
        <f t="shared" si="25"/>
        <v>0.5</v>
      </c>
      <c r="N66" s="24">
        <f t="shared" si="26"/>
        <v>0.5</v>
      </c>
      <c r="O66" s="24">
        <f t="shared" si="27"/>
        <v>7.5</v>
      </c>
      <c r="P66" s="24">
        <f t="shared" si="28"/>
        <v>0</v>
      </c>
      <c r="Q66" s="25">
        <f t="shared" si="29"/>
        <v>11.12</v>
      </c>
      <c r="R66" s="24">
        <f t="shared" si="30"/>
        <v>0</v>
      </c>
      <c r="S66" s="24">
        <f t="shared" si="31"/>
        <v>0</v>
      </c>
      <c r="T66" s="25">
        <f t="shared" si="32"/>
        <v>0.62</v>
      </c>
      <c r="U66" s="26">
        <f t="shared" si="33"/>
        <v>2</v>
      </c>
      <c r="V66" s="25">
        <f t="shared" si="34"/>
        <v>2.62</v>
      </c>
      <c r="W66" s="25">
        <f t="shared" si="35"/>
        <v>8.5</v>
      </c>
      <c r="X66" s="25">
        <f t="shared" si="36"/>
        <v>-27.040000000000013</v>
      </c>
      <c r="Y66" s="25">
        <f t="shared" si="37"/>
        <v>272.95999999999998</v>
      </c>
    </row>
    <row r="67" spans="5:25" x14ac:dyDescent="0.2">
      <c r="E67" s="22">
        <v>63</v>
      </c>
      <c r="F67" s="24">
        <f t="shared" si="21"/>
        <v>7.5</v>
      </c>
      <c r="G67" s="24">
        <f t="shared" si="22"/>
        <v>0</v>
      </c>
      <c r="H67" s="24">
        <f t="shared" si="23"/>
        <v>7.5</v>
      </c>
      <c r="I67" s="24">
        <f t="shared" si="3"/>
        <v>0</v>
      </c>
      <c r="J67" s="24">
        <f t="shared" si="4"/>
        <v>0</v>
      </c>
      <c r="K67" s="24">
        <f t="shared" si="20"/>
        <v>0</v>
      </c>
      <c r="L67" s="24">
        <f t="shared" si="24"/>
        <v>7.5</v>
      </c>
      <c r="M67" s="24">
        <f t="shared" si="25"/>
        <v>0.5</v>
      </c>
      <c r="N67" s="24">
        <f t="shared" si="26"/>
        <v>0.5</v>
      </c>
      <c r="O67" s="24">
        <f t="shared" si="27"/>
        <v>7</v>
      </c>
      <c r="P67" s="24">
        <f t="shared" si="28"/>
        <v>0</v>
      </c>
      <c r="Q67" s="25">
        <f t="shared" si="29"/>
        <v>11.12</v>
      </c>
      <c r="R67" s="24">
        <f t="shared" si="30"/>
        <v>0</v>
      </c>
      <c r="S67" s="24">
        <f t="shared" si="31"/>
        <v>0</v>
      </c>
      <c r="T67" s="25">
        <f t="shared" si="32"/>
        <v>0.57999999999999996</v>
      </c>
      <c r="U67" s="26">
        <f t="shared" si="33"/>
        <v>2</v>
      </c>
      <c r="V67" s="25">
        <f t="shared" si="34"/>
        <v>2.58</v>
      </c>
      <c r="W67" s="25">
        <f t="shared" si="35"/>
        <v>8.5399999999999991</v>
      </c>
      <c r="X67" s="25">
        <f t="shared" si="36"/>
        <v>-18.500000000000014</v>
      </c>
      <c r="Y67" s="25">
        <f t="shared" si="37"/>
        <v>281.5</v>
      </c>
    </row>
    <row r="68" spans="5:25" x14ac:dyDescent="0.2">
      <c r="E68" s="22">
        <v>64</v>
      </c>
      <c r="F68" s="24">
        <f t="shared" si="21"/>
        <v>7</v>
      </c>
      <c r="G68" s="24">
        <f t="shared" si="22"/>
        <v>0</v>
      </c>
      <c r="H68" s="24">
        <f t="shared" si="23"/>
        <v>7</v>
      </c>
      <c r="I68" s="24">
        <f t="shared" si="3"/>
        <v>0</v>
      </c>
      <c r="J68" s="24">
        <f t="shared" si="4"/>
        <v>0</v>
      </c>
      <c r="K68" s="24">
        <f t="shared" si="20"/>
        <v>0</v>
      </c>
      <c r="L68" s="24">
        <f t="shared" si="24"/>
        <v>7</v>
      </c>
      <c r="M68" s="24">
        <f t="shared" si="25"/>
        <v>0.5</v>
      </c>
      <c r="N68" s="24">
        <f t="shared" si="26"/>
        <v>0.5</v>
      </c>
      <c r="O68" s="24">
        <f t="shared" si="27"/>
        <v>6.5</v>
      </c>
      <c r="P68" s="24">
        <f t="shared" si="28"/>
        <v>0</v>
      </c>
      <c r="Q68" s="25">
        <f t="shared" si="29"/>
        <v>11.12</v>
      </c>
      <c r="R68" s="24">
        <f t="shared" si="30"/>
        <v>0</v>
      </c>
      <c r="S68" s="24">
        <f t="shared" si="31"/>
        <v>0</v>
      </c>
      <c r="T68" s="25">
        <f t="shared" si="32"/>
        <v>0.54</v>
      </c>
      <c r="U68" s="26">
        <f t="shared" si="33"/>
        <v>2</v>
      </c>
      <c r="V68" s="25">
        <f t="shared" si="34"/>
        <v>2.54</v>
      </c>
      <c r="W68" s="25">
        <f t="shared" si="35"/>
        <v>8.5799999999999983</v>
      </c>
      <c r="X68" s="25">
        <f t="shared" si="36"/>
        <v>-9.9200000000000159</v>
      </c>
      <c r="Y68" s="25">
        <f t="shared" si="37"/>
        <v>290.08</v>
      </c>
    </row>
    <row r="69" spans="5:25" x14ac:dyDescent="0.2">
      <c r="E69" s="22">
        <v>65</v>
      </c>
      <c r="F69" s="24">
        <f t="shared" si="21"/>
        <v>6.5</v>
      </c>
      <c r="G69" s="24">
        <f t="shared" si="22"/>
        <v>0</v>
      </c>
      <c r="H69" s="24">
        <f t="shared" si="23"/>
        <v>6.5</v>
      </c>
      <c r="I69" s="24">
        <f t="shared" si="3"/>
        <v>0</v>
      </c>
      <c r="J69" s="24">
        <f t="shared" si="4"/>
        <v>0</v>
      </c>
      <c r="K69" s="24">
        <f t="shared" si="20"/>
        <v>0</v>
      </c>
      <c r="L69" s="24">
        <f t="shared" si="24"/>
        <v>6.5</v>
      </c>
      <c r="M69" s="24">
        <f t="shared" si="25"/>
        <v>0.5</v>
      </c>
      <c r="N69" s="24">
        <f t="shared" si="26"/>
        <v>0.5</v>
      </c>
      <c r="O69" s="24">
        <f t="shared" si="27"/>
        <v>6</v>
      </c>
      <c r="P69" s="24">
        <f t="shared" si="28"/>
        <v>0</v>
      </c>
      <c r="Q69" s="25">
        <f t="shared" si="29"/>
        <v>11.12</v>
      </c>
      <c r="R69" s="24">
        <f t="shared" si="30"/>
        <v>0</v>
      </c>
      <c r="S69" s="24">
        <f t="shared" si="31"/>
        <v>0</v>
      </c>
      <c r="T69" s="25">
        <f t="shared" si="32"/>
        <v>0.5</v>
      </c>
      <c r="U69" s="26">
        <f t="shared" si="33"/>
        <v>2</v>
      </c>
      <c r="V69" s="25">
        <f t="shared" si="34"/>
        <v>2.5</v>
      </c>
      <c r="W69" s="25">
        <f t="shared" si="35"/>
        <v>8.6199999999999992</v>
      </c>
      <c r="X69" s="25">
        <f t="shared" si="36"/>
        <v>-1.3000000000000167</v>
      </c>
      <c r="Y69" s="25">
        <f t="shared" si="37"/>
        <v>298.7</v>
      </c>
    </row>
    <row r="70" spans="5:25" x14ac:dyDescent="0.2">
      <c r="E70" s="22">
        <v>66</v>
      </c>
      <c r="F70" s="24">
        <f t="shared" si="21"/>
        <v>6</v>
      </c>
      <c r="G70" s="24">
        <f t="shared" si="22"/>
        <v>0</v>
      </c>
      <c r="H70" s="24">
        <f t="shared" si="23"/>
        <v>6</v>
      </c>
      <c r="I70" s="24">
        <f t="shared" si="3"/>
        <v>0</v>
      </c>
      <c r="J70" s="24">
        <f t="shared" si="4"/>
        <v>0</v>
      </c>
      <c r="K70" s="24">
        <f t="shared" si="20"/>
        <v>0</v>
      </c>
      <c r="L70" s="24">
        <f t="shared" si="24"/>
        <v>6</v>
      </c>
      <c r="M70" s="24">
        <f t="shared" si="25"/>
        <v>0.5</v>
      </c>
      <c r="N70" s="24">
        <f t="shared" si="26"/>
        <v>0.5</v>
      </c>
      <c r="O70" s="24">
        <f t="shared" si="27"/>
        <v>5.5</v>
      </c>
      <c r="P70" s="24">
        <f t="shared" si="28"/>
        <v>0</v>
      </c>
      <c r="Q70" s="25">
        <f t="shared" si="29"/>
        <v>11.12</v>
      </c>
      <c r="R70" s="24">
        <f t="shared" si="30"/>
        <v>0</v>
      </c>
      <c r="S70" s="24">
        <f t="shared" si="31"/>
        <v>0</v>
      </c>
      <c r="T70" s="25">
        <f t="shared" si="32"/>
        <v>0.46</v>
      </c>
      <c r="U70" s="26">
        <f t="shared" si="33"/>
        <v>2</v>
      </c>
      <c r="V70" s="25">
        <f t="shared" si="34"/>
        <v>2.46</v>
      </c>
      <c r="W70" s="25">
        <f t="shared" si="35"/>
        <v>8.66</v>
      </c>
      <c r="X70" s="25">
        <f t="shared" si="36"/>
        <v>7.3599999999999834</v>
      </c>
      <c r="Y70" s="25">
        <f t="shared" si="37"/>
        <v>307.35999999999996</v>
      </c>
    </row>
    <row r="71" spans="5:25" x14ac:dyDescent="0.2">
      <c r="E71" s="22">
        <v>67</v>
      </c>
      <c r="F71" s="24">
        <f t="shared" si="21"/>
        <v>5.5</v>
      </c>
      <c r="G71" s="24">
        <f t="shared" si="22"/>
        <v>0</v>
      </c>
      <c r="H71" s="24">
        <f t="shared" si="23"/>
        <v>5.5</v>
      </c>
      <c r="I71" s="24">
        <f t="shared" ref="I71:I134" si="38">IF(H71&lt;=$C$27,1,0)</f>
        <v>0</v>
      </c>
      <c r="J71" s="24">
        <f t="shared" ref="J71:J134" si="39">IF(I71=1,$C$15,0)</f>
        <v>0</v>
      </c>
      <c r="K71" s="24">
        <f t="shared" si="20"/>
        <v>0</v>
      </c>
      <c r="L71" s="24">
        <f t="shared" si="24"/>
        <v>5.5</v>
      </c>
      <c r="M71" s="24">
        <f t="shared" si="25"/>
        <v>0.5</v>
      </c>
      <c r="N71" s="24">
        <f t="shared" si="26"/>
        <v>0.5</v>
      </c>
      <c r="O71" s="24">
        <f t="shared" si="27"/>
        <v>5</v>
      </c>
      <c r="P71" s="24">
        <f t="shared" si="28"/>
        <v>0</v>
      </c>
      <c r="Q71" s="25">
        <f t="shared" si="29"/>
        <v>11.12</v>
      </c>
      <c r="R71" s="24">
        <f t="shared" si="30"/>
        <v>0</v>
      </c>
      <c r="S71" s="24">
        <f t="shared" si="31"/>
        <v>0</v>
      </c>
      <c r="T71" s="25">
        <f t="shared" si="32"/>
        <v>0.42</v>
      </c>
      <c r="U71" s="26">
        <f t="shared" si="33"/>
        <v>2</v>
      </c>
      <c r="V71" s="25">
        <f t="shared" si="34"/>
        <v>2.42</v>
      </c>
      <c r="W71" s="25">
        <f t="shared" si="35"/>
        <v>8.6999999999999993</v>
      </c>
      <c r="X71" s="25">
        <f t="shared" si="36"/>
        <v>16.059999999999981</v>
      </c>
      <c r="Y71" s="25">
        <f t="shared" si="37"/>
        <v>316.06</v>
      </c>
    </row>
    <row r="72" spans="5:25" x14ac:dyDescent="0.2">
      <c r="E72" s="22">
        <v>68</v>
      </c>
      <c r="F72" s="24">
        <f t="shared" si="21"/>
        <v>5</v>
      </c>
      <c r="G72" s="24">
        <f t="shared" si="22"/>
        <v>0</v>
      </c>
      <c r="H72" s="24">
        <f t="shared" si="23"/>
        <v>5</v>
      </c>
      <c r="I72" s="24">
        <f t="shared" si="38"/>
        <v>0</v>
      </c>
      <c r="J72" s="24">
        <f t="shared" si="39"/>
        <v>0</v>
      </c>
      <c r="K72" s="24">
        <f t="shared" si="20"/>
        <v>0</v>
      </c>
      <c r="L72" s="24">
        <f t="shared" si="24"/>
        <v>5</v>
      </c>
      <c r="M72" s="24">
        <f t="shared" si="25"/>
        <v>0.5</v>
      </c>
      <c r="N72" s="24">
        <f t="shared" si="26"/>
        <v>0.5</v>
      </c>
      <c r="O72" s="24">
        <f t="shared" si="27"/>
        <v>4.5</v>
      </c>
      <c r="P72" s="24">
        <f t="shared" si="28"/>
        <v>0</v>
      </c>
      <c r="Q72" s="25">
        <f t="shared" si="29"/>
        <v>11.12</v>
      </c>
      <c r="R72" s="24">
        <f t="shared" si="30"/>
        <v>0</v>
      </c>
      <c r="S72" s="24">
        <f t="shared" si="31"/>
        <v>0</v>
      </c>
      <c r="T72" s="25">
        <f t="shared" si="32"/>
        <v>0.38</v>
      </c>
      <c r="U72" s="26">
        <f t="shared" si="33"/>
        <v>2</v>
      </c>
      <c r="V72" s="25">
        <f t="shared" si="34"/>
        <v>2.38</v>
      </c>
      <c r="W72" s="25">
        <f t="shared" si="35"/>
        <v>8.7399999999999984</v>
      </c>
      <c r="X72" s="25">
        <f t="shared" si="36"/>
        <v>24.799999999999979</v>
      </c>
      <c r="Y72" s="25">
        <f t="shared" si="37"/>
        <v>324.79999999999995</v>
      </c>
    </row>
    <row r="73" spans="5:25" x14ac:dyDescent="0.2">
      <c r="E73" s="22">
        <v>69</v>
      </c>
      <c r="F73" s="24">
        <f t="shared" si="21"/>
        <v>4.5</v>
      </c>
      <c r="G73" s="24">
        <f t="shared" si="22"/>
        <v>0</v>
      </c>
      <c r="H73" s="24">
        <f t="shared" si="23"/>
        <v>4.5</v>
      </c>
      <c r="I73" s="24">
        <f t="shared" si="38"/>
        <v>0</v>
      </c>
      <c r="J73" s="24">
        <f t="shared" si="39"/>
        <v>0</v>
      </c>
      <c r="K73" s="24">
        <f t="shared" si="20"/>
        <v>0</v>
      </c>
      <c r="L73" s="24">
        <f t="shared" si="24"/>
        <v>4.5</v>
      </c>
      <c r="M73" s="24">
        <f t="shared" si="25"/>
        <v>0.5</v>
      </c>
      <c r="N73" s="24">
        <f t="shared" si="26"/>
        <v>0.5</v>
      </c>
      <c r="O73" s="24">
        <f t="shared" si="27"/>
        <v>4</v>
      </c>
      <c r="P73" s="24">
        <f t="shared" si="28"/>
        <v>0</v>
      </c>
      <c r="Q73" s="25">
        <f t="shared" si="29"/>
        <v>11.12</v>
      </c>
      <c r="R73" s="24">
        <f t="shared" si="30"/>
        <v>0</v>
      </c>
      <c r="S73" s="24">
        <f t="shared" si="31"/>
        <v>0</v>
      </c>
      <c r="T73" s="25">
        <f t="shared" si="32"/>
        <v>0.34</v>
      </c>
      <c r="U73" s="26">
        <f t="shared" si="33"/>
        <v>2</v>
      </c>
      <c r="V73" s="25">
        <f t="shared" si="34"/>
        <v>2.34</v>
      </c>
      <c r="W73" s="25">
        <f t="shared" si="35"/>
        <v>8.7799999999999994</v>
      </c>
      <c r="X73" s="25">
        <f t="shared" si="36"/>
        <v>33.579999999999977</v>
      </c>
      <c r="Y73" s="25">
        <f t="shared" si="37"/>
        <v>333.58</v>
      </c>
    </row>
    <row r="74" spans="5:25" x14ac:dyDescent="0.2">
      <c r="E74" s="22">
        <v>70</v>
      </c>
      <c r="F74" s="24">
        <f t="shared" si="21"/>
        <v>4</v>
      </c>
      <c r="G74" s="24">
        <f t="shared" si="22"/>
        <v>0</v>
      </c>
      <c r="H74" s="24">
        <f t="shared" si="23"/>
        <v>4</v>
      </c>
      <c r="I74" s="24">
        <f t="shared" si="38"/>
        <v>0</v>
      </c>
      <c r="J74" s="24">
        <f t="shared" si="39"/>
        <v>0</v>
      </c>
      <c r="K74" s="24">
        <f t="shared" si="20"/>
        <v>0</v>
      </c>
      <c r="L74" s="24">
        <f t="shared" si="24"/>
        <v>4</v>
      </c>
      <c r="M74" s="24">
        <f t="shared" si="25"/>
        <v>0.5</v>
      </c>
      <c r="N74" s="24">
        <f t="shared" si="26"/>
        <v>0.5</v>
      </c>
      <c r="O74" s="24">
        <f t="shared" si="27"/>
        <v>3.5</v>
      </c>
      <c r="P74" s="24">
        <f t="shared" si="28"/>
        <v>0</v>
      </c>
      <c r="Q74" s="25">
        <f t="shared" si="29"/>
        <v>11.12</v>
      </c>
      <c r="R74" s="24">
        <f t="shared" si="30"/>
        <v>0</v>
      </c>
      <c r="S74" s="24">
        <f t="shared" si="31"/>
        <v>0</v>
      </c>
      <c r="T74" s="25">
        <f t="shared" si="32"/>
        <v>0.3</v>
      </c>
      <c r="U74" s="26">
        <f t="shared" si="33"/>
        <v>2</v>
      </c>
      <c r="V74" s="25">
        <f t="shared" si="34"/>
        <v>2.2999999999999998</v>
      </c>
      <c r="W74" s="25">
        <f t="shared" si="35"/>
        <v>8.82</v>
      </c>
      <c r="X74" s="25">
        <f t="shared" si="36"/>
        <v>42.399999999999977</v>
      </c>
      <c r="Y74" s="25">
        <f t="shared" si="37"/>
        <v>342.4</v>
      </c>
    </row>
    <row r="75" spans="5:25" x14ac:dyDescent="0.2">
      <c r="E75" s="22">
        <v>71</v>
      </c>
      <c r="F75" s="24">
        <f t="shared" si="21"/>
        <v>3.5</v>
      </c>
      <c r="G75" s="24">
        <f t="shared" si="22"/>
        <v>0</v>
      </c>
      <c r="H75" s="24">
        <f t="shared" si="23"/>
        <v>3.5</v>
      </c>
      <c r="I75" s="24">
        <f t="shared" si="38"/>
        <v>1</v>
      </c>
      <c r="J75" s="24">
        <f t="shared" si="39"/>
        <v>14</v>
      </c>
      <c r="K75" s="24">
        <f t="shared" si="20"/>
        <v>0</v>
      </c>
      <c r="L75" s="24">
        <f t="shared" si="24"/>
        <v>3.5</v>
      </c>
      <c r="M75" s="24">
        <f t="shared" si="25"/>
        <v>0.5</v>
      </c>
      <c r="N75" s="24">
        <f t="shared" si="26"/>
        <v>0.5</v>
      </c>
      <c r="O75" s="24">
        <f t="shared" si="27"/>
        <v>3</v>
      </c>
      <c r="P75" s="24">
        <f t="shared" si="28"/>
        <v>0</v>
      </c>
      <c r="Q75" s="25">
        <f t="shared" si="29"/>
        <v>11.12</v>
      </c>
      <c r="R75" s="24">
        <f t="shared" si="30"/>
        <v>224</v>
      </c>
      <c r="S75" s="24">
        <f t="shared" si="31"/>
        <v>15.68</v>
      </c>
      <c r="T75" s="25">
        <f t="shared" si="32"/>
        <v>0.26</v>
      </c>
      <c r="U75" s="26">
        <f t="shared" si="33"/>
        <v>2</v>
      </c>
      <c r="V75" s="25">
        <f t="shared" si="34"/>
        <v>241.94</v>
      </c>
      <c r="W75" s="25">
        <f t="shared" si="35"/>
        <v>-230.82</v>
      </c>
      <c r="X75" s="25">
        <f t="shared" si="36"/>
        <v>-188.42000000000002</v>
      </c>
      <c r="Y75" s="25">
        <f t="shared" si="37"/>
        <v>111.57999999999998</v>
      </c>
    </row>
    <row r="76" spans="5:25" x14ac:dyDescent="0.2">
      <c r="E76" s="22">
        <v>72</v>
      </c>
      <c r="F76" s="24">
        <f t="shared" si="21"/>
        <v>3</v>
      </c>
      <c r="G76" s="24">
        <f t="shared" si="22"/>
        <v>14</v>
      </c>
      <c r="H76" s="24">
        <f t="shared" si="23"/>
        <v>17</v>
      </c>
      <c r="I76" s="24">
        <f t="shared" si="38"/>
        <v>0</v>
      </c>
      <c r="J76" s="24">
        <f t="shared" si="39"/>
        <v>0</v>
      </c>
      <c r="K76" s="24">
        <f t="shared" si="20"/>
        <v>0</v>
      </c>
      <c r="L76" s="24">
        <f t="shared" si="24"/>
        <v>3</v>
      </c>
      <c r="M76" s="24">
        <f t="shared" si="25"/>
        <v>0.5</v>
      </c>
      <c r="N76" s="24">
        <f t="shared" si="26"/>
        <v>0.5</v>
      </c>
      <c r="O76" s="24">
        <f t="shared" si="27"/>
        <v>2.5</v>
      </c>
      <c r="P76" s="24">
        <f t="shared" si="28"/>
        <v>0</v>
      </c>
      <c r="Q76" s="25">
        <f t="shared" si="29"/>
        <v>11.12</v>
      </c>
      <c r="R76" s="24">
        <f t="shared" si="30"/>
        <v>0</v>
      </c>
      <c r="S76" s="24">
        <f t="shared" si="31"/>
        <v>0</v>
      </c>
      <c r="T76" s="25">
        <f t="shared" si="32"/>
        <v>0.22</v>
      </c>
      <c r="U76" s="26">
        <f t="shared" si="33"/>
        <v>2</v>
      </c>
      <c r="V76" s="25">
        <f t="shared" si="34"/>
        <v>2.2200000000000002</v>
      </c>
      <c r="W76" s="25">
        <f t="shared" si="35"/>
        <v>8.8999999999999986</v>
      </c>
      <c r="X76" s="25">
        <f t="shared" si="36"/>
        <v>-179.52</v>
      </c>
      <c r="Y76" s="25">
        <f t="shared" si="37"/>
        <v>120.47999999999999</v>
      </c>
    </row>
    <row r="77" spans="5:25" x14ac:dyDescent="0.2">
      <c r="E77" s="22">
        <v>73</v>
      </c>
      <c r="F77" s="24">
        <f t="shared" si="21"/>
        <v>2.5</v>
      </c>
      <c r="G77" s="24">
        <f t="shared" si="22"/>
        <v>14</v>
      </c>
      <c r="H77" s="24">
        <f t="shared" si="23"/>
        <v>16.5</v>
      </c>
      <c r="I77" s="24">
        <f t="shared" si="38"/>
        <v>0</v>
      </c>
      <c r="J77" s="24">
        <f t="shared" si="39"/>
        <v>0</v>
      </c>
      <c r="K77" s="24">
        <f t="shared" ref="K77:K140" si="40">J70</f>
        <v>0</v>
      </c>
      <c r="L77" s="24">
        <f t="shared" si="24"/>
        <v>2.5</v>
      </c>
      <c r="M77" s="24">
        <f t="shared" si="25"/>
        <v>0.5</v>
      </c>
      <c r="N77" s="24">
        <f t="shared" si="26"/>
        <v>0.5</v>
      </c>
      <c r="O77" s="24">
        <f t="shared" si="27"/>
        <v>2</v>
      </c>
      <c r="P77" s="24">
        <f t="shared" si="28"/>
        <v>0</v>
      </c>
      <c r="Q77" s="25">
        <f t="shared" si="29"/>
        <v>11.12</v>
      </c>
      <c r="R77" s="24">
        <f t="shared" si="30"/>
        <v>0</v>
      </c>
      <c r="S77" s="24">
        <f t="shared" si="31"/>
        <v>0</v>
      </c>
      <c r="T77" s="25">
        <f t="shared" si="32"/>
        <v>0.18</v>
      </c>
      <c r="U77" s="26">
        <f t="shared" si="33"/>
        <v>2</v>
      </c>
      <c r="V77" s="25">
        <f t="shared" si="34"/>
        <v>2.1800000000000002</v>
      </c>
      <c r="W77" s="25">
        <f t="shared" si="35"/>
        <v>8.94</v>
      </c>
      <c r="X77" s="25">
        <f t="shared" si="36"/>
        <v>-170.58</v>
      </c>
      <c r="Y77" s="25">
        <f t="shared" si="37"/>
        <v>129.41999999999999</v>
      </c>
    </row>
    <row r="78" spans="5:25" x14ac:dyDescent="0.2">
      <c r="E78" s="22">
        <v>74</v>
      </c>
      <c r="F78" s="24">
        <f t="shared" si="21"/>
        <v>2</v>
      </c>
      <c r="G78" s="24">
        <f t="shared" si="22"/>
        <v>14</v>
      </c>
      <c r="H78" s="24">
        <f t="shared" si="23"/>
        <v>16</v>
      </c>
      <c r="I78" s="24">
        <f t="shared" si="38"/>
        <v>0</v>
      </c>
      <c r="J78" s="24">
        <f t="shared" si="39"/>
        <v>0</v>
      </c>
      <c r="K78" s="24">
        <f t="shared" si="40"/>
        <v>0</v>
      </c>
      <c r="L78" s="24">
        <f t="shared" si="24"/>
        <v>2</v>
      </c>
      <c r="M78" s="24">
        <f t="shared" si="25"/>
        <v>0.5</v>
      </c>
      <c r="N78" s="24">
        <f t="shared" si="26"/>
        <v>0.5</v>
      </c>
      <c r="O78" s="24">
        <f t="shared" si="27"/>
        <v>1.5</v>
      </c>
      <c r="P78" s="24">
        <f t="shared" si="28"/>
        <v>0</v>
      </c>
      <c r="Q78" s="25">
        <f t="shared" si="29"/>
        <v>11.12</v>
      </c>
      <c r="R78" s="24">
        <f t="shared" si="30"/>
        <v>0</v>
      </c>
      <c r="S78" s="24">
        <f t="shared" si="31"/>
        <v>0</v>
      </c>
      <c r="T78" s="25">
        <f t="shared" si="32"/>
        <v>0.14000000000000001</v>
      </c>
      <c r="U78" s="26">
        <f t="shared" si="33"/>
        <v>2</v>
      </c>
      <c r="V78" s="25">
        <f t="shared" si="34"/>
        <v>2.14</v>
      </c>
      <c r="W78" s="25">
        <f t="shared" si="35"/>
        <v>8.9799999999999986</v>
      </c>
      <c r="X78" s="25">
        <f t="shared" si="36"/>
        <v>-161.60000000000002</v>
      </c>
      <c r="Y78" s="25">
        <f t="shared" si="37"/>
        <v>138.39999999999998</v>
      </c>
    </row>
    <row r="79" spans="5:25" x14ac:dyDescent="0.2">
      <c r="E79" s="22">
        <v>75</v>
      </c>
      <c r="F79" s="24">
        <f t="shared" si="21"/>
        <v>1.5</v>
      </c>
      <c r="G79" s="24">
        <f t="shared" si="22"/>
        <v>14</v>
      </c>
      <c r="H79" s="24">
        <f t="shared" si="23"/>
        <v>15.5</v>
      </c>
      <c r="I79" s="24">
        <f t="shared" si="38"/>
        <v>0</v>
      </c>
      <c r="J79" s="24">
        <f t="shared" si="39"/>
        <v>0</v>
      </c>
      <c r="K79" s="24">
        <f t="shared" si="40"/>
        <v>0</v>
      </c>
      <c r="L79" s="24">
        <f t="shared" si="24"/>
        <v>1.5</v>
      </c>
      <c r="M79" s="24">
        <f t="shared" si="25"/>
        <v>0.5</v>
      </c>
      <c r="N79" s="24">
        <f t="shared" si="26"/>
        <v>0.5</v>
      </c>
      <c r="O79" s="24">
        <f t="shared" si="27"/>
        <v>1</v>
      </c>
      <c r="P79" s="24">
        <f t="shared" si="28"/>
        <v>0</v>
      </c>
      <c r="Q79" s="25">
        <f t="shared" si="29"/>
        <v>11.12</v>
      </c>
      <c r="R79" s="24">
        <f t="shared" si="30"/>
        <v>0</v>
      </c>
      <c r="S79" s="24">
        <f t="shared" si="31"/>
        <v>0</v>
      </c>
      <c r="T79" s="25">
        <f t="shared" si="32"/>
        <v>0.1</v>
      </c>
      <c r="U79" s="26">
        <f t="shared" si="33"/>
        <v>2</v>
      </c>
      <c r="V79" s="25">
        <f t="shared" si="34"/>
        <v>2.1</v>
      </c>
      <c r="W79" s="25">
        <f t="shared" si="35"/>
        <v>9.02</v>
      </c>
      <c r="X79" s="25">
        <f t="shared" si="36"/>
        <v>-152.58000000000001</v>
      </c>
      <c r="Y79" s="25">
        <f t="shared" si="37"/>
        <v>147.41999999999999</v>
      </c>
    </row>
    <row r="80" spans="5:25" x14ac:dyDescent="0.2">
      <c r="E80" s="22">
        <v>76</v>
      </c>
      <c r="F80" s="24">
        <f t="shared" si="21"/>
        <v>1</v>
      </c>
      <c r="G80" s="24">
        <f t="shared" si="22"/>
        <v>14</v>
      </c>
      <c r="H80" s="24">
        <f t="shared" si="23"/>
        <v>15</v>
      </c>
      <c r="I80" s="24">
        <f t="shared" si="38"/>
        <v>0</v>
      </c>
      <c r="J80" s="24">
        <f t="shared" si="39"/>
        <v>0</v>
      </c>
      <c r="K80" s="24">
        <f t="shared" si="40"/>
        <v>0</v>
      </c>
      <c r="L80" s="24">
        <f t="shared" si="24"/>
        <v>1</v>
      </c>
      <c r="M80" s="24">
        <f t="shared" si="25"/>
        <v>0.5</v>
      </c>
      <c r="N80" s="24">
        <f t="shared" si="26"/>
        <v>0.5</v>
      </c>
      <c r="O80" s="24">
        <f t="shared" si="27"/>
        <v>0.5</v>
      </c>
      <c r="P80" s="24">
        <f t="shared" si="28"/>
        <v>0</v>
      </c>
      <c r="Q80" s="25">
        <f t="shared" si="29"/>
        <v>11.12</v>
      </c>
      <c r="R80" s="24">
        <f t="shared" si="30"/>
        <v>0</v>
      </c>
      <c r="S80" s="24">
        <f t="shared" si="31"/>
        <v>0</v>
      </c>
      <c r="T80" s="25">
        <f t="shared" si="32"/>
        <v>0.06</v>
      </c>
      <c r="U80" s="26">
        <f t="shared" si="33"/>
        <v>2</v>
      </c>
      <c r="V80" s="25">
        <f t="shared" si="34"/>
        <v>2.06</v>
      </c>
      <c r="W80" s="25">
        <f t="shared" si="35"/>
        <v>9.0599999999999987</v>
      </c>
      <c r="X80" s="25">
        <f t="shared" si="36"/>
        <v>-143.52000000000001</v>
      </c>
      <c r="Y80" s="25">
        <f t="shared" si="37"/>
        <v>156.47999999999999</v>
      </c>
    </row>
    <row r="81" spans="5:25" x14ac:dyDescent="0.2">
      <c r="E81" s="22">
        <v>77</v>
      </c>
      <c r="F81" s="24">
        <f t="shared" si="21"/>
        <v>0.5</v>
      </c>
      <c r="G81" s="24">
        <f t="shared" si="22"/>
        <v>14</v>
      </c>
      <c r="H81" s="24">
        <f t="shared" si="23"/>
        <v>14.5</v>
      </c>
      <c r="I81" s="24">
        <f t="shared" si="38"/>
        <v>0</v>
      </c>
      <c r="J81" s="24">
        <f t="shared" si="39"/>
        <v>0</v>
      </c>
      <c r="K81" s="24">
        <f t="shared" si="40"/>
        <v>0</v>
      </c>
      <c r="L81" s="24">
        <f t="shared" si="24"/>
        <v>0.5</v>
      </c>
      <c r="M81" s="24">
        <f t="shared" si="25"/>
        <v>0.5</v>
      </c>
      <c r="N81" s="24">
        <f t="shared" si="26"/>
        <v>0.5</v>
      </c>
      <c r="O81" s="24">
        <f t="shared" si="27"/>
        <v>0</v>
      </c>
      <c r="P81" s="24">
        <f t="shared" si="28"/>
        <v>0</v>
      </c>
      <c r="Q81" s="25">
        <f t="shared" si="29"/>
        <v>11.12</v>
      </c>
      <c r="R81" s="24">
        <f t="shared" si="30"/>
        <v>0</v>
      </c>
      <c r="S81" s="24">
        <f t="shared" si="31"/>
        <v>0</v>
      </c>
      <c r="T81" s="25">
        <f t="shared" si="32"/>
        <v>0.02</v>
      </c>
      <c r="U81" s="26">
        <f t="shared" si="33"/>
        <v>2</v>
      </c>
      <c r="V81" s="25">
        <f t="shared" si="34"/>
        <v>2.02</v>
      </c>
      <c r="W81" s="25">
        <f t="shared" si="35"/>
        <v>9.1</v>
      </c>
      <c r="X81" s="25">
        <f t="shared" si="36"/>
        <v>-134.42000000000002</v>
      </c>
      <c r="Y81" s="25">
        <f t="shared" si="37"/>
        <v>165.57999999999998</v>
      </c>
    </row>
    <row r="82" spans="5:25" x14ac:dyDescent="0.2">
      <c r="E82" s="22">
        <v>78</v>
      </c>
      <c r="F82" s="24">
        <f t="shared" si="21"/>
        <v>0</v>
      </c>
      <c r="G82" s="24">
        <f t="shared" si="22"/>
        <v>14</v>
      </c>
      <c r="H82" s="24">
        <f t="shared" si="23"/>
        <v>14</v>
      </c>
      <c r="I82" s="24">
        <f t="shared" si="38"/>
        <v>0</v>
      </c>
      <c r="J82" s="24">
        <f t="shared" si="39"/>
        <v>0</v>
      </c>
      <c r="K82" s="24">
        <f t="shared" si="40"/>
        <v>14</v>
      </c>
      <c r="L82" s="24">
        <f t="shared" si="24"/>
        <v>14</v>
      </c>
      <c r="M82" s="24">
        <f t="shared" si="25"/>
        <v>0.5</v>
      </c>
      <c r="N82" s="24">
        <f t="shared" si="26"/>
        <v>0.5</v>
      </c>
      <c r="O82" s="24">
        <f t="shared" si="27"/>
        <v>13.5</v>
      </c>
      <c r="P82" s="24">
        <f t="shared" si="28"/>
        <v>0</v>
      </c>
      <c r="Q82" s="25">
        <f t="shared" si="29"/>
        <v>11.12</v>
      </c>
      <c r="R82" s="24">
        <f t="shared" si="30"/>
        <v>0</v>
      </c>
      <c r="S82" s="24">
        <f t="shared" si="31"/>
        <v>0</v>
      </c>
      <c r="T82" s="25">
        <f t="shared" si="32"/>
        <v>1.1000000000000001</v>
      </c>
      <c r="U82" s="26">
        <f t="shared" si="33"/>
        <v>2</v>
      </c>
      <c r="V82" s="25">
        <f t="shared" si="34"/>
        <v>3.1</v>
      </c>
      <c r="W82" s="25">
        <f t="shared" si="35"/>
        <v>8.02</v>
      </c>
      <c r="X82" s="25">
        <f t="shared" si="36"/>
        <v>-126.40000000000002</v>
      </c>
      <c r="Y82" s="25">
        <f t="shared" si="37"/>
        <v>173.59999999999997</v>
      </c>
    </row>
    <row r="83" spans="5:25" x14ac:dyDescent="0.2">
      <c r="E83" s="22">
        <v>79</v>
      </c>
      <c r="F83" s="24">
        <f t="shared" si="21"/>
        <v>13.5</v>
      </c>
      <c r="G83" s="24">
        <f t="shared" si="22"/>
        <v>0</v>
      </c>
      <c r="H83" s="24">
        <f t="shared" si="23"/>
        <v>13.5</v>
      </c>
      <c r="I83" s="24">
        <f t="shared" si="38"/>
        <v>0</v>
      </c>
      <c r="J83" s="24">
        <f t="shared" si="39"/>
        <v>0</v>
      </c>
      <c r="K83" s="24">
        <f t="shared" si="40"/>
        <v>0</v>
      </c>
      <c r="L83" s="24">
        <f t="shared" si="24"/>
        <v>13.5</v>
      </c>
      <c r="M83" s="24">
        <f t="shared" si="25"/>
        <v>0.5</v>
      </c>
      <c r="N83" s="24">
        <f t="shared" si="26"/>
        <v>0.5</v>
      </c>
      <c r="O83" s="24">
        <f t="shared" si="27"/>
        <v>13</v>
      </c>
      <c r="P83" s="24">
        <f t="shared" si="28"/>
        <v>0</v>
      </c>
      <c r="Q83" s="25">
        <f t="shared" si="29"/>
        <v>11.12</v>
      </c>
      <c r="R83" s="24">
        <f t="shared" si="30"/>
        <v>0</v>
      </c>
      <c r="S83" s="24">
        <f t="shared" si="31"/>
        <v>0</v>
      </c>
      <c r="T83" s="25">
        <f t="shared" si="32"/>
        <v>1.06</v>
      </c>
      <c r="U83" s="26">
        <f t="shared" si="33"/>
        <v>2</v>
      </c>
      <c r="V83" s="25">
        <f t="shared" si="34"/>
        <v>3.06</v>
      </c>
      <c r="W83" s="25">
        <f t="shared" si="35"/>
        <v>8.0599999999999987</v>
      </c>
      <c r="X83" s="25">
        <f t="shared" si="36"/>
        <v>-118.34000000000002</v>
      </c>
      <c r="Y83" s="25">
        <f t="shared" si="37"/>
        <v>181.65999999999997</v>
      </c>
    </row>
    <row r="84" spans="5:25" x14ac:dyDescent="0.2">
      <c r="E84" s="22">
        <v>80</v>
      </c>
      <c r="F84" s="24">
        <f t="shared" si="21"/>
        <v>13</v>
      </c>
      <c r="G84" s="24">
        <f t="shared" si="22"/>
        <v>0</v>
      </c>
      <c r="H84" s="24">
        <f t="shared" si="23"/>
        <v>13</v>
      </c>
      <c r="I84" s="24">
        <f t="shared" si="38"/>
        <v>0</v>
      </c>
      <c r="J84" s="24">
        <f t="shared" si="39"/>
        <v>0</v>
      </c>
      <c r="K84" s="24">
        <f t="shared" si="40"/>
        <v>0</v>
      </c>
      <c r="L84" s="24">
        <f t="shared" si="24"/>
        <v>13</v>
      </c>
      <c r="M84" s="24">
        <f t="shared" si="25"/>
        <v>0.5</v>
      </c>
      <c r="N84" s="24">
        <f t="shared" si="26"/>
        <v>0.5</v>
      </c>
      <c r="O84" s="24">
        <f t="shared" si="27"/>
        <v>12.5</v>
      </c>
      <c r="P84" s="24">
        <f t="shared" si="28"/>
        <v>0</v>
      </c>
      <c r="Q84" s="25">
        <f t="shared" si="29"/>
        <v>11.12</v>
      </c>
      <c r="R84" s="24">
        <f t="shared" si="30"/>
        <v>0</v>
      </c>
      <c r="S84" s="24">
        <f t="shared" si="31"/>
        <v>0</v>
      </c>
      <c r="T84" s="25">
        <f t="shared" si="32"/>
        <v>1.02</v>
      </c>
      <c r="U84" s="26">
        <f t="shared" si="33"/>
        <v>2</v>
      </c>
      <c r="V84" s="25">
        <f t="shared" si="34"/>
        <v>3.02</v>
      </c>
      <c r="W84" s="25">
        <f t="shared" si="35"/>
        <v>8.1</v>
      </c>
      <c r="X84" s="25">
        <f t="shared" si="36"/>
        <v>-110.24000000000002</v>
      </c>
      <c r="Y84" s="25">
        <f t="shared" si="37"/>
        <v>189.76</v>
      </c>
    </row>
    <row r="85" spans="5:25" x14ac:dyDescent="0.2">
      <c r="E85" s="22">
        <v>81</v>
      </c>
      <c r="F85" s="24">
        <f t="shared" si="21"/>
        <v>12.5</v>
      </c>
      <c r="G85" s="24">
        <f t="shared" si="22"/>
        <v>0</v>
      </c>
      <c r="H85" s="24">
        <f t="shared" si="23"/>
        <v>12.5</v>
      </c>
      <c r="I85" s="24">
        <f t="shared" si="38"/>
        <v>0</v>
      </c>
      <c r="J85" s="24">
        <f t="shared" si="39"/>
        <v>0</v>
      </c>
      <c r="K85" s="24">
        <f t="shared" si="40"/>
        <v>0</v>
      </c>
      <c r="L85" s="24">
        <f t="shared" si="24"/>
        <v>12.5</v>
      </c>
      <c r="M85" s="24">
        <f t="shared" si="25"/>
        <v>0.5</v>
      </c>
      <c r="N85" s="24">
        <f t="shared" si="26"/>
        <v>0.5</v>
      </c>
      <c r="O85" s="24">
        <f t="shared" si="27"/>
        <v>12</v>
      </c>
      <c r="P85" s="24">
        <f t="shared" si="28"/>
        <v>0</v>
      </c>
      <c r="Q85" s="25">
        <f t="shared" si="29"/>
        <v>11.12</v>
      </c>
      <c r="R85" s="24">
        <f t="shared" si="30"/>
        <v>0</v>
      </c>
      <c r="S85" s="24">
        <f t="shared" si="31"/>
        <v>0</v>
      </c>
      <c r="T85" s="25">
        <f t="shared" si="32"/>
        <v>0.98</v>
      </c>
      <c r="U85" s="26">
        <f t="shared" si="33"/>
        <v>2</v>
      </c>
      <c r="V85" s="25">
        <f t="shared" si="34"/>
        <v>2.98</v>
      </c>
      <c r="W85" s="25">
        <f t="shared" si="35"/>
        <v>8.1399999999999988</v>
      </c>
      <c r="X85" s="25">
        <f t="shared" si="36"/>
        <v>-102.10000000000002</v>
      </c>
      <c r="Y85" s="25">
        <f t="shared" si="37"/>
        <v>197.89999999999998</v>
      </c>
    </row>
    <row r="86" spans="5:25" x14ac:dyDescent="0.2">
      <c r="E86" s="22">
        <v>82</v>
      </c>
      <c r="F86" s="24">
        <f t="shared" si="21"/>
        <v>12</v>
      </c>
      <c r="G86" s="24">
        <f t="shared" si="22"/>
        <v>0</v>
      </c>
      <c r="H86" s="24">
        <f t="shared" si="23"/>
        <v>12</v>
      </c>
      <c r="I86" s="24">
        <f t="shared" si="38"/>
        <v>0</v>
      </c>
      <c r="J86" s="24">
        <f t="shared" si="39"/>
        <v>0</v>
      </c>
      <c r="K86" s="24">
        <f t="shared" si="40"/>
        <v>0</v>
      </c>
      <c r="L86" s="24">
        <f t="shared" si="24"/>
        <v>12</v>
      </c>
      <c r="M86" s="24">
        <f t="shared" si="25"/>
        <v>0.5</v>
      </c>
      <c r="N86" s="24">
        <f t="shared" si="26"/>
        <v>0.5</v>
      </c>
      <c r="O86" s="24">
        <f t="shared" si="27"/>
        <v>11.5</v>
      </c>
      <c r="P86" s="24">
        <f t="shared" si="28"/>
        <v>0</v>
      </c>
      <c r="Q86" s="25">
        <f t="shared" si="29"/>
        <v>11.12</v>
      </c>
      <c r="R86" s="24">
        <f t="shared" si="30"/>
        <v>0</v>
      </c>
      <c r="S86" s="24">
        <f t="shared" si="31"/>
        <v>0</v>
      </c>
      <c r="T86" s="25">
        <f t="shared" si="32"/>
        <v>0.94000000000000006</v>
      </c>
      <c r="U86" s="26">
        <f t="shared" si="33"/>
        <v>2</v>
      </c>
      <c r="V86" s="25">
        <f t="shared" si="34"/>
        <v>2.94</v>
      </c>
      <c r="W86" s="25">
        <f t="shared" si="35"/>
        <v>8.18</v>
      </c>
      <c r="X86" s="25">
        <f t="shared" si="36"/>
        <v>-93.920000000000016</v>
      </c>
      <c r="Y86" s="25">
        <f t="shared" si="37"/>
        <v>206.07999999999998</v>
      </c>
    </row>
    <row r="87" spans="5:25" x14ac:dyDescent="0.2">
      <c r="E87" s="22">
        <v>83</v>
      </c>
      <c r="F87" s="24">
        <f t="shared" si="21"/>
        <v>11.5</v>
      </c>
      <c r="G87" s="24">
        <f t="shared" si="22"/>
        <v>0</v>
      </c>
      <c r="H87" s="24">
        <f t="shared" si="23"/>
        <v>11.5</v>
      </c>
      <c r="I87" s="24">
        <f t="shared" si="38"/>
        <v>0</v>
      </c>
      <c r="J87" s="24">
        <f t="shared" si="39"/>
        <v>0</v>
      </c>
      <c r="K87" s="24">
        <f t="shared" si="40"/>
        <v>0</v>
      </c>
      <c r="L87" s="24">
        <f t="shared" si="24"/>
        <v>11.5</v>
      </c>
      <c r="M87" s="24">
        <f t="shared" si="25"/>
        <v>0.5</v>
      </c>
      <c r="N87" s="24">
        <f t="shared" si="26"/>
        <v>0.5</v>
      </c>
      <c r="O87" s="24">
        <f t="shared" si="27"/>
        <v>11</v>
      </c>
      <c r="P87" s="24">
        <f t="shared" si="28"/>
        <v>0</v>
      </c>
      <c r="Q87" s="25">
        <f t="shared" si="29"/>
        <v>11.12</v>
      </c>
      <c r="R87" s="24">
        <f t="shared" si="30"/>
        <v>0</v>
      </c>
      <c r="S87" s="24">
        <f t="shared" si="31"/>
        <v>0</v>
      </c>
      <c r="T87" s="25">
        <f t="shared" si="32"/>
        <v>0.9</v>
      </c>
      <c r="U87" s="26">
        <f t="shared" si="33"/>
        <v>2</v>
      </c>
      <c r="V87" s="25">
        <f t="shared" si="34"/>
        <v>2.9</v>
      </c>
      <c r="W87" s="25">
        <f t="shared" si="35"/>
        <v>8.2199999999999989</v>
      </c>
      <c r="X87" s="25">
        <f t="shared" si="36"/>
        <v>-85.700000000000017</v>
      </c>
      <c r="Y87" s="25">
        <f t="shared" si="37"/>
        <v>214.29999999999998</v>
      </c>
    </row>
    <row r="88" spans="5:25" x14ac:dyDescent="0.2">
      <c r="E88" s="22">
        <v>84</v>
      </c>
      <c r="F88" s="24">
        <f t="shared" si="21"/>
        <v>11</v>
      </c>
      <c r="G88" s="24">
        <f t="shared" si="22"/>
        <v>0</v>
      </c>
      <c r="H88" s="24">
        <f t="shared" si="23"/>
        <v>11</v>
      </c>
      <c r="I88" s="24">
        <f t="shared" si="38"/>
        <v>0</v>
      </c>
      <c r="J88" s="24">
        <f t="shared" si="39"/>
        <v>0</v>
      </c>
      <c r="K88" s="24">
        <f t="shared" si="40"/>
        <v>0</v>
      </c>
      <c r="L88" s="24">
        <f t="shared" si="24"/>
        <v>11</v>
      </c>
      <c r="M88" s="24">
        <f t="shared" si="25"/>
        <v>0.5</v>
      </c>
      <c r="N88" s="24">
        <f t="shared" si="26"/>
        <v>0.5</v>
      </c>
      <c r="O88" s="24">
        <f t="shared" si="27"/>
        <v>10.5</v>
      </c>
      <c r="P88" s="24">
        <f t="shared" si="28"/>
        <v>0</v>
      </c>
      <c r="Q88" s="25">
        <f t="shared" si="29"/>
        <v>11.12</v>
      </c>
      <c r="R88" s="24">
        <f t="shared" si="30"/>
        <v>0</v>
      </c>
      <c r="S88" s="24">
        <f t="shared" si="31"/>
        <v>0</v>
      </c>
      <c r="T88" s="25">
        <f t="shared" si="32"/>
        <v>0.86</v>
      </c>
      <c r="U88" s="26">
        <f t="shared" si="33"/>
        <v>2</v>
      </c>
      <c r="V88" s="25">
        <f t="shared" si="34"/>
        <v>2.86</v>
      </c>
      <c r="W88" s="25">
        <f t="shared" si="35"/>
        <v>8.26</v>
      </c>
      <c r="X88" s="25">
        <f t="shared" si="36"/>
        <v>-77.440000000000012</v>
      </c>
      <c r="Y88" s="25">
        <f t="shared" si="37"/>
        <v>222.56</v>
      </c>
    </row>
    <row r="89" spans="5:25" x14ac:dyDescent="0.2">
      <c r="E89" s="22">
        <v>85</v>
      </c>
      <c r="F89" s="24">
        <f t="shared" si="21"/>
        <v>10.5</v>
      </c>
      <c r="G89" s="24">
        <f t="shared" si="22"/>
        <v>0</v>
      </c>
      <c r="H89" s="24">
        <f t="shared" si="23"/>
        <v>10.5</v>
      </c>
      <c r="I89" s="24">
        <f t="shared" si="38"/>
        <v>0</v>
      </c>
      <c r="J89" s="24">
        <f t="shared" si="39"/>
        <v>0</v>
      </c>
      <c r="K89" s="24">
        <f t="shared" si="40"/>
        <v>0</v>
      </c>
      <c r="L89" s="24">
        <f t="shared" si="24"/>
        <v>10.5</v>
      </c>
      <c r="M89" s="24">
        <f t="shared" si="25"/>
        <v>0.5</v>
      </c>
      <c r="N89" s="24">
        <f t="shared" si="26"/>
        <v>0.5</v>
      </c>
      <c r="O89" s="24">
        <f t="shared" si="27"/>
        <v>10</v>
      </c>
      <c r="P89" s="24">
        <f t="shared" si="28"/>
        <v>0</v>
      </c>
      <c r="Q89" s="25">
        <f t="shared" si="29"/>
        <v>11.12</v>
      </c>
      <c r="R89" s="24">
        <f t="shared" si="30"/>
        <v>0</v>
      </c>
      <c r="S89" s="24">
        <f t="shared" si="31"/>
        <v>0</v>
      </c>
      <c r="T89" s="25">
        <f t="shared" si="32"/>
        <v>0.82000000000000006</v>
      </c>
      <c r="U89" s="26">
        <f t="shared" si="33"/>
        <v>2</v>
      </c>
      <c r="V89" s="25">
        <f t="shared" si="34"/>
        <v>2.8200000000000003</v>
      </c>
      <c r="W89" s="25">
        <f t="shared" si="35"/>
        <v>8.2999999999999989</v>
      </c>
      <c r="X89" s="25">
        <f t="shared" si="36"/>
        <v>-69.140000000000015</v>
      </c>
      <c r="Y89" s="25">
        <f t="shared" si="37"/>
        <v>230.85999999999999</v>
      </c>
    </row>
    <row r="90" spans="5:25" x14ac:dyDescent="0.2">
      <c r="E90" s="22">
        <v>86</v>
      </c>
      <c r="F90" s="24">
        <f t="shared" si="21"/>
        <v>10</v>
      </c>
      <c r="G90" s="24">
        <f t="shared" si="22"/>
        <v>0</v>
      </c>
      <c r="H90" s="24">
        <f t="shared" si="23"/>
        <v>10</v>
      </c>
      <c r="I90" s="24">
        <f t="shared" si="38"/>
        <v>0</v>
      </c>
      <c r="J90" s="24">
        <f t="shared" si="39"/>
        <v>0</v>
      </c>
      <c r="K90" s="24">
        <f t="shared" si="40"/>
        <v>0</v>
      </c>
      <c r="L90" s="24">
        <f t="shared" si="24"/>
        <v>10</v>
      </c>
      <c r="M90" s="24">
        <f t="shared" si="25"/>
        <v>0.5</v>
      </c>
      <c r="N90" s="24">
        <f t="shared" si="26"/>
        <v>0.5</v>
      </c>
      <c r="O90" s="24">
        <f t="shared" si="27"/>
        <v>9.5</v>
      </c>
      <c r="P90" s="24">
        <f t="shared" si="28"/>
        <v>0</v>
      </c>
      <c r="Q90" s="25">
        <f t="shared" si="29"/>
        <v>11.12</v>
      </c>
      <c r="R90" s="24">
        <f t="shared" si="30"/>
        <v>0</v>
      </c>
      <c r="S90" s="24">
        <f t="shared" si="31"/>
        <v>0</v>
      </c>
      <c r="T90" s="25">
        <f t="shared" si="32"/>
        <v>0.78</v>
      </c>
      <c r="U90" s="26">
        <f t="shared" si="33"/>
        <v>2</v>
      </c>
      <c r="V90" s="25">
        <f t="shared" si="34"/>
        <v>2.7800000000000002</v>
      </c>
      <c r="W90" s="25">
        <f t="shared" si="35"/>
        <v>8.34</v>
      </c>
      <c r="X90" s="25">
        <f t="shared" si="36"/>
        <v>-60.800000000000011</v>
      </c>
      <c r="Y90" s="25">
        <f t="shared" si="37"/>
        <v>239.2</v>
      </c>
    </row>
    <row r="91" spans="5:25" x14ac:dyDescent="0.2">
      <c r="E91" s="22">
        <v>87</v>
      </c>
      <c r="F91" s="24">
        <f t="shared" si="21"/>
        <v>9.5</v>
      </c>
      <c r="G91" s="24">
        <f t="shared" si="22"/>
        <v>0</v>
      </c>
      <c r="H91" s="24">
        <f t="shared" si="23"/>
        <v>9.5</v>
      </c>
      <c r="I91" s="24">
        <f t="shared" si="38"/>
        <v>0</v>
      </c>
      <c r="J91" s="24">
        <f t="shared" si="39"/>
        <v>0</v>
      </c>
      <c r="K91" s="24">
        <f t="shared" si="40"/>
        <v>0</v>
      </c>
      <c r="L91" s="24">
        <f t="shared" si="24"/>
        <v>9.5</v>
      </c>
      <c r="M91" s="24">
        <f t="shared" si="25"/>
        <v>0.5</v>
      </c>
      <c r="N91" s="24">
        <f t="shared" si="26"/>
        <v>0.5</v>
      </c>
      <c r="O91" s="24">
        <f t="shared" si="27"/>
        <v>9</v>
      </c>
      <c r="P91" s="24">
        <f t="shared" si="28"/>
        <v>0</v>
      </c>
      <c r="Q91" s="25">
        <f t="shared" si="29"/>
        <v>11.12</v>
      </c>
      <c r="R91" s="24">
        <f t="shared" si="30"/>
        <v>0</v>
      </c>
      <c r="S91" s="24">
        <f t="shared" si="31"/>
        <v>0</v>
      </c>
      <c r="T91" s="25">
        <f t="shared" si="32"/>
        <v>0.74</v>
      </c>
      <c r="U91" s="26">
        <f t="shared" si="33"/>
        <v>2</v>
      </c>
      <c r="V91" s="25">
        <f t="shared" si="34"/>
        <v>2.74</v>
      </c>
      <c r="W91" s="25">
        <f t="shared" si="35"/>
        <v>8.379999999999999</v>
      </c>
      <c r="X91" s="25">
        <f t="shared" si="36"/>
        <v>-52.420000000000016</v>
      </c>
      <c r="Y91" s="25">
        <f t="shared" si="37"/>
        <v>247.57999999999998</v>
      </c>
    </row>
    <row r="92" spans="5:25" x14ac:dyDescent="0.2">
      <c r="E92" s="22">
        <v>88</v>
      </c>
      <c r="F92" s="24">
        <f t="shared" si="21"/>
        <v>9</v>
      </c>
      <c r="G92" s="24">
        <f t="shared" si="22"/>
        <v>0</v>
      </c>
      <c r="H92" s="24">
        <f t="shared" si="23"/>
        <v>9</v>
      </c>
      <c r="I92" s="24">
        <f t="shared" si="38"/>
        <v>0</v>
      </c>
      <c r="J92" s="24">
        <f t="shared" si="39"/>
        <v>0</v>
      </c>
      <c r="K92" s="24">
        <f t="shared" si="40"/>
        <v>0</v>
      </c>
      <c r="L92" s="24">
        <f t="shared" si="24"/>
        <v>9</v>
      </c>
      <c r="M92" s="24">
        <f t="shared" si="25"/>
        <v>0.5</v>
      </c>
      <c r="N92" s="24">
        <f t="shared" si="26"/>
        <v>0.5</v>
      </c>
      <c r="O92" s="24">
        <f t="shared" si="27"/>
        <v>8.5</v>
      </c>
      <c r="P92" s="24">
        <f t="shared" si="28"/>
        <v>0</v>
      </c>
      <c r="Q92" s="25">
        <f t="shared" si="29"/>
        <v>11.12</v>
      </c>
      <c r="R92" s="24">
        <f t="shared" si="30"/>
        <v>0</v>
      </c>
      <c r="S92" s="24">
        <f t="shared" si="31"/>
        <v>0</v>
      </c>
      <c r="T92" s="25">
        <f t="shared" si="32"/>
        <v>0.70000000000000007</v>
      </c>
      <c r="U92" s="26">
        <f t="shared" si="33"/>
        <v>2</v>
      </c>
      <c r="V92" s="25">
        <f t="shared" si="34"/>
        <v>2.7</v>
      </c>
      <c r="W92" s="25">
        <f t="shared" si="35"/>
        <v>8.4199999999999982</v>
      </c>
      <c r="X92" s="25">
        <f t="shared" si="36"/>
        <v>-44.000000000000014</v>
      </c>
      <c r="Y92" s="25">
        <f t="shared" si="37"/>
        <v>256</v>
      </c>
    </row>
    <row r="93" spans="5:25" x14ac:dyDescent="0.2">
      <c r="E93" s="22">
        <v>89</v>
      </c>
      <c r="F93" s="24">
        <f t="shared" si="21"/>
        <v>8.5</v>
      </c>
      <c r="G93" s="24">
        <f t="shared" si="22"/>
        <v>0</v>
      </c>
      <c r="H93" s="24">
        <f t="shared" si="23"/>
        <v>8.5</v>
      </c>
      <c r="I93" s="24">
        <f t="shared" si="38"/>
        <v>0</v>
      </c>
      <c r="J93" s="24">
        <f t="shared" si="39"/>
        <v>0</v>
      </c>
      <c r="K93" s="24">
        <f t="shared" si="40"/>
        <v>0</v>
      </c>
      <c r="L93" s="24">
        <f t="shared" si="24"/>
        <v>8.5</v>
      </c>
      <c r="M93" s="24">
        <f t="shared" si="25"/>
        <v>0.5</v>
      </c>
      <c r="N93" s="24">
        <f t="shared" si="26"/>
        <v>0.5</v>
      </c>
      <c r="O93" s="24">
        <f t="shared" si="27"/>
        <v>8</v>
      </c>
      <c r="P93" s="24">
        <f t="shared" si="28"/>
        <v>0</v>
      </c>
      <c r="Q93" s="25">
        <f t="shared" si="29"/>
        <v>11.12</v>
      </c>
      <c r="R93" s="24">
        <f t="shared" si="30"/>
        <v>0</v>
      </c>
      <c r="S93" s="24">
        <f t="shared" si="31"/>
        <v>0</v>
      </c>
      <c r="T93" s="25">
        <f t="shared" si="32"/>
        <v>0.66</v>
      </c>
      <c r="U93" s="26">
        <f t="shared" si="33"/>
        <v>2</v>
      </c>
      <c r="V93" s="25">
        <f t="shared" si="34"/>
        <v>2.66</v>
      </c>
      <c r="W93" s="25">
        <f t="shared" si="35"/>
        <v>8.4599999999999991</v>
      </c>
      <c r="X93" s="25">
        <f t="shared" si="36"/>
        <v>-35.540000000000013</v>
      </c>
      <c r="Y93" s="25">
        <f t="shared" si="37"/>
        <v>264.45999999999998</v>
      </c>
    </row>
    <row r="94" spans="5:25" x14ac:dyDescent="0.2">
      <c r="E94" s="22">
        <v>90</v>
      </c>
      <c r="F94" s="24">
        <f t="shared" si="21"/>
        <v>8</v>
      </c>
      <c r="G94" s="24">
        <f t="shared" si="22"/>
        <v>0</v>
      </c>
      <c r="H94" s="24">
        <f t="shared" si="23"/>
        <v>8</v>
      </c>
      <c r="I94" s="24">
        <f t="shared" si="38"/>
        <v>0</v>
      </c>
      <c r="J94" s="24">
        <f t="shared" si="39"/>
        <v>0</v>
      </c>
      <c r="K94" s="24">
        <f t="shared" si="40"/>
        <v>0</v>
      </c>
      <c r="L94" s="24">
        <f t="shared" si="24"/>
        <v>8</v>
      </c>
      <c r="M94" s="24">
        <f t="shared" si="25"/>
        <v>0.5</v>
      </c>
      <c r="N94" s="24">
        <f t="shared" si="26"/>
        <v>0.5</v>
      </c>
      <c r="O94" s="24">
        <f t="shared" si="27"/>
        <v>7.5</v>
      </c>
      <c r="P94" s="24">
        <f t="shared" si="28"/>
        <v>0</v>
      </c>
      <c r="Q94" s="25">
        <f t="shared" si="29"/>
        <v>11.12</v>
      </c>
      <c r="R94" s="24">
        <f t="shared" si="30"/>
        <v>0</v>
      </c>
      <c r="S94" s="24">
        <f t="shared" si="31"/>
        <v>0</v>
      </c>
      <c r="T94" s="25">
        <f t="shared" si="32"/>
        <v>0.62</v>
      </c>
      <c r="U94" s="26">
        <f t="shared" si="33"/>
        <v>2</v>
      </c>
      <c r="V94" s="25">
        <f t="shared" si="34"/>
        <v>2.62</v>
      </c>
      <c r="W94" s="25">
        <f t="shared" si="35"/>
        <v>8.5</v>
      </c>
      <c r="X94" s="25">
        <f t="shared" si="36"/>
        <v>-27.040000000000013</v>
      </c>
      <c r="Y94" s="25">
        <f t="shared" si="37"/>
        <v>272.95999999999998</v>
      </c>
    </row>
    <row r="95" spans="5:25" x14ac:dyDescent="0.2">
      <c r="E95" s="22">
        <v>91</v>
      </c>
      <c r="F95" s="24">
        <f t="shared" si="21"/>
        <v>7.5</v>
      </c>
      <c r="G95" s="24">
        <f t="shared" si="22"/>
        <v>0</v>
      </c>
      <c r="H95" s="24">
        <f t="shared" si="23"/>
        <v>7.5</v>
      </c>
      <c r="I95" s="24">
        <f t="shared" si="38"/>
        <v>0</v>
      </c>
      <c r="J95" s="24">
        <f t="shared" si="39"/>
        <v>0</v>
      </c>
      <c r="K95" s="24">
        <f t="shared" si="40"/>
        <v>0</v>
      </c>
      <c r="L95" s="24">
        <f t="shared" si="24"/>
        <v>7.5</v>
      </c>
      <c r="M95" s="24">
        <f t="shared" si="25"/>
        <v>0.5</v>
      </c>
      <c r="N95" s="24">
        <f t="shared" si="26"/>
        <v>0.5</v>
      </c>
      <c r="O95" s="24">
        <f t="shared" si="27"/>
        <v>7</v>
      </c>
      <c r="P95" s="24">
        <f t="shared" si="28"/>
        <v>0</v>
      </c>
      <c r="Q95" s="25">
        <f t="shared" si="29"/>
        <v>11.12</v>
      </c>
      <c r="R95" s="24">
        <f t="shared" si="30"/>
        <v>0</v>
      </c>
      <c r="S95" s="24">
        <f t="shared" si="31"/>
        <v>0</v>
      </c>
      <c r="T95" s="25">
        <f t="shared" si="32"/>
        <v>0.57999999999999996</v>
      </c>
      <c r="U95" s="26">
        <f t="shared" si="33"/>
        <v>2</v>
      </c>
      <c r="V95" s="25">
        <f t="shared" si="34"/>
        <v>2.58</v>
      </c>
      <c r="W95" s="25">
        <f t="shared" si="35"/>
        <v>8.5399999999999991</v>
      </c>
      <c r="X95" s="25">
        <f t="shared" si="36"/>
        <v>-18.500000000000014</v>
      </c>
      <c r="Y95" s="25">
        <f t="shared" si="37"/>
        <v>281.5</v>
      </c>
    </row>
    <row r="96" spans="5:25" x14ac:dyDescent="0.2">
      <c r="E96" s="22">
        <v>92</v>
      </c>
      <c r="F96" s="24">
        <f t="shared" si="21"/>
        <v>7</v>
      </c>
      <c r="G96" s="24">
        <f t="shared" si="22"/>
        <v>0</v>
      </c>
      <c r="H96" s="24">
        <f t="shared" si="23"/>
        <v>7</v>
      </c>
      <c r="I96" s="24">
        <f t="shared" si="38"/>
        <v>0</v>
      </c>
      <c r="J96" s="24">
        <f t="shared" si="39"/>
        <v>0</v>
      </c>
      <c r="K96" s="24">
        <f t="shared" si="40"/>
        <v>0</v>
      </c>
      <c r="L96" s="24">
        <f t="shared" si="24"/>
        <v>7</v>
      </c>
      <c r="M96" s="24">
        <f t="shared" si="25"/>
        <v>0.5</v>
      </c>
      <c r="N96" s="24">
        <f t="shared" si="26"/>
        <v>0.5</v>
      </c>
      <c r="O96" s="24">
        <f t="shared" si="27"/>
        <v>6.5</v>
      </c>
      <c r="P96" s="24">
        <f t="shared" si="28"/>
        <v>0</v>
      </c>
      <c r="Q96" s="25">
        <f t="shared" si="29"/>
        <v>11.12</v>
      </c>
      <c r="R96" s="24">
        <f t="shared" si="30"/>
        <v>0</v>
      </c>
      <c r="S96" s="24">
        <f t="shared" si="31"/>
        <v>0</v>
      </c>
      <c r="T96" s="25">
        <f t="shared" si="32"/>
        <v>0.54</v>
      </c>
      <c r="U96" s="26">
        <f t="shared" si="33"/>
        <v>2</v>
      </c>
      <c r="V96" s="25">
        <f t="shared" si="34"/>
        <v>2.54</v>
      </c>
      <c r="W96" s="25">
        <f t="shared" si="35"/>
        <v>8.5799999999999983</v>
      </c>
      <c r="X96" s="25">
        <f t="shared" si="36"/>
        <v>-9.9200000000000159</v>
      </c>
      <c r="Y96" s="25">
        <f t="shared" si="37"/>
        <v>290.08</v>
      </c>
    </row>
    <row r="97" spans="5:25" x14ac:dyDescent="0.2">
      <c r="E97" s="22">
        <v>93</v>
      </c>
      <c r="F97" s="24">
        <f t="shared" si="21"/>
        <v>6.5</v>
      </c>
      <c r="G97" s="24">
        <f t="shared" si="22"/>
        <v>0</v>
      </c>
      <c r="H97" s="24">
        <f t="shared" si="23"/>
        <v>6.5</v>
      </c>
      <c r="I97" s="24">
        <f t="shared" si="38"/>
        <v>0</v>
      </c>
      <c r="J97" s="24">
        <f t="shared" si="39"/>
        <v>0</v>
      </c>
      <c r="K97" s="24">
        <f t="shared" si="40"/>
        <v>0</v>
      </c>
      <c r="L97" s="24">
        <f t="shared" si="24"/>
        <v>6.5</v>
      </c>
      <c r="M97" s="24">
        <f t="shared" si="25"/>
        <v>0.5</v>
      </c>
      <c r="N97" s="24">
        <f t="shared" si="26"/>
        <v>0.5</v>
      </c>
      <c r="O97" s="24">
        <f t="shared" si="27"/>
        <v>6</v>
      </c>
      <c r="P97" s="24">
        <f t="shared" si="28"/>
        <v>0</v>
      </c>
      <c r="Q97" s="25">
        <f t="shared" si="29"/>
        <v>11.12</v>
      </c>
      <c r="R97" s="24">
        <f t="shared" si="30"/>
        <v>0</v>
      </c>
      <c r="S97" s="24">
        <f t="shared" si="31"/>
        <v>0</v>
      </c>
      <c r="T97" s="25">
        <f t="shared" si="32"/>
        <v>0.5</v>
      </c>
      <c r="U97" s="26">
        <f t="shared" si="33"/>
        <v>2</v>
      </c>
      <c r="V97" s="25">
        <f t="shared" si="34"/>
        <v>2.5</v>
      </c>
      <c r="W97" s="25">
        <f t="shared" si="35"/>
        <v>8.6199999999999992</v>
      </c>
      <c r="X97" s="25">
        <f t="shared" si="36"/>
        <v>-1.3000000000000167</v>
      </c>
      <c r="Y97" s="25">
        <f t="shared" si="37"/>
        <v>298.7</v>
      </c>
    </row>
    <row r="98" spans="5:25" x14ac:dyDescent="0.2">
      <c r="E98" s="22">
        <v>94</v>
      </c>
      <c r="F98" s="24">
        <f t="shared" si="21"/>
        <v>6</v>
      </c>
      <c r="G98" s="24">
        <f t="shared" si="22"/>
        <v>0</v>
      </c>
      <c r="H98" s="24">
        <f t="shared" si="23"/>
        <v>6</v>
      </c>
      <c r="I98" s="24">
        <f t="shared" si="38"/>
        <v>0</v>
      </c>
      <c r="J98" s="24">
        <f t="shared" si="39"/>
        <v>0</v>
      </c>
      <c r="K98" s="24">
        <f t="shared" si="40"/>
        <v>0</v>
      </c>
      <c r="L98" s="24">
        <f t="shared" si="24"/>
        <v>6</v>
      </c>
      <c r="M98" s="24">
        <f t="shared" si="25"/>
        <v>0.5</v>
      </c>
      <c r="N98" s="24">
        <f t="shared" si="26"/>
        <v>0.5</v>
      </c>
      <c r="O98" s="24">
        <f t="shared" si="27"/>
        <v>5.5</v>
      </c>
      <c r="P98" s="24">
        <f t="shared" si="28"/>
        <v>0</v>
      </c>
      <c r="Q98" s="25">
        <f t="shared" si="29"/>
        <v>11.12</v>
      </c>
      <c r="R98" s="24">
        <f t="shared" si="30"/>
        <v>0</v>
      </c>
      <c r="S98" s="24">
        <f t="shared" si="31"/>
        <v>0</v>
      </c>
      <c r="T98" s="25">
        <f t="shared" si="32"/>
        <v>0.46</v>
      </c>
      <c r="U98" s="26">
        <f t="shared" si="33"/>
        <v>2</v>
      </c>
      <c r="V98" s="25">
        <f t="shared" si="34"/>
        <v>2.46</v>
      </c>
      <c r="W98" s="25">
        <f t="shared" si="35"/>
        <v>8.66</v>
      </c>
      <c r="X98" s="25">
        <f t="shared" si="36"/>
        <v>7.3599999999999834</v>
      </c>
      <c r="Y98" s="25">
        <f t="shared" si="37"/>
        <v>307.35999999999996</v>
      </c>
    </row>
    <row r="99" spans="5:25" x14ac:dyDescent="0.2">
      <c r="E99" s="22">
        <v>95</v>
      </c>
      <c r="F99" s="24">
        <f t="shared" si="21"/>
        <v>5.5</v>
      </c>
      <c r="G99" s="24">
        <f t="shared" si="22"/>
        <v>0</v>
      </c>
      <c r="H99" s="24">
        <f t="shared" si="23"/>
        <v>5.5</v>
      </c>
      <c r="I99" s="24">
        <f t="shared" si="38"/>
        <v>0</v>
      </c>
      <c r="J99" s="24">
        <f t="shared" si="39"/>
        <v>0</v>
      </c>
      <c r="K99" s="24">
        <f t="shared" si="40"/>
        <v>0</v>
      </c>
      <c r="L99" s="24">
        <f t="shared" si="24"/>
        <v>5.5</v>
      </c>
      <c r="M99" s="24">
        <f t="shared" si="25"/>
        <v>0.5</v>
      </c>
      <c r="N99" s="24">
        <f t="shared" si="26"/>
        <v>0.5</v>
      </c>
      <c r="O99" s="24">
        <f t="shared" si="27"/>
        <v>5</v>
      </c>
      <c r="P99" s="24">
        <f t="shared" si="28"/>
        <v>0</v>
      </c>
      <c r="Q99" s="25">
        <f t="shared" si="29"/>
        <v>11.12</v>
      </c>
      <c r="R99" s="24">
        <f t="shared" si="30"/>
        <v>0</v>
      </c>
      <c r="S99" s="24">
        <f t="shared" si="31"/>
        <v>0</v>
      </c>
      <c r="T99" s="25">
        <f t="shared" si="32"/>
        <v>0.42</v>
      </c>
      <c r="U99" s="26">
        <f t="shared" si="33"/>
        <v>2</v>
      </c>
      <c r="V99" s="25">
        <f t="shared" si="34"/>
        <v>2.42</v>
      </c>
      <c r="W99" s="25">
        <f t="shared" si="35"/>
        <v>8.6999999999999993</v>
      </c>
      <c r="X99" s="25">
        <f t="shared" si="36"/>
        <v>16.059999999999981</v>
      </c>
      <c r="Y99" s="25">
        <f t="shared" si="37"/>
        <v>316.06</v>
      </c>
    </row>
    <row r="100" spans="5:25" x14ac:dyDescent="0.2">
      <c r="E100" s="22">
        <v>96</v>
      </c>
      <c r="F100" s="24">
        <f t="shared" si="21"/>
        <v>5</v>
      </c>
      <c r="G100" s="24">
        <f t="shared" si="22"/>
        <v>0</v>
      </c>
      <c r="H100" s="24">
        <f t="shared" si="23"/>
        <v>5</v>
      </c>
      <c r="I100" s="24">
        <f t="shared" si="38"/>
        <v>0</v>
      </c>
      <c r="J100" s="24">
        <f t="shared" si="39"/>
        <v>0</v>
      </c>
      <c r="K100" s="24">
        <f t="shared" si="40"/>
        <v>0</v>
      </c>
      <c r="L100" s="24">
        <f t="shared" si="24"/>
        <v>5</v>
      </c>
      <c r="M100" s="24">
        <f t="shared" si="25"/>
        <v>0.5</v>
      </c>
      <c r="N100" s="24">
        <f t="shared" si="26"/>
        <v>0.5</v>
      </c>
      <c r="O100" s="24">
        <f t="shared" si="27"/>
        <v>4.5</v>
      </c>
      <c r="P100" s="24">
        <f t="shared" si="28"/>
        <v>0</v>
      </c>
      <c r="Q100" s="25">
        <f t="shared" si="29"/>
        <v>11.12</v>
      </c>
      <c r="R100" s="24">
        <f t="shared" si="30"/>
        <v>0</v>
      </c>
      <c r="S100" s="24">
        <f t="shared" si="31"/>
        <v>0</v>
      </c>
      <c r="T100" s="25">
        <f t="shared" si="32"/>
        <v>0.38</v>
      </c>
      <c r="U100" s="26">
        <f t="shared" si="33"/>
        <v>2</v>
      </c>
      <c r="V100" s="25">
        <f t="shared" si="34"/>
        <v>2.38</v>
      </c>
      <c r="W100" s="25">
        <f t="shared" si="35"/>
        <v>8.7399999999999984</v>
      </c>
      <c r="X100" s="25">
        <f t="shared" si="36"/>
        <v>24.799999999999979</v>
      </c>
      <c r="Y100" s="25">
        <f t="shared" si="37"/>
        <v>324.79999999999995</v>
      </c>
    </row>
    <row r="101" spans="5:25" x14ac:dyDescent="0.2">
      <c r="E101" s="22">
        <v>97</v>
      </c>
      <c r="F101" s="24">
        <f t="shared" si="21"/>
        <v>4.5</v>
      </c>
      <c r="G101" s="24">
        <f t="shared" si="22"/>
        <v>0</v>
      </c>
      <c r="H101" s="24">
        <f t="shared" si="23"/>
        <v>4.5</v>
      </c>
      <c r="I101" s="24">
        <f t="shared" si="38"/>
        <v>0</v>
      </c>
      <c r="J101" s="24">
        <f t="shared" si="39"/>
        <v>0</v>
      </c>
      <c r="K101" s="24">
        <f t="shared" si="40"/>
        <v>0</v>
      </c>
      <c r="L101" s="24">
        <f t="shared" si="24"/>
        <v>4.5</v>
      </c>
      <c r="M101" s="24">
        <f t="shared" si="25"/>
        <v>0.5</v>
      </c>
      <c r="N101" s="24">
        <f t="shared" si="26"/>
        <v>0.5</v>
      </c>
      <c r="O101" s="24">
        <f t="shared" si="27"/>
        <v>4</v>
      </c>
      <c r="P101" s="24">
        <f t="shared" si="28"/>
        <v>0</v>
      </c>
      <c r="Q101" s="25">
        <f t="shared" si="29"/>
        <v>11.12</v>
      </c>
      <c r="R101" s="24">
        <f t="shared" si="30"/>
        <v>0</v>
      </c>
      <c r="S101" s="24">
        <f t="shared" si="31"/>
        <v>0</v>
      </c>
      <c r="T101" s="25">
        <f t="shared" si="32"/>
        <v>0.34</v>
      </c>
      <c r="U101" s="26">
        <f t="shared" si="33"/>
        <v>2</v>
      </c>
      <c r="V101" s="25">
        <f t="shared" si="34"/>
        <v>2.34</v>
      </c>
      <c r="W101" s="25">
        <f t="shared" si="35"/>
        <v>8.7799999999999994</v>
      </c>
      <c r="X101" s="25">
        <f t="shared" si="36"/>
        <v>33.579999999999977</v>
      </c>
      <c r="Y101" s="25">
        <f t="shared" si="37"/>
        <v>333.58</v>
      </c>
    </row>
    <row r="102" spans="5:25" x14ac:dyDescent="0.2">
      <c r="E102" s="22">
        <v>98</v>
      </c>
      <c r="F102" s="24">
        <f t="shared" si="21"/>
        <v>4</v>
      </c>
      <c r="G102" s="24">
        <f t="shared" si="22"/>
        <v>0</v>
      </c>
      <c r="H102" s="24">
        <f t="shared" si="23"/>
        <v>4</v>
      </c>
      <c r="I102" s="24">
        <f t="shared" si="38"/>
        <v>0</v>
      </c>
      <c r="J102" s="24">
        <f t="shared" si="39"/>
        <v>0</v>
      </c>
      <c r="K102" s="24">
        <f t="shared" si="40"/>
        <v>0</v>
      </c>
      <c r="L102" s="24">
        <f t="shared" si="24"/>
        <v>4</v>
      </c>
      <c r="M102" s="24">
        <f t="shared" si="25"/>
        <v>0.5</v>
      </c>
      <c r="N102" s="24">
        <f t="shared" si="26"/>
        <v>0.5</v>
      </c>
      <c r="O102" s="24">
        <f t="shared" si="27"/>
        <v>3.5</v>
      </c>
      <c r="P102" s="24">
        <f t="shared" si="28"/>
        <v>0</v>
      </c>
      <c r="Q102" s="25">
        <f t="shared" si="29"/>
        <v>11.12</v>
      </c>
      <c r="R102" s="24">
        <f t="shared" si="30"/>
        <v>0</v>
      </c>
      <c r="S102" s="24">
        <f t="shared" si="31"/>
        <v>0</v>
      </c>
      <c r="T102" s="25">
        <f t="shared" si="32"/>
        <v>0.3</v>
      </c>
      <c r="U102" s="26">
        <f t="shared" si="33"/>
        <v>2</v>
      </c>
      <c r="V102" s="25">
        <f t="shared" si="34"/>
        <v>2.2999999999999998</v>
      </c>
      <c r="W102" s="25">
        <f t="shared" si="35"/>
        <v>8.82</v>
      </c>
      <c r="X102" s="25">
        <f t="shared" si="36"/>
        <v>42.399999999999977</v>
      </c>
      <c r="Y102" s="25">
        <f t="shared" si="37"/>
        <v>342.4</v>
      </c>
    </row>
    <row r="103" spans="5:25" x14ac:dyDescent="0.2">
      <c r="E103" s="22">
        <v>99</v>
      </c>
      <c r="F103" s="24">
        <f t="shared" si="21"/>
        <v>3.5</v>
      </c>
      <c r="G103" s="24">
        <f t="shared" si="22"/>
        <v>0</v>
      </c>
      <c r="H103" s="24">
        <f t="shared" si="23"/>
        <v>3.5</v>
      </c>
      <c r="I103" s="24">
        <f t="shared" si="38"/>
        <v>1</v>
      </c>
      <c r="J103" s="24">
        <f t="shared" si="39"/>
        <v>14</v>
      </c>
      <c r="K103" s="24">
        <f t="shared" si="40"/>
        <v>0</v>
      </c>
      <c r="L103" s="24">
        <f t="shared" si="24"/>
        <v>3.5</v>
      </c>
      <c r="M103" s="24">
        <f t="shared" si="25"/>
        <v>0.5</v>
      </c>
      <c r="N103" s="24">
        <f t="shared" si="26"/>
        <v>0.5</v>
      </c>
      <c r="O103" s="24">
        <f t="shared" si="27"/>
        <v>3</v>
      </c>
      <c r="P103" s="24">
        <f t="shared" si="28"/>
        <v>0</v>
      </c>
      <c r="Q103" s="25">
        <f t="shared" si="29"/>
        <v>11.12</v>
      </c>
      <c r="R103" s="24">
        <f t="shared" si="30"/>
        <v>224</v>
      </c>
      <c r="S103" s="24">
        <f t="shared" si="31"/>
        <v>15.68</v>
      </c>
      <c r="T103" s="25">
        <f t="shared" si="32"/>
        <v>0.26</v>
      </c>
      <c r="U103" s="26">
        <f t="shared" si="33"/>
        <v>2</v>
      </c>
      <c r="V103" s="25">
        <f t="shared" si="34"/>
        <v>241.94</v>
      </c>
      <c r="W103" s="25">
        <f t="shared" si="35"/>
        <v>-230.82</v>
      </c>
      <c r="X103" s="25">
        <f t="shared" si="36"/>
        <v>-188.42000000000002</v>
      </c>
      <c r="Y103" s="25">
        <f t="shared" si="37"/>
        <v>111.57999999999998</v>
      </c>
    </row>
    <row r="104" spans="5:25" x14ac:dyDescent="0.2">
      <c r="E104" s="22">
        <v>100</v>
      </c>
      <c r="F104" s="24">
        <f t="shared" si="21"/>
        <v>3</v>
      </c>
      <c r="G104" s="24">
        <f t="shared" si="22"/>
        <v>14</v>
      </c>
      <c r="H104" s="24">
        <f t="shared" si="23"/>
        <v>17</v>
      </c>
      <c r="I104" s="24">
        <f t="shared" si="38"/>
        <v>0</v>
      </c>
      <c r="J104" s="24">
        <f t="shared" si="39"/>
        <v>0</v>
      </c>
      <c r="K104" s="24">
        <f t="shared" si="40"/>
        <v>0</v>
      </c>
      <c r="L104" s="24">
        <f t="shared" si="24"/>
        <v>3</v>
      </c>
      <c r="M104" s="24">
        <f t="shared" si="25"/>
        <v>0.5</v>
      </c>
      <c r="N104" s="24">
        <f t="shared" si="26"/>
        <v>0.5</v>
      </c>
      <c r="O104" s="24">
        <f t="shared" si="27"/>
        <v>2.5</v>
      </c>
      <c r="P104" s="24">
        <f t="shared" si="28"/>
        <v>0</v>
      </c>
      <c r="Q104" s="25">
        <f t="shared" si="29"/>
        <v>11.12</v>
      </c>
      <c r="R104" s="24">
        <f t="shared" si="30"/>
        <v>0</v>
      </c>
      <c r="S104" s="24">
        <f t="shared" si="31"/>
        <v>0</v>
      </c>
      <c r="T104" s="25">
        <f t="shared" si="32"/>
        <v>0.22</v>
      </c>
      <c r="U104" s="26">
        <f t="shared" si="33"/>
        <v>2</v>
      </c>
      <c r="V104" s="25">
        <f t="shared" si="34"/>
        <v>2.2200000000000002</v>
      </c>
      <c r="W104" s="25">
        <f t="shared" si="35"/>
        <v>8.8999999999999986</v>
      </c>
      <c r="X104" s="25">
        <f t="shared" si="36"/>
        <v>-179.52</v>
      </c>
      <c r="Y104" s="25">
        <f t="shared" si="37"/>
        <v>120.47999999999999</v>
      </c>
    </row>
    <row r="105" spans="5:25" x14ac:dyDescent="0.2">
      <c r="E105" s="22">
        <v>101</v>
      </c>
      <c r="F105" s="24">
        <f t="shared" si="21"/>
        <v>2.5</v>
      </c>
      <c r="G105" s="24">
        <f t="shared" si="22"/>
        <v>14</v>
      </c>
      <c r="H105" s="24">
        <f t="shared" si="23"/>
        <v>16.5</v>
      </c>
      <c r="I105" s="24">
        <f t="shared" si="38"/>
        <v>0</v>
      </c>
      <c r="J105" s="24">
        <f t="shared" si="39"/>
        <v>0</v>
      </c>
      <c r="K105" s="24">
        <f t="shared" si="40"/>
        <v>0</v>
      </c>
      <c r="L105" s="24">
        <f t="shared" si="24"/>
        <v>2.5</v>
      </c>
      <c r="M105" s="24">
        <f t="shared" si="25"/>
        <v>0.5</v>
      </c>
      <c r="N105" s="24">
        <f t="shared" si="26"/>
        <v>0.5</v>
      </c>
      <c r="O105" s="24">
        <f t="shared" si="27"/>
        <v>2</v>
      </c>
      <c r="P105" s="24">
        <f t="shared" si="28"/>
        <v>0</v>
      </c>
      <c r="Q105" s="25">
        <f t="shared" si="29"/>
        <v>11.12</v>
      </c>
      <c r="R105" s="24">
        <f t="shared" si="30"/>
        <v>0</v>
      </c>
      <c r="S105" s="24">
        <f t="shared" si="31"/>
        <v>0</v>
      </c>
      <c r="T105" s="25">
        <f t="shared" si="32"/>
        <v>0.18</v>
      </c>
      <c r="U105" s="26">
        <f t="shared" si="33"/>
        <v>2</v>
      </c>
      <c r="V105" s="25">
        <f t="shared" si="34"/>
        <v>2.1800000000000002</v>
      </c>
      <c r="W105" s="25">
        <f t="shared" si="35"/>
        <v>8.94</v>
      </c>
      <c r="X105" s="25">
        <f t="shared" si="36"/>
        <v>-170.58</v>
      </c>
      <c r="Y105" s="25">
        <f t="shared" si="37"/>
        <v>129.41999999999999</v>
      </c>
    </row>
    <row r="106" spans="5:25" x14ac:dyDescent="0.2">
      <c r="E106" s="22">
        <v>102</v>
      </c>
      <c r="F106" s="24">
        <f t="shared" si="21"/>
        <v>2</v>
      </c>
      <c r="G106" s="24">
        <f t="shared" si="22"/>
        <v>14</v>
      </c>
      <c r="H106" s="24">
        <f t="shared" si="23"/>
        <v>16</v>
      </c>
      <c r="I106" s="24">
        <f t="shared" si="38"/>
        <v>0</v>
      </c>
      <c r="J106" s="24">
        <f t="shared" si="39"/>
        <v>0</v>
      </c>
      <c r="K106" s="24">
        <f t="shared" si="40"/>
        <v>0</v>
      </c>
      <c r="L106" s="24">
        <f t="shared" si="24"/>
        <v>2</v>
      </c>
      <c r="M106" s="24">
        <f t="shared" si="25"/>
        <v>0.5</v>
      </c>
      <c r="N106" s="24">
        <f t="shared" si="26"/>
        <v>0.5</v>
      </c>
      <c r="O106" s="24">
        <f t="shared" si="27"/>
        <v>1.5</v>
      </c>
      <c r="P106" s="24">
        <f t="shared" si="28"/>
        <v>0</v>
      </c>
      <c r="Q106" s="25">
        <f t="shared" si="29"/>
        <v>11.12</v>
      </c>
      <c r="R106" s="24">
        <f t="shared" si="30"/>
        <v>0</v>
      </c>
      <c r="S106" s="24">
        <f t="shared" si="31"/>
        <v>0</v>
      </c>
      <c r="T106" s="25">
        <f t="shared" si="32"/>
        <v>0.14000000000000001</v>
      </c>
      <c r="U106" s="26">
        <f t="shared" si="33"/>
        <v>2</v>
      </c>
      <c r="V106" s="25">
        <f t="shared" si="34"/>
        <v>2.14</v>
      </c>
      <c r="W106" s="25">
        <f t="shared" si="35"/>
        <v>8.9799999999999986</v>
      </c>
      <c r="X106" s="25">
        <f t="shared" si="36"/>
        <v>-161.60000000000002</v>
      </c>
      <c r="Y106" s="25">
        <f t="shared" si="37"/>
        <v>138.39999999999998</v>
      </c>
    </row>
    <row r="107" spans="5:25" x14ac:dyDescent="0.2">
      <c r="E107" s="22">
        <v>103</v>
      </c>
      <c r="F107" s="24">
        <f t="shared" si="21"/>
        <v>1.5</v>
      </c>
      <c r="G107" s="24">
        <f t="shared" si="22"/>
        <v>14</v>
      </c>
      <c r="H107" s="24">
        <f t="shared" si="23"/>
        <v>15.5</v>
      </c>
      <c r="I107" s="24">
        <f t="shared" si="38"/>
        <v>0</v>
      </c>
      <c r="J107" s="24">
        <f t="shared" si="39"/>
        <v>0</v>
      </c>
      <c r="K107" s="24">
        <f t="shared" si="40"/>
        <v>0</v>
      </c>
      <c r="L107" s="24">
        <f t="shared" si="24"/>
        <v>1.5</v>
      </c>
      <c r="M107" s="24">
        <f t="shared" si="25"/>
        <v>0.5</v>
      </c>
      <c r="N107" s="24">
        <f t="shared" si="26"/>
        <v>0.5</v>
      </c>
      <c r="O107" s="24">
        <f t="shared" si="27"/>
        <v>1</v>
      </c>
      <c r="P107" s="24">
        <f t="shared" si="28"/>
        <v>0</v>
      </c>
      <c r="Q107" s="25">
        <f t="shared" si="29"/>
        <v>11.12</v>
      </c>
      <c r="R107" s="24">
        <f t="shared" si="30"/>
        <v>0</v>
      </c>
      <c r="S107" s="24">
        <f t="shared" si="31"/>
        <v>0</v>
      </c>
      <c r="T107" s="25">
        <f t="shared" si="32"/>
        <v>0.1</v>
      </c>
      <c r="U107" s="26">
        <f t="shared" si="33"/>
        <v>2</v>
      </c>
      <c r="V107" s="25">
        <f t="shared" si="34"/>
        <v>2.1</v>
      </c>
      <c r="W107" s="25">
        <f t="shared" si="35"/>
        <v>9.02</v>
      </c>
      <c r="X107" s="25">
        <f t="shared" si="36"/>
        <v>-152.58000000000001</v>
      </c>
      <c r="Y107" s="25">
        <f t="shared" si="37"/>
        <v>147.41999999999999</v>
      </c>
    </row>
    <row r="108" spans="5:25" x14ac:dyDescent="0.2">
      <c r="E108" s="22">
        <v>104</v>
      </c>
      <c r="F108" s="24">
        <f t="shared" si="21"/>
        <v>1</v>
      </c>
      <c r="G108" s="24">
        <f t="shared" si="22"/>
        <v>14</v>
      </c>
      <c r="H108" s="24">
        <f t="shared" si="23"/>
        <v>15</v>
      </c>
      <c r="I108" s="24">
        <f t="shared" si="38"/>
        <v>0</v>
      </c>
      <c r="J108" s="24">
        <f t="shared" si="39"/>
        <v>0</v>
      </c>
      <c r="K108" s="24">
        <f t="shared" si="40"/>
        <v>0</v>
      </c>
      <c r="L108" s="24">
        <f t="shared" si="24"/>
        <v>1</v>
      </c>
      <c r="M108" s="24">
        <f t="shared" si="25"/>
        <v>0.5</v>
      </c>
      <c r="N108" s="24">
        <f t="shared" si="26"/>
        <v>0.5</v>
      </c>
      <c r="O108" s="24">
        <f t="shared" si="27"/>
        <v>0.5</v>
      </c>
      <c r="P108" s="24">
        <f t="shared" si="28"/>
        <v>0</v>
      </c>
      <c r="Q108" s="25">
        <f t="shared" si="29"/>
        <v>11.12</v>
      </c>
      <c r="R108" s="24">
        <f t="shared" si="30"/>
        <v>0</v>
      </c>
      <c r="S108" s="24">
        <f t="shared" si="31"/>
        <v>0</v>
      </c>
      <c r="T108" s="25">
        <f t="shared" si="32"/>
        <v>0.06</v>
      </c>
      <c r="U108" s="26">
        <f t="shared" si="33"/>
        <v>2</v>
      </c>
      <c r="V108" s="25">
        <f t="shared" si="34"/>
        <v>2.06</v>
      </c>
      <c r="W108" s="25">
        <f t="shared" si="35"/>
        <v>9.0599999999999987</v>
      </c>
      <c r="X108" s="25">
        <f t="shared" si="36"/>
        <v>-143.52000000000001</v>
      </c>
      <c r="Y108" s="25">
        <f t="shared" si="37"/>
        <v>156.47999999999999</v>
      </c>
    </row>
    <row r="109" spans="5:25" x14ac:dyDescent="0.2">
      <c r="E109" s="22">
        <v>105</v>
      </c>
      <c r="F109" s="24">
        <f t="shared" si="21"/>
        <v>0.5</v>
      </c>
      <c r="G109" s="24">
        <f t="shared" si="22"/>
        <v>14</v>
      </c>
      <c r="H109" s="24">
        <f t="shared" si="23"/>
        <v>14.5</v>
      </c>
      <c r="I109" s="24">
        <f t="shared" si="38"/>
        <v>0</v>
      </c>
      <c r="J109" s="24">
        <f t="shared" si="39"/>
        <v>0</v>
      </c>
      <c r="K109" s="24">
        <f t="shared" si="40"/>
        <v>0</v>
      </c>
      <c r="L109" s="24">
        <f t="shared" si="24"/>
        <v>0.5</v>
      </c>
      <c r="M109" s="24">
        <f t="shared" si="25"/>
        <v>0.5</v>
      </c>
      <c r="N109" s="24">
        <f t="shared" si="26"/>
        <v>0.5</v>
      </c>
      <c r="O109" s="24">
        <f t="shared" si="27"/>
        <v>0</v>
      </c>
      <c r="P109" s="24">
        <f t="shared" si="28"/>
        <v>0</v>
      </c>
      <c r="Q109" s="25">
        <f t="shared" si="29"/>
        <v>11.12</v>
      </c>
      <c r="R109" s="24">
        <f t="shared" si="30"/>
        <v>0</v>
      </c>
      <c r="S109" s="24">
        <f t="shared" si="31"/>
        <v>0</v>
      </c>
      <c r="T109" s="25">
        <f t="shared" si="32"/>
        <v>0.02</v>
      </c>
      <c r="U109" s="26">
        <f t="shared" si="33"/>
        <v>2</v>
      </c>
      <c r="V109" s="25">
        <f t="shared" si="34"/>
        <v>2.02</v>
      </c>
      <c r="W109" s="25">
        <f t="shared" si="35"/>
        <v>9.1</v>
      </c>
      <c r="X109" s="25">
        <f t="shared" si="36"/>
        <v>-134.42000000000002</v>
      </c>
      <c r="Y109" s="25">
        <f t="shared" si="37"/>
        <v>165.57999999999998</v>
      </c>
    </row>
    <row r="110" spans="5:25" x14ac:dyDescent="0.2">
      <c r="E110" s="22">
        <v>106</v>
      </c>
      <c r="F110" s="24">
        <f t="shared" si="21"/>
        <v>0</v>
      </c>
      <c r="G110" s="24">
        <f t="shared" si="22"/>
        <v>14</v>
      </c>
      <c r="H110" s="24">
        <f t="shared" si="23"/>
        <v>14</v>
      </c>
      <c r="I110" s="24">
        <f t="shared" si="38"/>
        <v>0</v>
      </c>
      <c r="J110" s="24">
        <f t="shared" si="39"/>
        <v>0</v>
      </c>
      <c r="K110" s="24">
        <f t="shared" si="40"/>
        <v>14</v>
      </c>
      <c r="L110" s="24">
        <f t="shared" si="24"/>
        <v>14</v>
      </c>
      <c r="M110" s="24">
        <f t="shared" si="25"/>
        <v>0.5</v>
      </c>
      <c r="N110" s="24">
        <f t="shared" si="26"/>
        <v>0.5</v>
      </c>
      <c r="O110" s="24">
        <f t="shared" si="27"/>
        <v>13.5</v>
      </c>
      <c r="P110" s="24">
        <f t="shared" si="28"/>
        <v>0</v>
      </c>
      <c r="Q110" s="25">
        <f t="shared" si="29"/>
        <v>11.12</v>
      </c>
      <c r="R110" s="24">
        <f t="shared" si="30"/>
        <v>0</v>
      </c>
      <c r="S110" s="24">
        <f t="shared" si="31"/>
        <v>0</v>
      </c>
      <c r="T110" s="25">
        <f t="shared" si="32"/>
        <v>1.1000000000000001</v>
      </c>
      <c r="U110" s="26">
        <f t="shared" si="33"/>
        <v>2</v>
      </c>
      <c r="V110" s="25">
        <f t="shared" si="34"/>
        <v>3.1</v>
      </c>
      <c r="W110" s="25">
        <f t="shared" si="35"/>
        <v>8.02</v>
      </c>
      <c r="X110" s="25">
        <f t="shared" si="36"/>
        <v>-126.40000000000002</v>
      </c>
      <c r="Y110" s="25">
        <f t="shared" si="37"/>
        <v>173.59999999999997</v>
      </c>
    </row>
    <row r="111" spans="5:25" x14ac:dyDescent="0.2">
      <c r="E111" s="22">
        <v>107</v>
      </c>
      <c r="F111" s="24">
        <f t="shared" si="21"/>
        <v>13.5</v>
      </c>
      <c r="G111" s="24">
        <f t="shared" si="22"/>
        <v>0</v>
      </c>
      <c r="H111" s="24">
        <f t="shared" si="23"/>
        <v>13.5</v>
      </c>
      <c r="I111" s="24">
        <f t="shared" si="38"/>
        <v>0</v>
      </c>
      <c r="J111" s="24">
        <f t="shared" si="39"/>
        <v>0</v>
      </c>
      <c r="K111" s="24">
        <f t="shared" si="40"/>
        <v>0</v>
      </c>
      <c r="L111" s="24">
        <f t="shared" si="24"/>
        <v>13.5</v>
      </c>
      <c r="M111" s="24">
        <f t="shared" si="25"/>
        <v>0.5</v>
      </c>
      <c r="N111" s="24">
        <f t="shared" si="26"/>
        <v>0.5</v>
      </c>
      <c r="O111" s="24">
        <f t="shared" si="27"/>
        <v>13</v>
      </c>
      <c r="P111" s="24">
        <f t="shared" si="28"/>
        <v>0</v>
      </c>
      <c r="Q111" s="25">
        <f t="shared" si="29"/>
        <v>11.12</v>
      </c>
      <c r="R111" s="24">
        <f t="shared" si="30"/>
        <v>0</v>
      </c>
      <c r="S111" s="24">
        <f t="shared" si="31"/>
        <v>0</v>
      </c>
      <c r="T111" s="25">
        <f t="shared" si="32"/>
        <v>1.06</v>
      </c>
      <c r="U111" s="26">
        <f t="shared" si="33"/>
        <v>2</v>
      </c>
      <c r="V111" s="25">
        <f t="shared" si="34"/>
        <v>3.06</v>
      </c>
      <c r="W111" s="25">
        <f t="shared" si="35"/>
        <v>8.0599999999999987</v>
      </c>
      <c r="X111" s="25">
        <f t="shared" si="36"/>
        <v>-118.34000000000002</v>
      </c>
      <c r="Y111" s="25">
        <f t="shared" si="37"/>
        <v>181.65999999999997</v>
      </c>
    </row>
    <row r="112" spans="5:25" x14ac:dyDescent="0.2">
      <c r="E112" s="22">
        <v>108</v>
      </c>
      <c r="F112" s="24">
        <f t="shared" si="21"/>
        <v>13</v>
      </c>
      <c r="G112" s="24">
        <f t="shared" si="22"/>
        <v>0</v>
      </c>
      <c r="H112" s="24">
        <f t="shared" si="23"/>
        <v>13</v>
      </c>
      <c r="I112" s="24">
        <f t="shared" si="38"/>
        <v>0</v>
      </c>
      <c r="J112" s="24">
        <f t="shared" si="39"/>
        <v>0</v>
      </c>
      <c r="K112" s="24">
        <f t="shared" si="40"/>
        <v>0</v>
      </c>
      <c r="L112" s="24">
        <f t="shared" si="24"/>
        <v>13</v>
      </c>
      <c r="M112" s="24">
        <f t="shared" si="25"/>
        <v>0.5</v>
      </c>
      <c r="N112" s="24">
        <f t="shared" si="26"/>
        <v>0.5</v>
      </c>
      <c r="O112" s="24">
        <f t="shared" si="27"/>
        <v>12.5</v>
      </c>
      <c r="P112" s="24">
        <f t="shared" si="28"/>
        <v>0</v>
      </c>
      <c r="Q112" s="25">
        <f t="shared" si="29"/>
        <v>11.12</v>
      </c>
      <c r="R112" s="24">
        <f t="shared" si="30"/>
        <v>0</v>
      </c>
      <c r="S112" s="24">
        <f t="shared" si="31"/>
        <v>0</v>
      </c>
      <c r="T112" s="25">
        <f t="shared" si="32"/>
        <v>1.02</v>
      </c>
      <c r="U112" s="26">
        <f t="shared" si="33"/>
        <v>2</v>
      </c>
      <c r="V112" s="25">
        <f t="shared" si="34"/>
        <v>3.02</v>
      </c>
      <c r="W112" s="25">
        <f t="shared" si="35"/>
        <v>8.1</v>
      </c>
      <c r="X112" s="25">
        <f t="shared" si="36"/>
        <v>-110.24000000000002</v>
      </c>
      <c r="Y112" s="25">
        <f t="shared" si="37"/>
        <v>189.76</v>
      </c>
    </row>
    <row r="113" spans="5:25" x14ac:dyDescent="0.2">
      <c r="E113" s="22">
        <v>109</v>
      </c>
      <c r="F113" s="24">
        <f t="shared" si="21"/>
        <v>12.5</v>
      </c>
      <c r="G113" s="24">
        <f t="shared" si="22"/>
        <v>0</v>
      </c>
      <c r="H113" s="24">
        <f t="shared" si="23"/>
        <v>12.5</v>
      </c>
      <c r="I113" s="24">
        <f t="shared" si="38"/>
        <v>0</v>
      </c>
      <c r="J113" s="24">
        <f t="shared" si="39"/>
        <v>0</v>
      </c>
      <c r="K113" s="24">
        <f t="shared" si="40"/>
        <v>0</v>
      </c>
      <c r="L113" s="24">
        <f t="shared" si="24"/>
        <v>12.5</v>
      </c>
      <c r="M113" s="24">
        <f t="shared" si="25"/>
        <v>0.5</v>
      </c>
      <c r="N113" s="24">
        <f t="shared" si="26"/>
        <v>0.5</v>
      </c>
      <c r="O113" s="24">
        <f t="shared" si="27"/>
        <v>12</v>
      </c>
      <c r="P113" s="24">
        <f t="shared" si="28"/>
        <v>0</v>
      </c>
      <c r="Q113" s="25">
        <f t="shared" si="29"/>
        <v>11.12</v>
      </c>
      <c r="R113" s="24">
        <f t="shared" si="30"/>
        <v>0</v>
      </c>
      <c r="S113" s="24">
        <f t="shared" si="31"/>
        <v>0</v>
      </c>
      <c r="T113" s="25">
        <f t="shared" si="32"/>
        <v>0.98</v>
      </c>
      <c r="U113" s="26">
        <f t="shared" si="33"/>
        <v>2</v>
      </c>
      <c r="V113" s="25">
        <f t="shared" si="34"/>
        <v>2.98</v>
      </c>
      <c r="W113" s="25">
        <f t="shared" si="35"/>
        <v>8.1399999999999988</v>
      </c>
      <c r="X113" s="25">
        <f t="shared" si="36"/>
        <v>-102.10000000000002</v>
      </c>
      <c r="Y113" s="25">
        <f t="shared" si="37"/>
        <v>197.89999999999998</v>
      </c>
    </row>
    <row r="114" spans="5:25" x14ac:dyDescent="0.2">
      <c r="E114" s="22">
        <v>110</v>
      </c>
      <c r="F114" s="24">
        <f t="shared" si="21"/>
        <v>12</v>
      </c>
      <c r="G114" s="24">
        <f t="shared" si="22"/>
        <v>0</v>
      </c>
      <c r="H114" s="24">
        <f t="shared" si="23"/>
        <v>12</v>
      </c>
      <c r="I114" s="24">
        <f t="shared" si="38"/>
        <v>0</v>
      </c>
      <c r="J114" s="24">
        <f t="shared" si="39"/>
        <v>0</v>
      </c>
      <c r="K114" s="24">
        <f t="shared" si="40"/>
        <v>0</v>
      </c>
      <c r="L114" s="24">
        <f t="shared" si="24"/>
        <v>12</v>
      </c>
      <c r="M114" s="24">
        <f t="shared" si="25"/>
        <v>0.5</v>
      </c>
      <c r="N114" s="24">
        <f t="shared" si="26"/>
        <v>0.5</v>
      </c>
      <c r="O114" s="24">
        <f t="shared" si="27"/>
        <v>11.5</v>
      </c>
      <c r="P114" s="24">
        <f t="shared" si="28"/>
        <v>0</v>
      </c>
      <c r="Q114" s="25">
        <f t="shared" si="29"/>
        <v>11.12</v>
      </c>
      <c r="R114" s="24">
        <f t="shared" si="30"/>
        <v>0</v>
      </c>
      <c r="S114" s="24">
        <f t="shared" si="31"/>
        <v>0</v>
      </c>
      <c r="T114" s="25">
        <f t="shared" si="32"/>
        <v>0.94000000000000006</v>
      </c>
      <c r="U114" s="26">
        <f t="shared" si="33"/>
        <v>2</v>
      </c>
      <c r="V114" s="25">
        <f t="shared" si="34"/>
        <v>2.94</v>
      </c>
      <c r="W114" s="25">
        <f t="shared" si="35"/>
        <v>8.18</v>
      </c>
      <c r="X114" s="25">
        <f t="shared" si="36"/>
        <v>-93.920000000000016</v>
      </c>
      <c r="Y114" s="25">
        <f t="shared" si="37"/>
        <v>206.07999999999998</v>
      </c>
    </row>
    <row r="115" spans="5:25" x14ac:dyDescent="0.2">
      <c r="E115" s="22">
        <v>111</v>
      </c>
      <c r="F115" s="24">
        <f t="shared" si="21"/>
        <v>11.5</v>
      </c>
      <c r="G115" s="24">
        <f t="shared" si="22"/>
        <v>0</v>
      </c>
      <c r="H115" s="24">
        <f t="shared" si="23"/>
        <v>11.5</v>
      </c>
      <c r="I115" s="24">
        <f t="shared" si="38"/>
        <v>0</v>
      </c>
      <c r="J115" s="24">
        <f t="shared" si="39"/>
        <v>0</v>
      </c>
      <c r="K115" s="24">
        <f t="shared" si="40"/>
        <v>0</v>
      </c>
      <c r="L115" s="24">
        <f t="shared" si="24"/>
        <v>11.5</v>
      </c>
      <c r="M115" s="24">
        <f t="shared" si="25"/>
        <v>0.5</v>
      </c>
      <c r="N115" s="24">
        <f t="shared" si="26"/>
        <v>0.5</v>
      </c>
      <c r="O115" s="24">
        <f t="shared" si="27"/>
        <v>11</v>
      </c>
      <c r="P115" s="24">
        <f t="shared" si="28"/>
        <v>0</v>
      </c>
      <c r="Q115" s="25">
        <f t="shared" si="29"/>
        <v>11.12</v>
      </c>
      <c r="R115" s="24">
        <f t="shared" si="30"/>
        <v>0</v>
      </c>
      <c r="S115" s="24">
        <f t="shared" si="31"/>
        <v>0</v>
      </c>
      <c r="T115" s="25">
        <f t="shared" si="32"/>
        <v>0.9</v>
      </c>
      <c r="U115" s="26">
        <f t="shared" si="33"/>
        <v>2</v>
      </c>
      <c r="V115" s="25">
        <f t="shared" si="34"/>
        <v>2.9</v>
      </c>
      <c r="W115" s="25">
        <f t="shared" si="35"/>
        <v>8.2199999999999989</v>
      </c>
      <c r="X115" s="25">
        <f t="shared" si="36"/>
        <v>-85.700000000000017</v>
      </c>
      <c r="Y115" s="25">
        <f t="shared" si="37"/>
        <v>214.29999999999998</v>
      </c>
    </row>
    <row r="116" spans="5:25" x14ac:dyDescent="0.2">
      <c r="E116" s="22">
        <v>112</v>
      </c>
      <c r="F116" s="24">
        <f t="shared" si="21"/>
        <v>11</v>
      </c>
      <c r="G116" s="24">
        <f t="shared" si="22"/>
        <v>0</v>
      </c>
      <c r="H116" s="24">
        <f t="shared" si="23"/>
        <v>11</v>
      </c>
      <c r="I116" s="24">
        <f t="shared" si="38"/>
        <v>0</v>
      </c>
      <c r="J116" s="24">
        <f t="shared" si="39"/>
        <v>0</v>
      </c>
      <c r="K116" s="24">
        <f t="shared" si="40"/>
        <v>0</v>
      </c>
      <c r="L116" s="24">
        <f t="shared" si="24"/>
        <v>11</v>
      </c>
      <c r="M116" s="24">
        <f t="shared" si="25"/>
        <v>0.5</v>
      </c>
      <c r="N116" s="24">
        <f t="shared" si="26"/>
        <v>0.5</v>
      </c>
      <c r="O116" s="24">
        <f t="shared" si="27"/>
        <v>10.5</v>
      </c>
      <c r="P116" s="24">
        <f t="shared" si="28"/>
        <v>0</v>
      </c>
      <c r="Q116" s="25">
        <f t="shared" si="29"/>
        <v>11.12</v>
      </c>
      <c r="R116" s="24">
        <f t="shared" si="30"/>
        <v>0</v>
      </c>
      <c r="S116" s="24">
        <f t="shared" si="31"/>
        <v>0</v>
      </c>
      <c r="T116" s="25">
        <f t="shared" si="32"/>
        <v>0.86</v>
      </c>
      <c r="U116" s="26">
        <f t="shared" si="33"/>
        <v>2</v>
      </c>
      <c r="V116" s="25">
        <f t="shared" si="34"/>
        <v>2.86</v>
      </c>
      <c r="W116" s="25">
        <f t="shared" si="35"/>
        <v>8.26</v>
      </c>
      <c r="X116" s="25">
        <f t="shared" si="36"/>
        <v>-77.440000000000012</v>
      </c>
      <c r="Y116" s="25">
        <f t="shared" si="37"/>
        <v>222.56</v>
      </c>
    </row>
    <row r="117" spans="5:25" x14ac:dyDescent="0.2">
      <c r="E117" s="22">
        <v>113</v>
      </c>
      <c r="F117" s="24">
        <f t="shared" si="21"/>
        <v>10.5</v>
      </c>
      <c r="G117" s="24">
        <f t="shared" si="22"/>
        <v>0</v>
      </c>
      <c r="H117" s="24">
        <f t="shared" si="23"/>
        <v>10.5</v>
      </c>
      <c r="I117" s="24">
        <f t="shared" si="38"/>
        <v>0</v>
      </c>
      <c r="J117" s="24">
        <f t="shared" si="39"/>
        <v>0</v>
      </c>
      <c r="K117" s="24">
        <f t="shared" si="40"/>
        <v>0</v>
      </c>
      <c r="L117" s="24">
        <f t="shared" si="24"/>
        <v>10.5</v>
      </c>
      <c r="M117" s="24">
        <f t="shared" si="25"/>
        <v>0.5</v>
      </c>
      <c r="N117" s="24">
        <f t="shared" si="26"/>
        <v>0.5</v>
      </c>
      <c r="O117" s="24">
        <f t="shared" si="27"/>
        <v>10</v>
      </c>
      <c r="P117" s="24">
        <f t="shared" si="28"/>
        <v>0</v>
      </c>
      <c r="Q117" s="25">
        <f t="shared" si="29"/>
        <v>11.12</v>
      </c>
      <c r="R117" s="24">
        <f t="shared" si="30"/>
        <v>0</v>
      </c>
      <c r="S117" s="24">
        <f t="shared" si="31"/>
        <v>0</v>
      </c>
      <c r="T117" s="25">
        <f t="shared" si="32"/>
        <v>0.82000000000000006</v>
      </c>
      <c r="U117" s="26">
        <f t="shared" si="33"/>
        <v>2</v>
      </c>
      <c r="V117" s="25">
        <f t="shared" si="34"/>
        <v>2.8200000000000003</v>
      </c>
      <c r="W117" s="25">
        <f t="shared" si="35"/>
        <v>8.2999999999999989</v>
      </c>
      <c r="X117" s="25">
        <f t="shared" si="36"/>
        <v>-69.140000000000015</v>
      </c>
      <c r="Y117" s="25">
        <f t="shared" si="37"/>
        <v>230.85999999999999</v>
      </c>
    </row>
    <row r="118" spans="5:25" x14ac:dyDescent="0.2">
      <c r="E118" s="22">
        <v>114</v>
      </c>
      <c r="F118" s="24">
        <f t="shared" si="21"/>
        <v>10</v>
      </c>
      <c r="G118" s="24">
        <f t="shared" si="22"/>
        <v>0</v>
      </c>
      <c r="H118" s="24">
        <f t="shared" si="23"/>
        <v>10</v>
      </c>
      <c r="I118" s="24">
        <f t="shared" si="38"/>
        <v>0</v>
      </c>
      <c r="J118" s="24">
        <f t="shared" si="39"/>
        <v>0</v>
      </c>
      <c r="K118" s="24">
        <f t="shared" si="40"/>
        <v>0</v>
      </c>
      <c r="L118" s="24">
        <f t="shared" si="24"/>
        <v>10</v>
      </c>
      <c r="M118" s="24">
        <f t="shared" si="25"/>
        <v>0.5</v>
      </c>
      <c r="N118" s="24">
        <f t="shared" si="26"/>
        <v>0.5</v>
      </c>
      <c r="O118" s="24">
        <f t="shared" si="27"/>
        <v>9.5</v>
      </c>
      <c r="P118" s="24">
        <f t="shared" si="28"/>
        <v>0</v>
      </c>
      <c r="Q118" s="25">
        <f t="shared" si="29"/>
        <v>11.12</v>
      </c>
      <c r="R118" s="24">
        <f t="shared" si="30"/>
        <v>0</v>
      </c>
      <c r="S118" s="24">
        <f t="shared" si="31"/>
        <v>0</v>
      </c>
      <c r="T118" s="25">
        <f t="shared" si="32"/>
        <v>0.78</v>
      </c>
      <c r="U118" s="26">
        <f t="shared" si="33"/>
        <v>2</v>
      </c>
      <c r="V118" s="25">
        <f t="shared" si="34"/>
        <v>2.7800000000000002</v>
      </c>
      <c r="W118" s="25">
        <f t="shared" si="35"/>
        <v>8.34</v>
      </c>
      <c r="X118" s="25">
        <f t="shared" si="36"/>
        <v>-60.800000000000011</v>
      </c>
      <c r="Y118" s="25">
        <f t="shared" si="37"/>
        <v>239.2</v>
      </c>
    </row>
    <row r="119" spans="5:25" x14ac:dyDescent="0.2">
      <c r="E119" s="22">
        <v>115</v>
      </c>
      <c r="F119" s="24">
        <f t="shared" si="21"/>
        <v>9.5</v>
      </c>
      <c r="G119" s="24">
        <f t="shared" si="22"/>
        <v>0</v>
      </c>
      <c r="H119" s="24">
        <f t="shared" si="23"/>
        <v>9.5</v>
      </c>
      <c r="I119" s="24">
        <f t="shared" si="38"/>
        <v>0</v>
      </c>
      <c r="J119" s="24">
        <f t="shared" si="39"/>
        <v>0</v>
      </c>
      <c r="K119" s="24">
        <f t="shared" si="40"/>
        <v>0</v>
      </c>
      <c r="L119" s="24">
        <f t="shared" si="24"/>
        <v>9.5</v>
      </c>
      <c r="M119" s="24">
        <f t="shared" si="25"/>
        <v>0.5</v>
      </c>
      <c r="N119" s="24">
        <f t="shared" si="26"/>
        <v>0.5</v>
      </c>
      <c r="O119" s="24">
        <f t="shared" si="27"/>
        <v>9</v>
      </c>
      <c r="P119" s="24">
        <f t="shared" si="28"/>
        <v>0</v>
      </c>
      <c r="Q119" s="25">
        <f t="shared" si="29"/>
        <v>11.12</v>
      </c>
      <c r="R119" s="24">
        <f t="shared" si="30"/>
        <v>0</v>
      </c>
      <c r="S119" s="24">
        <f t="shared" si="31"/>
        <v>0</v>
      </c>
      <c r="T119" s="25">
        <f t="shared" si="32"/>
        <v>0.74</v>
      </c>
      <c r="U119" s="26">
        <f t="shared" si="33"/>
        <v>2</v>
      </c>
      <c r="V119" s="25">
        <f t="shared" si="34"/>
        <v>2.74</v>
      </c>
      <c r="W119" s="25">
        <f t="shared" si="35"/>
        <v>8.379999999999999</v>
      </c>
      <c r="X119" s="25">
        <f t="shared" si="36"/>
        <v>-52.420000000000016</v>
      </c>
      <c r="Y119" s="25">
        <f t="shared" si="37"/>
        <v>247.57999999999998</v>
      </c>
    </row>
    <row r="120" spans="5:25" x14ac:dyDescent="0.2">
      <c r="E120" s="22">
        <v>116</v>
      </c>
      <c r="F120" s="24">
        <f t="shared" si="21"/>
        <v>9</v>
      </c>
      <c r="G120" s="24">
        <f t="shared" si="22"/>
        <v>0</v>
      </c>
      <c r="H120" s="24">
        <f t="shared" si="23"/>
        <v>9</v>
      </c>
      <c r="I120" s="24">
        <f t="shared" si="38"/>
        <v>0</v>
      </c>
      <c r="J120" s="24">
        <f t="shared" si="39"/>
        <v>0</v>
      </c>
      <c r="K120" s="24">
        <f t="shared" si="40"/>
        <v>0</v>
      </c>
      <c r="L120" s="24">
        <f t="shared" si="24"/>
        <v>9</v>
      </c>
      <c r="M120" s="24">
        <f t="shared" si="25"/>
        <v>0.5</v>
      </c>
      <c r="N120" s="24">
        <f t="shared" si="26"/>
        <v>0.5</v>
      </c>
      <c r="O120" s="24">
        <f t="shared" si="27"/>
        <v>8.5</v>
      </c>
      <c r="P120" s="24">
        <f t="shared" si="28"/>
        <v>0</v>
      </c>
      <c r="Q120" s="25">
        <f t="shared" si="29"/>
        <v>11.12</v>
      </c>
      <c r="R120" s="24">
        <f t="shared" si="30"/>
        <v>0</v>
      </c>
      <c r="S120" s="24">
        <f t="shared" si="31"/>
        <v>0</v>
      </c>
      <c r="T120" s="25">
        <f t="shared" si="32"/>
        <v>0.70000000000000007</v>
      </c>
      <c r="U120" s="26">
        <f t="shared" si="33"/>
        <v>2</v>
      </c>
      <c r="V120" s="25">
        <f t="shared" si="34"/>
        <v>2.7</v>
      </c>
      <c r="W120" s="25">
        <f t="shared" si="35"/>
        <v>8.4199999999999982</v>
      </c>
      <c r="X120" s="25">
        <f t="shared" si="36"/>
        <v>-44.000000000000014</v>
      </c>
      <c r="Y120" s="25">
        <f t="shared" si="37"/>
        <v>256</v>
      </c>
    </row>
    <row r="121" spans="5:25" x14ac:dyDescent="0.2">
      <c r="E121" s="22">
        <v>117</v>
      </c>
      <c r="F121" s="24">
        <f t="shared" ref="F121:F184" si="41">O120</f>
        <v>8.5</v>
      </c>
      <c r="G121" s="24">
        <f t="shared" ref="G121:G184" si="42">G120+J120-K120</f>
        <v>0</v>
      </c>
      <c r="H121" s="24">
        <f t="shared" ref="H121:H184" si="43">F121+G121</f>
        <v>8.5</v>
      </c>
      <c r="I121" s="24">
        <f t="shared" si="38"/>
        <v>0</v>
      </c>
      <c r="J121" s="24">
        <f t="shared" si="39"/>
        <v>0</v>
      </c>
      <c r="K121" s="24">
        <f t="shared" si="40"/>
        <v>0</v>
      </c>
      <c r="L121" s="24">
        <f t="shared" ref="L121:L184" si="44">F121+K121</f>
        <v>8.5</v>
      </c>
      <c r="M121" s="24">
        <f t="shared" ref="M121:M184" si="45">C$20</f>
        <v>0.5</v>
      </c>
      <c r="N121" s="24">
        <f t="shared" ref="N121:N184" si="46">MIN(M121,L121)</f>
        <v>0.5</v>
      </c>
      <c r="O121" s="24">
        <f t="shared" ref="O121:O184" si="47">L121-N121</f>
        <v>8</v>
      </c>
      <c r="P121" s="24">
        <f t="shared" ref="P121:P184" si="48">M121-N121</f>
        <v>0</v>
      </c>
      <c r="Q121" s="25">
        <f t="shared" ref="Q121:Q184" si="49">N121*C$9</f>
        <v>11.12</v>
      </c>
      <c r="R121" s="24">
        <f t="shared" ref="R121:R184" si="50">J121*C$8</f>
        <v>0</v>
      </c>
      <c r="S121" s="24">
        <f t="shared" ref="S121:S184" si="51">IF(J121&gt;0,C$10,0)</f>
        <v>0</v>
      </c>
      <c r="T121" s="25">
        <f t="shared" ref="T121:T184" si="52">AVERAGE(L121,O121)*C$8*C$11</f>
        <v>0.66</v>
      </c>
      <c r="U121" s="26">
        <f t="shared" ref="U121:U184" si="53">C$12</f>
        <v>2</v>
      </c>
      <c r="V121" s="25">
        <f t="shared" ref="V121:V184" si="54">SUM(R121:U121)</f>
        <v>2.66</v>
      </c>
      <c r="W121" s="25">
        <f t="shared" ref="W121:W184" si="55">Q121-V121</f>
        <v>8.4599999999999991</v>
      </c>
      <c r="X121" s="25">
        <f t="shared" ref="X121:X184" si="56">W121+X120</f>
        <v>-35.540000000000013</v>
      </c>
      <c r="Y121" s="25">
        <f t="shared" ref="Y121:Y184" si="57">X121+C$7</f>
        <v>264.45999999999998</v>
      </c>
    </row>
    <row r="122" spans="5:25" x14ac:dyDescent="0.2">
      <c r="E122" s="22">
        <v>118</v>
      </c>
      <c r="F122" s="24">
        <f t="shared" si="41"/>
        <v>8</v>
      </c>
      <c r="G122" s="24">
        <f t="shared" si="42"/>
        <v>0</v>
      </c>
      <c r="H122" s="24">
        <f t="shared" si="43"/>
        <v>8</v>
      </c>
      <c r="I122" s="24">
        <f t="shared" si="38"/>
        <v>0</v>
      </c>
      <c r="J122" s="24">
        <f t="shared" si="39"/>
        <v>0</v>
      </c>
      <c r="K122" s="24">
        <f t="shared" si="40"/>
        <v>0</v>
      </c>
      <c r="L122" s="24">
        <f t="shared" si="44"/>
        <v>8</v>
      </c>
      <c r="M122" s="24">
        <f t="shared" si="45"/>
        <v>0.5</v>
      </c>
      <c r="N122" s="24">
        <f t="shared" si="46"/>
        <v>0.5</v>
      </c>
      <c r="O122" s="24">
        <f t="shared" si="47"/>
        <v>7.5</v>
      </c>
      <c r="P122" s="24">
        <f t="shared" si="48"/>
        <v>0</v>
      </c>
      <c r="Q122" s="25">
        <f t="shared" si="49"/>
        <v>11.12</v>
      </c>
      <c r="R122" s="24">
        <f t="shared" si="50"/>
        <v>0</v>
      </c>
      <c r="S122" s="24">
        <f t="shared" si="51"/>
        <v>0</v>
      </c>
      <c r="T122" s="25">
        <f t="shared" si="52"/>
        <v>0.62</v>
      </c>
      <c r="U122" s="26">
        <f t="shared" si="53"/>
        <v>2</v>
      </c>
      <c r="V122" s="25">
        <f t="shared" si="54"/>
        <v>2.62</v>
      </c>
      <c r="W122" s="25">
        <f t="shared" si="55"/>
        <v>8.5</v>
      </c>
      <c r="X122" s="25">
        <f t="shared" si="56"/>
        <v>-27.040000000000013</v>
      </c>
      <c r="Y122" s="25">
        <f t="shared" si="57"/>
        <v>272.95999999999998</v>
      </c>
    </row>
    <row r="123" spans="5:25" x14ac:dyDescent="0.2">
      <c r="E123" s="22">
        <v>119</v>
      </c>
      <c r="F123" s="24">
        <f t="shared" si="41"/>
        <v>7.5</v>
      </c>
      <c r="G123" s="24">
        <f t="shared" si="42"/>
        <v>0</v>
      </c>
      <c r="H123" s="24">
        <f t="shared" si="43"/>
        <v>7.5</v>
      </c>
      <c r="I123" s="24">
        <f t="shared" si="38"/>
        <v>0</v>
      </c>
      <c r="J123" s="24">
        <f t="shared" si="39"/>
        <v>0</v>
      </c>
      <c r="K123" s="24">
        <f t="shared" si="40"/>
        <v>0</v>
      </c>
      <c r="L123" s="24">
        <f t="shared" si="44"/>
        <v>7.5</v>
      </c>
      <c r="M123" s="24">
        <f t="shared" si="45"/>
        <v>0.5</v>
      </c>
      <c r="N123" s="24">
        <f t="shared" si="46"/>
        <v>0.5</v>
      </c>
      <c r="O123" s="24">
        <f t="shared" si="47"/>
        <v>7</v>
      </c>
      <c r="P123" s="24">
        <f t="shared" si="48"/>
        <v>0</v>
      </c>
      <c r="Q123" s="25">
        <f t="shared" si="49"/>
        <v>11.12</v>
      </c>
      <c r="R123" s="24">
        <f t="shared" si="50"/>
        <v>0</v>
      </c>
      <c r="S123" s="24">
        <f t="shared" si="51"/>
        <v>0</v>
      </c>
      <c r="T123" s="25">
        <f t="shared" si="52"/>
        <v>0.57999999999999996</v>
      </c>
      <c r="U123" s="26">
        <f t="shared" si="53"/>
        <v>2</v>
      </c>
      <c r="V123" s="25">
        <f t="shared" si="54"/>
        <v>2.58</v>
      </c>
      <c r="W123" s="25">
        <f t="shared" si="55"/>
        <v>8.5399999999999991</v>
      </c>
      <c r="X123" s="25">
        <f t="shared" si="56"/>
        <v>-18.500000000000014</v>
      </c>
      <c r="Y123" s="25">
        <f t="shared" si="57"/>
        <v>281.5</v>
      </c>
    </row>
    <row r="124" spans="5:25" x14ac:dyDescent="0.2">
      <c r="E124" s="22">
        <v>120</v>
      </c>
      <c r="F124" s="24">
        <f t="shared" si="41"/>
        <v>7</v>
      </c>
      <c r="G124" s="24">
        <f t="shared" si="42"/>
        <v>0</v>
      </c>
      <c r="H124" s="24">
        <f t="shared" si="43"/>
        <v>7</v>
      </c>
      <c r="I124" s="24">
        <f t="shared" si="38"/>
        <v>0</v>
      </c>
      <c r="J124" s="24">
        <f t="shared" si="39"/>
        <v>0</v>
      </c>
      <c r="K124" s="24">
        <f t="shared" si="40"/>
        <v>0</v>
      </c>
      <c r="L124" s="24">
        <f t="shared" si="44"/>
        <v>7</v>
      </c>
      <c r="M124" s="24">
        <f t="shared" si="45"/>
        <v>0.5</v>
      </c>
      <c r="N124" s="24">
        <f t="shared" si="46"/>
        <v>0.5</v>
      </c>
      <c r="O124" s="24">
        <f t="shared" si="47"/>
        <v>6.5</v>
      </c>
      <c r="P124" s="24">
        <f t="shared" si="48"/>
        <v>0</v>
      </c>
      <c r="Q124" s="25">
        <f t="shared" si="49"/>
        <v>11.12</v>
      </c>
      <c r="R124" s="24">
        <f t="shared" si="50"/>
        <v>0</v>
      </c>
      <c r="S124" s="24">
        <f t="shared" si="51"/>
        <v>0</v>
      </c>
      <c r="T124" s="25">
        <f t="shared" si="52"/>
        <v>0.54</v>
      </c>
      <c r="U124" s="26">
        <f t="shared" si="53"/>
        <v>2</v>
      </c>
      <c r="V124" s="25">
        <f t="shared" si="54"/>
        <v>2.54</v>
      </c>
      <c r="W124" s="25">
        <f t="shared" si="55"/>
        <v>8.5799999999999983</v>
      </c>
      <c r="X124" s="25">
        <f t="shared" si="56"/>
        <v>-9.9200000000000159</v>
      </c>
      <c r="Y124" s="25">
        <f t="shared" si="57"/>
        <v>290.08</v>
      </c>
    </row>
    <row r="125" spans="5:25" x14ac:dyDescent="0.2">
      <c r="E125" s="22">
        <v>121</v>
      </c>
      <c r="F125" s="24">
        <f t="shared" si="41"/>
        <v>6.5</v>
      </c>
      <c r="G125" s="24">
        <f t="shared" si="42"/>
        <v>0</v>
      </c>
      <c r="H125" s="24">
        <f t="shared" si="43"/>
        <v>6.5</v>
      </c>
      <c r="I125" s="24">
        <f t="shared" si="38"/>
        <v>0</v>
      </c>
      <c r="J125" s="24">
        <f t="shared" si="39"/>
        <v>0</v>
      </c>
      <c r="K125" s="24">
        <f t="shared" si="40"/>
        <v>0</v>
      </c>
      <c r="L125" s="24">
        <f t="shared" si="44"/>
        <v>6.5</v>
      </c>
      <c r="M125" s="24">
        <f t="shared" si="45"/>
        <v>0.5</v>
      </c>
      <c r="N125" s="24">
        <f t="shared" si="46"/>
        <v>0.5</v>
      </c>
      <c r="O125" s="24">
        <f t="shared" si="47"/>
        <v>6</v>
      </c>
      <c r="P125" s="24">
        <f t="shared" si="48"/>
        <v>0</v>
      </c>
      <c r="Q125" s="25">
        <f t="shared" si="49"/>
        <v>11.12</v>
      </c>
      <c r="R125" s="24">
        <f t="shared" si="50"/>
        <v>0</v>
      </c>
      <c r="S125" s="24">
        <f t="shared" si="51"/>
        <v>0</v>
      </c>
      <c r="T125" s="25">
        <f t="shared" si="52"/>
        <v>0.5</v>
      </c>
      <c r="U125" s="26">
        <f t="shared" si="53"/>
        <v>2</v>
      </c>
      <c r="V125" s="25">
        <f t="shared" si="54"/>
        <v>2.5</v>
      </c>
      <c r="W125" s="25">
        <f t="shared" si="55"/>
        <v>8.6199999999999992</v>
      </c>
      <c r="X125" s="25">
        <f t="shared" si="56"/>
        <v>-1.3000000000000167</v>
      </c>
      <c r="Y125" s="25">
        <f t="shared" si="57"/>
        <v>298.7</v>
      </c>
    </row>
    <row r="126" spans="5:25" x14ac:dyDescent="0.2">
      <c r="E126" s="22">
        <v>122</v>
      </c>
      <c r="F126" s="24">
        <f t="shared" si="41"/>
        <v>6</v>
      </c>
      <c r="G126" s="24">
        <f t="shared" si="42"/>
        <v>0</v>
      </c>
      <c r="H126" s="24">
        <f t="shared" si="43"/>
        <v>6</v>
      </c>
      <c r="I126" s="24">
        <f t="shared" si="38"/>
        <v>0</v>
      </c>
      <c r="J126" s="24">
        <f t="shared" si="39"/>
        <v>0</v>
      </c>
      <c r="K126" s="24">
        <f t="shared" si="40"/>
        <v>0</v>
      </c>
      <c r="L126" s="24">
        <f t="shared" si="44"/>
        <v>6</v>
      </c>
      <c r="M126" s="24">
        <f t="shared" si="45"/>
        <v>0.5</v>
      </c>
      <c r="N126" s="24">
        <f t="shared" si="46"/>
        <v>0.5</v>
      </c>
      <c r="O126" s="24">
        <f t="shared" si="47"/>
        <v>5.5</v>
      </c>
      <c r="P126" s="24">
        <f t="shared" si="48"/>
        <v>0</v>
      </c>
      <c r="Q126" s="25">
        <f t="shared" si="49"/>
        <v>11.12</v>
      </c>
      <c r="R126" s="24">
        <f t="shared" si="50"/>
        <v>0</v>
      </c>
      <c r="S126" s="24">
        <f t="shared" si="51"/>
        <v>0</v>
      </c>
      <c r="T126" s="25">
        <f t="shared" si="52"/>
        <v>0.46</v>
      </c>
      <c r="U126" s="26">
        <f t="shared" si="53"/>
        <v>2</v>
      </c>
      <c r="V126" s="25">
        <f t="shared" si="54"/>
        <v>2.46</v>
      </c>
      <c r="W126" s="25">
        <f t="shared" si="55"/>
        <v>8.66</v>
      </c>
      <c r="X126" s="25">
        <f t="shared" si="56"/>
        <v>7.3599999999999834</v>
      </c>
      <c r="Y126" s="25">
        <f t="shared" si="57"/>
        <v>307.35999999999996</v>
      </c>
    </row>
    <row r="127" spans="5:25" x14ac:dyDescent="0.2">
      <c r="E127" s="22">
        <v>123</v>
      </c>
      <c r="F127" s="24">
        <f t="shared" si="41"/>
        <v>5.5</v>
      </c>
      <c r="G127" s="24">
        <f t="shared" si="42"/>
        <v>0</v>
      </c>
      <c r="H127" s="24">
        <f t="shared" si="43"/>
        <v>5.5</v>
      </c>
      <c r="I127" s="24">
        <f t="shared" si="38"/>
        <v>0</v>
      </c>
      <c r="J127" s="24">
        <f t="shared" si="39"/>
        <v>0</v>
      </c>
      <c r="K127" s="24">
        <f t="shared" si="40"/>
        <v>0</v>
      </c>
      <c r="L127" s="24">
        <f t="shared" si="44"/>
        <v>5.5</v>
      </c>
      <c r="M127" s="24">
        <f t="shared" si="45"/>
        <v>0.5</v>
      </c>
      <c r="N127" s="24">
        <f t="shared" si="46"/>
        <v>0.5</v>
      </c>
      <c r="O127" s="24">
        <f t="shared" si="47"/>
        <v>5</v>
      </c>
      <c r="P127" s="24">
        <f t="shared" si="48"/>
        <v>0</v>
      </c>
      <c r="Q127" s="25">
        <f t="shared" si="49"/>
        <v>11.12</v>
      </c>
      <c r="R127" s="24">
        <f t="shared" si="50"/>
        <v>0</v>
      </c>
      <c r="S127" s="24">
        <f t="shared" si="51"/>
        <v>0</v>
      </c>
      <c r="T127" s="25">
        <f t="shared" si="52"/>
        <v>0.42</v>
      </c>
      <c r="U127" s="26">
        <f t="shared" si="53"/>
        <v>2</v>
      </c>
      <c r="V127" s="25">
        <f t="shared" si="54"/>
        <v>2.42</v>
      </c>
      <c r="W127" s="25">
        <f t="shared" si="55"/>
        <v>8.6999999999999993</v>
      </c>
      <c r="X127" s="25">
        <f t="shared" si="56"/>
        <v>16.059999999999981</v>
      </c>
      <c r="Y127" s="25">
        <f t="shared" si="57"/>
        <v>316.06</v>
      </c>
    </row>
    <row r="128" spans="5:25" x14ac:dyDescent="0.2">
      <c r="E128" s="22">
        <v>124</v>
      </c>
      <c r="F128" s="24">
        <f t="shared" si="41"/>
        <v>5</v>
      </c>
      <c r="G128" s="24">
        <f t="shared" si="42"/>
        <v>0</v>
      </c>
      <c r="H128" s="24">
        <f t="shared" si="43"/>
        <v>5</v>
      </c>
      <c r="I128" s="24">
        <f t="shared" si="38"/>
        <v>0</v>
      </c>
      <c r="J128" s="24">
        <f t="shared" si="39"/>
        <v>0</v>
      </c>
      <c r="K128" s="24">
        <f t="shared" si="40"/>
        <v>0</v>
      </c>
      <c r="L128" s="24">
        <f t="shared" si="44"/>
        <v>5</v>
      </c>
      <c r="M128" s="24">
        <f t="shared" si="45"/>
        <v>0.5</v>
      </c>
      <c r="N128" s="24">
        <f t="shared" si="46"/>
        <v>0.5</v>
      </c>
      <c r="O128" s="24">
        <f t="shared" si="47"/>
        <v>4.5</v>
      </c>
      <c r="P128" s="24">
        <f t="shared" si="48"/>
        <v>0</v>
      </c>
      <c r="Q128" s="25">
        <f t="shared" si="49"/>
        <v>11.12</v>
      </c>
      <c r="R128" s="24">
        <f t="shared" si="50"/>
        <v>0</v>
      </c>
      <c r="S128" s="24">
        <f t="shared" si="51"/>
        <v>0</v>
      </c>
      <c r="T128" s="25">
        <f t="shared" si="52"/>
        <v>0.38</v>
      </c>
      <c r="U128" s="26">
        <f t="shared" si="53"/>
        <v>2</v>
      </c>
      <c r="V128" s="25">
        <f t="shared" si="54"/>
        <v>2.38</v>
      </c>
      <c r="W128" s="25">
        <f t="shared" si="55"/>
        <v>8.7399999999999984</v>
      </c>
      <c r="X128" s="25">
        <f t="shared" si="56"/>
        <v>24.799999999999979</v>
      </c>
      <c r="Y128" s="25">
        <f t="shared" si="57"/>
        <v>324.79999999999995</v>
      </c>
    </row>
    <row r="129" spans="5:25" x14ac:dyDescent="0.2">
      <c r="E129" s="22">
        <v>125</v>
      </c>
      <c r="F129" s="24">
        <f t="shared" si="41"/>
        <v>4.5</v>
      </c>
      <c r="G129" s="24">
        <f t="shared" si="42"/>
        <v>0</v>
      </c>
      <c r="H129" s="24">
        <f t="shared" si="43"/>
        <v>4.5</v>
      </c>
      <c r="I129" s="24">
        <f t="shared" si="38"/>
        <v>0</v>
      </c>
      <c r="J129" s="24">
        <f t="shared" si="39"/>
        <v>0</v>
      </c>
      <c r="K129" s="24">
        <f t="shared" si="40"/>
        <v>0</v>
      </c>
      <c r="L129" s="24">
        <f t="shared" si="44"/>
        <v>4.5</v>
      </c>
      <c r="M129" s="24">
        <f t="shared" si="45"/>
        <v>0.5</v>
      </c>
      <c r="N129" s="24">
        <f t="shared" si="46"/>
        <v>0.5</v>
      </c>
      <c r="O129" s="24">
        <f t="shared" si="47"/>
        <v>4</v>
      </c>
      <c r="P129" s="24">
        <f t="shared" si="48"/>
        <v>0</v>
      </c>
      <c r="Q129" s="25">
        <f t="shared" si="49"/>
        <v>11.12</v>
      </c>
      <c r="R129" s="24">
        <f t="shared" si="50"/>
        <v>0</v>
      </c>
      <c r="S129" s="24">
        <f t="shared" si="51"/>
        <v>0</v>
      </c>
      <c r="T129" s="25">
        <f t="shared" si="52"/>
        <v>0.34</v>
      </c>
      <c r="U129" s="26">
        <f t="shared" si="53"/>
        <v>2</v>
      </c>
      <c r="V129" s="25">
        <f t="shared" si="54"/>
        <v>2.34</v>
      </c>
      <c r="W129" s="25">
        <f t="shared" si="55"/>
        <v>8.7799999999999994</v>
      </c>
      <c r="X129" s="25">
        <f t="shared" si="56"/>
        <v>33.579999999999977</v>
      </c>
      <c r="Y129" s="25">
        <f t="shared" si="57"/>
        <v>333.58</v>
      </c>
    </row>
    <row r="130" spans="5:25" x14ac:dyDescent="0.2">
      <c r="E130" s="22">
        <v>126</v>
      </c>
      <c r="F130" s="24">
        <f t="shared" si="41"/>
        <v>4</v>
      </c>
      <c r="G130" s="24">
        <f t="shared" si="42"/>
        <v>0</v>
      </c>
      <c r="H130" s="24">
        <f t="shared" si="43"/>
        <v>4</v>
      </c>
      <c r="I130" s="24">
        <f t="shared" si="38"/>
        <v>0</v>
      </c>
      <c r="J130" s="24">
        <f t="shared" si="39"/>
        <v>0</v>
      </c>
      <c r="K130" s="24">
        <f t="shared" si="40"/>
        <v>0</v>
      </c>
      <c r="L130" s="24">
        <f t="shared" si="44"/>
        <v>4</v>
      </c>
      <c r="M130" s="24">
        <f t="shared" si="45"/>
        <v>0.5</v>
      </c>
      <c r="N130" s="24">
        <f t="shared" si="46"/>
        <v>0.5</v>
      </c>
      <c r="O130" s="24">
        <f t="shared" si="47"/>
        <v>3.5</v>
      </c>
      <c r="P130" s="24">
        <f t="shared" si="48"/>
        <v>0</v>
      </c>
      <c r="Q130" s="25">
        <f t="shared" si="49"/>
        <v>11.12</v>
      </c>
      <c r="R130" s="24">
        <f t="shared" si="50"/>
        <v>0</v>
      </c>
      <c r="S130" s="24">
        <f t="shared" si="51"/>
        <v>0</v>
      </c>
      <c r="T130" s="25">
        <f t="shared" si="52"/>
        <v>0.3</v>
      </c>
      <c r="U130" s="26">
        <f t="shared" si="53"/>
        <v>2</v>
      </c>
      <c r="V130" s="25">
        <f t="shared" si="54"/>
        <v>2.2999999999999998</v>
      </c>
      <c r="W130" s="25">
        <f t="shared" si="55"/>
        <v>8.82</v>
      </c>
      <c r="X130" s="25">
        <f t="shared" si="56"/>
        <v>42.399999999999977</v>
      </c>
      <c r="Y130" s="25">
        <f t="shared" si="57"/>
        <v>342.4</v>
      </c>
    </row>
    <row r="131" spans="5:25" x14ac:dyDescent="0.2">
      <c r="E131" s="22">
        <v>127</v>
      </c>
      <c r="F131" s="24">
        <f t="shared" si="41"/>
        <v>3.5</v>
      </c>
      <c r="G131" s="24">
        <f t="shared" si="42"/>
        <v>0</v>
      </c>
      <c r="H131" s="24">
        <f t="shared" si="43"/>
        <v>3.5</v>
      </c>
      <c r="I131" s="24">
        <f t="shared" si="38"/>
        <v>1</v>
      </c>
      <c r="J131" s="24">
        <f t="shared" si="39"/>
        <v>14</v>
      </c>
      <c r="K131" s="24">
        <f t="shared" si="40"/>
        <v>0</v>
      </c>
      <c r="L131" s="24">
        <f t="shared" si="44"/>
        <v>3.5</v>
      </c>
      <c r="M131" s="24">
        <f t="shared" si="45"/>
        <v>0.5</v>
      </c>
      <c r="N131" s="24">
        <f t="shared" si="46"/>
        <v>0.5</v>
      </c>
      <c r="O131" s="24">
        <f t="shared" si="47"/>
        <v>3</v>
      </c>
      <c r="P131" s="24">
        <f t="shared" si="48"/>
        <v>0</v>
      </c>
      <c r="Q131" s="25">
        <f t="shared" si="49"/>
        <v>11.12</v>
      </c>
      <c r="R131" s="24">
        <f t="shared" si="50"/>
        <v>224</v>
      </c>
      <c r="S131" s="24">
        <f t="shared" si="51"/>
        <v>15.68</v>
      </c>
      <c r="T131" s="25">
        <f t="shared" si="52"/>
        <v>0.26</v>
      </c>
      <c r="U131" s="26">
        <f t="shared" si="53"/>
        <v>2</v>
      </c>
      <c r="V131" s="25">
        <f t="shared" si="54"/>
        <v>241.94</v>
      </c>
      <c r="W131" s="25">
        <f t="shared" si="55"/>
        <v>-230.82</v>
      </c>
      <c r="X131" s="25">
        <f t="shared" si="56"/>
        <v>-188.42000000000002</v>
      </c>
      <c r="Y131" s="25">
        <f t="shared" si="57"/>
        <v>111.57999999999998</v>
      </c>
    </row>
    <row r="132" spans="5:25" x14ac:dyDescent="0.2">
      <c r="E132" s="22">
        <v>128</v>
      </c>
      <c r="F132" s="24">
        <f t="shared" si="41"/>
        <v>3</v>
      </c>
      <c r="G132" s="24">
        <f t="shared" si="42"/>
        <v>14</v>
      </c>
      <c r="H132" s="24">
        <f t="shared" si="43"/>
        <v>17</v>
      </c>
      <c r="I132" s="24">
        <f t="shared" si="38"/>
        <v>0</v>
      </c>
      <c r="J132" s="24">
        <f t="shared" si="39"/>
        <v>0</v>
      </c>
      <c r="K132" s="24">
        <f t="shared" si="40"/>
        <v>0</v>
      </c>
      <c r="L132" s="24">
        <f t="shared" si="44"/>
        <v>3</v>
      </c>
      <c r="M132" s="24">
        <f t="shared" si="45"/>
        <v>0.5</v>
      </c>
      <c r="N132" s="24">
        <f t="shared" si="46"/>
        <v>0.5</v>
      </c>
      <c r="O132" s="24">
        <f t="shared" si="47"/>
        <v>2.5</v>
      </c>
      <c r="P132" s="24">
        <f t="shared" si="48"/>
        <v>0</v>
      </c>
      <c r="Q132" s="25">
        <f t="shared" si="49"/>
        <v>11.12</v>
      </c>
      <c r="R132" s="24">
        <f t="shared" si="50"/>
        <v>0</v>
      </c>
      <c r="S132" s="24">
        <f t="shared" si="51"/>
        <v>0</v>
      </c>
      <c r="T132" s="25">
        <f t="shared" si="52"/>
        <v>0.22</v>
      </c>
      <c r="U132" s="26">
        <f t="shared" si="53"/>
        <v>2</v>
      </c>
      <c r="V132" s="25">
        <f t="shared" si="54"/>
        <v>2.2200000000000002</v>
      </c>
      <c r="W132" s="25">
        <f t="shared" si="55"/>
        <v>8.8999999999999986</v>
      </c>
      <c r="X132" s="25">
        <f t="shared" si="56"/>
        <v>-179.52</v>
      </c>
      <c r="Y132" s="25">
        <f t="shared" si="57"/>
        <v>120.47999999999999</v>
      </c>
    </row>
    <row r="133" spans="5:25" x14ac:dyDescent="0.2">
      <c r="E133" s="22">
        <v>129</v>
      </c>
      <c r="F133" s="24">
        <f t="shared" si="41"/>
        <v>2.5</v>
      </c>
      <c r="G133" s="24">
        <f t="shared" si="42"/>
        <v>14</v>
      </c>
      <c r="H133" s="24">
        <f t="shared" si="43"/>
        <v>16.5</v>
      </c>
      <c r="I133" s="24">
        <f t="shared" si="38"/>
        <v>0</v>
      </c>
      <c r="J133" s="24">
        <f t="shared" si="39"/>
        <v>0</v>
      </c>
      <c r="K133" s="24">
        <f t="shared" si="40"/>
        <v>0</v>
      </c>
      <c r="L133" s="24">
        <f t="shared" si="44"/>
        <v>2.5</v>
      </c>
      <c r="M133" s="24">
        <f t="shared" si="45"/>
        <v>0.5</v>
      </c>
      <c r="N133" s="24">
        <f t="shared" si="46"/>
        <v>0.5</v>
      </c>
      <c r="O133" s="24">
        <f t="shared" si="47"/>
        <v>2</v>
      </c>
      <c r="P133" s="24">
        <f t="shared" si="48"/>
        <v>0</v>
      </c>
      <c r="Q133" s="25">
        <f t="shared" si="49"/>
        <v>11.12</v>
      </c>
      <c r="R133" s="24">
        <f t="shared" si="50"/>
        <v>0</v>
      </c>
      <c r="S133" s="24">
        <f t="shared" si="51"/>
        <v>0</v>
      </c>
      <c r="T133" s="25">
        <f t="shared" si="52"/>
        <v>0.18</v>
      </c>
      <c r="U133" s="26">
        <f t="shared" si="53"/>
        <v>2</v>
      </c>
      <c r="V133" s="25">
        <f t="shared" si="54"/>
        <v>2.1800000000000002</v>
      </c>
      <c r="W133" s="25">
        <f t="shared" si="55"/>
        <v>8.94</v>
      </c>
      <c r="X133" s="25">
        <f t="shared" si="56"/>
        <v>-170.58</v>
      </c>
      <c r="Y133" s="25">
        <f t="shared" si="57"/>
        <v>129.41999999999999</v>
      </c>
    </row>
    <row r="134" spans="5:25" x14ac:dyDescent="0.2">
      <c r="E134" s="22">
        <v>130</v>
      </c>
      <c r="F134" s="24">
        <f t="shared" si="41"/>
        <v>2</v>
      </c>
      <c r="G134" s="24">
        <f t="shared" si="42"/>
        <v>14</v>
      </c>
      <c r="H134" s="24">
        <f t="shared" si="43"/>
        <v>16</v>
      </c>
      <c r="I134" s="24">
        <f t="shared" si="38"/>
        <v>0</v>
      </c>
      <c r="J134" s="24">
        <f t="shared" si="39"/>
        <v>0</v>
      </c>
      <c r="K134" s="24">
        <f t="shared" si="40"/>
        <v>0</v>
      </c>
      <c r="L134" s="24">
        <f t="shared" si="44"/>
        <v>2</v>
      </c>
      <c r="M134" s="24">
        <f t="shared" si="45"/>
        <v>0.5</v>
      </c>
      <c r="N134" s="24">
        <f t="shared" si="46"/>
        <v>0.5</v>
      </c>
      <c r="O134" s="24">
        <f t="shared" si="47"/>
        <v>1.5</v>
      </c>
      <c r="P134" s="24">
        <f t="shared" si="48"/>
        <v>0</v>
      </c>
      <c r="Q134" s="25">
        <f t="shared" si="49"/>
        <v>11.12</v>
      </c>
      <c r="R134" s="24">
        <f t="shared" si="50"/>
        <v>0</v>
      </c>
      <c r="S134" s="24">
        <f t="shared" si="51"/>
        <v>0</v>
      </c>
      <c r="T134" s="25">
        <f t="shared" si="52"/>
        <v>0.14000000000000001</v>
      </c>
      <c r="U134" s="26">
        <f t="shared" si="53"/>
        <v>2</v>
      </c>
      <c r="V134" s="25">
        <f t="shared" si="54"/>
        <v>2.14</v>
      </c>
      <c r="W134" s="25">
        <f t="shared" si="55"/>
        <v>8.9799999999999986</v>
      </c>
      <c r="X134" s="25">
        <f t="shared" si="56"/>
        <v>-161.60000000000002</v>
      </c>
      <c r="Y134" s="25">
        <f t="shared" si="57"/>
        <v>138.39999999999998</v>
      </c>
    </row>
    <row r="135" spans="5:25" x14ac:dyDescent="0.2">
      <c r="E135" s="22">
        <v>131</v>
      </c>
      <c r="F135" s="24">
        <f t="shared" si="41"/>
        <v>1.5</v>
      </c>
      <c r="G135" s="24">
        <f t="shared" si="42"/>
        <v>14</v>
      </c>
      <c r="H135" s="24">
        <f t="shared" si="43"/>
        <v>15.5</v>
      </c>
      <c r="I135" s="24">
        <f t="shared" ref="I135:I198" si="58">IF(H135&lt;=$C$27,1,0)</f>
        <v>0</v>
      </c>
      <c r="J135" s="24">
        <f t="shared" ref="J135:J198" si="59">IF(I135=1,$C$15,0)</f>
        <v>0</v>
      </c>
      <c r="K135" s="24">
        <f t="shared" si="40"/>
        <v>0</v>
      </c>
      <c r="L135" s="24">
        <f t="shared" si="44"/>
        <v>1.5</v>
      </c>
      <c r="M135" s="24">
        <f t="shared" si="45"/>
        <v>0.5</v>
      </c>
      <c r="N135" s="24">
        <f t="shared" si="46"/>
        <v>0.5</v>
      </c>
      <c r="O135" s="24">
        <f t="shared" si="47"/>
        <v>1</v>
      </c>
      <c r="P135" s="24">
        <f t="shared" si="48"/>
        <v>0</v>
      </c>
      <c r="Q135" s="25">
        <f t="shared" si="49"/>
        <v>11.12</v>
      </c>
      <c r="R135" s="24">
        <f t="shared" si="50"/>
        <v>0</v>
      </c>
      <c r="S135" s="24">
        <f t="shared" si="51"/>
        <v>0</v>
      </c>
      <c r="T135" s="25">
        <f t="shared" si="52"/>
        <v>0.1</v>
      </c>
      <c r="U135" s="26">
        <f t="shared" si="53"/>
        <v>2</v>
      </c>
      <c r="V135" s="25">
        <f t="shared" si="54"/>
        <v>2.1</v>
      </c>
      <c r="W135" s="25">
        <f t="shared" si="55"/>
        <v>9.02</v>
      </c>
      <c r="X135" s="25">
        <f t="shared" si="56"/>
        <v>-152.58000000000001</v>
      </c>
      <c r="Y135" s="25">
        <f t="shared" si="57"/>
        <v>147.41999999999999</v>
      </c>
    </row>
    <row r="136" spans="5:25" x14ac:dyDescent="0.2">
      <c r="E136" s="22">
        <v>132</v>
      </c>
      <c r="F136" s="24">
        <f t="shared" si="41"/>
        <v>1</v>
      </c>
      <c r="G136" s="24">
        <f t="shared" si="42"/>
        <v>14</v>
      </c>
      <c r="H136" s="24">
        <f t="shared" si="43"/>
        <v>15</v>
      </c>
      <c r="I136" s="24">
        <f t="shared" si="58"/>
        <v>0</v>
      </c>
      <c r="J136" s="24">
        <f t="shared" si="59"/>
        <v>0</v>
      </c>
      <c r="K136" s="24">
        <f t="shared" si="40"/>
        <v>0</v>
      </c>
      <c r="L136" s="24">
        <f t="shared" si="44"/>
        <v>1</v>
      </c>
      <c r="M136" s="24">
        <f t="shared" si="45"/>
        <v>0.5</v>
      </c>
      <c r="N136" s="24">
        <f t="shared" si="46"/>
        <v>0.5</v>
      </c>
      <c r="O136" s="24">
        <f t="shared" si="47"/>
        <v>0.5</v>
      </c>
      <c r="P136" s="24">
        <f t="shared" si="48"/>
        <v>0</v>
      </c>
      <c r="Q136" s="25">
        <f t="shared" si="49"/>
        <v>11.12</v>
      </c>
      <c r="R136" s="24">
        <f t="shared" si="50"/>
        <v>0</v>
      </c>
      <c r="S136" s="24">
        <f t="shared" si="51"/>
        <v>0</v>
      </c>
      <c r="T136" s="25">
        <f t="shared" si="52"/>
        <v>0.06</v>
      </c>
      <c r="U136" s="26">
        <f t="shared" si="53"/>
        <v>2</v>
      </c>
      <c r="V136" s="25">
        <f t="shared" si="54"/>
        <v>2.06</v>
      </c>
      <c r="W136" s="25">
        <f t="shared" si="55"/>
        <v>9.0599999999999987</v>
      </c>
      <c r="X136" s="25">
        <f t="shared" si="56"/>
        <v>-143.52000000000001</v>
      </c>
      <c r="Y136" s="25">
        <f t="shared" si="57"/>
        <v>156.47999999999999</v>
      </c>
    </row>
    <row r="137" spans="5:25" x14ac:dyDescent="0.2">
      <c r="E137" s="22">
        <v>133</v>
      </c>
      <c r="F137" s="24">
        <f t="shared" si="41"/>
        <v>0.5</v>
      </c>
      <c r="G137" s="24">
        <f t="shared" si="42"/>
        <v>14</v>
      </c>
      <c r="H137" s="24">
        <f t="shared" si="43"/>
        <v>14.5</v>
      </c>
      <c r="I137" s="24">
        <f t="shared" si="58"/>
        <v>0</v>
      </c>
      <c r="J137" s="24">
        <f t="shared" si="59"/>
        <v>0</v>
      </c>
      <c r="K137" s="24">
        <f t="shared" si="40"/>
        <v>0</v>
      </c>
      <c r="L137" s="24">
        <f t="shared" si="44"/>
        <v>0.5</v>
      </c>
      <c r="M137" s="24">
        <f t="shared" si="45"/>
        <v>0.5</v>
      </c>
      <c r="N137" s="24">
        <f t="shared" si="46"/>
        <v>0.5</v>
      </c>
      <c r="O137" s="24">
        <f t="shared" si="47"/>
        <v>0</v>
      </c>
      <c r="P137" s="24">
        <f t="shared" si="48"/>
        <v>0</v>
      </c>
      <c r="Q137" s="25">
        <f t="shared" si="49"/>
        <v>11.12</v>
      </c>
      <c r="R137" s="24">
        <f t="shared" si="50"/>
        <v>0</v>
      </c>
      <c r="S137" s="24">
        <f t="shared" si="51"/>
        <v>0</v>
      </c>
      <c r="T137" s="25">
        <f t="shared" si="52"/>
        <v>0.02</v>
      </c>
      <c r="U137" s="26">
        <f t="shared" si="53"/>
        <v>2</v>
      </c>
      <c r="V137" s="25">
        <f t="shared" si="54"/>
        <v>2.02</v>
      </c>
      <c r="W137" s="25">
        <f t="shared" si="55"/>
        <v>9.1</v>
      </c>
      <c r="X137" s="25">
        <f t="shared" si="56"/>
        <v>-134.42000000000002</v>
      </c>
      <c r="Y137" s="25">
        <f t="shared" si="57"/>
        <v>165.57999999999998</v>
      </c>
    </row>
    <row r="138" spans="5:25" x14ac:dyDescent="0.2">
      <c r="E138" s="22">
        <v>134</v>
      </c>
      <c r="F138" s="24">
        <f t="shared" si="41"/>
        <v>0</v>
      </c>
      <c r="G138" s="24">
        <f t="shared" si="42"/>
        <v>14</v>
      </c>
      <c r="H138" s="24">
        <f t="shared" si="43"/>
        <v>14</v>
      </c>
      <c r="I138" s="24">
        <f t="shared" si="58"/>
        <v>0</v>
      </c>
      <c r="J138" s="24">
        <f t="shared" si="59"/>
        <v>0</v>
      </c>
      <c r="K138" s="24">
        <f t="shared" si="40"/>
        <v>14</v>
      </c>
      <c r="L138" s="24">
        <f t="shared" si="44"/>
        <v>14</v>
      </c>
      <c r="M138" s="24">
        <f t="shared" si="45"/>
        <v>0.5</v>
      </c>
      <c r="N138" s="24">
        <f t="shared" si="46"/>
        <v>0.5</v>
      </c>
      <c r="O138" s="24">
        <f t="shared" si="47"/>
        <v>13.5</v>
      </c>
      <c r="P138" s="24">
        <f t="shared" si="48"/>
        <v>0</v>
      </c>
      <c r="Q138" s="25">
        <f t="shared" si="49"/>
        <v>11.12</v>
      </c>
      <c r="R138" s="24">
        <f t="shared" si="50"/>
        <v>0</v>
      </c>
      <c r="S138" s="24">
        <f t="shared" si="51"/>
        <v>0</v>
      </c>
      <c r="T138" s="25">
        <f t="shared" si="52"/>
        <v>1.1000000000000001</v>
      </c>
      <c r="U138" s="26">
        <f t="shared" si="53"/>
        <v>2</v>
      </c>
      <c r="V138" s="25">
        <f t="shared" si="54"/>
        <v>3.1</v>
      </c>
      <c r="W138" s="25">
        <f t="shared" si="55"/>
        <v>8.02</v>
      </c>
      <c r="X138" s="25">
        <f t="shared" si="56"/>
        <v>-126.40000000000002</v>
      </c>
      <c r="Y138" s="25">
        <f t="shared" si="57"/>
        <v>173.59999999999997</v>
      </c>
    </row>
    <row r="139" spans="5:25" x14ac:dyDescent="0.2">
      <c r="E139" s="22">
        <v>135</v>
      </c>
      <c r="F139" s="24">
        <f t="shared" si="41"/>
        <v>13.5</v>
      </c>
      <c r="G139" s="24">
        <f t="shared" si="42"/>
        <v>0</v>
      </c>
      <c r="H139" s="24">
        <f t="shared" si="43"/>
        <v>13.5</v>
      </c>
      <c r="I139" s="24">
        <f t="shared" si="58"/>
        <v>0</v>
      </c>
      <c r="J139" s="24">
        <f t="shared" si="59"/>
        <v>0</v>
      </c>
      <c r="K139" s="24">
        <f t="shared" si="40"/>
        <v>0</v>
      </c>
      <c r="L139" s="24">
        <f t="shared" si="44"/>
        <v>13.5</v>
      </c>
      <c r="M139" s="24">
        <f t="shared" si="45"/>
        <v>0.5</v>
      </c>
      <c r="N139" s="24">
        <f t="shared" si="46"/>
        <v>0.5</v>
      </c>
      <c r="O139" s="24">
        <f t="shared" si="47"/>
        <v>13</v>
      </c>
      <c r="P139" s="24">
        <f t="shared" si="48"/>
        <v>0</v>
      </c>
      <c r="Q139" s="25">
        <f t="shared" si="49"/>
        <v>11.12</v>
      </c>
      <c r="R139" s="24">
        <f t="shared" si="50"/>
        <v>0</v>
      </c>
      <c r="S139" s="24">
        <f t="shared" si="51"/>
        <v>0</v>
      </c>
      <c r="T139" s="25">
        <f t="shared" si="52"/>
        <v>1.06</v>
      </c>
      <c r="U139" s="26">
        <f t="shared" si="53"/>
        <v>2</v>
      </c>
      <c r="V139" s="25">
        <f t="shared" si="54"/>
        <v>3.06</v>
      </c>
      <c r="W139" s="25">
        <f t="shared" si="55"/>
        <v>8.0599999999999987</v>
      </c>
      <c r="X139" s="25">
        <f t="shared" si="56"/>
        <v>-118.34000000000002</v>
      </c>
      <c r="Y139" s="25">
        <f t="shared" si="57"/>
        <v>181.65999999999997</v>
      </c>
    </row>
    <row r="140" spans="5:25" x14ac:dyDescent="0.2">
      <c r="E140" s="22">
        <v>136</v>
      </c>
      <c r="F140" s="24">
        <f t="shared" si="41"/>
        <v>13</v>
      </c>
      <c r="G140" s="24">
        <f t="shared" si="42"/>
        <v>0</v>
      </c>
      <c r="H140" s="24">
        <f t="shared" si="43"/>
        <v>13</v>
      </c>
      <c r="I140" s="24">
        <f t="shared" si="58"/>
        <v>0</v>
      </c>
      <c r="J140" s="24">
        <f t="shared" si="59"/>
        <v>0</v>
      </c>
      <c r="K140" s="24">
        <f t="shared" si="40"/>
        <v>0</v>
      </c>
      <c r="L140" s="24">
        <f t="shared" si="44"/>
        <v>13</v>
      </c>
      <c r="M140" s="24">
        <f t="shared" si="45"/>
        <v>0.5</v>
      </c>
      <c r="N140" s="24">
        <f t="shared" si="46"/>
        <v>0.5</v>
      </c>
      <c r="O140" s="24">
        <f t="shared" si="47"/>
        <v>12.5</v>
      </c>
      <c r="P140" s="24">
        <f t="shared" si="48"/>
        <v>0</v>
      </c>
      <c r="Q140" s="25">
        <f t="shared" si="49"/>
        <v>11.12</v>
      </c>
      <c r="R140" s="24">
        <f t="shared" si="50"/>
        <v>0</v>
      </c>
      <c r="S140" s="24">
        <f t="shared" si="51"/>
        <v>0</v>
      </c>
      <c r="T140" s="25">
        <f t="shared" si="52"/>
        <v>1.02</v>
      </c>
      <c r="U140" s="26">
        <f t="shared" si="53"/>
        <v>2</v>
      </c>
      <c r="V140" s="25">
        <f t="shared" si="54"/>
        <v>3.02</v>
      </c>
      <c r="W140" s="25">
        <f t="shared" si="55"/>
        <v>8.1</v>
      </c>
      <c r="X140" s="25">
        <f t="shared" si="56"/>
        <v>-110.24000000000002</v>
      </c>
      <c r="Y140" s="25">
        <f t="shared" si="57"/>
        <v>189.76</v>
      </c>
    </row>
    <row r="141" spans="5:25" x14ac:dyDescent="0.2">
      <c r="E141" s="22">
        <v>137</v>
      </c>
      <c r="F141" s="24">
        <f t="shared" si="41"/>
        <v>12.5</v>
      </c>
      <c r="G141" s="24">
        <f t="shared" si="42"/>
        <v>0</v>
      </c>
      <c r="H141" s="24">
        <f t="shared" si="43"/>
        <v>12.5</v>
      </c>
      <c r="I141" s="24">
        <f t="shared" si="58"/>
        <v>0</v>
      </c>
      <c r="J141" s="24">
        <f t="shared" si="59"/>
        <v>0</v>
      </c>
      <c r="K141" s="24">
        <f t="shared" ref="K141:K204" si="60">J134</f>
        <v>0</v>
      </c>
      <c r="L141" s="24">
        <f t="shared" si="44"/>
        <v>12.5</v>
      </c>
      <c r="M141" s="24">
        <f t="shared" si="45"/>
        <v>0.5</v>
      </c>
      <c r="N141" s="24">
        <f t="shared" si="46"/>
        <v>0.5</v>
      </c>
      <c r="O141" s="24">
        <f t="shared" si="47"/>
        <v>12</v>
      </c>
      <c r="P141" s="24">
        <f t="shared" si="48"/>
        <v>0</v>
      </c>
      <c r="Q141" s="25">
        <f t="shared" si="49"/>
        <v>11.12</v>
      </c>
      <c r="R141" s="24">
        <f t="shared" si="50"/>
        <v>0</v>
      </c>
      <c r="S141" s="24">
        <f t="shared" si="51"/>
        <v>0</v>
      </c>
      <c r="T141" s="25">
        <f t="shared" si="52"/>
        <v>0.98</v>
      </c>
      <c r="U141" s="26">
        <f t="shared" si="53"/>
        <v>2</v>
      </c>
      <c r="V141" s="25">
        <f t="shared" si="54"/>
        <v>2.98</v>
      </c>
      <c r="W141" s="25">
        <f t="shared" si="55"/>
        <v>8.1399999999999988</v>
      </c>
      <c r="X141" s="25">
        <f t="shared" si="56"/>
        <v>-102.10000000000002</v>
      </c>
      <c r="Y141" s="25">
        <f t="shared" si="57"/>
        <v>197.89999999999998</v>
      </c>
    </row>
    <row r="142" spans="5:25" x14ac:dyDescent="0.2">
      <c r="E142" s="22">
        <v>138</v>
      </c>
      <c r="F142" s="24">
        <f t="shared" si="41"/>
        <v>12</v>
      </c>
      <c r="G142" s="24">
        <f t="shared" si="42"/>
        <v>0</v>
      </c>
      <c r="H142" s="24">
        <f t="shared" si="43"/>
        <v>12</v>
      </c>
      <c r="I142" s="24">
        <f t="shared" si="58"/>
        <v>0</v>
      </c>
      <c r="J142" s="24">
        <f t="shared" si="59"/>
        <v>0</v>
      </c>
      <c r="K142" s="24">
        <f t="shared" si="60"/>
        <v>0</v>
      </c>
      <c r="L142" s="24">
        <f t="shared" si="44"/>
        <v>12</v>
      </c>
      <c r="M142" s="24">
        <f t="shared" si="45"/>
        <v>0.5</v>
      </c>
      <c r="N142" s="24">
        <f t="shared" si="46"/>
        <v>0.5</v>
      </c>
      <c r="O142" s="24">
        <f t="shared" si="47"/>
        <v>11.5</v>
      </c>
      <c r="P142" s="24">
        <f t="shared" si="48"/>
        <v>0</v>
      </c>
      <c r="Q142" s="25">
        <f t="shared" si="49"/>
        <v>11.12</v>
      </c>
      <c r="R142" s="24">
        <f t="shared" si="50"/>
        <v>0</v>
      </c>
      <c r="S142" s="24">
        <f t="shared" si="51"/>
        <v>0</v>
      </c>
      <c r="T142" s="25">
        <f t="shared" si="52"/>
        <v>0.94000000000000006</v>
      </c>
      <c r="U142" s="26">
        <f t="shared" si="53"/>
        <v>2</v>
      </c>
      <c r="V142" s="25">
        <f t="shared" si="54"/>
        <v>2.94</v>
      </c>
      <c r="W142" s="25">
        <f t="shared" si="55"/>
        <v>8.18</v>
      </c>
      <c r="X142" s="25">
        <f t="shared" si="56"/>
        <v>-93.920000000000016</v>
      </c>
      <c r="Y142" s="25">
        <f t="shared" si="57"/>
        <v>206.07999999999998</v>
      </c>
    </row>
    <row r="143" spans="5:25" x14ac:dyDescent="0.2">
      <c r="E143" s="22">
        <v>139</v>
      </c>
      <c r="F143" s="24">
        <f t="shared" si="41"/>
        <v>11.5</v>
      </c>
      <c r="G143" s="24">
        <f t="shared" si="42"/>
        <v>0</v>
      </c>
      <c r="H143" s="24">
        <f t="shared" si="43"/>
        <v>11.5</v>
      </c>
      <c r="I143" s="24">
        <f t="shared" si="58"/>
        <v>0</v>
      </c>
      <c r="J143" s="24">
        <f t="shared" si="59"/>
        <v>0</v>
      </c>
      <c r="K143" s="24">
        <f t="shared" si="60"/>
        <v>0</v>
      </c>
      <c r="L143" s="24">
        <f t="shared" si="44"/>
        <v>11.5</v>
      </c>
      <c r="M143" s="24">
        <f t="shared" si="45"/>
        <v>0.5</v>
      </c>
      <c r="N143" s="24">
        <f t="shared" si="46"/>
        <v>0.5</v>
      </c>
      <c r="O143" s="24">
        <f t="shared" si="47"/>
        <v>11</v>
      </c>
      <c r="P143" s="24">
        <f t="shared" si="48"/>
        <v>0</v>
      </c>
      <c r="Q143" s="25">
        <f t="shared" si="49"/>
        <v>11.12</v>
      </c>
      <c r="R143" s="24">
        <f t="shared" si="50"/>
        <v>0</v>
      </c>
      <c r="S143" s="24">
        <f t="shared" si="51"/>
        <v>0</v>
      </c>
      <c r="T143" s="25">
        <f t="shared" si="52"/>
        <v>0.9</v>
      </c>
      <c r="U143" s="26">
        <f t="shared" si="53"/>
        <v>2</v>
      </c>
      <c r="V143" s="25">
        <f t="shared" si="54"/>
        <v>2.9</v>
      </c>
      <c r="W143" s="25">
        <f t="shared" si="55"/>
        <v>8.2199999999999989</v>
      </c>
      <c r="X143" s="25">
        <f t="shared" si="56"/>
        <v>-85.700000000000017</v>
      </c>
      <c r="Y143" s="25">
        <f t="shared" si="57"/>
        <v>214.29999999999998</v>
      </c>
    </row>
    <row r="144" spans="5:25" x14ac:dyDescent="0.2">
      <c r="E144" s="22">
        <v>140</v>
      </c>
      <c r="F144" s="24">
        <f t="shared" si="41"/>
        <v>11</v>
      </c>
      <c r="G144" s="24">
        <f t="shared" si="42"/>
        <v>0</v>
      </c>
      <c r="H144" s="24">
        <f t="shared" si="43"/>
        <v>11</v>
      </c>
      <c r="I144" s="24">
        <f t="shared" si="58"/>
        <v>0</v>
      </c>
      <c r="J144" s="24">
        <f t="shared" si="59"/>
        <v>0</v>
      </c>
      <c r="K144" s="24">
        <f t="shared" si="60"/>
        <v>0</v>
      </c>
      <c r="L144" s="24">
        <f t="shared" si="44"/>
        <v>11</v>
      </c>
      <c r="M144" s="24">
        <f t="shared" si="45"/>
        <v>0.5</v>
      </c>
      <c r="N144" s="24">
        <f t="shared" si="46"/>
        <v>0.5</v>
      </c>
      <c r="O144" s="24">
        <f t="shared" si="47"/>
        <v>10.5</v>
      </c>
      <c r="P144" s="24">
        <f t="shared" si="48"/>
        <v>0</v>
      </c>
      <c r="Q144" s="25">
        <f t="shared" si="49"/>
        <v>11.12</v>
      </c>
      <c r="R144" s="24">
        <f t="shared" si="50"/>
        <v>0</v>
      </c>
      <c r="S144" s="24">
        <f t="shared" si="51"/>
        <v>0</v>
      </c>
      <c r="T144" s="25">
        <f t="shared" si="52"/>
        <v>0.86</v>
      </c>
      <c r="U144" s="26">
        <f t="shared" si="53"/>
        <v>2</v>
      </c>
      <c r="V144" s="25">
        <f t="shared" si="54"/>
        <v>2.86</v>
      </c>
      <c r="W144" s="25">
        <f t="shared" si="55"/>
        <v>8.26</v>
      </c>
      <c r="X144" s="25">
        <f t="shared" si="56"/>
        <v>-77.440000000000012</v>
      </c>
      <c r="Y144" s="25">
        <f t="shared" si="57"/>
        <v>222.56</v>
      </c>
    </row>
    <row r="145" spans="5:25" x14ac:dyDescent="0.2">
      <c r="E145" s="22">
        <v>141</v>
      </c>
      <c r="F145" s="24">
        <f t="shared" si="41"/>
        <v>10.5</v>
      </c>
      <c r="G145" s="24">
        <f t="shared" si="42"/>
        <v>0</v>
      </c>
      <c r="H145" s="24">
        <f t="shared" si="43"/>
        <v>10.5</v>
      </c>
      <c r="I145" s="24">
        <f t="shared" si="58"/>
        <v>0</v>
      </c>
      <c r="J145" s="24">
        <f t="shared" si="59"/>
        <v>0</v>
      </c>
      <c r="K145" s="24">
        <f t="shared" si="60"/>
        <v>0</v>
      </c>
      <c r="L145" s="24">
        <f t="shared" si="44"/>
        <v>10.5</v>
      </c>
      <c r="M145" s="24">
        <f t="shared" si="45"/>
        <v>0.5</v>
      </c>
      <c r="N145" s="24">
        <f t="shared" si="46"/>
        <v>0.5</v>
      </c>
      <c r="O145" s="24">
        <f t="shared" si="47"/>
        <v>10</v>
      </c>
      <c r="P145" s="24">
        <f t="shared" si="48"/>
        <v>0</v>
      </c>
      <c r="Q145" s="25">
        <f t="shared" si="49"/>
        <v>11.12</v>
      </c>
      <c r="R145" s="24">
        <f t="shared" si="50"/>
        <v>0</v>
      </c>
      <c r="S145" s="24">
        <f t="shared" si="51"/>
        <v>0</v>
      </c>
      <c r="T145" s="25">
        <f t="shared" si="52"/>
        <v>0.82000000000000006</v>
      </c>
      <c r="U145" s="26">
        <f t="shared" si="53"/>
        <v>2</v>
      </c>
      <c r="V145" s="25">
        <f t="shared" si="54"/>
        <v>2.8200000000000003</v>
      </c>
      <c r="W145" s="25">
        <f t="shared" si="55"/>
        <v>8.2999999999999989</v>
      </c>
      <c r="X145" s="25">
        <f t="shared" si="56"/>
        <v>-69.140000000000015</v>
      </c>
      <c r="Y145" s="25">
        <f t="shared" si="57"/>
        <v>230.85999999999999</v>
      </c>
    </row>
    <row r="146" spans="5:25" x14ac:dyDescent="0.2">
      <c r="E146" s="22">
        <v>142</v>
      </c>
      <c r="F146" s="24">
        <f t="shared" si="41"/>
        <v>10</v>
      </c>
      <c r="G146" s="24">
        <f t="shared" si="42"/>
        <v>0</v>
      </c>
      <c r="H146" s="24">
        <f t="shared" si="43"/>
        <v>10</v>
      </c>
      <c r="I146" s="24">
        <f t="shared" si="58"/>
        <v>0</v>
      </c>
      <c r="J146" s="24">
        <f t="shared" si="59"/>
        <v>0</v>
      </c>
      <c r="K146" s="24">
        <f t="shared" si="60"/>
        <v>0</v>
      </c>
      <c r="L146" s="24">
        <f t="shared" si="44"/>
        <v>10</v>
      </c>
      <c r="M146" s="24">
        <f t="shared" si="45"/>
        <v>0.5</v>
      </c>
      <c r="N146" s="24">
        <f t="shared" si="46"/>
        <v>0.5</v>
      </c>
      <c r="O146" s="24">
        <f t="shared" si="47"/>
        <v>9.5</v>
      </c>
      <c r="P146" s="24">
        <f t="shared" si="48"/>
        <v>0</v>
      </c>
      <c r="Q146" s="25">
        <f t="shared" si="49"/>
        <v>11.12</v>
      </c>
      <c r="R146" s="24">
        <f t="shared" si="50"/>
        <v>0</v>
      </c>
      <c r="S146" s="24">
        <f t="shared" si="51"/>
        <v>0</v>
      </c>
      <c r="T146" s="25">
        <f t="shared" si="52"/>
        <v>0.78</v>
      </c>
      <c r="U146" s="26">
        <f t="shared" si="53"/>
        <v>2</v>
      </c>
      <c r="V146" s="25">
        <f t="shared" si="54"/>
        <v>2.7800000000000002</v>
      </c>
      <c r="W146" s="25">
        <f t="shared" si="55"/>
        <v>8.34</v>
      </c>
      <c r="X146" s="25">
        <f t="shared" si="56"/>
        <v>-60.800000000000011</v>
      </c>
      <c r="Y146" s="25">
        <f t="shared" si="57"/>
        <v>239.2</v>
      </c>
    </row>
    <row r="147" spans="5:25" x14ac:dyDescent="0.2">
      <c r="E147" s="22">
        <v>143</v>
      </c>
      <c r="F147" s="24">
        <f t="shared" si="41"/>
        <v>9.5</v>
      </c>
      <c r="G147" s="24">
        <f t="shared" si="42"/>
        <v>0</v>
      </c>
      <c r="H147" s="24">
        <f t="shared" si="43"/>
        <v>9.5</v>
      </c>
      <c r="I147" s="24">
        <f t="shared" si="58"/>
        <v>0</v>
      </c>
      <c r="J147" s="24">
        <f t="shared" si="59"/>
        <v>0</v>
      </c>
      <c r="K147" s="24">
        <f t="shared" si="60"/>
        <v>0</v>
      </c>
      <c r="L147" s="24">
        <f t="shared" si="44"/>
        <v>9.5</v>
      </c>
      <c r="M147" s="24">
        <f t="shared" si="45"/>
        <v>0.5</v>
      </c>
      <c r="N147" s="24">
        <f t="shared" si="46"/>
        <v>0.5</v>
      </c>
      <c r="O147" s="24">
        <f t="shared" si="47"/>
        <v>9</v>
      </c>
      <c r="P147" s="24">
        <f t="shared" si="48"/>
        <v>0</v>
      </c>
      <c r="Q147" s="25">
        <f t="shared" si="49"/>
        <v>11.12</v>
      </c>
      <c r="R147" s="24">
        <f t="shared" si="50"/>
        <v>0</v>
      </c>
      <c r="S147" s="24">
        <f t="shared" si="51"/>
        <v>0</v>
      </c>
      <c r="T147" s="25">
        <f t="shared" si="52"/>
        <v>0.74</v>
      </c>
      <c r="U147" s="26">
        <f t="shared" si="53"/>
        <v>2</v>
      </c>
      <c r="V147" s="25">
        <f t="shared" si="54"/>
        <v>2.74</v>
      </c>
      <c r="W147" s="25">
        <f t="shared" si="55"/>
        <v>8.379999999999999</v>
      </c>
      <c r="X147" s="25">
        <f t="shared" si="56"/>
        <v>-52.420000000000016</v>
      </c>
      <c r="Y147" s="25">
        <f t="shared" si="57"/>
        <v>247.57999999999998</v>
      </c>
    </row>
    <row r="148" spans="5:25" x14ac:dyDescent="0.2">
      <c r="E148" s="22">
        <v>144</v>
      </c>
      <c r="F148" s="24">
        <f t="shared" si="41"/>
        <v>9</v>
      </c>
      <c r="G148" s="24">
        <f t="shared" si="42"/>
        <v>0</v>
      </c>
      <c r="H148" s="24">
        <f t="shared" si="43"/>
        <v>9</v>
      </c>
      <c r="I148" s="24">
        <f t="shared" si="58"/>
        <v>0</v>
      </c>
      <c r="J148" s="24">
        <f t="shared" si="59"/>
        <v>0</v>
      </c>
      <c r="K148" s="24">
        <f t="shared" si="60"/>
        <v>0</v>
      </c>
      <c r="L148" s="24">
        <f t="shared" si="44"/>
        <v>9</v>
      </c>
      <c r="M148" s="24">
        <f t="shared" si="45"/>
        <v>0.5</v>
      </c>
      <c r="N148" s="24">
        <f t="shared" si="46"/>
        <v>0.5</v>
      </c>
      <c r="O148" s="24">
        <f t="shared" si="47"/>
        <v>8.5</v>
      </c>
      <c r="P148" s="24">
        <f t="shared" si="48"/>
        <v>0</v>
      </c>
      <c r="Q148" s="25">
        <f t="shared" si="49"/>
        <v>11.12</v>
      </c>
      <c r="R148" s="24">
        <f t="shared" si="50"/>
        <v>0</v>
      </c>
      <c r="S148" s="24">
        <f t="shared" si="51"/>
        <v>0</v>
      </c>
      <c r="T148" s="25">
        <f t="shared" si="52"/>
        <v>0.70000000000000007</v>
      </c>
      <c r="U148" s="26">
        <f t="shared" si="53"/>
        <v>2</v>
      </c>
      <c r="V148" s="25">
        <f t="shared" si="54"/>
        <v>2.7</v>
      </c>
      <c r="W148" s="25">
        <f t="shared" si="55"/>
        <v>8.4199999999999982</v>
      </c>
      <c r="X148" s="25">
        <f t="shared" si="56"/>
        <v>-44.000000000000014</v>
      </c>
      <c r="Y148" s="25">
        <f t="shared" si="57"/>
        <v>256</v>
      </c>
    </row>
    <row r="149" spans="5:25" x14ac:dyDescent="0.2">
      <c r="E149" s="22">
        <v>145</v>
      </c>
      <c r="F149" s="24">
        <f t="shared" si="41"/>
        <v>8.5</v>
      </c>
      <c r="G149" s="24">
        <f t="shared" si="42"/>
        <v>0</v>
      </c>
      <c r="H149" s="24">
        <f t="shared" si="43"/>
        <v>8.5</v>
      </c>
      <c r="I149" s="24">
        <f t="shared" si="58"/>
        <v>0</v>
      </c>
      <c r="J149" s="24">
        <f t="shared" si="59"/>
        <v>0</v>
      </c>
      <c r="K149" s="24">
        <f t="shared" si="60"/>
        <v>0</v>
      </c>
      <c r="L149" s="24">
        <f t="shared" si="44"/>
        <v>8.5</v>
      </c>
      <c r="M149" s="24">
        <f t="shared" si="45"/>
        <v>0.5</v>
      </c>
      <c r="N149" s="24">
        <f t="shared" si="46"/>
        <v>0.5</v>
      </c>
      <c r="O149" s="24">
        <f t="shared" si="47"/>
        <v>8</v>
      </c>
      <c r="P149" s="24">
        <f t="shared" si="48"/>
        <v>0</v>
      </c>
      <c r="Q149" s="25">
        <f t="shared" si="49"/>
        <v>11.12</v>
      </c>
      <c r="R149" s="24">
        <f t="shared" si="50"/>
        <v>0</v>
      </c>
      <c r="S149" s="24">
        <f t="shared" si="51"/>
        <v>0</v>
      </c>
      <c r="T149" s="25">
        <f t="shared" si="52"/>
        <v>0.66</v>
      </c>
      <c r="U149" s="26">
        <f t="shared" si="53"/>
        <v>2</v>
      </c>
      <c r="V149" s="25">
        <f t="shared" si="54"/>
        <v>2.66</v>
      </c>
      <c r="W149" s="25">
        <f t="shared" si="55"/>
        <v>8.4599999999999991</v>
      </c>
      <c r="X149" s="25">
        <f t="shared" si="56"/>
        <v>-35.540000000000013</v>
      </c>
      <c r="Y149" s="25">
        <f t="shared" si="57"/>
        <v>264.45999999999998</v>
      </c>
    </row>
    <row r="150" spans="5:25" x14ac:dyDescent="0.2">
      <c r="E150" s="22">
        <v>146</v>
      </c>
      <c r="F150" s="24">
        <f t="shared" si="41"/>
        <v>8</v>
      </c>
      <c r="G150" s="24">
        <f t="shared" si="42"/>
        <v>0</v>
      </c>
      <c r="H150" s="24">
        <f t="shared" si="43"/>
        <v>8</v>
      </c>
      <c r="I150" s="24">
        <f t="shared" si="58"/>
        <v>0</v>
      </c>
      <c r="J150" s="24">
        <f t="shared" si="59"/>
        <v>0</v>
      </c>
      <c r="K150" s="24">
        <f t="shared" si="60"/>
        <v>0</v>
      </c>
      <c r="L150" s="24">
        <f t="shared" si="44"/>
        <v>8</v>
      </c>
      <c r="M150" s="24">
        <f t="shared" si="45"/>
        <v>0.5</v>
      </c>
      <c r="N150" s="24">
        <f t="shared" si="46"/>
        <v>0.5</v>
      </c>
      <c r="O150" s="24">
        <f t="shared" si="47"/>
        <v>7.5</v>
      </c>
      <c r="P150" s="24">
        <f t="shared" si="48"/>
        <v>0</v>
      </c>
      <c r="Q150" s="25">
        <f t="shared" si="49"/>
        <v>11.12</v>
      </c>
      <c r="R150" s="24">
        <f t="shared" si="50"/>
        <v>0</v>
      </c>
      <c r="S150" s="24">
        <f t="shared" si="51"/>
        <v>0</v>
      </c>
      <c r="T150" s="25">
        <f t="shared" si="52"/>
        <v>0.62</v>
      </c>
      <c r="U150" s="26">
        <f t="shared" si="53"/>
        <v>2</v>
      </c>
      <c r="V150" s="25">
        <f t="shared" si="54"/>
        <v>2.62</v>
      </c>
      <c r="W150" s="25">
        <f t="shared" si="55"/>
        <v>8.5</v>
      </c>
      <c r="X150" s="25">
        <f t="shared" si="56"/>
        <v>-27.040000000000013</v>
      </c>
      <c r="Y150" s="25">
        <f t="shared" si="57"/>
        <v>272.95999999999998</v>
      </c>
    </row>
    <row r="151" spans="5:25" x14ac:dyDescent="0.2">
      <c r="E151" s="22">
        <v>147</v>
      </c>
      <c r="F151" s="24">
        <f t="shared" si="41"/>
        <v>7.5</v>
      </c>
      <c r="G151" s="24">
        <f t="shared" si="42"/>
        <v>0</v>
      </c>
      <c r="H151" s="24">
        <f t="shared" si="43"/>
        <v>7.5</v>
      </c>
      <c r="I151" s="24">
        <f t="shared" si="58"/>
        <v>0</v>
      </c>
      <c r="J151" s="24">
        <f t="shared" si="59"/>
        <v>0</v>
      </c>
      <c r="K151" s="24">
        <f t="shared" si="60"/>
        <v>0</v>
      </c>
      <c r="L151" s="24">
        <f t="shared" si="44"/>
        <v>7.5</v>
      </c>
      <c r="M151" s="24">
        <f t="shared" si="45"/>
        <v>0.5</v>
      </c>
      <c r="N151" s="24">
        <f t="shared" si="46"/>
        <v>0.5</v>
      </c>
      <c r="O151" s="24">
        <f t="shared" si="47"/>
        <v>7</v>
      </c>
      <c r="P151" s="24">
        <f t="shared" si="48"/>
        <v>0</v>
      </c>
      <c r="Q151" s="25">
        <f t="shared" si="49"/>
        <v>11.12</v>
      </c>
      <c r="R151" s="24">
        <f t="shared" si="50"/>
        <v>0</v>
      </c>
      <c r="S151" s="24">
        <f t="shared" si="51"/>
        <v>0</v>
      </c>
      <c r="T151" s="25">
        <f t="shared" si="52"/>
        <v>0.57999999999999996</v>
      </c>
      <c r="U151" s="26">
        <f t="shared" si="53"/>
        <v>2</v>
      </c>
      <c r="V151" s="25">
        <f t="shared" si="54"/>
        <v>2.58</v>
      </c>
      <c r="W151" s="25">
        <f t="shared" si="55"/>
        <v>8.5399999999999991</v>
      </c>
      <c r="X151" s="25">
        <f t="shared" si="56"/>
        <v>-18.500000000000014</v>
      </c>
      <c r="Y151" s="25">
        <f t="shared" si="57"/>
        <v>281.5</v>
      </c>
    </row>
    <row r="152" spans="5:25" x14ac:dyDescent="0.2">
      <c r="E152" s="22">
        <v>148</v>
      </c>
      <c r="F152" s="24">
        <f t="shared" si="41"/>
        <v>7</v>
      </c>
      <c r="G152" s="24">
        <f t="shared" si="42"/>
        <v>0</v>
      </c>
      <c r="H152" s="24">
        <f t="shared" si="43"/>
        <v>7</v>
      </c>
      <c r="I152" s="24">
        <f t="shared" si="58"/>
        <v>0</v>
      </c>
      <c r="J152" s="24">
        <f t="shared" si="59"/>
        <v>0</v>
      </c>
      <c r="K152" s="24">
        <f t="shared" si="60"/>
        <v>0</v>
      </c>
      <c r="L152" s="24">
        <f t="shared" si="44"/>
        <v>7</v>
      </c>
      <c r="M152" s="24">
        <f t="shared" si="45"/>
        <v>0.5</v>
      </c>
      <c r="N152" s="24">
        <f t="shared" si="46"/>
        <v>0.5</v>
      </c>
      <c r="O152" s="24">
        <f t="shared" si="47"/>
        <v>6.5</v>
      </c>
      <c r="P152" s="24">
        <f t="shared" si="48"/>
        <v>0</v>
      </c>
      <c r="Q152" s="25">
        <f t="shared" si="49"/>
        <v>11.12</v>
      </c>
      <c r="R152" s="24">
        <f t="shared" si="50"/>
        <v>0</v>
      </c>
      <c r="S152" s="24">
        <f t="shared" si="51"/>
        <v>0</v>
      </c>
      <c r="T152" s="25">
        <f t="shared" si="52"/>
        <v>0.54</v>
      </c>
      <c r="U152" s="26">
        <f t="shared" si="53"/>
        <v>2</v>
      </c>
      <c r="V152" s="25">
        <f t="shared" si="54"/>
        <v>2.54</v>
      </c>
      <c r="W152" s="25">
        <f t="shared" si="55"/>
        <v>8.5799999999999983</v>
      </c>
      <c r="X152" s="25">
        <f t="shared" si="56"/>
        <v>-9.9200000000000159</v>
      </c>
      <c r="Y152" s="25">
        <f t="shared" si="57"/>
        <v>290.08</v>
      </c>
    </row>
    <row r="153" spans="5:25" x14ac:dyDescent="0.2">
      <c r="E153" s="22">
        <v>149</v>
      </c>
      <c r="F153" s="24">
        <f t="shared" si="41"/>
        <v>6.5</v>
      </c>
      <c r="G153" s="24">
        <f t="shared" si="42"/>
        <v>0</v>
      </c>
      <c r="H153" s="24">
        <f t="shared" si="43"/>
        <v>6.5</v>
      </c>
      <c r="I153" s="24">
        <f t="shared" si="58"/>
        <v>0</v>
      </c>
      <c r="J153" s="24">
        <f t="shared" si="59"/>
        <v>0</v>
      </c>
      <c r="K153" s="24">
        <f t="shared" si="60"/>
        <v>0</v>
      </c>
      <c r="L153" s="24">
        <f t="shared" si="44"/>
        <v>6.5</v>
      </c>
      <c r="M153" s="24">
        <f t="shared" si="45"/>
        <v>0.5</v>
      </c>
      <c r="N153" s="24">
        <f t="shared" si="46"/>
        <v>0.5</v>
      </c>
      <c r="O153" s="24">
        <f t="shared" si="47"/>
        <v>6</v>
      </c>
      <c r="P153" s="24">
        <f t="shared" si="48"/>
        <v>0</v>
      </c>
      <c r="Q153" s="25">
        <f t="shared" si="49"/>
        <v>11.12</v>
      </c>
      <c r="R153" s="24">
        <f t="shared" si="50"/>
        <v>0</v>
      </c>
      <c r="S153" s="24">
        <f t="shared" si="51"/>
        <v>0</v>
      </c>
      <c r="T153" s="25">
        <f t="shared" si="52"/>
        <v>0.5</v>
      </c>
      <c r="U153" s="26">
        <f t="shared" si="53"/>
        <v>2</v>
      </c>
      <c r="V153" s="25">
        <f t="shared" si="54"/>
        <v>2.5</v>
      </c>
      <c r="W153" s="25">
        <f t="shared" si="55"/>
        <v>8.6199999999999992</v>
      </c>
      <c r="X153" s="25">
        <f t="shared" si="56"/>
        <v>-1.3000000000000167</v>
      </c>
      <c r="Y153" s="25">
        <f t="shared" si="57"/>
        <v>298.7</v>
      </c>
    </row>
    <row r="154" spans="5:25" x14ac:dyDescent="0.2">
      <c r="E154" s="22">
        <v>150</v>
      </c>
      <c r="F154" s="24">
        <f t="shared" si="41"/>
        <v>6</v>
      </c>
      <c r="G154" s="24">
        <f t="shared" si="42"/>
        <v>0</v>
      </c>
      <c r="H154" s="24">
        <f t="shared" si="43"/>
        <v>6</v>
      </c>
      <c r="I154" s="24">
        <f t="shared" si="58"/>
        <v>0</v>
      </c>
      <c r="J154" s="24">
        <f t="shared" si="59"/>
        <v>0</v>
      </c>
      <c r="K154" s="24">
        <f t="shared" si="60"/>
        <v>0</v>
      </c>
      <c r="L154" s="24">
        <f t="shared" si="44"/>
        <v>6</v>
      </c>
      <c r="M154" s="24">
        <f t="shared" si="45"/>
        <v>0.5</v>
      </c>
      <c r="N154" s="24">
        <f t="shared" si="46"/>
        <v>0.5</v>
      </c>
      <c r="O154" s="24">
        <f t="shared" si="47"/>
        <v>5.5</v>
      </c>
      <c r="P154" s="24">
        <f t="shared" si="48"/>
        <v>0</v>
      </c>
      <c r="Q154" s="25">
        <f t="shared" si="49"/>
        <v>11.12</v>
      </c>
      <c r="R154" s="24">
        <f t="shared" si="50"/>
        <v>0</v>
      </c>
      <c r="S154" s="24">
        <f t="shared" si="51"/>
        <v>0</v>
      </c>
      <c r="T154" s="25">
        <f t="shared" si="52"/>
        <v>0.46</v>
      </c>
      <c r="U154" s="26">
        <f t="shared" si="53"/>
        <v>2</v>
      </c>
      <c r="V154" s="25">
        <f t="shared" si="54"/>
        <v>2.46</v>
      </c>
      <c r="W154" s="25">
        <f t="shared" si="55"/>
        <v>8.66</v>
      </c>
      <c r="X154" s="25">
        <f t="shared" si="56"/>
        <v>7.3599999999999834</v>
      </c>
      <c r="Y154" s="25">
        <f t="shared" si="57"/>
        <v>307.35999999999996</v>
      </c>
    </row>
    <row r="155" spans="5:25" x14ac:dyDescent="0.2">
      <c r="E155" s="22">
        <v>151</v>
      </c>
      <c r="F155" s="24">
        <f t="shared" si="41"/>
        <v>5.5</v>
      </c>
      <c r="G155" s="24">
        <f t="shared" si="42"/>
        <v>0</v>
      </c>
      <c r="H155" s="24">
        <f t="shared" si="43"/>
        <v>5.5</v>
      </c>
      <c r="I155" s="24">
        <f t="shared" si="58"/>
        <v>0</v>
      </c>
      <c r="J155" s="24">
        <f t="shared" si="59"/>
        <v>0</v>
      </c>
      <c r="K155" s="24">
        <f t="shared" si="60"/>
        <v>0</v>
      </c>
      <c r="L155" s="24">
        <f t="shared" si="44"/>
        <v>5.5</v>
      </c>
      <c r="M155" s="24">
        <f t="shared" si="45"/>
        <v>0.5</v>
      </c>
      <c r="N155" s="24">
        <f t="shared" si="46"/>
        <v>0.5</v>
      </c>
      <c r="O155" s="24">
        <f t="shared" si="47"/>
        <v>5</v>
      </c>
      <c r="P155" s="24">
        <f t="shared" si="48"/>
        <v>0</v>
      </c>
      <c r="Q155" s="25">
        <f t="shared" si="49"/>
        <v>11.12</v>
      </c>
      <c r="R155" s="24">
        <f t="shared" si="50"/>
        <v>0</v>
      </c>
      <c r="S155" s="24">
        <f t="shared" si="51"/>
        <v>0</v>
      </c>
      <c r="T155" s="25">
        <f t="shared" si="52"/>
        <v>0.42</v>
      </c>
      <c r="U155" s="26">
        <f t="shared" si="53"/>
        <v>2</v>
      </c>
      <c r="V155" s="25">
        <f t="shared" si="54"/>
        <v>2.42</v>
      </c>
      <c r="W155" s="25">
        <f t="shared" si="55"/>
        <v>8.6999999999999993</v>
      </c>
      <c r="X155" s="25">
        <f t="shared" si="56"/>
        <v>16.059999999999981</v>
      </c>
      <c r="Y155" s="25">
        <f t="shared" si="57"/>
        <v>316.06</v>
      </c>
    </row>
    <row r="156" spans="5:25" x14ac:dyDescent="0.2">
      <c r="E156" s="22">
        <v>152</v>
      </c>
      <c r="F156" s="24">
        <f t="shared" si="41"/>
        <v>5</v>
      </c>
      <c r="G156" s="24">
        <f t="shared" si="42"/>
        <v>0</v>
      </c>
      <c r="H156" s="24">
        <f t="shared" si="43"/>
        <v>5</v>
      </c>
      <c r="I156" s="24">
        <f t="shared" si="58"/>
        <v>0</v>
      </c>
      <c r="J156" s="24">
        <f t="shared" si="59"/>
        <v>0</v>
      </c>
      <c r="K156" s="24">
        <f t="shared" si="60"/>
        <v>0</v>
      </c>
      <c r="L156" s="24">
        <f t="shared" si="44"/>
        <v>5</v>
      </c>
      <c r="M156" s="24">
        <f t="shared" si="45"/>
        <v>0.5</v>
      </c>
      <c r="N156" s="24">
        <f t="shared" si="46"/>
        <v>0.5</v>
      </c>
      <c r="O156" s="24">
        <f t="shared" si="47"/>
        <v>4.5</v>
      </c>
      <c r="P156" s="24">
        <f t="shared" si="48"/>
        <v>0</v>
      </c>
      <c r="Q156" s="25">
        <f t="shared" si="49"/>
        <v>11.12</v>
      </c>
      <c r="R156" s="24">
        <f t="shared" si="50"/>
        <v>0</v>
      </c>
      <c r="S156" s="24">
        <f t="shared" si="51"/>
        <v>0</v>
      </c>
      <c r="T156" s="25">
        <f t="shared" si="52"/>
        <v>0.38</v>
      </c>
      <c r="U156" s="26">
        <f t="shared" si="53"/>
        <v>2</v>
      </c>
      <c r="V156" s="25">
        <f t="shared" si="54"/>
        <v>2.38</v>
      </c>
      <c r="W156" s="25">
        <f t="shared" si="55"/>
        <v>8.7399999999999984</v>
      </c>
      <c r="X156" s="25">
        <f t="shared" si="56"/>
        <v>24.799999999999979</v>
      </c>
      <c r="Y156" s="25">
        <f t="shared" si="57"/>
        <v>324.79999999999995</v>
      </c>
    </row>
    <row r="157" spans="5:25" x14ac:dyDescent="0.2">
      <c r="E157" s="22">
        <v>153</v>
      </c>
      <c r="F157" s="24">
        <f t="shared" si="41"/>
        <v>4.5</v>
      </c>
      <c r="G157" s="24">
        <f t="shared" si="42"/>
        <v>0</v>
      </c>
      <c r="H157" s="24">
        <f t="shared" si="43"/>
        <v>4.5</v>
      </c>
      <c r="I157" s="24">
        <f t="shared" si="58"/>
        <v>0</v>
      </c>
      <c r="J157" s="24">
        <f t="shared" si="59"/>
        <v>0</v>
      </c>
      <c r="K157" s="24">
        <f t="shared" si="60"/>
        <v>0</v>
      </c>
      <c r="L157" s="24">
        <f t="shared" si="44"/>
        <v>4.5</v>
      </c>
      <c r="M157" s="24">
        <f t="shared" si="45"/>
        <v>0.5</v>
      </c>
      <c r="N157" s="24">
        <f t="shared" si="46"/>
        <v>0.5</v>
      </c>
      <c r="O157" s="24">
        <f t="shared" si="47"/>
        <v>4</v>
      </c>
      <c r="P157" s="24">
        <f t="shared" si="48"/>
        <v>0</v>
      </c>
      <c r="Q157" s="25">
        <f t="shared" si="49"/>
        <v>11.12</v>
      </c>
      <c r="R157" s="24">
        <f t="shared" si="50"/>
        <v>0</v>
      </c>
      <c r="S157" s="24">
        <f t="shared" si="51"/>
        <v>0</v>
      </c>
      <c r="T157" s="25">
        <f t="shared" si="52"/>
        <v>0.34</v>
      </c>
      <c r="U157" s="26">
        <f t="shared" si="53"/>
        <v>2</v>
      </c>
      <c r="V157" s="25">
        <f t="shared" si="54"/>
        <v>2.34</v>
      </c>
      <c r="W157" s="25">
        <f t="shared" si="55"/>
        <v>8.7799999999999994</v>
      </c>
      <c r="X157" s="25">
        <f t="shared" si="56"/>
        <v>33.579999999999977</v>
      </c>
      <c r="Y157" s="25">
        <f t="shared" si="57"/>
        <v>333.58</v>
      </c>
    </row>
    <row r="158" spans="5:25" x14ac:dyDescent="0.2">
      <c r="E158" s="22">
        <v>154</v>
      </c>
      <c r="F158" s="24">
        <f t="shared" si="41"/>
        <v>4</v>
      </c>
      <c r="G158" s="24">
        <f t="shared" si="42"/>
        <v>0</v>
      </c>
      <c r="H158" s="24">
        <f t="shared" si="43"/>
        <v>4</v>
      </c>
      <c r="I158" s="24">
        <f t="shared" si="58"/>
        <v>0</v>
      </c>
      <c r="J158" s="24">
        <f t="shared" si="59"/>
        <v>0</v>
      </c>
      <c r="K158" s="24">
        <f t="shared" si="60"/>
        <v>0</v>
      </c>
      <c r="L158" s="24">
        <f t="shared" si="44"/>
        <v>4</v>
      </c>
      <c r="M158" s="24">
        <f t="shared" si="45"/>
        <v>0.5</v>
      </c>
      <c r="N158" s="24">
        <f t="shared" si="46"/>
        <v>0.5</v>
      </c>
      <c r="O158" s="24">
        <f t="shared" si="47"/>
        <v>3.5</v>
      </c>
      <c r="P158" s="24">
        <f t="shared" si="48"/>
        <v>0</v>
      </c>
      <c r="Q158" s="25">
        <f t="shared" si="49"/>
        <v>11.12</v>
      </c>
      <c r="R158" s="24">
        <f t="shared" si="50"/>
        <v>0</v>
      </c>
      <c r="S158" s="24">
        <f t="shared" si="51"/>
        <v>0</v>
      </c>
      <c r="T158" s="25">
        <f t="shared" si="52"/>
        <v>0.3</v>
      </c>
      <c r="U158" s="26">
        <f t="shared" si="53"/>
        <v>2</v>
      </c>
      <c r="V158" s="25">
        <f t="shared" si="54"/>
        <v>2.2999999999999998</v>
      </c>
      <c r="W158" s="25">
        <f t="shared" si="55"/>
        <v>8.82</v>
      </c>
      <c r="X158" s="25">
        <f t="shared" si="56"/>
        <v>42.399999999999977</v>
      </c>
      <c r="Y158" s="25">
        <f t="shared" si="57"/>
        <v>342.4</v>
      </c>
    </row>
    <row r="159" spans="5:25" x14ac:dyDescent="0.2">
      <c r="E159" s="22">
        <v>155</v>
      </c>
      <c r="F159" s="24">
        <f t="shared" si="41"/>
        <v>3.5</v>
      </c>
      <c r="G159" s="24">
        <f t="shared" si="42"/>
        <v>0</v>
      </c>
      <c r="H159" s="24">
        <f t="shared" si="43"/>
        <v>3.5</v>
      </c>
      <c r="I159" s="24">
        <f t="shared" si="58"/>
        <v>1</v>
      </c>
      <c r="J159" s="24">
        <f t="shared" si="59"/>
        <v>14</v>
      </c>
      <c r="K159" s="24">
        <f t="shared" si="60"/>
        <v>0</v>
      </c>
      <c r="L159" s="24">
        <f t="shared" si="44"/>
        <v>3.5</v>
      </c>
      <c r="M159" s="24">
        <f t="shared" si="45"/>
        <v>0.5</v>
      </c>
      <c r="N159" s="24">
        <f t="shared" si="46"/>
        <v>0.5</v>
      </c>
      <c r="O159" s="24">
        <f t="shared" si="47"/>
        <v>3</v>
      </c>
      <c r="P159" s="24">
        <f t="shared" si="48"/>
        <v>0</v>
      </c>
      <c r="Q159" s="25">
        <f t="shared" si="49"/>
        <v>11.12</v>
      </c>
      <c r="R159" s="24">
        <f t="shared" si="50"/>
        <v>224</v>
      </c>
      <c r="S159" s="24">
        <f t="shared" si="51"/>
        <v>15.68</v>
      </c>
      <c r="T159" s="25">
        <f t="shared" si="52"/>
        <v>0.26</v>
      </c>
      <c r="U159" s="26">
        <f t="shared" si="53"/>
        <v>2</v>
      </c>
      <c r="V159" s="25">
        <f t="shared" si="54"/>
        <v>241.94</v>
      </c>
      <c r="W159" s="25">
        <f t="shared" si="55"/>
        <v>-230.82</v>
      </c>
      <c r="X159" s="25">
        <f t="shared" si="56"/>
        <v>-188.42000000000002</v>
      </c>
      <c r="Y159" s="25">
        <f t="shared" si="57"/>
        <v>111.57999999999998</v>
      </c>
    </row>
    <row r="160" spans="5:25" x14ac:dyDescent="0.2">
      <c r="E160" s="22">
        <v>156</v>
      </c>
      <c r="F160" s="24">
        <f t="shared" si="41"/>
        <v>3</v>
      </c>
      <c r="G160" s="24">
        <f t="shared" si="42"/>
        <v>14</v>
      </c>
      <c r="H160" s="24">
        <f t="shared" si="43"/>
        <v>17</v>
      </c>
      <c r="I160" s="24">
        <f t="shared" si="58"/>
        <v>0</v>
      </c>
      <c r="J160" s="24">
        <f t="shared" si="59"/>
        <v>0</v>
      </c>
      <c r="K160" s="24">
        <f t="shared" si="60"/>
        <v>0</v>
      </c>
      <c r="L160" s="24">
        <f t="shared" si="44"/>
        <v>3</v>
      </c>
      <c r="M160" s="24">
        <f t="shared" si="45"/>
        <v>0.5</v>
      </c>
      <c r="N160" s="24">
        <f t="shared" si="46"/>
        <v>0.5</v>
      </c>
      <c r="O160" s="24">
        <f t="shared" si="47"/>
        <v>2.5</v>
      </c>
      <c r="P160" s="24">
        <f t="shared" si="48"/>
        <v>0</v>
      </c>
      <c r="Q160" s="25">
        <f t="shared" si="49"/>
        <v>11.12</v>
      </c>
      <c r="R160" s="24">
        <f t="shared" si="50"/>
        <v>0</v>
      </c>
      <c r="S160" s="24">
        <f t="shared" si="51"/>
        <v>0</v>
      </c>
      <c r="T160" s="25">
        <f t="shared" si="52"/>
        <v>0.22</v>
      </c>
      <c r="U160" s="26">
        <f t="shared" si="53"/>
        <v>2</v>
      </c>
      <c r="V160" s="25">
        <f t="shared" si="54"/>
        <v>2.2200000000000002</v>
      </c>
      <c r="W160" s="25">
        <f t="shared" si="55"/>
        <v>8.8999999999999986</v>
      </c>
      <c r="X160" s="25">
        <f t="shared" si="56"/>
        <v>-179.52</v>
      </c>
      <c r="Y160" s="25">
        <f t="shared" si="57"/>
        <v>120.47999999999999</v>
      </c>
    </row>
    <row r="161" spans="5:25" x14ac:dyDescent="0.2">
      <c r="E161" s="22">
        <v>157</v>
      </c>
      <c r="F161" s="24">
        <f t="shared" si="41"/>
        <v>2.5</v>
      </c>
      <c r="G161" s="24">
        <f t="shared" si="42"/>
        <v>14</v>
      </c>
      <c r="H161" s="24">
        <f t="shared" si="43"/>
        <v>16.5</v>
      </c>
      <c r="I161" s="24">
        <f t="shared" si="58"/>
        <v>0</v>
      </c>
      <c r="J161" s="24">
        <f t="shared" si="59"/>
        <v>0</v>
      </c>
      <c r="K161" s="24">
        <f t="shared" si="60"/>
        <v>0</v>
      </c>
      <c r="L161" s="24">
        <f t="shared" si="44"/>
        <v>2.5</v>
      </c>
      <c r="M161" s="24">
        <f t="shared" si="45"/>
        <v>0.5</v>
      </c>
      <c r="N161" s="24">
        <f t="shared" si="46"/>
        <v>0.5</v>
      </c>
      <c r="O161" s="24">
        <f t="shared" si="47"/>
        <v>2</v>
      </c>
      <c r="P161" s="24">
        <f t="shared" si="48"/>
        <v>0</v>
      </c>
      <c r="Q161" s="25">
        <f t="shared" si="49"/>
        <v>11.12</v>
      </c>
      <c r="R161" s="24">
        <f t="shared" si="50"/>
        <v>0</v>
      </c>
      <c r="S161" s="24">
        <f t="shared" si="51"/>
        <v>0</v>
      </c>
      <c r="T161" s="25">
        <f t="shared" si="52"/>
        <v>0.18</v>
      </c>
      <c r="U161" s="26">
        <f t="shared" si="53"/>
        <v>2</v>
      </c>
      <c r="V161" s="25">
        <f t="shared" si="54"/>
        <v>2.1800000000000002</v>
      </c>
      <c r="W161" s="25">
        <f t="shared" si="55"/>
        <v>8.94</v>
      </c>
      <c r="X161" s="25">
        <f t="shared" si="56"/>
        <v>-170.58</v>
      </c>
      <c r="Y161" s="25">
        <f t="shared" si="57"/>
        <v>129.41999999999999</v>
      </c>
    </row>
    <row r="162" spans="5:25" x14ac:dyDescent="0.2">
      <c r="E162" s="22">
        <v>158</v>
      </c>
      <c r="F162" s="24">
        <f t="shared" si="41"/>
        <v>2</v>
      </c>
      <c r="G162" s="24">
        <f t="shared" si="42"/>
        <v>14</v>
      </c>
      <c r="H162" s="24">
        <f t="shared" si="43"/>
        <v>16</v>
      </c>
      <c r="I162" s="24">
        <f t="shared" si="58"/>
        <v>0</v>
      </c>
      <c r="J162" s="24">
        <f t="shared" si="59"/>
        <v>0</v>
      </c>
      <c r="K162" s="24">
        <f t="shared" si="60"/>
        <v>0</v>
      </c>
      <c r="L162" s="24">
        <f t="shared" si="44"/>
        <v>2</v>
      </c>
      <c r="M162" s="24">
        <f t="shared" si="45"/>
        <v>0.5</v>
      </c>
      <c r="N162" s="24">
        <f t="shared" si="46"/>
        <v>0.5</v>
      </c>
      <c r="O162" s="24">
        <f t="shared" si="47"/>
        <v>1.5</v>
      </c>
      <c r="P162" s="24">
        <f t="shared" si="48"/>
        <v>0</v>
      </c>
      <c r="Q162" s="25">
        <f t="shared" si="49"/>
        <v>11.12</v>
      </c>
      <c r="R162" s="24">
        <f t="shared" si="50"/>
        <v>0</v>
      </c>
      <c r="S162" s="24">
        <f t="shared" si="51"/>
        <v>0</v>
      </c>
      <c r="T162" s="25">
        <f t="shared" si="52"/>
        <v>0.14000000000000001</v>
      </c>
      <c r="U162" s="26">
        <f t="shared" si="53"/>
        <v>2</v>
      </c>
      <c r="V162" s="25">
        <f t="shared" si="54"/>
        <v>2.14</v>
      </c>
      <c r="W162" s="25">
        <f t="shared" si="55"/>
        <v>8.9799999999999986</v>
      </c>
      <c r="X162" s="25">
        <f t="shared" si="56"/>
        <v>-161.60000000000002</v>
      </c>
      <c r="Y162" s="25">
        <f t="shared" si="57"/>
        <v>138.39999999999998</v>
      </c>
    </row>
    <row r="163" spans="5:25" x14ac:dyDescent="0.2">
      <c r="E163" s="22">
        <v>159</v>
      </c>
      <c r="F163" s="24">
        <f t="shared" si="41"/>
        <v>1.5</v>
      </c>
      <c r="G163" s="24">
        <f t="shared" si="42"/>
        <v>14</v>
      </c>
      <c r="H163" s="24">
        <f t="shared" si="43"/>
        <v>15.5</v>
      </c>
      <c r="I163" s="24">
        <f t="shared" si="58"/>
        <v>0</v>
      </c>
      <c r="J163" s="24">
        <f t="shared" si="59"/>
        <v>0</v>
      </c>
      <c r="K163" s="24">
        <f t="shared" si="60"/>
        <v>0</v>
      </c>
      <c r="L163" s="24">
        <f t="shared" si="44"/>
        <v>1.5</v>
      </c>
      <c r="M163" s="24">
        <f t="shared" si="45"/>
        <v>0.5</v>
      </c>
      <c r="N163" s="24">
        <f t="shared" si="46"/>
        <v>0.5</v>
      </c>
      <c r="O163" s="24">
        <f t="shared" si="47"/>
        <v>1</v>
      </c>
      <c r="P163" s="24">
        <f t="shared" si="48"/>
        <v>0</v>
      </c>
      <c r="Q163" s="25">
        <f t="shared" si="49"/>
        <v>11.12</v>
      </c>
      <c r="R163" s="24">
        <f t="shared" si="50"/>
        <v>0</v>
      </c>
      <c r="S163" s="24">
        <f t="shared" si="51"/>
        <v>0</v>
      </c>
      <c r="T163" s="25">
        <f t="shared" si="52"/>
        <v>0.1</v>
      </c>
      <c r="U163" s="26">
        <f t="shared" si="53"/>
        <v>2</v>
      </c>
      <c r="V163" s="25">
        <f t="shared" si="54"/>
        <v>2.1</v>
      </c>
      <c r="W163" s="25">
        <f t="shared" si="55"/>
        <v>9.02</v>
      </c>
      <c r="X163" s="25">
        <f t="shared" si="56"/>
        <v>-152.58000000000001</v>
      </c>
      <c r="Y163" s="25">
        <f t="shared" si="57"/>
        <v>147.41999999999999</v>
      </c>
    </row>
    <row r="164" spans="5:25" x14ac:dyDescent="0.2">
      <c r="E164" s="22">
        <v>160</v>
      </c>
      <c r="F164" s="24">
        <f t="shared" si="41"/>
        <v>1</v>
      </c>
      <c r="G164" s="24">
        <f t="shared" si="42"/>
        <v>14</v>
      </c>
      <c r="H164" s="24">
        <f t="shared" si="43"/>
        <v>15</v>
      </c>
      <c r="I164" s="24">
        <f t="shared" si="58"/>
        <v>0</v>
      </c>
      <c r="J164" s="24">
        <f t="shared" si="59"/>
        <v>0</v>
      </c>
      <c r="K164" s="24">
        <f t="shared" si="60"/>
        <v>0</v>
      </c>
      <c r="L164" s="24">
        <f t="shared" si="44"/>
        <v>1</v>
      </c>
      <c r="M164" s="24">
        <f t="shared" si="45"/>
        <v>0.5</v>
      </c>
      <c r="N164" s="24">
        <f t="shared" si="46"/>
        <v>0.5</v>
      </c>
      <c r="O164" s="24">
        <f t="shared" si="47"/>
        <v>0.5</v>
      </c>
      <c r="P164" s="24">
        <f t="shared" si="48"/>
        <v>0</v>
      </c>
      <c r="Q164" s="25">
        <f t="shared" si="49"/>
        <v>11.12</v>
      </c>
      <c r="R164" s="24">
        <f t="shared" si="50"/>
        <v>0</v>
      </c>
      <c r="S164" s="24">
        <f t="shared" si="51"/>
        <v>0</v>
      </c>
      <c r="T164" s="25">
        <f t="shared" si="52"/>
        <v>0.06</v>
      </c>
      <c r="U164" s="26">
        <f t="shared" si="53"/>
        <v>2</v>
      </c>
      <c r="V164" s="25">
        <f t="shared" si="54"/>
        <v>2.06</v>
      </c>
      <c r="W164" s="25">
        <f t="shared" si="55"/>
        <v>9.0599999999999987</v>
      </c>
      <c r="X164" s="25">
        <f t="shared" si="56"/>
        <v>-143.52000000000001</v>
      </c>
      <c r="Y164" s="25">
        <f t="shared" si="57"/>
        <v>156.47999999999999</v>
      </c>
    </row>
    <row r="165" spans="5:25" x14ac:dyDescent="0.2">
      <c r="E165" s="22">
        <v>161</v>
      </c>
      <c r="F165" s="24">
        <f t="shared" si="41"/>
        <v>0.5</v>
      </c>
      <c r="G165" s="24">
        <f t="shared" si="42"/>
        <v>14</v>
      </c>
      <c r="H165" s="24">
        <f t="shared" si="43"/>
        <v>14.5</v>
      </c>
      <c r="I165" s="24">
        <f t="shared" si="58"/>
        <v>0</v>
      </c>
      <c r="J165" s="24">
        <f t="shared" si="59"/>
        <v>0</v>
      </c>
      <c r="K165" s="24">
        <f t="shared" si="60"/>
        <v>0</v>
      </c>
      <c r="L165" s="24">
        <f t="shared" si="44"/>
        <v>0.5</v>
      </c>
      <c r="M165" s="24">
        <f t="shared" si="45"/>
        <v>0.5</v>
      </c>
      <c r="N165" s="24">
        <f t="shared" si="46"/>
        <v>0.5</v>
      </c>
      <c r="O165" s="24">
        <f t="shared" si="47"/>
        <v>0</v>
      </c>
      <c r="P165" s="24">
        <f t="shared" si="48"/>
        <v>0</v>
      </c>
      <c r="Q165" s="25">
        <f t="shared" si="49"/>
        <v>11.12</v>
      </c>
      <c r="R165" s="24">
        <f t="shared" si="50"/>
        <v>0</v>
      </c>
      <c r="S165" s="24">
        <f t="shared" si="51"/>
        <v>0</v>
      </c>
      <c r="T165" s="25">
        <f t="shared" si="52"/>
        <v>0.02</v>
      </c>
      <c r="U165" s="26">
        <f t="shared" si="53"/>
        <v>2</v>
      </c>
      <c r="V165" s="25">
        <f t="shared" si="54"/>
        <v>2.02</v>
      </c>
      <c r="W165" s="25">
        <f t="shared" si="55"/>
        <v>9.1</v>
      </c>
      <c r="X165" s="25">
        <f t="shared" si="56"/>
        <v>-134.42000000000002</v>
      </c>
      <c r="Y165" s="25">
        <f t="shared" si="57"/>
        <v>165.57999999999998</v>
      </c>
    </row>
    <row r="166" spans="5:25" x14ac:dyDescent="0.2">
      <c r="E166" s="22">
        <v>162</v>
      </c>
      <c r="F166" s="24">
        <f t="shared" si="41"/>
        <v>0</v>
      </c>
      <c r="G166" s="24">
        <f t="shared" si="42"/>
        <v>14</v>
      </c>
      <c r="H166" s="24">
        <f t="shared" si="43"/>
        <v>14</v>
      </c>
      <c r="I166" s="24">
        <f t="shared" si="58"/>
        <v>0</v>
      </c>
      <c r="J166" s="24">
        <f t="shared" si="59"/>
        <v>0</v>
      </c>
      <c r="K166" s="24">
        <f t="shared" si="60"/>
        <v>14</v>
      </c>
      <c r="L166" s="24">
        <f t="shared" si="44"/>
        <v>14</v>
      </c>
      <c r="M166" s="24">
        <f t="shared" si="45"/>
        <v>0.5</v>
      </c>
      <c r="N166" s="24">
        <f t="shared" si="46"/>
        <v>0.5</v>
      </c>
      <c r="O166" s="24">
        <f t="shared" si="47"/>
        <v>13.5</v>
      </c>
      <c r="P166" s="24">
        <f t="shared" si="48"/>
        <v>0</v>
      </c>
      <c r="Q166" s="25">
        <f t="shared" si="49"/>
        <v>11.12</v>
      </c>
      <c r="R166" s="24">
        <f t="shared" si="50"/>
        <v>0</v>
      </c>
      <c r="S166" s="24">
        <f t="shared" si="51"/>
        <v>0</v>
      </c>
      <c r="T166" s="25">
        <f t="shared" si="52"/>
        <v>1.1000000000000001</v>
      </c>
      <c r="U166" s="26">
        <f t="shared" si="53"/>
        <v>2</v>
      </c>
      <c r="V166" s="25">
        <f t="shared" si="54"/>
        <v>3.1</v>
      </c>
      <c r="W166" s="25">
        <f t="shared" si="55"/>
        <v>8.02</v>
      </c>
      <c r="X166" s="25">
        <f t="shared" si="56"/>
        <v>-126.40000000000002</v>
      </c>
      <c r="Y166" s="25">
        <f t="shared" si="57"/>
        <v>173.59999999999997</v>
      </c>
    </row>
    <row r="167" spans="5:25" x14ac:dyDescent="0.2">
      <c r="E167" s="22">
        <v>163</v>
      </c>
      <c r="F167" s="24">
        <f t="shared" si="41"/>
        <v>13.5</v>
      </c>
      <c r="G167" s="24">
        <f t="shared" si="42"/>
        <v>0</v>
      </c>
      <c r="H167" s="24">
        <f t="shared" si="43"/>
        <v>13.5</v>
      </c>
      <c r="I167" s="24">
        <f t="shared" si="58"/>
        <v>0</v>
      </c>
      <c r="J167" s="24">
        <f t="shared" si="59"/>
        <v>0</v>
      </c>
      <c r="K167" s="24">
        <f t="shared" si="60"/>
        <v>0</v>
      </c>
      <c r="L167" s="24">
        <f t="shared" si="44"/>
        <v>13.5</v>
      </c>
      <c r="M167" s="24">
        <f t="shared" si="45"/>
        <v>0.5</v>
      </c>
      <c r="N167" s="24">
        <f t="shared" si="46"/>
        <v>0.5</v>
      </c>
      <c r="O167" s="24">
        <f t="shared" si="47"/>
        <v>13</v>
      </c>
      <c r="P167" s="24">
        <f t="shared" si="48"/>
        <v>0</v>
      </c>
      <c r="Q167" s="25">
        <f t="shared" si="49"/>
        <v>11.12</v>
      </c>
      <c r="R167" s="24">
        <f t="shared" si="50"/>
        <v>0</v>
      </c>
      <c r="S167" s="24">
        <f t="shared" si="51"/>
        <v>0</v>
      </c>
      <c r="T167" s="25">
        <f t="shared" si="52"/>
        <v>1.06</v>
      </c>
      <c r="U167" s="26">
        <f t="shared" si="53"/>
        <v>2</v>
      </c>
      <c r="V167" s="25">
        <f t="shared" si="54"/>
        <v>3.06</v>
      </c>
      <c r="W167" s="25">
        <f t="shared" si="55"/>
        <v>8.0599999999999987</v>
      </c>
      <c r="X167" s="25">
        <f t="shared" si="56"/>
        <v>-118.34000000000002</v>
      </c>
      <c r="Y167" s="25">
        <f t="shared" si="57"/>
        <v>181.65999999999997</v>
      </c>
    </row>
    <row r="168" spans="5:25" x14ac:dyDescent="0.2">
      <c r="E168" s="22">
        <v>164</v>
      </c>
      <c r="F168" s="24">
        <f t="shared" si="41"/>
        <v>13</v>
      </c>
      <c r="G168" s="24">
        <f t="shared" si="42"/>
        <v>0</v>
      </c>
      <c r="H168" s="24">
        <f t="shared" si="43"/>
        <v>13</v>
      </c>
      <c r="I168" s="24">
        <f t="shared" si="58"/>
        <v>0</v>
      </c>
      <c r="J168" s="24">
        <f t="shared" si="59"/>
        <v>0</v>
      </c>
      <c r="K168" s="24">
        <f t="shared" si="60"/>
        <v>0</v>
      </c>
      <c r="L168" s="24">
        <f t="shared" si="44"/>
        <v>13</v>
      </c>
      <c r="M168" s="24">
        <f t="shared" si="45"/>
        <v>0.5</v>
      </c>
      <c r="N168" s="24">
        <f t="shared" si="46"/>
        <v>0.5</v>
      </c>
      <c r="O168" s="24">
        <f t="shared" si="47"/>
        <v>12.5</v>
      </c>
      <c r="P168" s="24">
        <f t="shared" si="48"/>
        <v>0</v>
      </c>
      <c r="Q168" s="25">
        <f t="shared" si="49"/>
        <v>11.12</v>
      </c>
      <c r="R168" s="24">
        <f t="shared" si="50"/>
        <v>0</v>
      </c>
      <c r="S168" s="24">
        <f t="shared" si="51"/>
        <v>0</v>
      </c>
      <c r="T168" s="25">
        <f t="shared" si="52"/>
        <v>1.02</v>
      </c>
      <c r="U168" s="26">
        <f t="shared" si="53"/>
        <v>2</v>
      </c>
      <c r="V168" s="25">
        <f t="shared" si="54"/>
        <v>3.02</v>
      </c>
      <c r="W168" s="25">
        <f t="shared" si="55"/>
        <v>8.1</v>
      </c>
      <c r="X168" s="25">
        <f t="shared" si="56"/>
        <v>-110.24000000000002</v>
      </c>
      <c r="Y168" s="25">
        <f t="shared" si="57"/>
        <v>189.76</v>
      </c>
    </row>
    <row r="169" spans="5:25" x14ac:dyDescent="0.2">
      <c r="E169" s="22">
        <v>165</v>
      </c>
      <c r="F169" s="24">
        <f t="shared" si="41"/>
        <v>12.5</v>
      </c>
      <c r="G169" s="24">
        <f t="shared" si="42"/>
        <v>0</v>
      </c>
      <c r="H169" s="24">
        <f t="shared" si="43"/>
        <v>12.5</v>
      </c>
      <c r="I169" s="24">
        <f t="shared" si="58"/>
        <v>0</v>
      </c>
      <c r="J169" s="24">
        <f t="shared" si="59"/>
        <v>0</v>
      </c>
      <c r="K169" s="24">
        <f t="shared" si="60"/>
        <v>0</v>
      </c>
      <c r="L169" s="24">
        <f t="shared" si="44"/>
        <v>12.5</v>
      </c>
      <c r="M169" s="24">
        <f t="shared" si="45"/>
        <v>0.5</v>
      </c>
      <c r="N169" s="24">
        <f t="shared" si="46"/>
        <v>0.5</v>
      </c>
      <c r="O169" s="24">
        <f t="shared" si="47"/>
        <v>12</v>
      </c>
      <c r="P169" s="24">
        <f t="shared" si="48"/>
        <v>0</v>
      </c>
      <c r="Q169" s="25">
        <f t="shared" si="49"/>
        <v>11.12</v>
      </c>
      <c r="R169" s="24">
        <f t="shared" si="50"/>
        <v>0</v>
      </c>
      <c r="S169" s="24">
        <f t="shared" si="51"/>
        <v>0</v>
      </c>
      <c r="T169" s="25">
        <f t="shared" si="52"/>
        <v>0.98</v>
      </c>
      <c r="U169" s="26">
        <f t="shared" si="53"/>
        <v>2</v>
      </c>
      <c r="V169" s="25">
        <f t="shared" si="54"/>
        <v>2.98</v>
      </c>
      <c r="W169" s="25">
        <f t="shared" si="55"/>
        <v>8.1399999999999988</v>
      </c>
      <c r="X169" s="25">
        <f t="shared" si="56"/>
        <v>-102.10000000000002</v>
      </c>
      <c r="Y169" s="25">
        <f t="shared" si="57"/>
        <v>197.89999999999998</v>
      </c>
    </row>
    <row r="170" spans="5:25" x14ac:dyDescent="0.2">
      <c r="E170" s="22">
        <v>166</v>
      </c>
      <c r="F170" s="24">
        <f t="shared" si="41"/>
        <v>12</v>
      </c>
      <c r="G170" s="24">
        <f t="shared" si="42"/>
        <v>0</v>
      </c>
      <c r="H170" s="24">
        <f t="shared" si="43"/>
        <v>12</v>
      </c>
      <c r="I170" s="24">
        <f t="shared" si="58"/>
        <v>0</v>
      </c>
      <c r="J170" s="24">
        <f t="shared" si="59"/>
        <v>0</v>
      </c>
      <c r="K170" s="24">
        <f t="shared" si="60"/>
        <v>0</v>
      </c>
      <c r="L170" s="24">
        <f t="shared" si="44"/>
        <v>12</v>
      </c>
      <c r="M170" s="24">
        <f t="shared" si="45"/>
        <v>0.5</v>
      </c>
      <c r="N170" s="24">
        <f t="shared" si="46"/>
        <v>0.5</v>
      </c>
      <c r="O170" s="24">
        <f t="shared" si="47"/>
        <v>11.5</v>
      </c>
      <c r="P170" s="24">
        <f t="shared" si="48"/>
        <v>0</v>
      </c>
      <c r="Q170" s="25">
        <f t="shared" si="49"/>
        <v>11.12</v>
      </c>
      <c r="R170" s="24">
        <f t="shared" si="50"/>
        <v>0</v>
      </c>
      <c r="S170" s="24">
        <f t="shared" si="51"/>
        <v>0</v>
      </c>
      <c r="T170" s="25">
        <f t="shared" si="52"/>
        <v>0.94000000000000006</v>
      </c>
      <c r="U170" s="26">
        <f t="shared" si="53"/>
        <v>2</v>
      </c>
      <c r="V170" s="25">
        <f t="shared" si="54"/>
        <v>2.94</v>
      </c>
      <c r="W170" s="25">
        <f t="shared" si="55"/>
        <v>8.18</v>
      </c>
      <c r="X170" s="25">
        <f t="shared" si="56"/>
        <v>-93.920000000000016</v>
      </c>
      <c r="Y170" s="25">
        <f t="shared" si="57"/>
        <v>206.07999999999998</v>
      </c>
    </row>
    <row r="171" spans="5:25" x14ac:dyDescent="0.2">
      <c r="E171" s="22">
        <v>167</v>
      </c>
      <c r="F171" s="24">
        <f t="shared" si="41"/>
        <v>11.5</v>
      </c>
      <c r="G171" s="24">
        <f t="shared" si="42"/>
        <v>0</v>
      </c>
      <c r="H171" s="24">
        <f t="shared" si="43"/>
        <v>11.5</v>
      </c>
      <c r="I171" s="24">
        <f t="shared" si="58"/>
        <v>0</v>
      </c>
      <c r="J171" s="24">
        <f t="shared" si="59"/>
        <v>0</v>
      </c>
      <c r="K171" s="24">
        <f t="shared" si="60"/>
        <v>0</v>
      </c>
      <c r="L171" s="24">
        <f t="shared" si="44"/>
        <v>11.5</v>
      </c>
      <c r="M171" s="24">
        <f t="shared" si="45"/>
        <v>0.5</v>
      </c>
      <c r="N171" s="24">
        <f t="shared" si="46"/>
        <v>0.5</v>
      </c>
      <c r="O171" s="24">
        <f t="shared" si="47"/>
        <v>11</v>
      </c>
      <c r="P171" s="24">
        <f t="shared" si="48"/>
        <v>0</v>
      </c>
      <c r="Q171" s="25">
        <f t="shared" si="49"/>
        <v>11.12</v>
      </c>
      <c r="R171" s="24">
        <f t="shared" si="50"/>
        <v>0</v>
      </c>
      <c r="S171" s="24">
        <f t="shared" si="51"/>
        <v>0</v>
      </c>
      <c r="T171" s="25">
        <f t="shared" si="52"/>
        <v>0.9</v>
      </c>
      <c r="U171" s="26">
        <f t="shared" si="53"/>
        <v>2</v>
      </c>
      <c r="V171" s="25">
        <f t="shared" si="54"/>
        <v>2.9</v>
      </c>
      <c r="W171" s="25">
        <f t="shared" si="55"/>
        <v>8.2199999999999989</v>
      </c>
      <c r="X171" s="25">
        <f t="shared" si="56"/>
        <v>-85.700000000000017</v>
      </c>
      <c r="Y171" s="25">
        <f t="shared" si="57"/>
        <v>214.29999999999998</v>
      </c>
    </row>
    <row r="172" spans="5:25" x14ac:dyDescent="0.2">
      <c r="E172" s="22">
        <v>168</v>
      </c>
      <c r="F172" s="24">
        <f t="shared" si="41"/>
        <v>11</v>
      </c>
      <c r="G172" s="24">
        <f t="shared" si="42"/>
        <v>0</v>
      </c>
      <c r="H172" s="24">
        <f t="shared" si="43"/>
        <v>11</v>
      </c>
      <c r="I172" s="24">
        <f t="shared" si="58"/>
        <v>0</v>
      </c>
      <c r="J172" s="24">
        <f t="shared" si="59"/>
        <v>0</v>
      </c>
      <c r="K172" s="24">
        <f t="shared" si="60"/>
        <v>0</v>
      </c>
      <c r="L172" s="24">
        <f t="shared" si="44"/>
        <v>11</v>
      </c>
      <c r="M172" s="24">
        <f t="shared" si="45"/>
        <v>0.5</v>
      </c>
      <c r="N172" s="24">
        <f t="shared" si="46"/>
        <v>0.5</v>
      </c>
      <c r="O172" s="24">
        <f t="shared" si="47"/>
        <v>10.5</v>
      </c>
      <c r="P172" s="24">
        <f t="shared" si="48"/>
        <v>0</v>
      </c>
      <c r="Q172" s="25">
        <f t="shared" si="49"/>
        <v>11.12</v>
      </c>
      <c r="R172" s="24">
        <f t="shared" si="50"/>
        <v>0</v>
      </c>
      <c r="S172" s="24">
        <f t="shared" si="51"/>
        <v>0</v>
      </c>
      <c r="T172" s="25">
        <f t="shared" si="52"/>
        <v>0.86</v>
      </c>
      <c r="U172" s="26">
        <f t="shared" si="53"/>
        <v>2</v>
      </c>
      <c r="V172" s="25">
        <f t="shared" si="54"/>
        <v>2.86</v>
      </c>
      <c r="W172" s="25">
        <f t="shared" si="55"/>
        <v>8.26</v>
      </c>
      <c r="X172" s="25">
        <f t="shared" si="56"/>
        <v>-77.440000000000012</v>
      </c>
      <c r="Y172" s="25">
        <f t="shared" si="57"/>
        <v>222.56</v>
      </c>
    </row>
    <row r="173" spans="5:25" x14ac:dyDescent="0.2">
      <c r="E173" s="22">
        <v>169</v>
      </c>
      <c r="F173" s="24">
        <f t="shared" si="41"/>
        <v>10.5</v>
      </c>
      <c r="G173" s="24">
        <f t="shared" si="42"/>
        <v>0</v>
      </c>
      <c r="H173" s="24">
        <f t="shared" si="43"/>
        <v>10.5</v>
      </c>
      <c r="I173" s="24">
        <f t="shared" si="58"/>
        <v>0</v>
      </c>
      <c r="J173" s="24">
        <f t="shared" si="59"/>
        <v>0</v>
      </c>
      <c r="K173" s="24">
        <f t="shared" si="60"/>
        <v>0</v>
      </c>
      <c r="L173" s="24">
        <f t="shared" si="44"/>
        <v>10.5</v>
      </c>
      <c r="M173" s="24">
        <f t="shared" si="45"/>
        <v>0.5</v>
      </c>
      <c r="N173" s="24">
        <f t="shared" si="46"/>
        <v>0.5</v>
      </c>
      <c r="O173" s="24">
        <f t="shared" si="47"/>
        <v>10</v>
      </c>
      <c r="P173" s="24">
        <f t="shared" si="48"/>
        <v>0</v>
      </c>
      <c r="Q173" s="25">
        <f t="shared" si="49"/>
        <v>11.12</v>
      </c>
      <c r="R173" s="24">
        <f t="shared" si="50"/>
        <v>0</v>
      </c>
      <c r="S173" s="24">
        <f t="shared" si="51"/>
        <v>0</v>
      </c>
      <c r="T173" s="25">
        <f t="shared" si="52"/>
        <v>0.82000000000000006</v>
      </c>
      <c r="U173" s="26">
        <f t="shared" si="53"/>
        <v>2</v>
      </c>
      <c r="V173" s="25">
        <f t="shared" si="54"/>
        <v>2.8200000000000003</v>
      </c>
      <c r="W173" s="25">
        <f t="shared" si="55"/>
        <v>8.2999999999999989</v>
      </c>
      <c r="X173" s="25">
        <f t="shared" si="56"/>
        <v>-69.140000000000015</v>
      </c>
      <c r="Y173" s="25">
        <f t="shared" si="57"/>
        <v>230.85999999999999</v>
      </c>
    </row>
    <row r="174" spans="5:25" x14ac:dyDescent="0.2">
      <c r="E174" s="22">
        <v>170</v>
      </c>
      <c r="F174" s="24">
        <f t="shared" si="41"/>
        <v>10</v>
      </c>
      <c r="G174" s="24">
        <f t="shared" si="42"/>
        <v>0</v>
      </c>
      <c r="H174" s="24">
        <f t="shared" si="43"/>
        <v>10</v>
      </c>
      <c r="I174" s="24">
        <f t="shared" si="58"/>
        <v>0</v>
      </c>
      <c r="J174" s="24">
        <f t="shared" si="59"/>
        <v>0</v>
      </c>
      <c r="K174" s="24">
        <f t="shared" si="60"/>
        <v>0</v>
      </c>
      <c r="L174" s="24">
        <f t="shared" si="44"/>
        <v>10</v>
      </c>
      <c r="M174" s="24">
        <f t="shared" si="45"/>
        <v>0.5</v>
      </c>
      <c r="N174" s="24">
        <f t="shared" si="46"/>
        <v>0.5</v>
      </c>
      <c r="O174" s="24">
        <f t="shared" si="47"/>
        <v>9.5</v>
      </c>
      <c r="P174" s="24">
        <f t="shared" si="48"/>
        <v>0</v>
      </c>
      <c r="Q174" s="25">
        <f t="shared" si="49"/>
        <v>11.12</v>
      </c>
      <c r="R174" s="24">
        <f t="shared" si="50"/>
        <v>0</v>
      </c>
      <c r="S174" s="24">
        <f t="shared" si="51"/>
        <v>0</v>
      </c>
      <c r="T174" s="25">
        <f t="shared" si="52"/>
        <v>0.78</v>
      </c>
      <c r="U174" s="26">
        <f t="shared" si="53"/>
        <v>2</v>
      </c>
      <c r="V174" s="25">
        <f t="shared" si="54"/>
        <v>2.7800000000000002</v>
      </c>
      <c r="W174" s="25">
        <f t="shared" si="55"/>
        <v>8.34</v>
      </c>
      <c r="X174" s="25">
        <f t="shared" si="56"/>
        <v>-60.800000000000011</v>
      </c>
      <c r="Y174" s="25">
        <f t="shared" si="57"/>
        <v>239.2</v>
      </c>
    </row>
    <row r="175" spans="5:25" x14ac:dyDescent="0.2">
      <c r="E175" s="22">
        <v>171</v>
      </c>
      <c r="F175" s="24">
        <f t="shared" si="41"/>
        <v>9.5</v>
      </c>
      <c r="G175" s="24">
        <f t="shared" si="42"/>
        <v>0</v>
      </c>
      <c r="H175" s="24">
        <f t="shared" si="43"/>
        <v>9.5</v>
      </c>
      <c r="I175" s="24">
        <f t="shared" si="58"/>
        <v>0</v>
      </c>
      <c r="J175" s="24">
        <f t="shared" si="59"/>
        <v>0</v>
      </c>
      <c r="K175" s="24">
        <f t="shared" si="60"/>
        <v>0</v>
      </c>
      <c r="L175" s="24">
        <f t="shared" si="44"/>
        <v>9.5</v>
      </c>
      <c r="M175" s="24">
        <f t="shared" si="45"/>
        <v>0.5</v>
      </c>
      <c r="N175" s="24">
        <f t="shared" si="46"/>
        <v>0.5</v>
      </c>
      <c r="O175" s="24">
        <f t="shared" si="47"/>
        <v>9</v>
      </c>
      <c r="P175" s="24">
        <f t="shared" si="48"/>
        <v>0</v>
      </c>
      <c r="Q175" s="25">
        <f t="shared" si="49"/>
        <v>11.12</v>
      </c>
      <c r="R175" s="24">
        <f t="shared" si="50"/>
        <v>0</v>
      </c>
      <c r="S175" s="24">
        <f t="shared" si="51"/>
        <v>0</v>
      </c>
      <c r="T175" s="25">
        <f t="shared" si="52"/>
        <v>0.74</v>
      </c>
      <c r="U175" s="26">
        <f t="shared" si="53"/>
        <v>2</v>
      </c>
      <c r="V175" s="25">
        <f t="shared" si="54"/>
        <v>2.74</v>
      </c>
      <c r="W175" s="25">
        <f t="shared" si="55"/>
        <v>8.379999999999999</v>
      </c>
      <c r="X175" s="25">
        <f t="shared" si="56"/>
        <v>-52.420000000000016</v>
      </c>
      <c r="Y175" s="25">
        <f t="shared" si="57"/>
        <v>247.57999999999998</v>
      </c>
    </row>
    <row r="176" spans="5:25" x14ac:dyDescent="0.2">
      <c r="E176" s="22">
        <v>172</v>
      </c>
      <c r="F176" s="24">
        <f t="shared" si="41"/>
        <v>9</v>
      </c>
      <c r="G176" s="24">
        <f t="shared" si="42"/>
        <v>0</v>
      </c>
      <c r="H176" s="24">
        <f t="shared" si="43"/>
        <v>9</v>
      </c>
      <c r="I176" s="24">
        <f t="shared" si="58"/>
        <v>0</v>
      </c>
      <c r="J176" s="24">
        <f t="shared" si="59"/>
        <v>0</v>
      </c>
      <c r="K176" s="24">
        <f t="shared" si="60"/>
        <v>0</v>
      </c>
      <c r="L176" s="24">
        <f t="shared" si="44"/>
        <v>9</v>
      </c>
      <c r="M176" s="24">
        <f t="shared" si="45"/>
        <v>0.5</v>
      </c>
      <c r="N176" s="24">
        <f t="shared" si="46"/>
        <v>0.5</v>
      </c>
      <c r="O176" s="24">
        <f t="shared" si="47"/>
        <v>8.5</v>
      </c>
      <c r="P176" s="24">
        <f t="shared" si="48"/>
        <v>0</v>
      </c>
      <c r="Q176" s="25">
        <f t="shared" si="49"/>
        <v>11.12</v>
      </c>
      <c r="R176" s="24">
        <f t="shared" si="50"/>
        <v>0</v>
      </c>
      <c r="S176" s="24">
        <f t="shared" si="51"/>
        <v>0</v>
      </c>
      <c r="T176" s="25">
        <f t="shared" si="52"/>
        <v>0.70000000000000007</v>
      </c>
      <c r="U176" s="26">
        <f t="shared" si="53"/>
        <v>2</v>
      </c>
      <c r="V176" s="25">
        <f t="shared" si="54"/>
        <v>2.7</v>
      </c>
      <c r="W176" s="25">
        <f t="shared" si="55"/>
        <v>8.4199999999999982</v>
      </c>
      <c r="X176" s="25">
        <f t="shared" si="56"/>
        <v>-44.000000000000014</v>
      </c>
      <c r="Y176" s="25">
        <f t="shared" si="57"/>
        <v>256</v>
      </c>
    </row>
    <row r="177" spans="5:25" x14ac:dyDescent="0.2">
      <c r="E177" s="22">
        <v>173</v>
      </c>
      <c r="F177" s="24">
        <f t="shared" si="41"/>
        <v>8.5</v>
      </c>
      <c r="G177" s="24">
        <f t="shared" si="42"/>
        <v>0</v>
      </c>
      <c r="H177" s="24">
        <f t="shared" si="43"/>
        <v>8.5</v>
      </c>
      <c r="I177" s="24">
        <f t="shared" si="58"/>
        <v>0</v>
      </c>
      <c r="J177" s="24">
        <f t="shared" si="59"/>
        <v>0</v>
      </c>
      <c r="K177" s="24">
        <f t="shared" si="60"/>
        <v>0</v>
      </c>
      <c r="L177" s="24">
        <f t="shared" si="44"/>
        <v>8.5</v>
      </c>
      <c r="M177" s="24">
        <f t="shared" si="45"/>
        <v>0.5</v>
      </c>
      <c r="N177" s="24">
        <f t="shared" si="46"/>
        <v>0.5</v>
      </c>
      <c r="O177" s="24">
        <f t="shared" si="47"/>
        <v>8</v>
      </c>
      <c r="P177" s="24">
        <f t="shared" si="48"/>
        <v>0</v>
      </c>
      <c r="Q177" s="25">
        <f t="shared" si="49"/>
        <v>11.12</v>
      </c>
      <c r="R177" s="24">
        <f t="shared" si="50"/>
        <v>0</v>
      </c>
      <c r="S177" s="24">
        <f t="shared" si="51"/>
        <v>0</v>
      </c>
      <c r="T177" s="25">
        <f t="shared" si="52"/>
        <v>0.66</v>
      </c>
      <c r="U177" s="26">
        <f t="shared" si="53"/>
        <v>2</v>
      </c>
      <c r="V177" s="25">
        <f t="shared" si="54"/>
        <v>2.66</v>
      </c>
      <c r="W177" s="25">
        <f t="shared" si="55"/>
        <v>8.4599999999999991</v>
      </c>
      <c r="X177" s="25">
        <f t="shared" si="56"/>
        <v>-35.540000000000013</v>
      </c>
      <c r="Y177" s="25">
        <f t="shared" si="57"/>
        <v>264.45999999999998</v>
      </c>
    </row>
    <row r="178" spans="5:25" x14ac:dyDescent="0.2">
      <c r="E178" s="22">
        <v>174</v>
      </c>
      <c r="F178" s="24">
        <f t="shared" si="41"/>
        <v>8</v>
      </c>
      <c r="G178" s="24">
        <f t="shared" si="42"/>
        <v>0</v>
      </c>
      <c r="H178" s="24">
        <f t="shared" si="43"/>
        <v>8</v>
      </c>
      <c r="I178" s="24">
        <f t="shared" si="58"/>
        <v>0</v>
      </c>
      <c r="J178" s="24">
        <f t="shared" si="59"/>
        <v>0</v>
      </c>
      <c r="K178" s="24">
        <f t="shared" si="60"/>
        <v>0</v>
      </c>
      <c r="L178" s="24">
        <f t="shared" si="44"/>
        <v>8</v>
      </c>
      <c r="M178" s="24">
        <f t="shared" si="45"/>
        <v>0.5</v>
      </c>
      <c r="N178" s="24">
        <f t="shared" si="46"/>
        <v>0.5</v>
      </c>
      <c r="O178" s="24">
        <f t="shared" si="47"/>
        <v>7.5</v>
      </c>
      <c r="P178" s="24">
        <f t="shared" si="48"/>
        <v>0</v>
      </c>
      <c r="Q178" s="25">
        <f t="shared" si="49"/>
        <v>11.12</v>
      </c>
      <c r="R178" s="24">
        <f t="shared" si="50"/>
        <v>0</v>
      </c>
      <c r="S178" s="24">
        <f t="shared" si="51"/>
        <v>0</v>
      </c>
      <c r="T178" s="25">
        <f t="shared" si="52"/>
        <v>0.62</v>
      </c>
      <c r="U178" s="26">
        <f t="shared" si="53"/>
        <v>2</v>
      </c>
      <c r="V178" s="25">
        <f t="shared" si="54"/>
        <v>2.62</v>
      </c>
      <c r="W178" s="25">
        <f t="shared" si="55"/>
        <v>8.5</v>
      </c>
      <c r="X178" s="25">
        <f t="shared" si="56"/>
        <v>-27.040000000000013</v>
      </c>
      <c r="Y178" s="25">
        <f t="shared" si="57"/>
        <v>272.95999999999998</v>
      </c>
    </row>
    <row r="179" spans="5:25" x14ac:dyDescent="0.2">
      <c r="E179" s="22">
        <v>175</v>
      </c>
      <c r="F179" s="24">
        <f t="shared" si="41"/>
        <v>7.5</v>
      </c>
      <c r="G179" s="24">
        <f t="shared" si="42"/>
        <v>0</v>
      </c>
      <c r="H179" s="24">
        <f t="shared" si="43"/>
        <v>7.5</v>
      </c>
      <c r="I179" s="24">
        <f t="shared" si="58"/>
        <v>0</v>
      </c>
      <c r="J179" s="24">
        <f t="shared" si="59"/>
        <v>0</v>
      </c>
      <c r="K179" s="24">
        <f t="shared" si="60"/>
        <v>0</v>
      </c>
      <c r="L179" s="24">
        <f t="shared" si="44"/>
        <v>7.5</v>
      </c>
      <c r="M179" s="24">
        <f t="shared" si="45"/>
        <v>0.5</v>
      </c>
      <c r="N179" s="24">
        <f t="shared" si="46"/>
        <v>0.5</v>
      </c>
      <c r="O179" s="24">
        <f t="shared" si="47"/>
        <v>7</v>
      </c>
      <c r="P179" s="24">
        <f t="shared" si="48"/>
        <v>0</v>
      </c>
      <c r="Q179" s="25">
        <f t="shared" si="49"/>
        <v>11.12</v>
      </c>
      <c r="R179" s="24">
        <f t="shared" si="50"/>
        <v>0</v>
      </c>
      <c r="S179" s="24">
        <f t="shared" si="51"/>
        <v>0</v>
      </c>
      <c r="T179" s="25">
        <f t="shared" si="52"/>
        <v>0.57999999999999996</v>
      </c>
      <c r="U179" s="26">
        <f t="shared" si="53"/>
        <v>2</v>
      </c>
      <c r="V179" s="25">
        <f t="shared" si="54"/>
        <v>2.58</v>
      </c>
      <c r="W179" s="25">
        <f t="shared" si="55"/>
        <v>8.5399999999999991</v>
      </c>
      <c r="X179" s="25">
        <f t="shared" si="56"/>
        <v>-18.500000000000014</v>
      </c>
      <c r="Y179" s="25">
        <f t="shared" si="57"/>
        <v>281.5</v>
      </c>
    </row>
    <row r="180" spans="5:25" x14ac:dyDescent="0.2">
      <c r="E180" s="22">
        <v>176</v>
      </c>
      <c r="F180" s="24">
        <f t="shared" si="41"/>
        <v>7</v>
      </c>
      <c r="G180" s="24">
        <f t="shared" si="42"/>
        <v>0</v>
      </c>
      <c r="H180" s="24">
        <f t="shared" si="43"/>
        <v>7</v>
      </c>
      <c r="I180" s="24">
        <f t="shared" si="58"/>
        <v>0</v>
      </c>
      <c r="J180" s="24">
        <f t="shared" si="59"/>
        <v>0</v>
      </c>
      <c r="K180" s="24">
        <f t="shared" si="60"/>
        <v>0</v>
      </c>
      <c r="L180" s="24">
        <f t="shared" si="44"/>
        <v>7</v>
      </c>
      <c r="M180" s="24">
        <f t="shared" si="45"/>
        <v>0.5</v>
      </c>
      <c r="N180" s="24">
        <f t="shared" si="46"/>
        <v>0.5</v>
      </c>
      <c r="O180" s="24">
        <f t="shared" si="47"/>
        <v>6.5</v>
      </c>
      <c r="P180" s="24">
        <f t="shared" si="48"/>
        <v>0</v>
      </c>
      <c r="Q180" s="25">
        <f t="shared" si="49"/>
        <v>11.12</v>
      </c>
      <c r="R180" s="24">
        <f t="shared" si="50"/>
        <v>0</v>
      </c>
      <c r="S180" s="24">
        <f t="shared" si="51"/>
        <v>0</v>
      </c>
      <c r="T180" s="25">
        <f t="shared" si="52"/>
        <v>0.54</v>
      </c>
      <c r="U180" s="26">
        <f t="shared" si="53"/>
        <v>2</v>
      </c>
      <c r="V180" s="25">
        <f t="shared" si="54"/>
        <v>2.54</v>
      </c>
      <c r="W180" s="25">
        <f t="shared" si="55"/>
        <v>8.5799999999999983</v>
      </c>
      <c r="X180" s="25">
        <f t="shared" si="56"/>
        <v>-9.9200000000000159</v>
      </c>
      <c r="Y180" s="25">
        <f t="shared" si="57"/>
        <v>290.08</v>
      </c>
    </row>
    <row r="181" spans="5:25" x14ac:dyDescent="0.2">
      <c r="E181" s="22">
        <v>177</v>
      </c>
      <c r="F181" s="24">
        <f t="shared" si="41"/>
        <v>6.5</v>
      </c>
      <c r="G181" s="24">
        <f t="shared" si="42"/>
        <v>0</v>
      </c>
      <c r="H181" s="24">
        <f t="shared" si="43"/>
        <v>6.5</v>
      </c>
      <c r="I181" s="24">
        <f t="shared" si="58"/>
        <v>0</v>
      </c>
      <c r="J181" s="24">
        <f t="shared" si="59"/>
        <v>0</v>
      </c>
      <c r="K181" s="24">
        <f t="shared" si="60"/>
        <v>0</v>
      </c>
      <c r="L181" s="24">
        <f t="shared" si="44"/>
        <v>6.5</v>
      </c>
      <c r="M181" s="24">
        <f t="shared" si="45"/>
        <v>0.5</v>
      </c>
      <c r="N181" s="24">
        <f t="shared" si="46"/>
        <v>0.5</v>
      </c>
      <c r="O181" s="24">
        <f t="shared" si="47"/>
        <v>6</v>
      </c>
      <c r="P181" s="24">
        <f t="shared" si="48"/>
        <v>0</v>
      </c>
      <c r="Q181" s="25">
        <f t="shared" si="49"/>
        <v>11.12</v>
      </c>
      <c r="R181" s="24">
        <f t="shared" si="50"/>
        <v>0</v>
      </c>
      <c r="S181" s="24">
        <f t="shared" si="51"/>
        <v>0</v>
      </c>
      <c r="T181" s="25">
        <f t="shared" si="52"/>
        <v>0.5</v>
      </c>
      <c r="U181" s="26">
        <f t="shared" si="53"/>
        <v>2</v>
      </c>
      <c r="V181" s="25">
        <f t="shared" si="54"/>
        <v>2.5</v>
      </c>
      <c r="W181" s="25">
        <f t="shared" si="55"/>
        <v>8.6199999999999992</v>
      </c>
      <c r="X181" s="25">
        <f t="shared" si="56"/>
        <v>-1.3000000000000167</v>
      </c>
      <c r="Y181" s="25">
        <f t="shared" si="57"/>
        <v>298.7</v>
      </c>
    </row>
    <row r="182" spans="5:25" x14ac:dyDescent="0.2">
      <c r="E182" s="22">
        <v>178</v>
      </c>
      <c r="F182" s="24">
        <f t="shared" si="41"/>
        <v>6</v>
      </c>
      <c r="G182" s="24">
        <f t="shared" si="42"/>
        <v>0</v>
      </c>
      <c r="H182" s="24">
        <f t="shared" si="43"/>
        <v>6</v>
      </c>
      <c r="I182" s="24">
        <f t="shared" si="58"/>
        <v>0</v>
      </c>
      <c r="J182" s="24">
        <f t="shared" si="59"/>
        <v>0</v>
      </c>
      <c r="K182" s="24">
        <f t="shared" si="60"/>
        <v>0</v>
      </c>
      <c r="L182" s="24">
        <f t="shared" si="44"/>
        <v>6</v>
      </c>
      <c r="M182" s="24">
        <f t="shared" si="45"/>
        <v>0.5</v>
      </c>
      <c r="N182" s="24">
        <f t="shared" si="46"/>
        <v>0.5</v>
      </c>
      <c r="O182" s="24">
        <f t="shared" si="47"/>
        <v>5.5</v>
      </c>
      <c r="P182" s="24">
        <f t="shared" si="48"/>
        <v>0</v>
      </c>
      <c r="Q182" s="25">
        <f t="shared" si="49"/>
        <v>11.12</v>
      </c>
      <c r="R182" s="24">
        <f t="shared" si="50"/>
        <v>0</v>
      </c>
      <c r="S182" s="24">
        <f t="shared" si="51"/>
        <v>0</v>
      </c>
      <c r="T182" s="25">
        <f t="shared" si="52"/>
        <v>0.46</v>
      </c>
      <c r="U182" s="26">
        <f t="shared" si="53"/>
        <v>2</v>
      </c>
      <c r="V182" s="25">
        <f t="shared" si="54"/>
        <v>2.46</v>
      </c>
      <c r="W182" s="25">
        <f t="shared" si="55"/>
        <v>8.66</v>
      </c>
      <c r="X182" s="25">
        <f t="shared" si="56"/>
        <v>7.3599999999999834</v>
      </c>
      <c r="Y182" s="25">
        <f t="shared" si="57"/>
        <v>307.35999999999996</v>
      </c>
    </row>
    <row r="183" spans="5:25" x14ac:dyDescent="0.2">
      <c r="E183" s="22">
        <v>179</v>
      </c>
      <c r="F183" s="24">
        <f t="shared" si="41"/>
        <v>5.5</v>
      </c>
      <c r="G183" s="24">
        <f t="shared" si="42"/>
        <v>0</v>
      </c>
      <c r="H183" s="24">
        <f t="shared" si="43"/>
        <v>5.5</v>
      </c>
      <c r="I183" s="24">
        <f t="shared" si="58"/>
        <v>0</v>
      </c>
      <c r="J183" s="24">
        <f t="shared" si="59"/>
        <v>0</v>
      </c>
      <c r="K183" s="24">
        <f t="shared" si="60"/>
        <v>0</v>
      </c>
      <c r="L183" s="24">
        <f t="shared" si="44"/>
        <v>5.5</v>
      </c>
      <c r="M183" s="24">
        <f t="shared" si="45"/>
        <v>0.5</v>
      </c>
      <c r="N183" s="24">
        <f t="shared" si="46"/>
        <v>0.5</v>
      </c>
      <c r="O183" s="24">
        <f t="shared" si="47"/>
        <v>5</v>
      </c>
      <c r="P183" s="24">
        <f t="shared" si="48"/>
        <v>0</v>
      </c>
      <c r="Q183" s="25">
        <f t="shared" si="49"/>
        <v>11.12</v>
      </c>
      <c r="R183" s="24">
        <f t="shared" si="50"/>
        <v>0</v>
      </c>
      <c r="S183" s="24">
        <f t="shared" si="51"/>
        <v>0</v>
      </c>
      <c r="T183" s="25">
        <f t="shared" si="52"/>
        <v>0.42</v>
      </c>
      <c r="U183" s="26">
        <f t="shared" si="53"/>
        <v>2</v>
      </c>
      <c r="V183" s="25">
        <f t="shared" si="54"/>
        <v>2.42</v>
      </c>
      <c r="W183" s="25">
        <f t="shared" si="55"/>
        <v>8.6999999999999993</v>
      </c>
      <c r="X183" s="25">
        <f t="shared" si="56"/>
        <v>16.059999999999981</v>
      </c>
      <c r="Y183" s="25">
        <f t="shared" si="57"/>
        <v>316.06</v>
      </c>
    </row>
    <row r="184" spans="5:25" x14ac:dyDescent="0.2">
      <c r="E184" s="22">
        <v>180</v>
      </c>
      <c r="F184" s="24">
        <f t="shared" si="41"/>
        <v>5</v>
      </c>
      <c r="G184" s="24">
        <f t="shared" si="42"/>
        <v>0</v>
      </c>
      <c r="H184" s="24">
        <f t="shared" si="43"/>
        <v>5</v>
      </c>
      <c r="I184" s="24">
        <f t="shared" si="58"/>
        <v>0</v>
      </c>
      <c r="J184" s="24">
        <f t="shared" si="59"/>
        <v>0</v>
      </c>
      <c r="K184" s="24">
        <f t="shared" si="60"/>
        <v>0</v>
      </c>
      <c r="L184" s="24">
        <f t="shared" si="44"/>
        <v>5</v>
      </c>
      <c r="M184" s="24">
        <f t="shared" si="45"/>
        <v>0.5</v>
      </c>
      <c r="N184" s="24">
        <f t="shared" si="46"/>
        <v>0.5</v>
      </c>
      <c r="O184" s="24">
        <f t="shared" si="47"/>
        <v>4.5</v>
      </c>
      <c r="P184" s="24">
        <f t="shared" si="48"/>
        <v>0</v>
      </c>
      <c r="Q184" s="25">
        <f t="shared" si="49"/>
        <v>11.12</v>
      </c>
      <c r="R184" s="24">
        <f t="shared" si="50"/>
        <v>0</v>
      </c>
      <c r="S184" s="24">
        <f t="shared" si="51"/>
        <v>0</v>
      </c>
      <c r="T184" s="25">
        <f t="shared" si="52"/>
        <v>0.38</v>
      </c>
      <c r="U184" s="26">
        <f t="shared" si="53"/>
        <v>2</v>
      </c>
      <c r="V184" s="25">
        <f t="shared" si="54"/>
        <v>2.38</v>
      </c>
      <c r="W184" s="25">
        <f t="shared" si="55"/>
        <v>8.7399999999999984</v>
      </c>
      <c r="X184" s="25">
        <f t="shared" si="56"/>
        <v>24.799999999999979</v>
      </c>
      <c r="Y184" s="25">
        <f t="shared" si="57"/>
        <v>324.79999999999995</v>
      </c>
    </row>
    <row r="185" spans="5:25" x14ac:dyDescent="0.2">
      <c r="E185" s="22">
        <v>181</v>
      </c>
      <c r="F185" s="24">
        <f t="shared" ref="F185:F248" si="61">O184</f>
        <v>4.5</v>
      </c>
      <c r="G185" s="24">
        <f t="shared" ref="G185:G248" si="62">G184+J184-K184</f>
        <v>0</v>
      </c>
      <c r="H185" s="24">
        <f t="shared" ref="H185:H248" si="63">F185+G185</f>
        <v>4.5</v>
      </c>
      <c r="I185" s="24">
        <f t="shared" si="58"/>
        <v>0</v>
      </c>
      <c r="J185" s="24">
        <f t="shared" si="59"/>
        <v>0</v>
      </c>
      <c r="K185" s="24">
        <f t="shared" si="60"/>
        <v>0</v>
      </c>
      <c r="L185" s="24">
        <f t="shared" ref="L185:L248" si="64">F185+K185</f>
        <v>4.5</v>
      </c>
      <c r="M185" s="24">
        <f t="shared" ref="M185:M248" si="65">C$20</f>
        <v>0.5</v>
      </c>
      <c r="N185" s="24">
        <f t="shared" ref="N185:N248" si="66">MIN(M185,L185)</f>
        <v>0.5</v>
      </c>
      <c r="O185" s="24">
        <f t="shared" ref="O185:O248" si="67">L185-N185</f>
        <v>4</v>
      </c>
      <c r="P185" s="24">
        <f t="shared" ref="P185:P248" si="68">M185-N185</f>
        <v>0</v>
      </c>
      <c r="Q185" s="25">
        <f t="shared" ref="Q185:Q248" si="69">N185*C$9</f>
        <v>11.12</v>
      </c>
      <c r="R185" s="24">
        <f t="shared" ref="R185:R248" si="70">J185*C$8</f>
        <v>0</v>
      </c>
      <c r="S185" s="24">
        <f t="shared" ref="S185:S248" si="71">IF(J185&gt;0,C$10,0)</f>
        <v>0</v>
      </c>
      <c r="T185" s="25">
        <f t="shared" ref="T185:T248" si="72">AVERAGE(L185,O185)*C$8*C$11</f>
        <v>0.34</v>
      </c>
      <c r="U185" s="26">
        <f t="shared" ref="U185:U248" si="73">C$12</f>
        <v>2</v>
      </c>
      <c r="V185" s="25">
        <f t="shared" ref="V185:V248" si="74">SUM(R185:U185)</f>
        <v>2.34</v>
      </c>
      <c r="W185" s="25">
        <f t="shared" ref="W185:W248" si="75">Q185-V185</f>
        <v>8.7799999999999994</v>
      </c>
      <c r="X185" s="25">
        <f t="shared" ref="X185:X248" si="76">W185+X184</f>
        <v>33.579999999999977</v>
      </c>
      <c r="Y185" s="25">
        <f t="shared" ref="Y185:Y248" si="77">X185+C$7</f>
        <v>333.58</v>
      </c>
    </row>
    <row r="186" spans="5:25" x14ac:dyDescent="0.2">
      <c r="E186" s="22">
        <v>182</v>
      </c>
      <c r="F186" s="24">
        <f t="shared" si="61"/>
        <v>4</v>
      </c>
      <c r="G186" s="24">
        <f t="shared" si="62"/>
        <v>0</v>
      </c>
      <c r="H186" s="24">
        <f t="shared" si="63"/>
        <v>4</v>
      </c>
      <c r="I186" s="24">
        <f t="shared" si="58"/>
        <v>0</v>
      </c>
      <c r="J186" s="24">
        <f t="shared" si="59"/>
        <v>0</v>
      </c>
      <c r="K186" s="24">
        <f t="shared" si="60"/>
        <v>0</v>
      </c>
      <c r="L186" s="24">
        <f t="shared" si="64"/>
        <v>4</v>
      </c>
      <c r="M186" s="24">
        <f t="shared" si="65"/>
        <v>0.5</v>
      </c>
      <c r="N186" s="24">
        <f t="shared" si="66"/>
        <v>0.5</v>
      </c>
      <c r="O186" s="24">
        <f t="shared" si="67"/>
        <v>3.5</v>
      </c>
      <c r="P186" s="24">
        <f t="shared" si="68"/>
        <v>0</v>
      </c>
      <c r="Q186" s="25">
        <f t="shared" si="69"/>
        <v>11.12</v>
      </c>
      <c r="R186" s="24">
        <f t="shared" si="70"/>
        <v>0</v>
      </c>
      <c r="S186" s="24">
        <f t="shared" si="71"/>
        <v>0</v>
      </c>
      <c r="T186" s="25">
        <f t="shared" si="72"/>
        <v>0.3</v>
      </c>
      <c r="U186" s="26">
        <f t="shared" si="73"/>
        <v>2</v>
      </c>
      <c r="V186" s="25">
        <f t="shared" si="74"/>
        <v>2.2999999999999998</v>
      </c>
      <c r="W186" s="25">
        <f t="shared" si="75"/>
        <v>8.82</v>
      </c>
      <c r="X186" s="25">
        <f t="shared" si="76"/>
        <v>42.399999999999977</v>
      </c>
      <c r="Y186" s="25">
        <f t="shared" si="77"/>
        <v>342.4</v>
      </c>
    </row>
    <row r="187" spans="5:25" x14ac:dyDescent="0.2">
      <c r="E187" s="22">
        <v>183</v>
      </c>
      <c r="F187" s="24">
        <f t="shared" si="61"/>
        <v>3.5</v>
      </c>
      <c r="G187" s="24">
        <f t="shared" si="62"/>
        <v>0</v>
      </c>
      <c r="H187" s="24">
        <f t="shared" si="63"/>
        <v>3.5</v>
      </c>
      <c r="I187" s="24">
        <f t="shared" si="58"/>
        <v>1</v>
      </c>
      <c r="J187" s="24">
        <f t="shared" si="59"/>
        <v>14</v>
      </c>
      <c r="K187" s="24">
        <f t="shared" si="60"/>
        <v>0</v>
      </c>
      <c r="L187" s="24">
        <f t="shared" si="64"/>
        <v>3.5</v>
      </c>
      <c r="M187" s="24">
        <f t="shared" si="65"/>
        <v>0.5</v>
      </c>
      <c r="N187" s="24">
        <f t="shared" si="66"/>
        <v>0.5</v>
      </c>
      <c r="O187" s="24">
        <f t="shared" si="67"/>
        <v>3</v>
      </c>
      <c r="P187" s="24">
        <f t="shared" si="68"/>
        <v>0</v>
      </c>
      <c r="Q187" s="25">
        <f t="shared" si="69"/>
        <v>11.12</v>
      </c>
      <c r="R187" s="24">
        <f t="shared" si="70"/>
        <v>224</v>
      </c>
      <c r="S187" s="24">
        <f t="shared" si="71"/>
        <v>15.68</v>
      </c>
      <c r="T187" s="25">
        <f t="shared" si="72"/>
        <v>0.26</v>
      </c>
      <c r="U187" s="26">
        <f t="shared" si="73"/>
        <v>2</v>
      </c>
      <c r="V187" s="25">
        <f t="shared" si="74"/>
        <v>241.94</v>
      </c>
      <c r="W187" s="25">
        <f t="shared" si="75"/>
        <v>-230.82</v>
      </c>
      <c r="X187" s="25">
        <f t="shared" si="76"/>
        <v>-188.42000000000002</v>
      </c>
      <c r="Y187" s="25">
        <f t="shared" si="77"/>
        <v>111.57999999999998</v>
      </c>
    </row>
    <row r="188" spans="5:25" x14ac:dyDescent="0.2">
      <c r="E188" s="22">
        <v>184</v>
      </c>
      <c r="F188" s="24">
        <f t="shared" si="61"/>
        <v>3</v>
      </c>
      <c r="G188" s="24">
        <f t="shared" si="62"/>
        <v>14</v>
      </c>
      <c r="H188" s="24">
        <f t="shared" si="63"/>
        <v>17</v>
      </c>
      <c r="I188" s="24">
        <f t="shared" si="58"/>
        <v>0</v>
      </c>
      <c r="J188" s="24">
        <f t="shared" si="59"/>
        <v>0</v>
      </c>
      <c r="K188" s="24">
        <f t="shared" si="60"/>
        <v>0</v>
      </c>
      <c r="L188" s="24">
        <f t="shared" si="64"/>
        <v>3</v>
      </c>
      <c r="M188" s="24">
        <f t="shared" si="65"/>
        <v>0.5</v>
      </c>
      <c r="N188" s="24">
        <f t="shared" si="66"/>
        <v>0.5</v>
      </c>
      <c r="O188" s="24">
        <f t="shared" si="67"/>
        <v>2.5</v>
      </c>
      <c r="P188" s="24">
        <f t="shared" si="68"/>
        <v>0</v>
      </c>
      <c r="Q188" s="25">
        <f t="shared" si="69"/>
        <v>11.12</v>
      </c>
      <c r="R188" s="24">
        <f t="shared" si="70"/>
        <v>0</v>
      </c>
      <c r="S188" s="24">
        <f t="shared" si="71"/>
        <v>0</v>
      </c>
      <c r="T188" s="25">
        <f t="shared" si="72"/>
        <v>0.22</v>
      </c>
      <c r="U188" s="26">
        <f t="shared" si="73"/>
        <v>2</v>
      </c>
      <c r="V188" s="25">
        <f t="shared" si="74"/>
        <v>2.2200000000000002</v>
      </c>
      <c r="W188" s="25">
        <f t="shared" si="75"/>
        <v>8.8999999999999986</v>
      </c>
      <c r="X188" s="25">
        <f t="shared" si="76"/>
        <v>-179.52</v>
      </c>
      <c r="Y188" s="25">
        <f t="shared" si="77"/>
        <v>120.47999999999999</v>
      </c>
    </row>
    <row r="189" spans="5:25" x14ac:dyDescent="0.2">
      <c r="E189" s="22">
        <v>185</v>
      </c>
      <c r="F189" s="24">
        <f t="shared" si="61"/>
        <v>2.5</v>
      </c>
      <c r="G189" s="24">
        <f t="shared" si="62"/>
        <v>14</v>
      </c>
      <c r="H189" s="24">
        <f t="shared" si="63"/>
        <v>16.5</v>
      </c>
      <c r="I189" s="24">
        <f t="shared" si="58"/>
        <v>0</v>
      </c>
      <c r="J189" s="24">
        <f t="shared" si="59"/>
        <v>0</v>
      </c>
      <c r="K189" s="24">
        <f t="shared" si="60"/>
        <v>0</v>
      </c>
      <c r="L189" s="24">
        <f t="shared" si="64"/>
        <v>2.5</v>
      </c>
      <c r="M189" s="24">
        <f t="shared" si="65"/>
        <v>0.5</v>
      </c>
      <c r="N189" s="24">
        <f t="shared" si="66"/>
        <v>0.5</v>
      </c>
      <c r="O189" s="24">
        <f t="shared" si="67"/>
        <v>2</v>
      </c>
      <c r="P189" s="24">
        <f t="shared" si="68"/>
        <v>0</v>
      </c>
      <c r="Q189" s="25">
        <f t="shared" si="69"/>
        <v>11.12</v>
      </c>
      <c r="R189" s="24">
        <f t="shared" si="70"/>
        <v>0</v>
      </c>
      <c r="S189" s="24">
        <f t="shared" si="71"/>
        <v>0</v>
      </c>
      <c r="T189" s="25">
        <f t="shared" si="72"/>
        <v>0.18</v>
      </c>
      <c r="U189" s="26">
        <f t="shared" si="73"/>
        <v>2</v>
      </c>
      <c r="V189" s="25">
        <f t="shared" si="74"/>
        <v>2.1800000000000002</v>
      </c>
      <c r="W189" s="25">
        <f t="shared" si="75"/>
        <v>8.94</v>
      </c>
      <c r="X189" s="25">
        <f t="shared" si="76"/>
        <v>-170.58</v>
      </c>
      <c r="Y189" s="25">
        <f t="shared" si="77"/>
        <v>129.41999999999999</v>
      </c>
    </row>
    <row r="190" spans="5:25" x14ac:dyDescent="0.2">
      <c r="E190" s="22">
        <v>186</v>
      </c>
      <c r="F190" s="24">
        <f t="shared" si="61"/>
        <v>2</v>
      </c>
      <c r="G190" s="24">
        <f t="shared" si="62"/>
        <v>14</v>
      </c>
      <c r="H190" s="24">
        <f t="shared" si="63"/>
        <v>16</v>
      </c>
      <c r="I190" s="24">
        <f t="shared" si="58"/>
        <v>0</v>
      </c>
      <c r="J190" s="24">
        <f t="shared" si="59"/>
        <v>0</v>
      </c>
      <c r="K190" s="24">
        <f t="shared" si="60"/>
        <v>0</v>
      </c>
      <c r="L190" s="24">
        <f t="shared" si="64"/>
        <v>2</v>
      </c>
      <c r="M190" s="24">
        <f t="shared" si="65"/>
        <v>0.5</v>
      </c>
      <c r="N190" s="24">
        <f t="shared" si="66"/>
        <v>0.5</v>
      </c>
      <c r="O190" s="24">
        <f t="shared" si="67"/>
        <v>1.5</v>
      </c>
      <c r="P190" s="24">
        <f t="shared" si="68"/>
        <v>0</v>
      </c>
      <c r="Q190" s="25">
        <f t="shared" si="69"/>
        <v>11.12</v>
      </c>
      <c r="R190" s="24">
        <f t="shared" si="70"/>
        <v>0</v>
      </c>
      <c r="S190" s="24">
        <f t="shared" si="71"/>
        <v>0</v>
      </c>
      <c r="T190" s="25">
        <f t="shared" si="72"/>
        <v>0.14000000000000001</v>
      </c>
      <c r="U190" s="26">
        <f t="shared" si="73"/>
        <v>2</v>
      </c>
      <c r="V190" s="25">
        <f t="shared" si="74"/>
        <v>2.14</v>
      </c>
      <c r="W190" s="25">
        <f t="shared" si="75"/>
        <v>8.9799999999999986</v>
      </c>
      <c r="X190" s="25">
        <f t="shared" si="76"/>
        <v>-161.60000000000002</v>
      </c>
      <c r="Y190" s="25">
        <f t="shared" si="77"/>
        <v>138.39999999999998</v>
      </c>
    </row>
    <row r="191" spans="5:25" x14ac:dyDescent="0.2">
      <c r="E191" s="22">
        <v>187</v>
      </c>
      <c r="F191" s="24">
        <f t="shared" si="61"/>
        <v>1.5</v>
      </c>
      <c r="G191" s="24">
        <f t="shared" si="62"/>
        <v>14</v>
      </c>
      <c r="H191" s="24">
        <f t="shared" si="63"/>
        <v>15.5</v>
      </c>
      <c r="I191" s="24">
        <f t="shared" si="58"/>
        <v>0</v>
      </c>
      <c r="J191" s="24">
        <f t="shared" si="59"/>
        <v>0</v>
      </c>
      <c r="K191" s="24">
        <f t="shared" si="60"/>
        <v>0</v>
      </c>
      <c r="L191" s="24">
        <f t="shared" si="64"/>
        <v>1.5</v>
      </c>
      <c r="M191" s="24">
        <f t="shared" si="65"/>
        <v>0.5</v>
      </c>
      <c r="N191" s="24">
        <f t="shared" si="66"/>
        <v>0.5</v>
      </c>
      <c r="O191" s="24">
        <f t="shared" si="67"/>
        <v>1</v>
      </c>
      <c r="P191" s="24">
        <f t="shared" si="68"/>
        <v>0</v>
      </c>
      <c r="Q191" s="25">
        <f t="shared" si="69"/>
        <v>11.12</v>
      </c>
      <c r="R191" s="24">
        <f t="shared" si="70"/>
        <v>0</v>
      </c>
      <c r="S191" s="24">
        <f t="shared" si="71"/>
        <v>0</v>
      </c>
      <c r="T191" s="25">
        <f t="shared" si="72"/>
        <v>0.1</v>
      </c>
      <c r="U191" s="26">
        <f t="shared" si="73"/>
        <v>2</v>
      </c>
      <c r="V191" s="25">
        <f t="shared" si="74"/>
        <v>2.1</v>
      </c>
      <c r="W191" s="25">
        <f t="shared" si="75"/>
        <v>9.02</v>
      </c>
      <c r="X191" s="25">
        <f t="shared" si="76"/>
        <v>-152.58000000000001</v>
      </c>
      <c r="Y191" s="25">
        <f t="shared" si="77"/>
        <v>147.41999999999999</v>
      </c>
    </row>
    <row r="192" spans="5:25" x14ac:dyDescent="0.2">
      <c r="E192" s="22">
        <v>188</v>
      </c>
      <c r="F192" s="24">
        <f t="shared" si="61"/>
        <v>1</v>
      </c>
      <c r="G192" s="24">
        <f t="shared" si="62"/>
        <v>14</v>
      </c>
      <c r="H192" s="24">
        <f t="shared" si="63"/>
        <v>15</v>
      </c>
      <c r="I192" s="24">
        <f t="shared" si="58"/>
        <v>0</v>
      </c>
      <c r="J192" s="24">
        <f t="shared" si="59"/>
        <v>0</v>
      </c>
      <c r="K192" s="24">
        <f t="shared" si="60"/>
        <v>0</v>
      </c>
      <c r="L192" s="24">
        <f t="shared" si="64"/>
        <v>1</v>
      </c>
      <c r="M192" s="24">
        <f t="shared" si="65"/>
        <v>0.5</v>
      </c>
      <c r="N192" s="24">
        <f t="shared" si="66"/>
        <v>0.5</v>
      </c>
      <c r="O192" s="24">
        <f t="shared" si="67"/>
        <v>0.5</v>
      </c>
      <c r="P192" s="24">
        <f t="shared" si="68"/>
        <v>0</v>
      </c>
      <c r="Q192" s="25">
        <f t="shared" si="69"/>
        <v>11.12</v>
      </c>
      <c r="R192" s="24">
        <f t="shared" si="70"/>
        <v>0</v>
      </c>
      <c r="S192" s="24">
        <f t="shared" si="71"/>
        <v>0</v>
      </c>
      <c r="T192" s="25">
        <f t="shared" si="72"/>
        <v>0.06</v>
      </c>
      <c r="U192" s="26">
        <f t="shared" si="73"/>
        <v>2</v>
      </c>
      <c r="V192" s="25">
        <f t="shared" si="74"/>
        <v>2.06</v>
      </c>
      <c r="W192" s="25">
        <f t="shared" si="75"/>
        <v>9.0599999999999987</v>
      </c>
      <c r="X192" s="25">
        <f t="shared" si="76"/>
        <v>-143.52000000000001</v>
      </c>
      <c r="Y192" s="25">
        <f t="shared" si="77"/>
        <v>156.47999999999999</v>
      </c>
    </row>
    <row r="193" spans="5:25" x14ac:dyDescent="0.2">
      <c r="E193" s="22">
        <v>189</v>
      </c>
      <c r="F193" s="24">
        <f t="shared" si="61"/>
        <v>0.5</v>
      </c>
      <c r="G193" s="24">
        <f t="shared" si="62"/>
        <v>14</v>
      </c>
      <c r="H193" s="24">
        <f t="shared" si="63"/>
        <v>14.5</v>
      </c>
      <c r="I193" s="24">
        <f t="shared" si="58"/>
        <v>0</v>
      </c>
      <c r="J193" s="24">
        <f t="shared" si="59"/>
        <v>0</v>
      </c>
      <c r="K193" s="24">
        <f t="shared" si="60"/>
        <v>0</v>
      </c>
      <c r="L193" s="24">
        <f t="shared" si="64"/>
        <v>0.5</v>
      </c>
      <c r="M193" s="24">
        <f t="shared" si="65"/>
        <v>0.5</v>
      </c>
      <c r="N193" s="24">
        <f t="shared" si="66"/>
        <v>0.5</v>
      </c>
      <c r="O193" s="24">
        <f t="shared" si="67"/>
        <v>0</v>
      </c>
      <c r="P193" s="24">
        <f t="shared" si="68"/>
        <v>0</v>
      </c>
      <c r="Q193" s="25">
        <f t="shared" si="69"/>
        <v>11.12</v>
      </c>
      <c r="R193" s="24">
        <f t="shared" si="70"/>
        <v>0</v>
      </c>
      <c r="S193" s="24">
        <f t="shared" si="71"/>
        <v>0</v>
      </c>
      <c r="T193" s="25">
        <f t="shared" si="72"/>
        <v>0.02</v>
      </c>
      <c r="U193" s="26">
        <f t="shared" si="73"/>
        <v>2</v>
      </c>
      <c r="V193" s="25">
        <f t="shared" si="74"/>
        <v>2.02</v>
      </c>
      <c r="W193" s="25">
        <f t="shared" si="75"/>
        <v>9.1</v>
      </c>
      <c r="X193" s="25">
        <f t="shared" si="76"/>
        <v>-134.42000000000002</v>
      </c>
      <c r="Y193" s="25">
        <f t="shared" si="77"/>
        <v>165.57999999999998</v>
      </c>
    </row>
    <row r="194" spans="5:25" x14ac:dyDescent="0.2">
      <c r="E194" s="22">
        <v>190</v>
      </c>
      <c r="F194" s="24">
        <f t="shared" si="61"/>
        <v>0</v>
      </c>
      <c r="G194" s="24">
        <f t="shared" si="62"/>
        <v>14</v>
      </c>
      <c r="H194" s="24">
        <f t="shared" si="63"/>
        <v>14</v>
      </c>
      <c r="I194" s="24">
        <f t="shared" si="58"/>
        <v>0</v>
      </c>
      <c r="J194" s="24">
        <f t="shared" si="59"/>
        <v>0</v>
      </c>
      <c r="K194" s="24">
        <f t="shared" si="60"/>
        <v>14</v>
      </c>
      <c r="L194" s="24">
        <f t="shared" si="64"/>
        <v>14</v>
      </c>
      <c r="M194" s="24">
        <f t="shared" si="65"/>
        <v>0.5</v>
      </c>
      <c r="N194" s="24">
        <f t="shared" si="66"/>
        <v>0.5</v>
      </c>
      <c r="O194" s="24">
        <f t="shared" si="67"/>
        <v>13.5</v>
      </c>
      <c r="P194" s="24">
        <f t="shared" si="68"/>
        <v>0</v>
      </c>
      <c r="Q194" s="25">
        <f t="shared" si="69"/>
        <v>11.12</v>
      </c>
      <c r="R194" s="24">
        <f t="shared" si="70"/>
        <v>0</v>
      </c>
      <c r="S194" s="24">
        <f t="shared" si="71"/>
        <v>0</v>
      </c>
      <c r="T194" s="25">
        <f t="shared" si="72"/>
        <v>1.1000000000000001</v>
      </c>
      <c r="U194" s="26">
        <f t="shared" si="73"/>
        <v>2</v>
      </c>
      <c r="V194" s="25">
        <f t="shared" si="74"/>
        <v>3.1</v>
      </c>
      <c r="W194" s="25">
        <f t="shared" si="75"/>
        <v>8.02</v>
      </c>
      <c r="X194" s="25">
        <f t="shared" si="76"/>
        <v>-126.40000000000002</v>
      </c>
      <c r="Y194" s="25">
        <f t="shared" si="77"/>
        <v>173.59999999999997</v>
      </c>
    </row>
    <row r="195" spans="5:25" x14ac:dyDescent="0.2">
      <c r="E195" s="22">
        <v>191</v>
      </c>
      <c r="F195" s="24">
        <f t="shared" si="61"/>
        <v>13.5</v>
      </c>
      <c r="G195" s="24">
        <f t="shared" si="62"/>
        <v>0</v>
      </c>
      <c r="H195" s="24">
        <f t="shared" si="63"/>
        <v>13.5</v>
      </c>
      <c r="I195" s="24">
        <f t="shared" si="58"/>
        <v>0</v>
      </c>
      <c r="J195" s="24">
        <f t="shared" si="59"/>
        <v>0</v>
      </c>
      <c r="K195" s="24">
        <f t="shared" si="60"/>
        <v>0</v>
      </c>
      <c r="L195" s="24">
        <f t="shared" si="64"/>
        <v>13.5</v>
      </c>
      <c r="M195" s="24">
        <f t="shared" si="65"/>
        <v>0.5</v>
      </c>
      <c r="N195" s="24">
        <f t="shared" si="66"/>
        <v>0.5</v>
      </c>
      <c r="O195" s="24">
        <f t="shared" si="67"/>
        <v>13</v>
      </c>
      <c r="P195" s="24">
        <f t="shared" si="68"/>
        <v>0</v>
      </c>
      <c r="Q195" s="25">
        <f t="shared" si="69"/>
        <v>11.12</v>
      </c>
      <c r="R195" s="24">
        <f t="shared" si="70"/>
        <v>0</v>
      </c>
      <c r="S195" s="24">
        <f t="shared" si="71"/>
        <v>0</v>
      </c>
      <c r="T195" s="25">
        <f t="shared" si="72"/>
        <v>1.06</v>
      </c>
      <c r="U195" s="26">
        <f t="shared" si="73"/>
        <v>2</v>
      </c>
      <c r="V195" s="25">
        <f t="shared" si="74"/>
        <v>3.06</v>
      </c>
      <c r="W195" s="25">
        <f t="shared" si="75"/>
        <v>8.0599999999999987</v>
      </c>
      <c r="X195" s="25">
        <f t="shared" si="76"/>
        <v>-118.34000000000002</v>
      </c>
      <c r="Y195" s="25">
        <f t="shared" si="77"/>
        <v>181.65999999999997</v>
      </c>
    </row>
    <row r="196" spans="5:25" x14ac:dyDescent="0.2">
      <c r="E196" s="22">
        <v>192</v>
      </c>
      <c r="F196" s="24">
        <f t="shared" si="61"/>
        <v>13</v>
      </c>
      <c r="G196" s="24">
        <f t="shared" si="62"/>
        <v>0</v>
      </c>
      <c r="H196" s="24">
        <f t="shared" si="63"/>
        <v>13</v>
      </c>
      <c r="I196" s="24">
        <f t="shared" si="58"/>
        <v>0</v>
      </c>
      <c r="J196" s="24">
        <f t="shared" si="59"/>
        <v>0</v>
      </c>
      <c r="K196" s="24">
        <f t="shared" si="60"/>
        <v>0</v>
      </c>
      <c r="L196" s="24">
        <f t="shared" si="64"/>
        <v>13</v>
      </c>
      <c r="M196" s="24">
        <f t="shared" si="65"/>
        <v>0.5</v>
      </c>
      <c r="N196" s="24">
        <f t="shared" si="66"/>
        <v>0.5</v>
      </c>
      <c r="O196" s="24">
        <f t="shared" si="67"/>
        <v>12.5</v>
      </c>
      <c r="P196" s="24">
        <f t="shared" si="68"/>
        <v>0</v>
      </c>
      <c r="Q196" s="25">
        <f t="shared" si="69"/>
        <v>11.12</v>
      </c>
      <c r="R196" s="24">
        <f t="shared" si="70"/>
        <v>0</v>
      </c>
      <c r="S196" s="24">
        <f t="shared" si="71"/>
        <v>0</v>
      </c>
      <c r="T196" s="25">
        <f t="shared" si="72"/>
        <v>1.02</v>
      </c>
      <c r="U196" s="26">
        <f t="shared" si="73"/>
        <v>2</v>
      </c>
      <c r="V196" s="25">
        <f t="shared" si="74"/>
        <v>3.02</v>
      </c>
      <c r="W196" s="25">
        <f t="shared" si="75"/>
        <v>8.1</v>
      </c>
      <c r="X196" s="25">
        <f t="shared" si="76"/>
        <v>-110.24000000000002</v>
      </c>
      <c r="Y196" s="25">
        <f t="shared" si="77"/>
        <v>189.76</v>
      </c>
    </row>
    <row r="197" spans="5:25" x14ac:dyDescent="0.2">
      <c r="E197" s="22">
        <v>193</v>
      </c>
      <c r="F197" s="24">
        <f t="shared" si="61"/>
        <v>12.5</v>
      </c>
      <c r="G197" s="24">
        <f t="shared" si="62"/>
        <v>0</v>
      </c>
      <c r="H197" s="24">
        <f t="shared" si="63"/>
        <v>12.5</v>
      </c>
      <c r="I197" s="24">
        <f t="shared" si="58"/>
        <v>0</v>
      </c>
      <c r="J197" s="24">
        <f t="shared" si="59"/>
        <v>0</v>
      </c>
      <c r="K197" s="24">
        <f t="shared" si="60"/>
        <v>0</v>
      </c>
      <c r="L197" s="24">
        <f t="shared" si="64"/>
        <v>12.5</v>
      </c>
      <c r="M197" s="24">
        <f t="shared" si="65"/>
        <v>0.5</v>
      </c>
      <c r="N197" s="24">
        <f t="shared" si="66"/>
        <v>0.5</v>
      </c>
      <c r="O197" s="24">
        <f t="shared" si="67"/>
        <v>12</v>
      </c>
      <c r="P197" s="24">
        <f t="shared" si="68"/>
        <v>0</v>
      </c>
      <c r="Q197" s="25">
        <f t="shared" si="69"/>
        <v>11.12</v>
      </c>
      <c r="R197" s="24">
        <f t="shared" si="70"/>
        <v>0</v>
      </c>
      <c r="S197" s="24">
        <f t="shared" si="71"/>
        <v>0</v>
      </c>
      <c r="T197" s="25">
        <f t="shared" si="72"/>
        <v>0.98</v>
      </c>
      <c r="U197" s="26">
        <f t="shared" si="73"/>
        <v>2</v>
      </c>
      <c r="V197" s="25">
        <f t="shared" si="74"/>
        <v>2.98</v>
      </c>
      <c r="W197" s="25">
        <f t="shared" si="75"/>
        <v>8.1399999999999988</v>
      </c>
      <c r="X197" s="25">
        <f t="shared" si="76"/>
        <v>-102.10000000000002</v>
      </c>
      <c r="Y197" s="25">
        <f t="shared" si="77"/>
        <v>197.89999999999998</v>
      </c>
    </row>
    <row r="198" spans="5:25" x14ac:dyDescent="0.2">
      <c r="E198" s="22">
        <v>194</v>
      </c>
      <c r="F198" s="24">
        <f t="shared" si="61"/>
        <v>12</v>
      </c>
      <c r="G198" s="24">
        <f t="shared" si="62"/>
        <v>0</v>
      </c>
      <c r="H198" s="24">
        <f t="shared" si="63"/>
        <v>12</v>
      </c>
      <c r="I198" s="24">
        <f t="shared" si="58"/>
        <v>0</v>
      </c>
      <c r="J198" s="24">
        <f t="shared" si="59"/>
        <v>0</v>
      </c>
      <c r="K198" s="24">
        <f t="shared" si="60"/>
        <v>0</v>
      </c>
      <c r="L198" s="24">
        <f t="shared" si="64"/>
        <v>12</v>
      </c>
      <c r="M198" s="24">
        <f t="shared" si="65"/>
        <v>0.5</v>
      </c>
      <c r="N198" s="24">
        <f t="shared" si="66"/>
        <v>0.5</v>
      </c>
      <c r="O198" s="24">
        <f t="shared" si="67"/>
        <v>11.5</v>
      </c>
      <c r="P198" s="24">
        <f t="shared" si="68"/>
        <v>0</v>
      </c>
      <c r="Q198" s="25">
        <f t="shared" si="69"/>
        <v>11.12</v>
      </c>
      <c r="R198" s="24">
        <f t="shared" si="70"/>
        <v>0</v>
      </c>
      <c r="S198" s="24">
        <f t="shared" si="71"/>
        <v>0</v>
      </c>
      <c r="T198" s="25">
        <f t="shared" si="72"/>
        <v>0.94000000000000006</v>
      </c>
      <c r="U198" s="26">
        <f t="shared" si="73"/>
        <v>2</v>
      </c>
      <c r="V198" s="25">
        <f t="shared" si="74"/>
        <v>2.94</v>
      </c>
      <c r="W198" s="25">
        <f t="shared" si="75"/>
        <v>8.18</v>
      </c>
      <c r="X198" s="25">
        <f t="shared" si="76"/>
        <v>-93.920000000000016</v>
      </c>
      <c r="Y198" s="25">
        <f t="shared" si="77"/>
        <v>206.07999999999998</v>
      </c>
    </row>
    <row r="199" spans="5:25" x14ac:dyDescent="0.2">
      <c r="E199" s="22">
        <v>195</v>
      </c>
      <c r="F199" s="24">
        <f t="shared" si="61"/>
        <v>11.5</v>
      </c>
      <c r="G199" s="24">
        <f t="shared" si="62"/>
        <v>0</v>
      </c>
      <c r="H199" s="24">
        <f t="shared" si="63"/>
        <v>11.5</v>
      </c>
      <c r="I199" s="24">
        <f t="shared" ref="I199:I262" si="78">IF(H199&lt;=$C$27,1,0)</f>
        <v>0</v>
      </c>
      <c r="J199" s="24">
        <f t="shared" ref="J199:J262" si="79">IF(I199=1,$C$15,0)</f>
        <v>0</v>
      </c>
      <c r="K199" s="24">
        <f t="shared" si="60"/>
        <v>0</v>
      </c>
      <c r="L199" s="24">
        <f t="shared" si="64"/>
        <v>11.5</v>
      </c>
      <c r="M199" s="24">
        <f t="shared" si="65"/>
        <v>0.5</v>
      </c>
      <c r="N199" s="24">
        <f t="shared" si="66"/>
        <v>0.5</v>
      </c>
      <c r="O199" s="24">
        <f t="shared" si="67"/>
        <v>11</v>
      </c>
      <c r="P199" s="24">
        <f t="shared" si="68"/>
        <v>0</v>
      </c>
      <c r="Q199" s="25">
        <f t="shared" si="69"/>
        <v>11.12</v>
      </c>
      <c r="R199" s="24">
        <f t="shared" si="70"/>
        <v>0</v>
      </c>
      <c r="S199" s="24">
        <f t="shared" si="71"/>
        <v>0</v>
      </c>
      <c r="T199" s="25">
        <f t="shared" si="72"/>
        <v>0.9</v>
      </c>
      <c r="U199" s="26">
        <f t="shared" si="73"/>
        <v>2</v>
      </c>
      <c r="V199" s="25">
        <f t="shared" si="74"/>
        <v>2.9</v>
      </c>
      <c r="W199" s="25">
        <f t="shared" si="75"/>
        <v>8.2199999999999989</v>
      </c>
      <c r="X199" s="25">
        <f t="shared" si="76"/>
        <v>-85.700000000000017</v>
      </c>
      <c r="Y199" s="25">
        <f t="shared" si="77"/>
        <v>214.29999999999998</v>
      </c>
    </row>
    <row r="200" spans="5:25" x14ac:dyDescent="0.2">
      <c r="E200" s="22">
        <v>196</v>
      </c>
      <c r="F200" s="24">
        <f t="shared" si="61"/>
        <v>11</v>
      </c>
      <c r="G200" s="24">
        <f t="shared" si="62"/>
        <v>0</v>
      </c>
      <c r="H200" s="24">
        <f t="shared" si="63"/>
        <v>11</v>
      </c>
      <c r="I200" s="24">
        <f t="shared" si="78"/>
        <v>0</v>
      </c>
      <c r="J200" s="24">
        <f t="shared" si="79"/>
        <v>0</v>
      </c>
      <c r="K200" s="24">
        <f t="shared" si="60"/>
        <v>0</v>
      </c>
      <c r="L200" s="24">
        <f t="shared" si="64"/>
        <v>11</v>
      </c>
      <c r="M200" s="24">
        <f t="shared" si="65"/>
        <v>0.5</v>
      </c>
      <c r="N200" s="24">
        <f t="shared" si="66"/>
        <v>0.5</v>
      </c>
      <c r="O200" s="24">
        <f t="shared" si="67"/>
        <v>10.5</v>
      </c>
      <c r="P200" s="24">
        <f t="shared" si="68"/>
        <v>0</v>
      </c>
      <c r="Q200" s="25">
        <f t="shared" si="69"/>
        <v>11.12</v>
      </c>
      <c r="R200" s="24">
        <f t="shared" si="70"/>
        <v>0</v>
      </c>
      <c r="S200" s="24">
        <f t="shared" si="71"/>
        <v>0</v>
      </c>
      <c r="T200" s="25">
        <f t="shared" si="72"/>
        <v>0.86</v>
      </c>
      <c r="U200" s="26">
        <f t="shared" si="73"/>
        <v>2</v>
      </c>
      <c r="V200" s="25">
        <f t="shared" si="74"/>
        <v>2.86</v>
      </c>
      <c r="W200" s="25">
        <f t="shared" si="75"/>
        <v>8.26</v>
      </c>
      <c r="X200" s="25">
        <f t="shared" si="76"/>
        <v>-77.440000000000012</v>
      </c>
      <c r="Y200" s="25">
        <f t="shared" si="77"/>
        <v>222.56</v>
      </c>
    </row>
    <row r="201" spans="5:25" x14ac:dyDescent="0.2">
      <c r="E201" s="22">
        <v>197</v>
      </c>
      <c r="F201" s="24">
        <f t="shared" si="61"/>
        <v>10.5</v>
      </c>
      <c r="G201" s="24">
        <f t="shared" si="62"/>
        <v>0</v>
      </c>
      <c r="H201" s="24">
        <f t="shared" si="63"/>
        <v>10.5</v>
      </c>
      <c r="I201" s="24">
        <f t="shared" si="78"/>
        <v>0</v>
      </c>
      <c r="J201" s="24">
        <f t="shared" si="79"/>
        <v>0</v>
      </c>
      <c r="K201" s="24">
        <f t="shared" si="60"/>
        <v>0</v>
      </c>
      <c r="L201" s="24">
        <f t="shared" si="64"/>
        <v>10.5</v>
      </c>
      <c r="M201" s="24">
        <f t="shared" si="65"/>
        <v>0.5</v>
      </c>
      <c r="N201" s="24">
        <f t="shared" si="66"/>
        <v>0.5</v>
      </c>
      <c r="O201" s="24">
        <f t="shared" si="67"/>
        <v>10</v>
      </c>
      <c r="P201" s="24">
        <f t="shared" si="68"/>
        <v>0</v>
      </c>
      <c r="Q201" s="25">
        <f t="shared" si="69"/>
        <v>11.12</v>
      </c>
      <c r="R201" s="24">
        <f t="shared" si="70"/>
        <v>0</v>
      </c>
      <c r="S201" s="24">
        <f t="shared" si="71"/>
        <v>0</v>
      </c>
      <c r="T201" s="25">
        <f t="shared" si="72"/>
        <v>0.82000000000000006</v>
      </c>
      <c r="U201" s="26">
        <f t="shared" si="73"/>
        <v>2</v>
      </c>
      <c r="V201" s="25">
        <f t="shared" si="74"/>
        <v>2.8200000000000003</v>
      </c>
      <c r="W201" s="25">
        <f t="shared" si="75"/>
        <v>8.2999999999999989</v>
      </c>
      <c r="X201" s="25">
        <f t="shared" si="76"/>
        <v>-69.140000000000015</v>
      </c>
      <c r="Y201" s="25">
        <f t="shared" si="77"/>
        <v>230.85999999999999</v>
      </c>
    </row>
    <row r="202" spans="5:25" x14ac:dyDescent="0.2">
      <c r="E202" s="22">
        <v>198</v>
      </c>
      <c r="F202" s="24">
        <f t="shared" si="61"/>
        <v>10</v>
      </c>
      <c r="G202" s="24">
        <f t="shared" si="62"/>
        <v>0</v>
      </c>
      <c r="H202" s="24">
        <f t="shared" si="63"/>
        <v>10</v>
      </c>
      <c r="I202" s="24">
        <f t="shared" si="78"/>
        <v>0</v>
      </c>
      <c r="J202" s="24">
        <f t="shared" si="79"/>
        <v>0</v>
      </c>
      <c r="K202" s="24">
        <f t="shared" si="60"/>
        <v>0</v>
      </c>
      <c r="L202" s="24">
        <f t="shared" si="64"/>
        <v>10</v>
      </c>
      <c r="M202" s="24">
        <f t="shared" si="65"/>
        <v>0.5</v>
      </c>
      <c r="N202" s="24">
        <f t="shared" si="66"/>
        <v>0.5</v>
      </c>
      <c r="O202" s="24">
        <f t="shared" si="67"/>
        <v>9.5</v>
      </c>
      <c r="P202" s="24">
        <f t="shared" si="68"/>
        <v>0</v>
      </c>
      <c r="Q202" s="25">
        <f t="shared" si="69"/>
        <v>11.12</v>
      </c>
      <c r="R202" s="24">
        <f t="shared" si="70"/>
        <v>0</v>
      </c>
      <c r="S202" s="24">
        <f t="shared" si="71"/>
        <v>0</v>
      </c>
      <c r="T202" s="25">
        <f t="shared" si="72"/>
        <v>0.78</v>
      </c>
      <c r="U202" s="26">
        <f t="shared" si="73"/>
        <v>2</v>
      </c>
      <c r="V202" s="25">
        <f t="shared" si="74"/>
        <v>2.7800000000000002</v>
      </c>
      <c r="W202" s="25">
        <f t="shared" si="75"/>
        <v>8.34</v>
      </c>
      <c r="X202" s="25">
        <f t="shared" si="76"/>
        <v>-60.800000000000011</v>
      </c>
      <c r="Y202" s="25">
        <f t="shared" si="77"/>
        <v>239.2</v>
      </c>
    </row>
    <row r="203" spans="5:25" x14ac:dyDescent="0.2">
      <c r="E203" s="22">
        <v>199</v>
      </c>
      <c r="F203" s="24">
        <f t="shared" si="61"/>
        <v>9.5</v>
      </c>
      <c r="G203" s="24">
        <f t="shared" si="62"/>
        <v>0</v>
      </c>
      <c r="H203" s="24">
        <f t="shared" si="63"/>
        <v>9.5</v>
      </c>
      <c r="I203" s="24">
        <f t="shared" si="78"/>
        <v>0</v>
      </c>
      <c r="J203" s="24">
        <f t="shared" si="79"/>
        <v>0</v>
      </c>
      <c r="K203" s="24">
        <f t="shared" si="60"/>
        <v>0</v>
      </c>
      <c r="L203" s="24">
        <f t="shared" si="64"/>
        <v>9.5</v>
      </c>
      <c r="M203" s="24">
        <f t="shared" si="65"/>
        <v>0.5</v>
      </c>
      <c r="N203" s="24">
        <f t="shared" si="66"/>
        <v>0.5</v>
      </c>
      <c r="O203" s="24">
        <f t="shared" si="67"/>
        <v>9</v>
      </c>
      <c r="P203" s="24">
        <f t="shared" si="68"/>
        <v>0</v>
      </c>
      <c r="Q203" s="25">
        <f t="shared" si="69"/>
        <v>11.12</v>
      </c>
      <c r="R203" s="24">
        <f t="shared" si="70"/>
        <v>0</v>
      </c>
      <c r="S203" s="24">
        <f t="shared" si="71"/>
        <v>0</v>
      </c>
      <c r="T203" s="25">
        <f t="shared" si="72"/>
        <v>0.74</v>
      </c>
      <c r="U203" s="26">
        <f t="shared" si="73"/>
        <v>2</v>
      </c>
      <c r="V203" s="25">
        <f t="shared" si="74"/>
        <v>2.74</v>
      </c>
      <c r="W203" s="25">
        <f t="shared" si="75"/>
        <v>8.379999999999999</v>
      </c>
      <c r="X203" s="25">
        <f t="shared" si="76"/>
        <v>-52.420000000000016</v>
      </c>
      <c r="Y203" s="25">
        <f t="shared" si="77"/>
        <v>247.57999999999998</v>
      </c>
    </row>
    <row r="204" spans="5:25" x14ac:dyDescent="0.2">
      <c r="E204" s="22">
        <v>200</v>
      </c>
      <c r="F204" s="24">
        <f t="shared" si="61"/>
        <v>9</v>
      </c>
      <c r="G204" s="24">
        <f t="shared" si="62"/>
        <v>0</v>
      </c>
      <c r="H204" s="24">
        <f t="shared" si="63"/>
        <v>9</v>
      </c>
      <c r="I204" s="24">
        <f t="shared" si="78"/>
        <v>0</v>
      </c>
      <c r="J204" s="24">
        <f t="shared" si="79"/>
        <v>0</v>
      </c>
      <c r="K204" s="24">
        <f t="shared" si="60"/>
        <v>0</v>
      </c>
      <c r="L204" s="24">
        <f t="shared" si="64"/>
        <v>9</v>
      </c>
      <c r="M204" s="24">
        <f t="shared" si="65"/>
        <v>0.5</v>
      </c>
      <c r="N204" s="24">
        <f t="shared" si="66"/>
        <v>0.5</v>
      </c>
      <c r="O204" s="24">
        <f t="shared" si="67"/>
        <v>8.5</v>
      </c>
      <c r="P204" s="24">
        <f t="shared" si="68"/>
        <v>0</v>
      </c>
      <c r="Q204" s="25">
        <f t="shared" si="69"/>
        <v>11.12</v>
      </c>
      <c r="R204" s="24">
        <f t="shared" si="70"/>
        <v>0</v>
      </c>
      <c r="S204" s="24">
        <f t="shared" si="71"/>
        <v>0</v>
      </c>
      <c r="T204" s="25">
        <f t="shared" si="72"/>
        <v>0.70000000000000007</v>
      </c>
      <c r="U204" s="26">
        <f t="shared" si="73"/>
        <v>2</v>
      </c>
      <c r="V204" s="25">
        <f t="shared" si="74"/>
        <v>2.7</v>
      </c>
      <c r="W204" s="25">
        <f t="shared" si="75"/>
        <v>8.4199999999999982</v>
      </c>
      <c r="X204" s="25">
        <f t="shared" si="76"/>
        <v>-44.000000000000014</v>
      </c>
      <c r="Y204" s="25">
        <f t="shared" si="77"/>
        <v>256</v>
      </c>
    </row>
    <row r="205" spans="5:25" x14ac:dyDescent="0.2">
      <c r="E205" s="22">
        <v>201</v>
      </c>
      <c r="F205" s="24">
        <f t="shared" si="61"/>
        <v>8.5</v>
      </c>
      <c r="G205" s="24">
        <f t="shared" si="62"/>
        <v>0</v>
      </c>
      <c r="H205" s="24">
        <f t="shared" si="63"/>
        <v>8.5</v>
      </c>
      <c r="I205" s="24">
        <f t="shared" si="78"/>
        <v>0</v>
      </c>
      <c r="J205" s="24">
        <f t="shared" si="79"/>
        <v>0</v>
      </c>
      <c r="K205" s="24">
        <f t="shared" ref="K205:K268" si="80">J198</f>
        <v>0</v>
      </c>
      <c r="L205" s="24">
        <f t="shared" si="64"/>
        <v>8.5</v>
      </c>
      <c r="M205" s="24">
        <f t="shared" si="65"/>
        <v>0.5</v>
      </c>
      <c r="N205" s="24">
        <f t="shared" si="66"/>
        <v>0.5</v>
      </c>
      <c r="O205" s="24">
        <f t="shared" si="67"/>
        <v>8</v>
      </c>
      <c r="P205" s="24">
        <f t="shared" si="68"/>
        <v>0</v>
      </c>
      <c r="Q205" s="25">
        <f t="shared" si="69"/>
        <v>11.12</v>
      </c>
      <c r="R205" s="24">
        <f t="shared" si="70"/>
        <v>0</v>
      </c>
      <c r="S205" s="24">
        <f t="shared" si="71"/>
        <v>0</v>
      </c>
      <c r="T205" s="25">
        <f t="shared" si="72"/>
        <v>0.66</v>
      </c>
      <c r="U205" s="26">
        <f t="shared" si="73"/>
        <v>2</v>
      </c>
      <c r="V205" s="25">
        <f t="shared" si="74"/>
        <v>2.66</v>
      </c>
      <c r="W205" s="25">
        <f t="shared" si="75"/>
        <v>8.4599999999999991</v>
      </c>
      <c r="X205" s="25">
        <f t="shared" si="76"/>
        <v>-35.540000000000013</v>
      </c>
      <c r="Y205" s="25">
        <f t="shared" si="77"/>
        <v>264.45999999999998</v>
      </c>
    </row>
    <row r="206" spans="5:25" x14ac:dyDescent="0.2">
      <c r="E206" s="22">
        <v>202</v>
      </c>
      <c r="F206" s="24">
        <f t="shared" si="61"/>
        <v>8</v>
      </c>
      <c r="G206" s="24">
        <f t="shared" si="62"/>
        <v>0</v>
      </c>
      <c r="H206" s="24">
        <f t="shared" si="63"/>
        <v>8</v>
      </c>
      <c r="I206" s="24">
        <f t="shared" si="78"/>
        <v>0</v>
      </c>
      <c r="J206" s="24">
        <f t="shared" si="79"/>
        <v>0</v>
      </c>
      <c r="K206" s="24">
        <f t="shared" si="80"/>
        <v>0</v>
      </c>
      <c r="L206" s="24">
        <f t="shared" si="64"/>
        <v>8</v>
      </c>
      <c r="M206" s="24">
        <f t="shared" si="65"/>
        <v>0.5</v>
      </c>
      <c r="N206" s="24">
        <f t="shared" si="66"/>
        <v>0.5</v>
      </c>
      <c r="O206" s="24">
        <f t="shared" si="67"/>
        <v>7.5</v>
      </c>
      <c r="P206" s="24">
        <f t="shared" si="68"/>
        <v>0</v>
      </c>
      <c r="Q206" s="25">
        <f t="shared" si="69"/>
        <v>11.12</v>
      </c>
      <c r="R206" s="24">
        <f t="shared" si="70"/>
        <v>0</v>
      </c>
      <c r="S206" s="24">
        <f t="shared" si="71"/>
        <v>0</v>
      </c>
      <c r="T206" s="25">
        <f t="shared" si="72"/>
        <v>0.62</v>
      </c>
      <c r="U206" s="26">
        <f t="shared" si="73"/>
        <v>2</v>
      </c>
      <c r="V206" s="25">
        <f t="shared" si="74"/>
        <v>2.62</v>
      </c>
      <c r="W206" s="25">
        <f t="shared" si="75"/>
        <v>8.5</v>
      </c>
      <c r="X206" s="25">
        <f t="shared" si="76"/>
        <v>-27.040000000000013</v>
      </c>
      <c r="Y206" s="25">
        <f t="shared" si="77"/>
        <v>272.95999999999998</v>
      </c>
    </row>
    <row r="207" spans="5:25" x14ac:dyDescent="0.2">
      <c r="E207" s="22">
        <v>203</v>
      </c>
      <c r="F207" s="24">
        <f t="shared" si="61"/>
        <v>7.5</v>
      </c>
      <c r="G207" s="24">
        <f t="shared" si="62"/>
        <v>0</v>
      </c>
      <c r="H207" s="24">
        <f t="shared" si="63"/>
        <v>7.5</v>
      </c>
      <c r="I207" s="24">
        <f t="shared" si="78"/>
        <v>0</v>
      </c>
      <c r="J207" s="24">
        <f t="shared" si="79"/>
        <v>0</v>
      </c>
      <c r="K207" s="24">
        <f t="shared" si="80"/>
        <v>0</v>
      </c>
      <c r="L207" s="24">
        <f t="shared" si="64"/>
        <v>7.5</v>
      </c>
      <c r="M207" s="24">
        <f t="shared" si="65"/>
        <v>0.5</v>
      </c>
      <c r="N207" s="24">
        <f t="shared" si="66"/>
        <v>0.5</v>
      </c>
      <c r="O207" s="24">
        <f t="shared" si="67"/>
        <v>7</v>
      </c>
      <c r="P207" s="24">
        <f t="shared" si="68"/>
        <v>0</v>
      </c>
      <c r="Q207" s="25">
        <f t="shared" si="69"/>
        <v>11.12</v>
      </c>
      <c r="R207" s="24">
        <f t="shared" si="70"/>
        <v>0</v>
      </c>
      <c r="S207" s="24">
        <f t="shared" si="71"/>
        <v>0</v>
      </c>
      <c r="T207" s="25">
        <f t="shared" si="72"/>
        <v>0.57999999999999996</v>
      </c>
      <c r="U207" s="26">
        <f t="shared" si="73"/>
        <v>2</v>
      </c>
      <c r="V207" s="25">
        <f t="shared" si="74"/>
        <v>2.58</v>
      </c>
      <c r="W207" s="25">
        <f t="shared" si="75"/>
        <v>8.5399999999999991</v>
      </c>
      <c r="X207" s="25">
        <f t="shared" si="76"/>
        <v>-18.500000000000014</v>
      </c>
      <c r="Y207" s="25">
        <f t="shared" si="77"/>
        <v>281.5</v>
      </c>
    </row>
    <row r="208" spans="5:25" x14ac:dyDescent="0.2">
      <c r="E208" s="22">
        <v>204</v>
      </c>
      <c r="F208" s="24">
        <f t="shared" si="61"/>
        <v>7</v>
      </c>
      <c r="G208" s="24">
        <f t="shared" si="62"/>
        <v>0</v>
      </c>
      <c r="H208" s="24">
        <f t="shared" si="63"/>
        <v>7</v>
      </c>
      <c r="I208" s="24">
        <f t="shared" si="78"/>
        <v>0</v>
      </c>
      <c r="J208" s="24">
        <f t="shared" si="79"/>
        <v>0</v>
      </c>
      <c r="K208" s="24">
        <f t="shared" si="80"/>
        <v>0</v>
      </c>
      <c r="L208" s="24">
        <f t="shared" si="64"/>
        <v>7</v>
      </c>
      <c r="M208" s="24">
        <f t="shared" si="65"/>
        <v>0.5</v>
      </c>
      <c r="N208" s="24">
        <f t="shared" si="66"/>
        <v>0.5</v>
      </c>
      <c r="O208" s="24">
        <f t="shared" si="67"/>
        <v>6.5</v>
      </c>
      <c r="P208" s="24">
        <f t="shared" si="68"/>
        <v>0</v>
      </c>
      <c r="Q208" s="25">
        <f t="shared" si="69"/>
        <v>11.12</v>
      </c>
      <c r="R208" s="24">
        <f t="shared" si="70"/>
        <v>0</v>
      </c>
      <c r="S208" s="24">
        <f t="shared" si="71"/>
        <v>0</v>
      </c>
      <c r="T208" s="25">
        <f t="shared" si="72"/>
        <v>0.54</v>
      </c>
      <c r="U208" s="26">
        <f t="shared" si="73"/>
        <v>2</v>
      </c>
      <c r="V208" s="25">
        <f t="shared" si="74"/>
        <v>2.54</v>
      </c>
      <c r="W208" s="25">
        <f t="shared" si="75"/>
        <v>8.5799999999999983</v>
      </c>
      <c r="X208" s="25">
        <f t="shared" si="76"/>
        <v>-9.9200000000000159</v>
      </c>
      <c r="Y208" s="25">
        <f t="shared" si="77"/>
        <v>290.08</v>
      </c>
    </row>
    <row r="209" spans="5:25" x14ac:dyDescent="0.2">
      <c r="E209" s="22">
        <v>205</v>
      </c>
      <c r="F209" s="24">
        <f t="shared" si="61"/>
        <v>6.5</v>
      </c>
      <c r="G209" s="24">
        <f t="shared" si="62"/>
        <v>0</v>
      </c>
      <c r="H209" s="24">
        <f t="shared" si="63"/>
        <v>6.5</v>
      </c>
      <c r="I209" s="24">
        <f t="shared" si="78"/>
        <v>0</v>
      </c>
      <c r="J209" s="24">
        <f t="shared" si="79"/>
        <v>0</v>
      </c>
      <c r="K209" s="24">
        <f t="shared" si="80"/>
        <v>0</v>
      </c>
      <c r="L209" s="24">
        <f t="shared" si="64"/>
        <v>6.5</v>
      </c>
      <c r="M209" s="24">
        <f t="shared" si="65"/>
        <v>0.5</v>
      </c>
      <c r="N209" s="24">
        <f t="shared" si="66"/>
        <v>0.5</v>
      </c>
      <c r="O209" s="24">
        <f t="shared" si="67"/>
        <v>6</v>
      </c>
      <c r="P209" s="24">
        <f t="shared" si="68"/>
        <v>0</v>
      </c>
      <c r="Q209" s="25">
        <f t="shared" si="69"/>
        <v>11.12</v>
      </c>
      <c r="R209" s="24">
        <f t="shared" si="70"/>
        <v>0</v>
      </c>
      <c r="S209" s="24">
        <f t="shared" si="71"/>
        <v>0</v>
      </c>
      <c r="T209" s="25">
        <f t="shared" si="72"/>
        <v>0.5</v>
      </c>
      <c r="U209" s="26">
        <f t="shared" si="73"/>
        <v>2</v>
      </c>
      <c r="V209" s="25">
        <f t="shared" si="74"/>
        <v>2.5</v>
      </c>
      <c r="W209" s="25">
        <f t="shared" si="75"/>
        <v>8.6199999999999992</v>
      </c>
      <c r="X209" s="25">
        <f t="shared" si="76"/>
        <v>-1.3000000000000167</v>
      </c>
      <c r="Y209" s="25">
        <f t="shared" si="77"/>
        <v>298.7</v>
      </c>
    </row>
    <row r="210" spans="5:25" x14ac:dyDescent="0.2">
      <c r="E210" s="22">
        <v>206</v>
      </c>
      <c r="F210" s="24">
        <f t="shared" si="61"/>
        <v>6</v>
      </c>
      <c r="G210" s="24">
        <f t="shared" si="62"/>
        <v>0</v>
      </c>
      <c r="H210" s="24">
        <f t="shared" si="63"/>
        <v>6</v>
      </c>
      <c r="I210" s="24">
        <f t="shared" si="78"/>
        <v>0</v>
      </c>
      <c r="J210" s="24">
        <f t="shared" si="79"/>
        <v>0</v>
      </c>
      <c r="K210" s="24">
        <f t="shared" si="80"/>
        <v>0</v>
      </c>
      <c r="L210" s="24">
        <f t="shared" si="64"/>
        <v>6</v>
      </c>
      <c r="M210" s="24">
        <f t="shared" si="65"/>
        <v>0.5</v>
      </c>
      <c r="N210" s="24">
        <f t="shared" si="66"/>
        <v>0.5</v>
      </c>
      <c r="O210" s="24">
        <f t="shared" si="67"/>
        <v>5.5</v>
      </c>
      <c r="P210" s="24">
        <f t="shared" si="68"/>
        <v>0</v>
      </c>
      <c r="Q210" s="25">
        <f t="shared" si="69"/>
        <v>11.12</v>
      </c>
      <c r="R210" s="24">
        <f t="shared" si="70"/>
        <v>0</v>
      </c>
      <c r="S210" s="24">
        <f t="shared" si="71"/>
        <v>0</v>
      </c>
      <c r="T210" s="25">
        <f t="shared" si="72"/>
        <v>0.46</v>
      </c>
      <c r="U210" s="26">
        <f t="shared" si="73"/>
        <v>2</v>
      </c>
      <c r="V210" s="25">
        <f t="shared" si="74"/>
        <v>2.46</v>
      </c>
      <c r="W210" s="25">
        <f t="shared" si="75"/>
        <v>8.66</v>
      </c>
      <c r="X210" s="25">
        <f t="shared" si="76"/>
        <v>7.3599999999999834</v>
      </c>
      <c r="Y210" s="25">
        <f t="shared" si="77"/>
        <v>307.35999999999996</v>
      </c>
    </row>
    <row r="211" spans="5:25" x14ac:dyDescent="0.2">
      <c r="E211" s="22">
        <v>207</v>
      </c>
      <c r="F211" s="24">
        <f t="shared" si="61"/>
        <v>5.5</v>
      </c>
      <c r="G211" s="24">
        <f t="shared" si="62"/>
        <v>0</v>
      </c>
      <c r="H211" s="24">
        <f t="shared" si="63"/>
        <v>5.5</v>
      </c>
      <c r="I211" s="24">
        <f t="shared" si="78"/>
        <v>0</v>
      </c>
      <c r="J211" s="24">
        <f t="shared" si="79"/>
        <v>0</v>
      </c>
      <c r="K211" s="24">
        <f t="shared" si="80"/>
        <v>0</v>
      </c>
      <c r="L211" s="24">
        <f t="shared" si="64"/>
        <v>5.5</v>
      </c>
      <c r="M211" s="24">
        <f t="shared" si="65"/>
        <v>0.5</v>
      </c>
      <c r="N211" s="24">
        <f t="shared" si="66"/>
        <v>0.5</v>
      </c>
      <c r="O211" s="24">
        <f t="shared" si="67"/>
        <v>5</v>
      </c>
      <c r="P211" s="24">
        <f t="shared" si="68"/>
        <v>0</v>
      </c>
      <c r="Q211" s="25">
        <f t="shared" si="69"/>
        <v>11.12</v>
      </c>
      <c r="R211" s="24">
        <f t="shared" si="70"/>
        <v>0</v>
      </c>
      <c r="S211" s="24">
        <f t="shared" si="71"/>
        <v>0</v>
      </c>
      <c r="T211" s="25">
        <f t="shared" si="72"/>
        <v>0.42</v>
      </c>
      <c r="U211" s="26">
        <f t="shared" si="73"/>
        <v>2</v>
      </c>
      <c r="V211" s="25">
        <f t="shared" si="74"/>
        <v>2.42</v>
      </c>
      <c r="W211" s="25">
        <f t="shared" si="75"/>
        <v>8.6999999999999993</v>
      </c>
      <c r="X211" s="25">
        <f t="shared" si="76"/>
        <v>16.059999999999981</v>
      </c>
      <c r="Y211" s="25">
        <f t="shared" si="77"/>
        <v>316.06</v>
      </c>
    </row>
    <row r="212" spans="5:25" x14ac:dyDescent="0.2">
      <c r="E212" s="22">
        <v>208</v>
      </c>
      <c r="F212" s="24">
        <f t="shared" si="61"/>
        <v>5</v>
      </c>
      <c r="G212" s="24">
        <f t="shared" si="62"/>
        <v>0</v>
      </c>
      <c r="H212" s="24">
        <f t="shared" si="63"/>
        <v>5</v>
      </c>
      <c r="I212" s="24">
        <f t="shared" si="78"/>
        <v>0</v>
      </c>
      <c r="J212" s="24">
        <f t="shared" si="79"/>
        <v>0</v>
      </c>
      <c r="K212" s="24">
        <f t="shared" si="80"/>
        <v>0</v>
      </c>
      <c r="L212" s="24">
        <f t="shared" si="64"/>
        <v>5</v>
      </c>
      <c r="M212" s="24">
        <f t="shared" si="65"/>
        <v>0.5</v>
      </c>
      <c r="N212" s="24">
        <f t="shared" si="66"/>
        <v>0.5</v>
      </c>
      <c r="O212" s="24">
        <f t="shared" si="67"/>
        <v>4.5</v>
      </c>
      <c r="P212" s="24">
        <f t="shared" si="68"/>
        <v>0</v>
      </c>
      <c r="Q212" s="25">
        <f t="shared" si="69"/>
        <v>11.12</v>
      </c>
      <c r="R212" s="24">
        <f t="shared" si="70"/>
        <v>0</v>
      </c>
      <c r="S212" s="24">
        <f t="shared" si="71"/>
        <v>0</v>
      </c>
      <c r="T212" s="25">
        <f t="shared" si="72"/>
        <v>0.38</v>
      </c>
      <c r="U212" s="26">
        <f t="shared" si="73"/>
        <v>2</v>
      </c>
      <c r="V212" s="25">
        <f t="shared" si="74"/>
        <v>2.38</v>
      </c>
      <c r="W212" s="25">
        <f t="shared" si="75"/>
        <v>8.7399999999999984</v>
      </c>
      <c r="X212" s="25">
        <f t="shared" si="76"/>
        <v>24.799999999999979</v>
      </c>
      <c r="Y212" s="25">
        <f t="shared" si="77"/>
        <v>324.79999999999995</v>
      </c>
    </row>
    <row r="213" spans="5:25" x14ac:dyDescent="0.2">
      <c r="E213" s="22">
        <v>209</v>
      </c>
      <c r="F213" s="24">
        <f t="shared" si="61"/>
        <v>4.5</v>
      </c>
      <c r="G213" s="24">
        <f t="shared" si="62"/>
        <v>0</v>
      </c>
      <c r="H213" s="24">
        <f t="shared" si="63"/>
        <v>4.5</v>
      </c>
      <c r="I213" s="24">
        <f t="shared" si="78"/>
        <v>0</v>
      </c>
      <c r="J213" s="24">
        <f t="shared" si="79"/>
        <v>0</v>
      </c>
      <c r="K213" s="24">
        <f t="shared" si="80"/>
        <v>0</v>
      </c>
      <c r="L213" s="24">
        <f t="shared" si="64"/>
        <v>4.5</v>
      </c>
      <c r="M213" s="24">
        <f t="shared" si="65"/>
        <v>0.5</v>
      </c>
      <c r="N213" s="24">
        <f t="shared" si="66"/>
        <v>0.5</v>
      </c>
      <c r="O213" s="24">
        <f t="shared" si="67"/>
        <v>4</v>
      </c>
      <c r="P213" s="24">
        <f t="shared" si="68"/>
        <v>0</v>
      </c>
      <c r="Q213" s="25">
        <f t="shared" si="69"/>
        <v>11.12</v>
      </c>
      <c r="R213" s="24">
        <f t="shared" si="70"/>
        <v>0</v>
      </c>
      <c r="S213" s="24">
        <f t="shared" si="71"/>
        <v>0</v>
      </c>
      <c r="T213" s="25">
        <f t="shared" si="72"/>
        <v>0.34</v>
      </c>
      <c r="U213" s="26">
        <f t="shared" si="73"/>
        <v>2</v>
      </c>
      <c r="V213" s="25">
        <f t="shared" si="74"/>
        <v>2.34</v>
      </c>
      <c r="W213" s="25">
        <f t="shared" si="75"/>
        <v>8.7799999999999994</v>
      </c>
      <c r="X213" s="25">
        <f t="shared" si="76"/>
        <v>33.579999999999977</v>
      </c>
      <c r="Y213" s="25">
        <f t="shared" si="77"/>
        <v>333.58</v>
      </c>
    </row>
    <row r="214" spans="5:25" x14ac:dyDescent="0.2">
      <c r="E214" s="22">
        <v>210</v>
      </c>
      <c r="F214" s="24">
        <f t="shared" si="61"/>
        <v>4</v>
      </c>
      <c r="G214" s="24">
        <f t="shared" si="62"/>
        <v>0</v>
      </c>
      <c r="H214" s="24">
        <f t="shared" si="63"/>
        <v>4</v>
      </c>
      <c r="I214" s="24">
        <f t="shared" si="78"/>
        <v>0</v>
      </c>
      <c r="J214" s="24">
        <f t="shared" si="79"/>
        <v>0</v>
      </c>
      <c r="K214" s="24">
        <f t="shared" si="80"/>
        <v>0</v>
      </c>
      <c r="L214" s="24">
        <f t="shared" si="64"/>
        <v>4</v>
      </c>
      <c r="M214" s="24">
        <f t="shared" si="65"/>
        <v>0.5</v>
      </c>
      <c r="N214" s="24">
        <f t="shared" si="66"/>
        <v>0.5</v>
      </c>
      <c r="O214" s="24">
        <f t="shared" si="67"/>
        <v>3.5</v>
      </c>
      <c r="P214" s="24">
        <f t="shared" si="68"/>
        <v>0</v>
      </c>
      <c r="Q214" s="25">
        <f t="shared" si="69"/>
        <v>11.12</v>
      </c>
      <c r="R214" s="24">
        <f t="shared" si="70"/>
        <v>0</v>
      </c>
      <c r="S214" s="24">
        <f t="shared" si="71"/>
        <v>0</v>
      </c>
      <c r="T214" s="25">
        <f t="shared" si="72"/>
        <v>0.3</v>
      </c>
      <c r="U214" s="26">
        <f t="shared" si="73"/>
        <v>2</v>
      </c>
      <c r="V214" s="25">
        <f t="shared" si="74"/>
        <v>2.2999999999999998</v>
      </c>
      <c r="W214" s="25">
        <f t="shared" si="75"/>
        <v>8.82</v>
      </c>
      <c r="X214" s="25">
        <f t="shared" si="76"/>
        <v>42.399999999999977</v>
      </c>
      <c r="Y214" s="25">
        <f t="shared" si="77"/>
        <v>342.4</v>
      </c>
    </row>
    <row r="215" spans="5:25" x14ac:dyDescent="0.2">
      <c r="E215" s="22">
        <v>211</v>
      </c>
      <c r="F215" s="24">
        <f t="shared" si="61"/>
        <v>3.5</v>
      </c>
      <c r="G215" s="24">
        <f t="shared" si="62"/>
        <v>0</v>
      </c>
      <c r="H215" s="24">
        <f t="shared" si="63"/>
        <v>3.5</v>
      </c>
      <c r="I215" s="24">
        <f t="shared" si="78"/>
        <v>1</v>
      </c>
      <c r="J215" s="24">
        <f t="shared" si="79"/>
        <v>14</v>
      </c>
      <c r="K215" s="24">
        <f t="shared" si="80"/>
        <v>0</v>
      </c>
      <c r="L215" s="24">
        <f t="shared" si="64"/>
        <v>3.5</v>
      </c>
      <c r="M215" s="24">
        <f t="shared" si="65"/>
        <v>0.5</v>
      </c>
      <c r="N215" s="24">
        <f t="shared" si="66"/>
        <v>0.5</v>
      </c>
      <c r="O215" s="24">
        <f t="shared" si="67"/>
        <v>3</v>
      </c>
      <c r="P215" s="24">
        <f t="shared" si="68"/>
        <v>0</v>
      </c>
      <c r="Q215" s="25">
        <f t="shared" si="69"/>
        <v>11.12</v>
      </c>
      <c r="R215" s="24">
        <f t="shared" si="70"/>
        <v>224</v>
      </c>
      <c r="S215" s="24">
        <f t="shared" si="71"/>
        <v>15.68</v>
      </c>
      <c r="T215" s="25">
        <f t="shared" si="72"/>
        <v>0.26</v>
      </c>
      <c r="U215" s="26">
        <f t="shared" si="73"/>
        <v>2</v>
      </c>
      <c r="V215" s="25">
        <f t="shared" si="74"/>
        <v>241.94</v>
      </c>
      <c r="W215" s="25">
        <f t="shared" si="75"/>
        <v>-230.82</v>
      </c>
      <c r="X215" s="25">
        <f t="shared" si="76"/>
        <v>-188.42000000000002</v>
      </c>
      <c r="Y215" s="25">
        <f t="shared" si="77"/>
        <v>111.57999999999998</v>
      </c>
    </row>
    <row r="216" spans="5:25" x14ac:dyDescent="0.2">
      <c r="E216" s="22">
        <v>212</v>
      </c>
      <c r="F216" s="24">
        <f t="shared" si="61"/>
        <v>3</v>
      </c>
      <c r="G216" s="24">
        <f t="shared" si="62"/>
        <v>14</v>
      </c>
      <c r="H216" s="24">
        <f t="shared" si="63"/>
        <v>17</v>
      </c>
      <c r="I216" s="24">
        <f t="shared" si="78"/>
        <v>0</v>
      </c>
      <c r="J216" s="24">
        <f t="shared" si="79"/>
        <v>0</v>
      </c>
      <c r="K216" s="24">
        <f t="shared" si="80"/>
        <v>0</v>
      </c>
      <c r="L216" s="24">
        <f t="shared" si="64"/>
        <v>3</v>
      </c>
      <c r="M216" s="24">
        <f t="shared" si="65"/>
        <v>0.5</v>
      </c>
      <c r="N216" s="24">
        <f t="shared" si="66"/>
        <v>0.5</v>
      </c>
      <c r="O216" s="24">
        <f t="shared" si="67"/>
        <v>2.5</v>
      </c>
      <c r="P216" s="24">
        <f t="shared" si="68"/>
        <v>0</v>
      </c>
      <c r="Q216" s="25">
        <f t="shared" si="69"/>
        <v>11.12</v>
      </c>
      <c r="R216" s="24">
        <f t="shared" si="70"/>
        <v>0</v>
      </c>
      <c r="S216" s="24">
        <f t="shared" si="71"/>
        <v>0</v>
      </c>
      <c r="T216" s="25">
        <f t="shared" si="72"/>
        <v>0.22</v>
      </c>
      <c r="U216" s="26">
        <f t="shared" si="73"/>
        <v>2</v>
      </c>
      <c r="V216" s="25">
        <f t="shared" si="74"/>
        <v>2.2200000000000002</v>
      </c>
      <c r="W216" s="25">
        <f t="shared" si="75"/>
        <v>8.8999999999999986</v>
      </c>
      <c r="X216" s="25">
        <f t="shared" si="76"/>
        <v>-179.52</v>
      </c>
      <c r="Y216" s="25">
        <f t="shared" si="77"/>
        <v>120.47999999999999</v>
      </c>
    </row>
    <row r="217" spans="5:25" x14ac:dyDescent="0.2">
      <c r="E217" s="22">
        <v>213</v>
      </c>
      <c r="F217" s="24">
        <f t="shared" si="61"/>
        <v>2.5</v>
      </c>
      <c r="G217" s="24">
        <f t="shared" si="62"/>
        <v>14</v>
      </c>
      <c r="H217" s="24">
        <f t="shared" si="63"/>
        <v>16.5</v>
      </c>
      <c r="I217" s="24">
        <f t="shared" si="78"/>
        <v>0</v>
      </c>
      <c r="J217" s="24">
        <f t="shared" si="79"/>
        <v>0</v>
      </c>
      <c r="K217" s="24">
        <f t="shared" si="80"/>
        <v>0</v>
      </c>
      <c r="L217" s="24">
        <f t="shared" si="64"/>
        <v>2.5</v>
      </c>
      <c r="M217" s="24">
        <f t="shared" si="65"/>
        <v>0.5</v>
      </c>
      <c r="N217" s="24">
        <f t="shared" si="66"/>
        <v>0.5</v>
      </c>
      <c r="O217" s="24">
        <f t="shared" si="67"/>
        <v>2</v>
      </c>
      <c r="P217" s="24">
        <f t="shared" si="68"/>
        <v>0</v>
      </c>
      <c r="Q217" s="25">
        <f t="shared" si="69"/>
        <v>11.12</v>
      </c>
      <c r="R217" s="24">
        <f t="shared" si="70"/>
        <v>0</v>
      </c>
      <c r="S217" s="24">
        <f t="shared" si="71"/>
        <v>0</v>
      </c>
      <c r="T217" s="25">
        <f t="shared" si="72"/>
        <v>0.18</v>
      </c>
      <c r="U217" s="26">
        <f t="shared" si="73"/>
        <v>2</v>
      </c>
      <c r="V217" s="25">
        <f t="shared" si="74"/>
        <v>2.1800000000000002</v>
      </c>
      <c r="W217" s="25">
        <f t="shared" si="75"/>
        <v>8.94</v>
      </c>
      <c r="X217" s="25">
        <f t="shared" si="76"/>
        <v>-170.58</v>
      </c>
      <c r="Y217" s="25">
        <f t="shared" si="77"/>
        <v>129.41999999999999</v>
      </c>
    </row>
    <row r="218" spans="5:25" x14ac:dyDescent="0.2">
      <c r="E218" s="22">
        <v>214</v>
      </c>
      <c r="F218" s="24">
        <f t="shared" si="61"/>
        <v>2</v>
      </c>
      <c r="G218" s="24">
        <f t="shared" si="62"/>
        <v>14</v>
      </c>
      <c r="H218" s="24">
        <f t="shared" si="63"/>
        <v>16</v>
      </c>
      <c r="I218" s="24">
        <f t="shared" si="78"/>
        <v>0</v>
      </c>
      <c r="J218" s="24">
        <f t="shared" si="79"/>
        <v>0</v>
      </c>
      <c r="K218" s="24">
        <f t="shared" si="80"/>
        <v>0</v>
      </c>
      <c r="L218" s="24">
        <f t="shared" si="64"/>
        <v>2</v>
      </c>
      <c r="M218" s="24">
        <f t="shared" si="65"/>
        <v>0.5</v>
      </c>
      <c r="N218" s="24">
        <f t="shared" si="66"/>
        <v>0.5</v>
      </c>
      <c r="O218" s="24">
        <f t="shared" si="67"/>
        <v>1.5</v>
      </c>
      <c r="P218" s="24">
        <f t="shared" si="68"/>
        <v>0</v>
      </c>
      <c r="Q218" s="25">
        <f t="shared" si="69"/>
        <v>11.12</v>
      </c>
      <c r="R218" s="24">
        <f t="shared" si="70"/>
        <v>0</v>
      </c>
      <c r="S218" s="24">
        <f t="shared" si="71"/>
        <v>0</v>
      </c>
      <c r="T218" s="25">
        <f t="shared" si="72"/>
        <v>0.14000000000000001</v>
      </c>
      <c r="U218" s="26">
        <f t="shared" si="73"/>
        <v>2</v>
      </c>
      <c r="V218" s="25">
        <f t="shared" si="74"/>
        <v>2.14</v>
      </c>
      <c r="W218" s="25">
        <f t="shared" si="75"/>
        <v>8.9799999999999986</v>
      </c>
      <c r="X218" s="25">
        <f t="shared" si="76"/>
        <v>-161.60000000000002</v>
      </c>
      <c r="Y218" s="25">
        <f t="shared" si="77"/>
        <v>138.39999999999998</v>
      </c>
    </row>
    <row r="219" spans="5:25" x14ac:dyDescent="0.2">
      <c r="E219" s="22">
        <v>215</v>
      </c>
      <c r="F219" s="24">
        <f t="shared" si="61"/>
        <v>1.5</v>
      </c>
      <c r="G219" s="24">
        <f t="shared" si="62"/>
        <v>14</v>
      </c>
      <c r="H219" s="24">
        <f t="shared" si="63"/>
        <v>15.5</v>
      </c>
      <c r="I219" s="24">
        <f t="shared" si="78"/>
        <v>0</v>
      </c>
      <c r="J219" s="24">
        <f t="shared" si="79"/>
        <v>0</v>
      </c>
      <c r="K219" s="24">
        <f t="shared" si="80"/>
        <v>0</v>
      </c>
      <c r="L219" s="24">
        <f t="shared" si="64"/>
        <v>1.5</v>
      </c>
      <c r="M219" s="24">
        <f t="shared" si="65"/>
        <v>0.5</v>
      </c>
      <c r="N219" s="24">
        <f t="shared" si="66"/>
        <v>0.5</v>
      </c>
      <c r="O219" s="24">
        <f t="shared" si="67"/>
        <v>1</v>
      </c>
      <c r="P219" s="24">
        <f t="shared" si="68"/>
        <v>0</v>
      </c>
      <c r="Q219" s="25">
        <f t="shared" si="69"/>
        <v>11.12</v>
      </c>
      <c r="R219" s="24">
        <f t="shared" si="70"/>
        <v>0</v>
      </c>
      <c r="S219" s="24">
        <f t="shared" si="71"/>
        <v>0</v>
      </c>
      <c r="T219" s="25">
        <f t="shared" si="72"/>
        <v>0.1</v>
      </c>
      <c r="U219" s="26">
        <f t="shared" si="73"/>
        <v>2</v>
      </c>
      <c r="V219" s="25">
        <f t="shared" si="74"/>
        <v>2.1</v>
      </c>
      <c r="W219" s="25">
        <f t="shared" si="75"/>
        <v>9.02</v>
      </c>
      <c r="X219" s="25">
        <f t="shared" si="76"/>
        <v>-152.58000000000001</v>
      </c>
      <c r="Y219" s="25">
        <f t="shared" si="77"/>
        <v>147.41999999999999</v>
      </c>
    </row>
    <row r="220" spans="5:25" x14ac:dyDescent="0.2">
      <c r="E220" s="22">
        <v>216</v>
      </c>
      <c r="F220" s="24">
        <f t="shared" si="61"/>
        <v>1</v>
      </c>
      <c r="G220" s="24">
        <f t="shared" si="62"/>
        <v>14</v>
      </c>
      <c r="H220" s="24">
        <f t="shared" si="63"/>
        <v>15</v>
      </c>
      <c r="I220" s="24">
        <f t="shared" si="78"/>
        <v>0</v>
      </c>
      <c r="J220" s="24">
        <f t="shared" si="79"/>
        <v>0</v>
      </c>
      <c r="K220" s="24">
        <f t="shared" si="80"/>
        <v>0</v>
      </c>
      <c r="L220" s="24">
        <f t="shared" si="64"/>
        <v>1</v>
      </c>
      <c r="M220" s="24">
        <f t="shared" si="65"/>
        <v>0.5</v>
      </c>
      <c r="N220" s="24">
        <f t="shared" si="66"/>
        <v>0.5</v>
      </c>
      <c r="O220" s="24">
        <f t="shared" si="67"/>
        <v>0.5</v>
      </c>
      <c r="P220" s="24">
        <f t="shared" si="68"/>
        <v>0</v>
      </c>
      <c r="Q220" s="25">
        <f t="shared" si="69"/>
        <v>11.12</v>
      </c>
      <c r="R220" s="24">
        <f t="shared" si="70"/>
        <v>0</v>
      </c>
      <c r="S220" s="24">
        <f t="shared" si="71"/>
        <v>0</v>
      </c>
      <c r="T220" s="25">
        <f t="shared" si="72"/>
        <v>0.06</v>
      </c>
      <c r="U220" s="26">
        <f t="shared" si="73"/>
        <v>2</v>
      </c>
      <c r="V220" s="25">
        <f t="shared" si="74"/>
        <v>2.06</v>
      </c>
      <c r="W220" s="25">
        <f t="shared" si="75"/>
        <v>9.0599999999999987</v>
      </c>
      <c r="X220" s="25">
        <f t="shared" si="76"/>
        <v>-143.52000000000001</v>
      </c>
      <c r="Y220" s="25">
        <f t="shared" si="77"/>
        <v>156.47999999999999</v>
      </c>
    </row>
    <row r="221" spans="5:25" x14ac:dyDescent="0.2">
      <c r="E221" s="22">
        <v>217</v>
      </c>
      <c r="F221" s="24">
        <f t="shared" si="61"/>
        <v>0.5</v>
      </c>
      <c r="G221" s="24">
        <f t="shared" si="62"/>
        <v>14</v>
      </c>
      <c r="H221" s="24">
        <f t="shared" si="63"/>
        <v>14.5</v>
      </c>
      <c r="I221" s="24">
        <f t="shared" si="78"/>
        <v>0</v>
      </c>
      <c r="J221" s="24">
        <f t="shared" si="79"/>
        <v>0</v>
      </c>
      <c r="K221" s="24">
        <f t="shared" si="80"/>
        <v>0</v>
      </c>
      <c r="L221" s="24">
        <f t="shared" si="64"/>
        <v>0.5</v>
      </c>
      <c r="M221" s="24">
        <f t="shared" si="65"/>
        <v>0.5</v>
      </c>
      <c r="N221" s="24">
        <f t="shared" si="66"/>
        <v>0.5</v>
      </c>
      <c r="O221" s="24">
        <f t="shared" si="67"/>
        <v>0</v>
      </c>
      <c r="P221" s="24">
        <f t="shared" si="68"/>
        <v>0</v>
      </c>
      <c r="Q221" s="25">
        <f t="shared" si="69"/>
        <v>11.12</v>
      </c>
      <c r="R221" s="24">
        <f t="shared" si="70"/>
        <v>0</v>
      </c>
      <c r="S221" s="24">
        <f t="shared" si="71"/>
        <v>0</v>
      </c>
      <c r="T221" s="25">
        <f t="shared" si="72"/>
        <v>0.02</v>
      </c>
      <c r="U221" s="26">
        <f t="shared" si="73"/>
        <v>2</v>
      </c>
      <c r="V221" s="25">
        <f t="shared" si="74"/>
        <v>2.02</v>
      </c>
      <c r="W221" s="25">
        <f t="shared" si="75"/>
        <v>9.1</v>
      </c>
      <c r="X221" s="25">
        <f t="shared" si="76"/>
        <v>-134.42000000000002</v>
      </c>
      <c r="Y221" s="25">
        <f t="shared" si="77"/>
        <v>165.57999999999998</v>
      </c>
    </row>
    <row r="222" spans="5:25" x14ac:dyDescent="0.2">
      <c r="E222" s="22">
        <v>218</v>
      </c>
      <c r="F222" s="24">
        <f t="shared" si="61"/>
        <v>0</v>
      </c>
      <c r="G222" s="24">
        <f t="shared" si="62"/>
        <v>14</v>
      </c>
      <c r="H222" s="24">
        <f t="shared" si="63"/>
        <v>14</v>
      </c>
      <c r="I222" s="24">
        <f t="shared" si="78"/>
        <v>0</v>
      </c>
      <c r="J222" s="24">
        <f t="shared" si="79"/>
        <v>0</v>
      </c>
      <c r="K222" s="24">
        <f t="shared" si="80"/>
        <v>14</v>
      </c>
      <c r="L222" s="24">
        <f t="shared" si="64"/>
        <v>14</v>
      </c>
      <c r="M222" s="24">
        <f t="shared" si="65"/>
        <v>0.5</v>
      </c>
      <c r="N222" s="24">
        <f t="shared" si="66"/>
        <v>0.5</v>
      </c>
      <c r="O222" s="24">
        <f t="shared" si="67"/>
        <v>13.5</v>
      </c>
      <c r="P222" s="24">
        <f t="shared" si="68"/>
        <v>0</v>
      </c>
      <c r="Q222" s="25">
        <f t="shared" si="69"/>
        <v>11.12</v>
      </c>
      <c r="R222" s="24">
        <f t="shared" si="70"/>
        <v>0</v>
      </c>
      <c r="S222" s="24">
        <f t="shared" si="71"/>
        <v>0</v>
      </c>
      <c r="T222" s="25">
        <f t="shared" si="72"/>
        <v>1.1000000000000001</v>
      </c>
      <c r="U222" s="26">
        <f t="shared" si="73"/>
        <v>2</v>
      </c>
      <c r="V222" s="25">
        <f t="shared" si="74"/>
        <v>3.1</v>
      </c>
      <c r="W222" s="25">
        <f t="shared" si="75"/>
        <v>8.02</v>
      </c>
      <c r="X222" s="25">
        <f t="shared" si="76"/>
        <v>-126.40000000000002</v>
      </c>
      <c r="Y222" s="25">
        <f t="shared" si="77"/>
        <v>173.59999999999997</v>
      </c>
    </row>
    <row r="223" spans="5:25" x14ac:dyDescent="0.2">
      <c r="E223" s="22">
        <v>219</v>
      </c>
      <c r="F223" s="24">
        <f t="shared" si="61"/>
        <v>13.5</v>
      </c>
      <c r="G223" s="24">
        <f t="shared" si="62"/>
        <v>0</v>
      </c>
      <c r="H223" s="24">
        <f t="shared" si="63"/>
        <v>13.5</v>
      </c>
      <c r="I223" s="24">
        <f t="shared" si="78"/>
        <v>0</v>
      </c>
      <c r="J223" s="24">
        <f t="shared" si="79"/>
        <v>0</v>
      </c>
      <c r="K223" s="24">
        <f t="shared" si="80"/>
        <v>0</v>
      </c>
      <c r="L223" s="24">
        <f t="shared" si="64"/>
        <v>13.5</v>
      </c>
      <c r="M223" s="24">
        <f t="shared" si="65"/>
        <v>0.5</v>
      </c>
      <c r="N223" s="24">
        <f t="shared" si="66"/>
        <v>0.5</v>
      </c>
      <c r="O223" s="24">
        <f t="shared" si="67"/>
        <v>13</v>
      </c>
      <c r="P223" s="24">
        <f t="shared" si="68"/>
        <v>0</v>
      </c>
      <c r="Q223" s="25">
        <f t="shared" si="69"/>
        <v>11.12</v>
      </c>
      <c r="R223" s="24">
        <f t="shared" si="70"/>
        <v>0</v>
      </c>
      <c r="S223" s="24">
        <f t="shared" si="71"/>
        <v>0</v>
      </c>
      <c r="T223" s="25">
        <f t="shared" si="72"/>
        <v>1.06</v>
      </c>
      <c r="U223" s="26">
        <f t="shared" si="73"/>
        <v>2</v>
      </c>
      <c r="V223" s="25">
        <f t="shared" si="74"/>
        <v>3.06</v>
      </c>
      <c r="W223" s="25">
        <f t="shared" si="75"/>
        <v>8.0599999999999987</v>
      </c>
      <c r="X223" s="25">
        <f t="shared" si="76"/>
        <v>-118.34000000000002</v>
      </c>
      <c r="Y223" s="25">
        <f t="shared" si="77"/>
        <v>181.65999999999997</v>
      </c>
    </row>
    <row r="224" spans="5:25" x14ac:dyDescent="0.2">
      <c r="E224" s="22">
        <v>220</v>
      </c>
      <c r="F224" s="24">
        <f t="shared" si="61"/>
        <v>13</v>
      </c>
      <c r="G224" s="24">
        <f t="shared" si="62"/>
        <v>0</v>
      </c>
      <c r="H224" s="24">
        <f t="shared" si="63"/>
        <v>13</v>
      </c>
      <c r="I224" s="24">
        <f t="shared" si="78"/>
        <v>0</v>
      </c>
      <c r="J224" s="24">
        <f t="shared" si="79"/>
        <v>0</v>
      </c>
      <c r="K224" s="24">
        <f t="shared" si="80"/>
        <v>0</v>
      </c>
      <c r="L224" s="24">
        <f t="shared" si="64"/>
        <v>13</v>
      </c>
      <c r="M224" s="24">
        <f t="shared" si="65"/>
        <v>0.5</v>
      </c>
      <c r="N224" s="24">
        <f t="shared" si="66"/>
        <v>0.5</v>
      </c>
      <c r="O224" s="24">
        <f t="shared" si="67"/>
        <v>12.5</v>
      </c>
      <c r="P224" s="24">
        <f t="shared" si="68"/>
        <v>0</v>
      </c>
      <c r="Q224" s="25">
        <f t="shared" si="69"/>
        <v>11.12</v>
      </c>
      <c r="R224" s="24">
        <f t="shared" si="70"/>
        <v>0</v>
      </c>
      <c r="S224" s="24">
        <f t="shared" si="71"/>
        <v>0</v>
      </c>
      <c r="T224" s="25">
        <f t="shared" si="72"/>
        <v>1.02</v>
      </c>
      <c r="U224" s="26">
        <f t="shared" si="73"/>
        <v>2</v>
      </c>
      <c r="V224" s="25">
        <f t="shared" si="74"/>
        <v>3.02</v>
      </c>
      <c r="W224" s="25">
        <f t="shared" si="75"/>
        <v>8.1</v>
      </c>
      <c r="X224" s="25">
        <f t="shared" si="76"/>
        <v>-110.24000000000002</v>
      </c>
      <c r="Y224" s="25">
        <f t="shared" si="77"/>
        <v>189.76</v>
      </c>
    </row>
    <row r="225" spans="5:25" x14ac:dyDescent="0.2">
      <c r="E225" s="22">
        <v>221</v>
      </c>
      <c r="F225" s="24">
        <f t="shared" si="61"/>
        <v>12.5</v>
      </c>
      <c r="G225" s="24">
        <f t="shared" si="62"/>
        <v>0</v>
      </c>
      <c r="H225" s="24">
        <f t="shared" si="63"/>
        <v>12.5</v>
      </c>
      <c r="I225" s="24">
        <f t="shared" si="78"/>
        <v>0</v>
      </c>
      <c r="J225" s="24">
        <f t="shared" si="79"/>
        <v>0</v>
      </c>
      <c r="K225" s="24">
        <f t="shared" si="80"/>
        <v>0</v>
      </c>
      <c r="L225" s="24">
        <f t="shared" si="64"/>
        <v>12.5</v>
      </c>
      <c r="M225" s="24">
        <f t="shared" si="65"/>
        <v>0.5</v>
      </c>
      <c r="N225" s="24">
        <f t="shared" si="66"/>
        <v>0.5</v>
      </c>
      <c r="O225" s="24">
        <f t="shared" si="67"/>
        <v>12</v>
      </c>
      <c r="P225" s="24">
        <f t="shared" si="68"/>
        <v>0</v>
      </c>
      <c r="Q225" s="25">
        <f t="shared" si="69"/>
        <v>11.12</v>
      </c>
      <c r="R225" s="24">
        <f t="shared" si="70"/>
        <v>0</v>
      </c>
      <c r="S225" s="24">
        <f t="shared" si="71"/>
        <v>0</v>
      </c>
      <c r="T225" s="25">
        <f t="shared" si="72"/>
        <v>0.98</v>
      </c>
      <c r="U225" s="26">
        <f t="shared" si="73"/>
        <v>2</v>
      </c>
      <c r="V225" s="25">
        <f t="shared" si="74"/>
        <v>2.98</v>
      </c>
      <c r="W225" s="25">
        <f t="shared" si="75"/>
        <v>8.1399999999999988</v>
      </c>
      <c r="X225" s="25">
        <f t="shared" si="76"/>
        <v>-102.10000000000002</v>
      </c>
      <c r="Y225" s="25">
        <f t="shared" si="77"/>
        <v>197.89999999999998</v>
      </c>
    </row>
    <row r="226" spans="5:25" x14ac:dyDescent="0.2">
      <c r="E226" s="22">
        <v>222</v>
      </c>
      <c r="F226" s="24">
        <f t="shared" si="61"/>
        <v>12</v>
      </c>
      <c r="G226" s="24">
        <f t="shared" si="62"/>
        <v>0</v>
      </c>
      <c r="H226" s="24">
        <f t="shared" si="63"/>
        <v>12</v>
      </c>
      <c r="I226" s="24">
        <f t="shared" si="78"/>
        <v>0</v>
      </c>
      <c r="J226" s="24">
        <f t="shared" si="79"/>
        <v>0</v>
      </c>
      <c r="K226" s="24">
        <f t="shared" si="80"/>
        <v>0</v>
      </c>
      <c r="L226" s="24">
        <f t="shared" si="64"/>
        <v>12</v>
      </c>
      <c r="M226" s="24">
        <f t="shared" si="65"/>
        <v>0.5</v>
      </c>
      <c r="N226" s="24">
        <f t="shared" si="66"/>
        <v>0.5</v>
      </c>
      <c r="O226" s="24">
        <f t="shared" si="67"/>
        <v>11.5</v>
      </c>
      <c r="P226" s="24">
        <f t="shared" si="68"/>
        <v>0</v>
      </c>
      <c r="Q226" s="25">
        <f t="shared" si="69"/>
        <v>11.12</v>
      </c>
      <c r="R226" s="24">
        <f t="shared" si="70"/>
        <v>0</v>
      </c>
      <c r="S226" s="24">
        <f t="shared" si="71"/>
        <v>0</v>
      </c>
      <c r="T226" s="25">
        <f t="shared" si="72"/>
        <v>0.94000000000000006</v>
      </c>
      <c r="U226" s="26">
        <f t="shared" si="73"/>
        <v>2</v>
      </c>
      <c r="V226" s="25">
        <f t="shared" si="74"/>
        <v>2.94</v>
      </c>
      <c r="W226" s="25">
        <f t="shared" si="75"/>
        <v>8.18</v>
      </c>
      <c r="X226" s="25">
        <f t="shared" si="76"/>
        <v>-93.920000000000016</v>
      </c>
      <c r="Y226" s="25">
        <f t="shared" si="77"/>
        <v>206.07999999999998</v>
      </c>
    </row>
    <row r="227" spans="5:25" x14ac:dyDescent="0.2">
      <c r="E227" s="22">
        <v>223</v>
      </c>
      <c r="F227" s="24">
        <f t="shared" si="61"/>
        <v>11.5</v>
      </c>
      <c r="G227" s="24">
        <f t="shared" si="62"/>
        <v>0</v>
      </c>
      <c r="H227" s="24">
        <f t="shared" si="63"/>
        <v>11.5</v>
      </c>
      <c r="I227" s="24">
        <f t="shared" si="78"/>
        <v>0</v>
      </c>
      <c r="J227" s="24">
        <f t="shared" si="79"/>
        <v>0</v>
      </c>
      <c r="K227" s="24">
        <f t="shared" si="80"/>
        <v>0</v>
      </c>
      <c r="L227" s="24">
        <f t="shared" si="64"/>
        <v>11.5</v>
      </c>
      <c r="M227" s="24">
        <f t="shared" si="65"/>
        <v>0.5</v>
      </c>
      <c r="N227" s="24">
        <f t="shared" si="66"/>
        <v>0.5</v>
      </c>
      <c r="O227" s="24">
        <f t="shared" si="67"/>
        <v>11</v>
      </c>
      <c r="P227" s="24">
        <f t="shared" si="68"/>
        <v>0</v>
      </c>
      <c r="Q227" s="25">
        <f t="shared" si="69"/>
        <v>11.12</v>
      </c>
      <c r="R227" s="24">
        <f t="shared" si="70"/>
        <v>0</v>
      </c>
      <c r="S227" s="24">
        <f t="shared" si="71"/>
        <v>0</v>
      </c>
      <c r="T227" s="25">
        <f t="shared" si="72"/>
        <v>0.9</v>
      </c>
      <c r="U227" s="26">
        <f t="shared" si="73"/>
        <v>2</v>
      </c>
      <c r="V227" s="25">
        <f t="shared" si="74"/>
        <v>2.9</v>
      </c>
      <c r="W227" s="25">
        <f t="shared" si="75"/>
        <v>8.2199999999999989</v>
      </c>
      <c r="X227" s="25">
        <f t="shared" si="76"/>
        <v>-85.700000000000017</v>
      </c>
      <c r="Y227" s="25">
        <f t="shared" si="77"/>
        <v>214.29999999999998</v>
      </c>
    </row>
    <row r="228" spans="5:25" x14ac:dyDescent="0.2">
      <c r="E228" s="22">
        <v>224</v>
      </c>
      <c r="F228" s="24">
        <f t="shared" si="61"/>
        <v>11</v>
      </c>
      <c r="G228" s="24">
        <f t="shared" si="62"/>
        <v>0</v>
      </c>
      <c r="H228" s="24">
        <f t="shared" si="63"/>
        <v>11</v>
      </c>
      <c r="I228" s="24">
        <f t="shared" si="78"/>
        <v>0</v>
      </c>
      <c r="J228" s="24">
        <f t="shared" si="79"/>
        <v>0</v>
      </c>
      <c r="K228" s="24">
        <f t="shared" si="80"/>
        <v>0</v>
      </c>
      <c r="L228" s="24">
        <f t="shared" si="64"/>
        <v>11</v>
      </c>
      <c r="M228" s="24">
        <f t="shared" si="65"/>
        <v>0.5</v>
      </c>
      <c r="N228" s="24">
        <f t="shared" si="66"/>
        <v>0.5</v>
      </c>
      <c r="O228" s="24">
        <f t="shared" si="67"/>
        <v>10.5</v>
      </c>
      <c r="P228" s="24">
        <f t="shared" si="68"/>
        <v>0</v>
      </c>
      <c r="Q228" s="25">
        <f t="shared" si="69"/>
        <v>11.12</v>
      </c>
      <c r="R228" s="24">
        <f t="shared" si="70"/>
        <v>0</v>
      </c>
      <c r="S228" s="24">
        <f t="shared" si="71"/>
        <v>0</v>
      </c>
      <c r="T228" s="25">
        <f t="shared" si="72"/>
        <v>0.86</v>
      </c>
      <c r="U228" s="26">
        <f t="shared" si="73"/>
        <v>2</v>
      </c>
      <c r="V228" s="25">
        <f t="shared" si="74"/>
        <v>2.86</v>
      </c>
      <c r="W228" s="25">
        <f t="shared" si="75"/>
        <v>8.26</v>
      </c>
      <c r="X228" s="25">
        <f t="shared" si="76"/>
        <v>-77.440000000000012</v>
      </c>
      <c r="Y228" s="25">
        <f t="shared" si="77"/>
        <v>222.56</v>
      </c>
    </row>
    <row r="229" spans="5:25" x14ac:dyDescent="0.2">
      <c r="E229" s="22">
        <v>225</v>
      </c>
      <c r="F229" s="24">
        <f t="shared" si="61"/>
        <v>10.5</v>
      </c>
      <c r="G229" s="24">
        <f t="shared" si="62"/>
        <v>0</v>
      </c>
      <c r="H229" s="24">
        <f t="shared" si="63"/>
        <v>10.5</v>
      </c>
      <c r="I229" s="24">
        <f t="shared" si="78"/>
        <v>0</v>
      </c>
      <c r="J229" s="24">
        <f t="shared" si="79"/>
        <v>0</v>
      </c>
      <c r="K229" s="24">
        <f t="shared" si="80"/>
        <v>0</v>
      </c>
      <c r="L229" s="24">
        <f t="shared" si="64"/>
        <v>10.5</v>
      </c>
      <c r="M229" s="24">
        <f t="shared" si="65"/>
        <v>0.5</v>
      </c>
      <c r="N229" s="24">
        <f t="shared" si="66"/>
        <v>0.5</v>
      </c>
      <c r="O229" s="24">
        <f t="shared" si="67"/>
        <v>10</v>
      </c>
      <c r="P229" s="24">
        <f t="shared" si="68"/>
        <v>0</v>
      </c>
      <c r="Q229" s="25">
        <f t="shared" si="69"/>
        <v>11.12</v>
      </c>
      <c r="R229" s="24">
        <f t="shared" si="70"/>
        <v>0</v>
      </c>
      <c r="S229" s="24">
        <f t="shared" si="71"/>
        <v>0</v>
      </c>
      <c r="T229" s="25">
        <f t="shared" si="72"/>
        <v>0.82000000000000006</v>
      </c>
      <c r="U229" s="26">
        <f t="shared" si="73"/>
        <v>2</v>
      </c>
      <c r="V229" s="25">
        <f t="shared" si="74"/>
        <v>2.8200000000000003</v>
      </c>
      <c r="W229" s="25">
        <f t="shared" si="75"/>
        <v>8.2999999999999989</v>
      </c>
      <c r="X229" s="25">
        <f t="shared" si="76"/>
        <v>-69.140000000000015</v>
      </c>
      <c r="Y229" s="25">
        <f t="shared" si="77"/>
        <v>230.85999999999999</v>
      </c>
    </row>
    <row r="230" spans="5:25" x14ac:dyDescent="0.2">
      <c r="E230" s="22">
        <v>226</v>
      </c>
      <c r="F230" s="24">
        <f t="shared" si="61"/>
        <v>10</v>
      </c>
      <c r="G230" s="24">
        <f t="shared" si="62"/>
        <v>0</v>
      </c>
      <c r="H230" s="24">
        <f t="shared" si="63"/>
        <v>10</v>
      </c>
      <c r="I230" s="24">
        <f t="shared" si="78"/>
        <v>0</v>
      </c>
      <c r="J230" s="24">
        <f t="shared" si="79"/>
        <v>0</v>
      </c>
      <c r="K230" s="24">
        <f t="shared" si="80"/>
        <v>0</v>
      </c>
      <c r="L230" s="24">
        <f t="shared" si="64"/>
        <v>10</v>
      </c>
      <c r="M230" s="24">
        <f t="shared" si="65"/>
        <v>0.5</v>
      </c>
      <c r="N230" s="24">
        <f t="shared" si="66"/>
        <v>0.5</v>
      </c>
      <c r="O230" s="24">
        <f t="shared" si="67"/>
        <v>9.5</v>
      </c>
      <c r="P230" s="24">
        <f t="shared" si="68"/>
        <v>0</v>
      </c>
      <c r="Q230" s="25">
        <f t="shared" si="69"/>
        <v>11.12</v>
      </c>
      <c r="R230" s="24">
        <f t="shared" si="70"/>
        <v>0</v>
      </c>
      <c r="S230" s="24">
        <f t="shared" si="71"/>
        <v>0</v>
      </c>
      <c r="T230" s="25">
        <f t="shared" si="72"/>
        <v>0.78</v>
      </c>
      <c r="U230" s="26">
        <f t="shared" si="73"/>
        <v>2</v>
      </c>
      <c r="V230" s="25">
        <f t="shared" si="74"/>
        <v>2.7800000000000002</v>
      </c>
      <c r="W230" s="25">
        <f t="shared" si="75"/>
        <v>8.34</v>
      </c>
      <c r="X230" s="25">
        <f t="shared" si="76"/>
        <v>-60.800000000000011</v>
      </c>
      <c r="Y230" s="25">
        <f t="shared" si="77"/>
        <v>239.2</v>
      </c>
    </row>
    <row r="231" spans="5:25" x14ac:dyDescent="0.2">
      <c r="E231" s="22">
        <v>227</v>
      </c>
      <c r="F231" s="24">
        <f t="shared" si="61"/>
        <v>9.5</v>
      </c>
      <c r="G231" s="24">
        <f t="shared" si="62"/>
        <v>0</v>
      </c>
      <c r="H231" s="24">
        <f t="shared" si="63"/>
        <v>9.5</v>
      </c>
      <c r="I231" s="24">
        <f t="shared" si="78"/>
        <v>0</v>
      </c>
      <c r="J231" s="24">
        <f t="shared" si="79"/>
        <v>0</v>
      </c>
      <c r="K231" s="24">
        <f t="shared" si="80"/>
        <v>0</v>
      </c>
      <c r="L231" s="24">
        <f t="shared" si="64"/>
        <v>9.5</v>
      </c>
      <c r="M231" s="24">
        <f t="shared" si="65"/>
        <v>0.5</v>
      </c>
      <c r="N231" s="24">
        <f t="shared" si="66"/>
        <v>0.5</v>
      </c>
      <c r="O231" s="24">
        <f t="shared" si="67"/>
        <v>9</v>
      </c>
      <c r="P231" s="24">
        <f t="shared" si="68"/>
        <v>0</v>
      </c>
      <c r="Q231" s="25">
        <f t="shared" si="69"/>
        <v>11.12</v>
      </c>
      <c r="R231" s="24">
        <f t="shared" si="70"/>
        <v>0</v>
      </c>
      <c r="S231" s="24">
        <f t="shared" si="71"/>
        <v>0</v>
      </c>
      <c r="T231" s="25">
        <f t="shared" si="72"/>
        <v>0.74</v>
      </c>
      <c r="U231" s="26">
        <f t="shared" si="73"/>
        <v>2</v>
      </c>
      <c r="V231" s="25">
        <f t="shared" si="74"/>
        <v>2.74</v>
      </c>
      <c r="W231" s="25">
        <f t="shared" si="75"/>
        <v>8.379999999999999</v>
      </c>
      <c r="X231" s="25">
        <f t="shared" si="76"/>
        <v>-52.420000000000016</v>
      </c>
      <c r="Y231" s="25">
        <f t="shared" si="77"/>
        <v>247.57999999999998</v>
      </c>
    </row>
    <row r="232" spans="5:25" x14ac:dyDescent="0.2">
      <c r="E232" s="22">
        <v>228</v>
      </c>
      <c r="F232" s="24">
        <f t="shared" si="61"/>
        <v>9</v>
      </c>
      <c r="G232" s="24">
        <f t="shared" si="62"/>
        <v>0</v>
      </c>
      <c r="H232" s="24">
        <f t="shared" si="63"/>
        <v>9</v>
      </c>
      <c r="I232" s="24">
        <f t="shared" si="78"/>
        <v>0</v>
      </c>
      <c r="J232" s="24">
        <f t="shared" si="79"/>
        <v>0</v>
      </c>
      <c r="K232" s="24">
        <f t="shared" si="80"/>
        <v>0</v>
      </c>
      <c r="L232" s="24">
        <f t="shared" si="64"/>
        <v>9</v>
      </c>
      <c r="M232" s="24">
        <f t="shared" si="65"/>
        <v>0.5</v>
      </c>
      <c r="N232" s="24">
        <f t="shared" si="66"/>
        <v>0.5</v>
      </c>
      <c r="O232" s="24">
        <f t="shared" si="67"/>
        <v>8.5</v>
      </c>
      <c r="P232" s="24">
        <f t="shared" si="68"/>
        <v>0</v>
      </c>
      <c r="Q232" s="25">
        <f t="shared" si="69"/>
        <v>11.12</v>
      </c>
      <c r="R232" s="24">
        <f t="shared" si="70"/>
        <v>0</v>
      </c>
      <c r="S232" s="24">
        <f t="shared" si="71"/>
        <v>0</v>
      </c>
      <c r="T232" s="25">
        <f t="shared" si="72"/>
        <v>0.70000000000000007</v>
      </c>
      <c r="U232" s="26">
        <f t="shared" si="73"/>
        <v>2</v>
      </c>
      <c r="V232" s="25">
        <f t="shared" si="74"/>
        <v>2.7</v>
      </c>
      <c r="W232" s="25">
        <f t="shared" si="75"/>
        <v>8.4199999999999982</v>
      </c>
      <c r="X232" s="25">
        <f t="shared" si="76"/>
        <v>-44.000000000000014</v>
      </c>
      <c r="Y232" s="25">
        <f t="shared" si="77"/>
        <v>256</v>
      </c>
    </row>
    <row r="233" spans="5:25" x14ac:dyDescent="0.2">
      <c r="E233" s="22">
        <v>229</v>
      </c>
      <c r="F233" s="24">
        <f t="shared" si="61"/>
        <v>8.5</v>
      </c>
      <c r="G233" s="24">
        <f t="shared" si="62"/>
        <v>0</v>
      </c>
      <c r="H233" s="24">
        <f t="shared" si="63"/>
        <v>8.5</v>
      </c>
      <c r="I233" s="24">
        <f t="shared" si="78"/>
        <v>0</v>
      </c>
      <c r="J233" s="24">
        <f t="shared" si="79"/>
        <v>0</v>
      </c>
      <c r="K233" s="24">
        <f t="shared" si="80"/>
        <v>0</v>
      </c>
      <c r="L233" s="24">
        <f t="shared" si="64"/>
        <v>8.5</v>
      </c>
      <c r="M233" s="24">
        <f t="shared" si="65"/>
        <v>0.5</v>
      </c>
      <c r="N233" s="24">
        <f t="shared" si="66"/>
        <v>0.5</v>
      </c>
      <c r="O233" s="24">
        <f t="shared" si="67"/>
        <v>8</v>
      </c>
      <c r="P233" s="24">
        <f t="shared" si="68"/>
        <v>0</v>
      </c>
      <c r="Q233" s="25">
        <f t="shared" si="69"/>
        <v>11.12</v>
      </c>
      <c r="R233" s="24">
        <f t="shared" si="70"/>
        <v>0</v>
      </c>
      <c r="S233" s="24">
        <f t="shared" si="71"/>
        <v>0</v>
      </c>
      <c r="T233" s="25">
        <f t="shared" si="72"/>
        <v>0.66</v>
      </c>
      <c r="U233" s="26">
        <f t="shared" si="73"/>
        <v>2</v>
      </c>
      <c r="V233" s="25">
        <f t="shared" si="74"/>
        <v>2.66</v>
      </c>
      <c r="W233" s="25">
        <f t="shared" si="75"/>
        <v>8.4599999999999991</v>
      </c>
      <c r="X233" s="25">
        <f t="shared" si="76"/>
        <v>-35.540000000000013</v>
      </c>
      <c r="Y233" s="25">
        <f t="shared" si="77"/>
        <v>264.45999999999998</v>
      </c>
    </row>
    <row r="234" spans="5:25" x14ac:dyDescent="0.2">
      <c r="E234" s="22">
        <v>230</v>
      </c>
      <c r="F234" s="24">
        <f t="shared" si="61"/>
        <v>8</v>
      </c>
      <c r="G234" s="24">
        <f t="shared" si="62"/>
        <v>0</v>
      </c>
      <c r="H234" s="24">
        <f t="shared" si="63"/>
        <v>8</v>
      </c>
      <c r="I234" s="24">
        <f t="shared" si="78"/>
        <v>0</v>
      </c>
      <c r="J234" s="24">
        <f t="shared" si="79"/>
        <v>0</v>
      </c>
      <c r="K234" s="24">
        <f t="shared" si="80"/>
        <v>0</v>
      </c>
      <c r="L234" s="24">
        <f t="shared" si="64"/>
        <v>8</v>
      </c>
      <c r="M234" s="24">
        <f t="shared" si="65"/>
        <v>0.5</v>
      </c>
      <c r="N234" s="24">
        <f t="shared" si="66"/>
        <v>0.5</v>
      </c>
      <c r="O234" s="24">
        <f t="shared" si="67"/>
        <v>7.5</v>
      </c>
      <c r="P234" s="24">
        <f t="shared" si="68"/>
        <v>0</v>
      </c>
      <c r="Q234" s="25">
        <f t="shared" si="69"/>
        <v>11.12</v>
      </c>
      <c r="R234" s="24">
        <f t="shared" si="70"/>
        <v>0</v>
      </c>
      <c r="S234" s="24">
        <f t="shared" si="71"/>
        <v>0</v>
      </c>
      <c r="T234" s="25">
        <f t="shared" si="72"/>
        <v>0.62</v>
      </c>
      <c r="U234" s="26">
        <f t="shared" si="73"/>
        <v>2</v>
      </c>
      <c r="V234" s="25">
        <f t="shared" si="74"/>
        <v>2.62</v>
      </c>
      <c r="W234" s="25">
        <f t="shared" si="75"/>
        <v>8.5</v>
      </c>
      <c r="X234" s="25">
        <f t="shared" si="76"/>
        <v>-27.040000000000013</v>
      </c>
      <c r="Y234" s="25">
        <f t="shared" si="77"/>
        <v>272.95999999999998</v>
      </c>
    </row>
    <row r="235" spans="5:25" x14ac:dyDescent="0.2">
      <c r="E235" s="22">
        <v>231</v>
      </c>
      <c r="F235" s="24">
        <f t="shared" si="61"/>
        <v>7.5</v>
      </c>
      <c r="G235" s="24">
        <f t="shared" si="62"/>
        <v>0</v>
      </c>
      <c r="H235" s="24">
        <f t="shared" si="63"/>
        <v>7.5</v>
      </c>
      <c r="I235" s="24">
        <f t="shared" si="78"/>
        <v>0</v>
      </c>
      <c r="J235" s="24">
        <f t="shared" si="79"/>
        <v>0</v>
      </c>
      <c r="K235" s="24">
        <f t="shared" si="80"/>
        <v>0</v>
      </c>
      <c r="L235" s="24">
        <f t="shared" si="64"/>
        <v>7.5</v>
      </c>
      <c r="M235" s="24">
        <f t="shared" si="65"/>
        <v>0.5</v>
      </c>
      <c r="N235" s="24">
        <f t="shared" si="66"/>
        <v>0.5</v>
      </c>
      <c r="O235" s="24">
        <f t="shared" si="67"/>
        <v>7</v>
      </c>
      <c r="P235" s="24">
        <f t="shared" si="68"/>
        <v>0</v>
      </c>
      <c r="Q235" s="25">
        <f t="shared" si="69"/>
        <v>11.12</v>
      </c>
      <c r="R235" s="24">
        <f t="shared" si="70"/>
        <v>0</v>
      </c>
      <c r="S235" s="24">
        <f t="shared" si="71"/>
        <v>0</v>
      </c>
      <c r="T235" s="25">
        <f t="shared" si="72"/>
        <v>0.57999999999999996</v>
      </c>
      <c r="U235" s="26">
        <f t="shared" si="73"/>
        <v>2</v>
      </c>
      <c r="V235" s="25">
        <f t="shared" si="74"/>
        <v>2.58</v>
      </c>
      <c r="W235" s="25">
        <f t="shared" si="75"/>
        <v>8.5399999999999991</v>
      </c>
      <c r="X235" s="25">
        <f t="shared" si="76"/>
        <v>-18.500000000000014</v>
      </c>
      <c r="Y235" s="25">
        <f t="shared" si="77"/>
        <v>281.5</v>
      </c>
    </row>
    <row r="236" spans="5:25" x14ac:dyDescent="0.2">
      <c r="E236" s="22">
        <v>232</v>
      </c>
      <c r="F236" s="24">
        <f t="shared" si="61"/>
        <v>7</v>
      </c>
      <c r="G236" s="24">
        <f t="shared" si="62"/>
        <v>0</v>
      </c>
      <c r="H236" s="24">
        <f t="shared" si="63"/>
        <v>7</v>
      </c>
      <c r="I236" s="24">
        <f t="shared" si="78"/>
        <v>0</v>
      </c>
      <c r="J236" s="24">
        <f t="shared" si="79"/>
        <v>0</v>
      </c>
      <c r="K236" s="24">
        <f t="shared" si="80"/>
        <v>0</v>
      </c>
      <c r="L236" s="24">
        <f t="shared" si="64"/>
        <v>7</v>
      </c>
      <c r="M236" s="24">
        <f t="shared" si="65"/>
        <v>0.5</v>
      </c>
      <c r="N236" s="24">
        <f t="shared" si="66"/>
        <v>0.5</v>
      </c>
      <c r="O236" s="24">
        <f t="shared" si="67"/>
        <v>6.5</v>
      </c>
      <c r="P236" s="24">
        <f t="shared" si="68"/>
        <v>0</v>
      </c>
      <c r="Q236" s="25">
        <f t="shared" si="69"/>
        <v>11.12</v>
      </c>
      <c r="R236" s="24">
        <f t="shared" si="70"/>
        <v>0</v>
      </c>
      <c r="S236" s="24">
        <f t="shared" si="71"/>
        <v>0</v>
      </c>
      <c r="T236" s="25">
        <f t="shared" si="72"/>
        <v>0.54</v>
      </c>
      <c r="U236" s="26">
        <f t="shared" si="73"/>
        <v>2</v>
      </c>
      <c r="V236" s="25">
        <f t="shared" si="74"/>
        <v>2.54</v>
      </c>
      <c r="W236" s="25">
        <f t="shared" si="75"/>
        <v>8.5799999999999983</v>
      </c>
      <c r="X236" s="25">
        <f t="shared" si="76"/>
        <v>-9.9200000000000159</v>
      </c>
      <c r="Y236" s="25">
        <f t="shared" si="77"/>
        <v>290.08</v>
      </c>
    </row>
    <row r="237" spans="5:25" x14ac:dyDescent="0.2">
      <c r="E237" s="22">
        <v>233</v>
      </c>
      <c r="F237" s="24">
        <f t="shared" si="61"/>
        <v>6.5</v>
      </c>
      <c r="G237" s="24">
        <f t="shared" si="62"/>
        <v>0</v>
      </c>
      <c r="H237" s="24">
        <f t="shared" si="63"/>
        <v>6.5</v>
      </c>
      <c r="I237" s="24">
        <f t="shared" si="78"/>
        <v>0</v>
      </c>
      <c r="J237" s="24">
        <f t="shared" si="79"/>
        <v>0</v>
      </c>
      <c r="K237" s="24">
        <f t="shared" si="80"/>
        <v>0</v>
      </c>
      <c r="L237" s="24">
        <f t="shared" si="64"/>
        <v>6.5</v>
      </c>
      <c r="M237" s="24">
        <f t="shared" si="65"/>
        <v>0.5</v>
      </c>
      <c r="N237" s="24">
        <f t="shared" si="66"/>
        <v>0.5</v>
      </c>
      <c r="O237" s="24">
        <f t="shared" si="67"/>
        <v>6</v>
      </c>
      <c r="P237" s="24">
        <f t="shared" si="68"/>
        <v>0</v>
      </c>
      <c r="Q237" s="25">
        <f t="shared" si="69"/>
        <v>11.12</v>
      </c>
      <c r="R237" s="24">
        <f t="shared" si="70"/>
        <v>0</v>
      </c>
      <c r="S237" s="24">
        <f t="shared" si="71"/>
        <v>0</v>
      </c>
      <c r="T237" s="25">
        <f t="shared" si="72"/>
        <v>0.5</v>
      </c>
      <c r="U237" s="26">
        <f t="shared" si="73"/>
        <v>2</v>
      </c>
      <c r="V237" s="25">
        <f t="shared" si="74"/>
        <v>2.5</v>
      </c>
      <c r="W237" s="25">
        <f t="shared" si="75"/>
        <v>8.6199999999999992</v>
      </c>
      <c r="X237" s="25">
        <f t="shared" si="76"/>
        <v>-1.3000000000000167</v>
      </c>
      <c r="Y237" s="25">
        <f t="shared" si="77"/>
        <v>298.7</v>
      </c>
    </row>
    <row r="238" spans="5:25" x14ac:dyDescent="0.2">
      <c r="E238" s="22">
        <v>234</v>
      </c>
      <c r="F238" s="24">
        <f t="shared" si="61"/>
        <v>6</v>
      </c>
      <c r="G238" s="24">
        <f t="shared" si="62"/>
        <v>0</v>
      </c>
      <c r="H238" s="24">
        <f t="shared" si="63"/>
        <v>6</v>
      </c>
      <c r="I238" s="24">
        <f t="shared" si="78"/>
        <v>0</v>
      </c>
      <c r="J238" s="24">
        <f t="shared" si="79"/>
        <v>0</v>
      </c>
      <c r="K238" s="24">
        <f t="shared" si="80"/>
        <v>0</v>
      </c>
      <c r="L238" s="24">
        <f t="shared" si="64"/>
        <v>6</v>
      </c>
      <c r="M238" s="24">
        <f t="shared" si="65"/>
        <v>0.5</v>
      </c>
      <c r="N238" s="24">
        <f t="shared" si="66"/>
        <v>0.5</v>
      </c>
      <c r="O238" s="24">
        <f t="shared" si="67"/>
        <v>5.5</v>
      </c>
      <c r="P238" s="24">
        <f t="shared" si="68"/>
        <v>0</v>
      </c>
      <c r="Q238" s="25">
        <f t="shared" si="69"/>
        <v>11.12</v>
      </c>
      <c r="R238" s="24">
        <f t="shared" si="70"/>
        <v>0</v>
      </c>
      <c r="S238" s="24">
        <f t="shared" si="71"/>
        <v>0</v>
      </c>
      <c r="T238" s="25">
        <f t="shared" si="72"/>
        <v>0.46</v>
      </c>
      <c r="U238" s="26">
        <f t="shared" si="73"/>
        <v>2</v>
      </c>
      <c r="V238" s="25">
        <f t="shared" si="74"/>
        <v>2.46</v>
      </c>
      <c r="W238" s="25">
        <f t="shared" si="75"/>
        <v>8.66</v>
      </c>
      <c r="X238" s="25">
        <f t="shared" si="76"/>
        <v>7.3599999999999834</v>
      </c>
      <c r="Y238" s="25">
        <f t="shared" si="77"/>
        <v>307.35999999999996</v>
      </c>
    </row>
    <row r="239" spans="5:25" x14ac:dyDescent="0.2">
      <c r="E239" s="22">
        <v>235</v>
      </c>
      <c r="F239" s="24">
        <f t="shared" si="61"/>
        <v>5.5</v>
      </c>
      <c r="G239" s="24">
        <f t="shared" si="62"/>
        <v>0</v>
      </c>
      <c r="H239" s="24">
        <f t="shared" si="63"/>
        <v>5.5</v>
      </c>
      <c r="I239" s="24">
        <f t="shared" si="78"/>
        <v>0</v>
      </c>
      <c r="J239" s="24">
        <f t="shared" si="79"/>
        <v>0</v>
      </c>
      <c r="K239" s="24">
        <f t="shared" si="80"/>
        <v>0</v>
      </c>
      <c r="L239" s="24">
        <f t="shared" si="64"/>
        <v>5.5</v>
      </c>
      <c r="M239" s="24">
        <f t="shared" si="65"/>
        <v>0.5</v>
      </c>
      <c r="N239" s="24">
        <f t="shared" si="66"/>
        <v>0.5</v>
      </c>
      <c r="O239" s="24">
        <f t="shared" si="67"/>
        <v>5</v>
      </c>
      <c r="P239" s="24">
        <f t="shared" si="68"/>
        <v>0</v>
      </c>
      <c r="Q239" s="25">
        <f t="shared" si="69"/>
        <v>11.12</v>
      </c>
      <c r="R239" s="24">
        <f t="shared" si="70"/>
        <v>0</v>
      </c>
      <c r="S239" s="24">
        <f t="shared" si="71"/>
        <v>0</v>
      </c>
      <c r="T239" s="25">
        <f t="shared" si="72"/>
        <v>0.42</v>
      </c>
      <c r="U239" s="26">
        <f t="shared" si="73"/>
        <v>2</v>
      </c>
      <c r="V239" s="25">
        <f t="shared" si="74"/>
        <v>2.42</v>
      </c>
      <c r="W239" s="25">
        <f t="shared" si="75"/>
        <v>8.6999999999999993</v>
      </c>
      <c r="X239" s="25">
        <f t="shared" si="76"/>
        <v>16.059999999999981</v>
      </c>
      <c r="Y239" s="25">
        <f t="shared" si="77"/>
        <v>316.06</v>
      </c>
    </row>
    <row r="240" spans="5:25" x14ac:dyDescent="0.2">
      <c r="E240" s="22">
        <v>236</v>
      </c>
      <c r="F240" s="24">
        <f t="shared" si="61"/>
        <v>5</v>
      </c>
      <c r="G240" s="24">
        <f t="shared" si="62"/>
        <v>0</v>
      </c>
      <c r="H240" s="24">
        <f t="shared" si="63"/>
        <v>5</v>
      </c>
      <c r="I240" s="24">
        <f t="shared" si="78"/>
        <v>0</v>
      </c>
      <c r="J240" s="24">
        <f t="shared" si="79"/>
        <v>0</v>
      </c>
      <c r="K240" s="24">
        <f t="shared" si="80"/>
        <v>0</v>
      </c>
      <c r="L240" s="24">
        <f t="shared" si="64"/>
        <v>5</v>
      </c>
      <c r="M240" s="24">
        <f t="shared" si="65"/>
        <v>0.5</v>
      </c>
      <c r="N240" s="24">
        <f t="shared" si="66"/>
        <v>0.5</v>
      </c>
      <c r="O240" s="24">
        <f t="shared" si="67"/>
        <v>4.5</v>
      </c>
      <c r="P240" s="24">
        <f t="shared" si="68"/>
        <v>0</v>
      </c>
      <c r="Q240" s="25">
        <f t="shared" si="69"/>
        <v>11.12</v>
      </c>
      <c r="R240" s="24">
        <f t="shared" si="70"/>
        <v>0</v>
      </c>
      <c r="S240" s="24">
        <f t="shared" si="71"/>
        <v>0</v>
      </c>
      <c r="T240" s="25">
        <f t="shared" si="72"/>
        <v>0.38</v>
      </c>
      <c r="U240" s="26">
        <f t="shared" si="73"/>
        <v>2</v>
      </c>
      <c r="V240" s="25">
        <f t="shared" si="74"/>
        <v>2.38</v>
      </c>
      <c r="W240" s="25">
        <f t="shared" si="75"/>
        <v>8.7399999999999984</v>
      </c>
      <c r="X240" s="25">
        <f t="shared" si="76"/>
        <v>24.799999999999979</v>
      </c>
      <c r="Y240" s="25">
        <f t="shared" si="77"/>
        <v>324.79999999999995</v>
      </c>
    </row>
    <row r="241" spans="5:25" x14ac:dyDescent="0.2">
      <c r="E241" s="22">
        <v>237</v>
      </c>
      <c r="F241" s="24">
        <f t="shared" si="61"/>
        <v>4.5</v>
      </c>
      <c r="G241" s="24">
        <f t="shared" si="62"/>
        <v>0</v>
      </c>
      <c r="H241" s="24">
        <f t="shared" si="63"/>
        <v>4.5</v>
      </c>
      <c r="I241" s="24">
        <f t="shared" si="78"/>
        <v>0</v>
      </c>
      <c r="J241" s="24">
        <f t="shared" si="79"/>
        <v>0</v>
      </c>
      <c r="K241" s="24">
        <f t="shared" si="80"/>
        <v>0</v>
      </c>
      <c r="L241" s="24">
        <f t="shared" si="64"/>
        <v>4.5</v>
      </c>
      <c r="M241" s="24">
        <f t="shared" si="65"/>
        <v>0.5</v>
      </c>
      <c r="N241" s="24">
        <f t="shared" si="66"/>
        <v>0.5</v>
      </c>
      <c r="O241" s="24">
        <f t="shared" si="67"/>
        <v>4</v>
      </c>
      <c r="P241" s="24">
        <f t="shared" si="68"/>
        <v>0</v>
      </c>
      <c r="Q241" s="25">
        <f t="shared" si="69"/>
        <v>11.12</v>
      </c>
      <c r="R241" s="24">
        <f t="shared" si="70"/>
        <v>0</v>
      </c>
      <c r="S241" s="24">
        <f t="shared" si="71"/>
        <v>0</v>
      </c>
      <c r="T241" s="25">
        <f t="shared" si="72"/>
        <v>0.34</v>
      </c>
      <c r="U241" s="26">
        <f t="shared" si="73"/>
        <v>2</v>
      </c>
      <c r="V241" s="25">
        <f t="shared" si="74"/>
        <v>2.34</v>
      </c>
      <c r="W241" s="25">
        <f t="shared" si="75"/>
        <v>8.7799999999999994</v>
      </c>
      <c r="X241" s="25">
        <f t="shared" si="76"/>
        <v>33.579999999999977</v>
      </c>
      <c r="Y241" s="25">
        <f t="shared" si="77"/>
        <v>333.58</v>
      </c>
    </row>
    <row r="242" spans="5:25" x14ac:dyDescent="0.2">
      <c r="E242" s="22">
        <v>238</v>
      </c>
      <c r="F242" s="24">
        <f t="shared" si="61"/>
        <v>4</v>
      </c>
      <c r="G242" s="24">
        <f t="shared" si="62"/>
        <v>0</v>
      </c>
      <c r="H242" s="24">
        <f t="shared" si="63"/>
        <v>4</v>
      </c>
      <c r="I242" s="24">
        <f t="shared" si="78"/>
        <v>0</v>
      </c>
      <c r="J242" s="24">
        <f t="shared" si="79"/>
        <v>0</v>
      </c>
      <c r="K242" s="24">
        <f t="shared" si="80"/>
        <v>0</v>
      </c>
      <c r="L242" s="24">
        <f t="shared" si="64"/>
        <v>4</v>
      </c>
      <c r="M242" s="24">
        <f t="shared" si="65"/>
        <v>0.5</v>
      </c>
      <c r="N242" s="24">
        <f t="shared" si="66"/>
        <v>0.5</v>
      </c>
      <c r="O242" s="24">
        <f t="shared" si="67"/>
        <v>3.5</v>
      </c>
      <c r="P242" s="24">
        <f t="shared" si="68"/>
        <v>0</v>
      </c>
      <c r="Q242" s="25">
        <f t="shared" si="69"/>
        <v>11.12</v>
      </c>
      <c r="R242" s="24">
        <f t="shared" si="70"/>
        <v>0</v>
      </c>
      <c r="S242" s="24">
        <f t="shared" si="71"/>
        <v>0</v>
      </c>
      <c r="T242" s="25">
        <f t="shared" si="72"/>
        <v>0.3</v>
      </c>
      <c r="U242" s="26">
        <f t="shared" si="73"/>
        <v>2</v>
      </c>
      <c r="V242" s="25">
        <f t="shared" si="74"/>
        <v>2.2999999999999998</v>
      </c>
      <c r="W242" s="25">
        <f t="shared" si="75"/>
        <v>8.82</v>
      </c>
      <c r="X242" s="25">
        <f t="shared" si="76"/>
        <v>42.399999999999977</v>
      </c>
      <c r="Y242" s="25">
        <f t="shared" si="77"/>
        <v>342.4</v>
      </c>
    </row>
    <row r="243" spans="5:25" x14ac:dyDescent="0.2">
      <c r="E243" s="22">
        <v>239</v>
      </c>
      <c r="F243" s="24">
        <f t="shared" si="61"/>
        <v>3.5</v>
      </c>
      <c r="G243" s="24">
        <f t="shared" si="62"/>
        <v>0</v>
      </c>
      <c r="H243" s="24">
        <f t="shared" si="63"/>
        <v>3.5</v>
      </c>
      <c r="I243" s="24">
        <f t="shared" si="78"/>
        <v>1</v>
      </c>
      <c r="J243" s="24">
        <f t="shared" si="79"/>
        <v>14</v>
      </c>
      <c r="K243" s="24">
        <f t="shared" si="80"/>
        <v>0</v>
      </c>
      <c r="L243" s="24">
        <f t="shared" si="64"/>
        <v>3.5</v>
      </c>
      <c r="M243" s="24">
        <f t="shared" si="65"/>
        <v>0.5</v>
      </c>
      <c r="N243" s="24">
        <f t="shared" si="66"/>
        <v>0.5</v>
      </c>
      <c r="O243" s="24">
        <f t="shared" si="67"/>
        <v>3</v>
      </c>
      <c r="P243" s="24">
        <f t="shared" si="68"/>
        <v>0</v>
      </c>
      <c r="Q243" s="25">
        <f t="shared" si="69"/>
        <v>11.12</v>
      </c>
      <c r="R243" s="24">
        <f t="shared" si="70"/>
        <v>224</v>
      </c>
      <c r="S243" s="24">
        <f t="shared" si="71"/>
        <v>15.68</v>
      </c>
      <c r="T243" s="25">
        <f t="shared" si="72"/>
        <v>0.26</v>
      </c>
      <c r="U243" s="26">
        <f t="shared" si="73"/>
        <v>2</v>
      </c>
      <c r="V243" s="25">
        <f t="shared" si="74"/>
        <v>241.94</v>
      </c>
      <c r="W243" s="25">
        <f t="shared" si="75"/>
        <v>-230.82</v>
      </c>
      <c r="X243" s="25">
        <f t="shared" si="76"/>
        <v>-188.42000000000002</v>
      </c>
      <c r="Y243" s="25">
        <f t="shared" si="77"/>
        <v>111.57999999999998</v>
      </c>
    </row>
    <row r="244" spans="5:25" x14ac:dyDescent="0.2">
      <c r="E244" s="22">
        <v>240</v>
      </c>
      <c r="F244" s="24">
        <f t="shared" si="61"/>
        <v>3</v>
      </c>
      <c r="G244" s="24">
        <f t="shared" si="62"/>
        <v>14</v>
      </c>
      <c r="H244" s="24">
        <f t="shared" si="63"/>
        <v>17</v>
      </c>
      <c r="I244" s="24">
        <f t="shared" si="78"/>
        <v>0</v>
      </c>
      <c r="J244" s="24">
        <f t="shared" si="79"/>
        <v>0</v>
      </c>
      <c r="K244" s="24">
        <f t="shared" si="80"/>
        <v>0</v>
      </c>
      <c r="L244" s="24">
        <f t="shared" si="64"/>
        <v>3</v>
      </c>
      <c r="M244" s="24">
        <f t="shared" si="65"/>
        <v>0.5</v>
      </c>
      <c r="N244" s="24">
        <f t="shared" si="66"/>
        <v>0.5</v>
      </c>
      <c r="O244" s="24">
        <f t="shared" si="67"/>
        <v>2.5</v>
      </c>
      <c r="P244" s="24">
        <f t="shared" si="68"/>
        <v>0</v>
      </c>
      <c r="Q244" s="25">
        <f t="shared" si="69"/>
        <v>11.12</v>
      </c>
      <c r="R244" s="24">
        <f t="shared" si="70"/>
        <v>0</v>
      </c>
      <c r="S244" s="24">
        <f t="shared" si="71"/>
        <v>0</v>
      </c>
      <c r="T244" s="25">
        <f t="shared" si="72"/>
        <v>0.22</v>
      </c>
      <c r="U244" s="26">
        <f t="shared" si="73"/>
        <v>2</v>
      </c>
      <c r="V244" s="25">
        <f t="shared" si="74"/>
        <v>2.2200000000000002</v>
      </c>
      <c r="W244" s="25">
        <f t="shared" si="75"/>
        <v>8.8999999999999986</v>
      </c>
      <c r="X244" s="25">
        <f t="shared" si="76"/>
        <v>-179.52</v>
      </c>
      <c r="Y244" s="25">
        <f t="shared" si="77"/>
        <v>120.47999999999999</v>
      </c>
    </row>
    <row r="245" spans="5:25" x14ac:dyDescent="0.2">
      <c r="E245" s="22">
        <v>241</v>
      </c>
      <c r="F245" s="24">
        <f t="shared" si="61"/>
        <v>2.5</v>
      </c>
      <c r="G245" s="24">
        <f t="shared" si="62"/>
        <v>14</v>
      </c>
      <c r="H245" s="24">
        <f t="shared" si="63"/>
        <v>16.5</v>
      </c>
      <c r="I245" s="24">
        <f t="shared" si="78"/>
        <v>0</v>
      </c>
      <c r="J245" s="24">
        <f t="shared" si="79"/>
        <v>0</v>
      </c>
      <c r="K245" s="24">
        <f t="shared" si="80"/>
        <v>0</v>
      </c>
      <c r="L245" s="24">
        <f t="shared" si="64"/>
        <v>2.5</v>
      </c>
      <c r="M245" s="24">
        <f t="shared" si="65"/>
        <v>0.5</v>
      </c>
      <c r="N245" s="24">
        <f t="shared" si="66"/>
        <v>0.5</v>
      </c>
      <c r="O245" s="24">
        <f t="shared" si="67"/>
        <v>2</v>
      </c>
      <c r="P245" s="24">
        <f t="shared" si="68"/>
        <v>0</v>
      </c>
      <c r="Q245" s="25">
        <f t="shared" si="69"/>
        <v>11.12</v>
      </c>
      <c r="R245" s="24">
        <f t="shared" si="70"/>
        <v>0</v>
      </c>
      <c r="S245" s="24">
        <f t="shared" si="71"/>
        <v>0</v>
      </c>
      <c r="T245" s="25">
        <f t="shared" si="72"/>
        <v>0.18</v>
      </c>
      <c r="U245" s="26">
        <f t="shared" si="73"/>
        <v>2</v>
      </c>
      <c r="V245" s="25">
        <f t="shared" si="74"/>
        <v>2.1800000000000002</v>
      </c>
      <c r="W245" s="25">
        <f t="shared" si="75"/>
        <v>8.94</v>
      </c>
      <c r="X245" s="25">
        <f t="shared" si="76"/>
        <v>-170.58</v>
      </c>
      <c r="Y245" s="25">
        <f t="shared" si="77"/>
        <v>129.41999999999999</v>
      </c>
    </row>
    <row r="246" spans="5:25" x14ac:dyDescent="0.2">
      <c r="E246" s="22">
        <v>242</v>
      </c>
      <c r="F246" s="24">
        <f t="shared" si="61"/>
        <v>2</v>
      </c>
      <c r="G246" s="24">
        <f t="shared" si="62"/>
        <v>14</v>
      </c>
      <c r="H246" s="24">
        <f t="shared" si="63"/>
        <v>16</v>
      </c>
      <c r="I246" s="24">
        <f t="shared" si="78"/>
        <v>0</v>
      </c>
      <c r="J246" s="24">
        <f t="shared" si="79"/>
        <v>0</v>
      </c>
      <c r="K246" s="24">
        <f t="shared" si="80"/>
        <v>0</v>
      </c>
      <c r="L246" s="24">
        <f t="shared" si="64"/>
        <v>2</v>
      </c>
      <c r="M246" s="24">
        <f t="shared" si="65"/>
        <v>0.5</v>
      </c>
      <c r="N246" s="24">
        <f t="shared" si="66"/>
        <v>0.5</v>
      </c>
      <c r="O246" s="24">
        <f t="shared" si="67"/>
        <v>1.5</v>
      </c>
      <c r="P246" s="24">
        <f t="shared" si="68"/>
        <v>0</v>
      </c>
      <c r="Q246" s="25">
        <f t="shared" si="69"/>
        <v>11.12</v>
      </c>
      <c r="R246" s="24">
        <f t="shared" si="70"/>
        <v>0</v>
      </c>
      <c r="S246" s="24">
        <f t="shared" si="71"/>
        <v>0</v>
      </c>
      <c r="T246" s="25">
        <f t="shared" si="72"/>
        <v>0.14000000000000001</v>
      </c>
      <c r="U246" s="26">
        <f t="shared" si="73"/>
        <v>2</v>
      </c>
      <c r="V246" s="25">
        <f t="shared" si="74"/>
        <v>2.14</v>
      </c>
      <c r="W246" s="25">
        <f t="shared" si="75"/>
        <v>8.9799999999999986</v>
      </c>
      <c r="X246" s="25">
        <f t="shared" si="76"/>
        <v>-161.60000000000002</v>
      </c>
      <c r="Y246" s="25">
        <f t="shared" si="77"/>
        <v>138.39999999999998</v>
      </c>
    </row>
    <row r="247" spans="5:25" x14ac:dyDescent="0.2">
      <c r="E247" s="22">
        <v>243</v>
      </c>
      <c r="F247" s="24">
        <f t="shared" si="61"/>
        <v>1.5</v>
      </c>
      <c r="G247" s="24">
        <f t="shared" si="62"/>
        <v>14</v>
      </c>
      <c r="H247" s="24">
        <f t="shared" si="63"/>
        <v>15.5</v>
      </c>
      <c r="I247" s="24">
        <f t="shared" si="78"/>
        <v>0</v>
      </c>
      <c r="J247" s="24">
        <f t="shared" si="79"/>
        <v>0</v>
      </c>
      <c r="K247" s="24">
        <f t="shared" si="80"/>
        <v>0</v>
      </c>
      <c r="L247" s="24">
        <f t="shared" si="64"/>
        <v>1.5</v>
      </c>
      <c r="M247" s="24">
        <f t="shared" si="65"/>
        <v>0.5</v>
      </c>
      <c r="N247" s="24">
        <f t="shared" si="66"/>
        <v>0.5</v>
      </c>
      <c r="O247" s="24">
        <f t="shared" si="67"/>
        <v>1</v>
      </c>
      <c r="P247" s="24">
        <f t="shared" si="68"/>
        <v>0</v>
      </c>
      <c r="Q247" s="25">
        <f t="shared" si="69"/>
        <v>11.12</v>
      </c>
      <c r="R247" s="24">
        <f t="shared" si="70"/>
        <v>0</v>
      </c>
      <c r="S247" s="24">
        <f t="shared" si="71"/>
        <v>0</v>
      </c>
      <c r="T247" s="25">
        <f t="shared" si="72"/>
        <v>0.1</v>
      </c>
      <c r="U247" s="26">
        <f t="shared" si="73"/>
        <v>2</v>
      </c>
      <c r="V247" s="25">
        <f t="shared" si="74"/>
        <v>2.1</v>
      </c>
      <c r="W247" s="25">
        <f t="shared" si="75"/>
        <v>9.02</v>
      </c>
      <c r="X247" s="25">
        <f t="shared" si="76"/>
        <v>-152.58000000000001</v>
      </c>
      <c r="Y247" s="25">
        <f t="shared" si="77"/>
        <v>147.41999999999999</v>
      </c>
    </row>
    <row r="248" spans="5:25" x14ac:dyDescent="0.2">
      <c r="E248" s="22">
        <v>244</v>
      </c>
      <c r="F248" s="24">
        <f t="shared" si="61"/>
        <v>1</v>
      </c>
      <c r="G248" s="24">
        <f t="shared" si="62"/>
        <v>14</v>
      </c>
      <c r="H248" s="24">
        <f t="shared" si="63"/>
        <v>15</v>
      </c>
      <c r="I248" s="24">
        <f t="shared" si="78"/>
        <v>0</v>
      </c>
      <c r="J248" s="24">
        <f t="shared" si="79"/>
        <v>0</v>
      </c>
      <c r="K248" s="24">
        <f t="shared" si="80"/>
        <v>0</v>
      </c>
      <c r="L248" s="24">
        <f t="shared" si="64"/>
        <v>1</v>
      </c>
      <c r="M248" s="24">
        <f t="shared" si="65"/>
        <v>0.5</v>
      </c>
      <c r="N248" s="24">
        <f t="shared" si="66"/>
        <v>0.5</v>
      </c>
      <c r="O248" s="24">
        <f t="shared" si="67"/>
        <v>0.5</v>
      </c>
      <c r="P248" s="24">
        <f t="shared" si="68"/>
        <v>0</v>
      </c>
      <c r="Q248" s="25">
        <f t="shared" si="69"/>
        <v>11.12</v>
      </c>
      <c r="R248" s="24">
        <f t="shared" si="70"/>
        <v>0</v>
      </c>
      <c r="S248" s="24">
        <f t="shared" si="71"/>
        <v>0</v>
      </c>
      <c r="T248" s="25">
        <f t="shared" si="72"/>
        <v>0.06</v>
      </c>
      <c r="U248" s="26">
        <f t="shared" si="73"/>
        <v>2</v>
      </c>
      <c r="V248" s="25">
        <f t="shared" si="74"/>
        <v>2.06</v>
      </c>
      <c r="W248" s="25">
        <f t="shared" si="75"/>
        <v>9.0599999999999987</v>
      </c>
      <c r="X248" s="25">
        <f t="shared" si="76"/>
        <v>-143.52000000000001</v>
      </c>
      <c r="Y248" s="25">
        <f t="shared" si="77"/>
        <v>156.47999999999999</v>
      </c>
    </row>
    <row r="249" spans="5:25" x14ac:dyDescent="0.2">
      <c r="E249" s="22">
        <v>245</v>
      </c>
      <c r="F249" s="24">
        <f t="shared" ref="F249:F312" si="81">O248</f>
        <v>0.5</v>
      </c>
      <c r="G249" s="24">
        <f t="shared" ref="G249:G312" si="82">G248+J248-K248</f>
        <v>14</v>
      </c>
      <c r="H249" s="24">
        <f t="shared" ref="H249:H312" si="83">F249+G249</f>
        <v>14.5</v>
      </c>
      <c r="I249" s="24">
        <f t="shared" si="78"/>
        <v>0</v>
      </c>
      <c r="J249" s="24">
        <f t="shared" si="79"/>
        <v>0</v>
      </c>
      <c r="K249" s="24">
        <f t="shared" si="80"/>
        <v>0</v>
      </c>
      <c r="L249" s="24">
        <f t="shared" ref="L249:L312" si="84">F249+K249</f>
        <v>0.5</v>
      </c>
      <c r="M249" s="24">
        <f t="shared" ref="M249:M312" si="85">C$20</f>
        <v>0.5</v>
      </c>
      <c r="N249" s="24">
        <f t="shared" ref="N249:N312" si="86">MIN(M249,L249)</f>
        <v>0.5</v>
      </c>
      <c r="O249" s="24">
        <f t="shared" ref="O249:O312" si="87">L249-N249</f>
        <v>0</v>
      </c>
      <c r="P249" s="24">
        <f t="shared" ref="P249:P312" si="88">M249-N249</f>
        <v>0</v>
      </c>
      <c r="Q249" s="25">
        <f t="shared" ref="Q249:Q312" si="89">N249*C$9</f>
        <v>11.12</v>
      </c>
      <c r="R249" s="24">
        <f t="shared" ref="R249:R312" si="90">J249*C$8</f>
        <v>0</v>
      </c>
      <c r="S249" s="24">
        <f t="shared" ref="S249:S312" si="91">IF(J249&gt;0,C$10,0)</f>
        <v>0</v>
      </c>
      <c r="T249" s="25">
        <f t="shared" ref="T249:T312" si="92">AVERAGE(L249,O249)*C$8*C$11</f>
        <v>0.02</v>
      </c>
      <c r="U249" s="26">
        <f t="shared" ref="U249:U312" si="93">C$12</f>
        <v>2</v>
      </c>
      <c r="V249" s="25">
        <f t="shared" ref="V249:V312" si="94">SUM(R249:U249)</f>
        <v>2.02</v>
      </c>
      <c r="W249" s="25">
        <f t="shared" ref="W249:W312" si="95">Q249-V249</f>
        <v>9.1</v>
      </c>
      <c r="X249" s="25">
        <f t="shared" ref="X249:X312" si="96">W249+X248</f>
        <v>-134.42000000000002</v>
      </c>
      <c r="Y249" s="25">
        <f t="shared" ref="Y249:Y312" si="97">X249+C$7</f>
        <v>165.57999999999998</v>
      </c>
    </row>
    <row r="250" spans="5:25" x14ac:dyDescent="0.2">
      <c r="E250" s="22">
        <v>246</v>
      </c>
      <c r="F250" s="24">
        <f t="shared" si="81"/>
        <v>0</v>
      </c>
      <c r="G250" s="24">
        <f t="shared" si="82"/>
        <v>14</v>
      </c>
      <c r="H250" s="24">
        <f t="shared" si="83"/>
        <v>14</v>
      </c>
      <c r="I250" s="24">
        <f t="shared" si="78"/>
        <v>0</v>
      </c>
      <c r="J250" s="24">
        <f t="shared" si="79"/>
        <v>0</v>
      </c>
      <c r="K250" s="24">
        <f t="shared" si="80"/>
        <v>14</v>
      </c>
      <c r="L250" s="24">
        <f t="shared" si="84"/>
        <v>14</v>
      </c>
      <c r="M250" s="24">
        <f t="shared" si="85"/>
        <v>0.5</v>
      </c>
      <c r="N250" s="24">
        <f t="shared" si="86"/>
        <v>0.5</v>
      </c>
      <c r="O250" s="24">
        <f t="shared" si="87"/>
        <v>13.5</v>
      </c>
      <c r="P250" s="24">
        <f t="shared" si="88"/>
        <v>0</v>
      </c>
      <c r="Q250" s="25">
        <f t="shared" si="89"/>
        <v>11.12</v>
      </c>
      <c r="R250" s="24">
        <f t="shared" si="90"/>
        <v>0</v>
      </c>
      <c r="S250" s="24">
        <f t="shared" si="91"/>
        <v>0</v>
      </c>
      <c r="T250" s="25">
        <f t="shared" si="92"/>
        <v>1.1000000000000001</v>
      </c>
      <c r="U250" s="26">
        <f t="shared" si="93"/>
        <v>2</v>
      </c>
      <c r="V250" s="25">
        <f t="shared" si="94"/>
        <v>3.1</v>
      </c>
      <c r="W250" s="25">
        <f t="shared" si="95"/>
        <v>8.02</v>
      </c>
      <c r="X250" s="25">
        <f t="shared" si="96"/>
        <v>-126.40000000000002</v>
      </c>
      <c r="Y250" s="25">
        <f t="shared" si="97"/>
        <v>173.59999999999997</v>
      </c>
    </row>
    <row r="251" spans="5:25" x14ac:dyDescent="0.2">
      <c r="E251" s="22">
        <v>247</v>
      </c>
      <c r="F251" s="24">
        <f t="shared" si="81"/>
        <v>13.5</v>
      </c>
      <c r="G251" s="24">
        <f t="shared" si="82"/>
        <v>0</v>
      </c>
      <c r="H251" s="24">
        <f t="shared" si="83"/>
        <v>13.5</v>
      </c>
      <c r="I251" s="24">
        <f t="shared" si="78"/>
        <v>0</v>
      </c>
      <c r="J251" s="24">
        <f t="shared" si="79"/>
        <v>0</v>
      </c>
      <c r="K251" s="24">
        <f t="shared" si="80"/>
        <v>0</v>
      </c>
      <c r="L251" s="24">
        <f t="shared" si="84"/>
        <v>13.5</v>
      </c>
      <c r="M251" s="24">
        <f t="shared" si="85"/>
        <v>0.5</v>
      </c>
      <c r="N251" s="24">
        <f t="shared" si="86"/>
        <v>0.5</v>
      </c>
      <c r="O251" s="24">
        <f t="shared" si="87"/>
        <v>13</v>
      </c>
      <c r="P251" s="24">
        <f t="shared" si="88"/>
        <v>0</v>
      </c>
      <c r="Q251" s="25">
        <f t="shared" si="89"/>
        <v>11.12</v>
      </c>
      <c r="R251" s="24">
        <f t="shared" si="90"/>
        <v>0</v>
      </c>
      <c r="S251" s="24">
        <f t="shared" si="91"/>
        <v>0</v>
      </c>
      <c r="T251" s="25">
        <f t="shared" si="92"/>
        <v>1.06</v>
      </c>
      <c r="U251" s="26">
        <f t="shared" si="93"/>
        <v>2</v>
      </c>
      <c r="V251" s="25">
        <f t="shared" si="94"/>
        <v>3.06</v>
      </c>
      <c r="W251" s="25">
        <f t="shared" si="95"/>
        <v>8.0599999999999987</v>
      </c>
      <c r="X251" s="25">
        <f t="shared" si="96"/>
        <v>-118.34000000000002</v>
      </c>
      <c r="Y251" s="25">
        <f t="shared" si="97"/>
        <v>181.65999999999997</v>
      </c>
    </row>
    <row r="252" spans="5:25" x14ac:dyDescent="0.2">
      <c r="E252" s="22">
        <v>248</v>
      </c>
      <c r="F252" s="24">
        <f t="shared" si="81"/>
        <v>13</v>
      </c>
      <c r="G252" s="24">
        <f t="shared" si="82"/>
        <v>0</v>
      </c>
      <c r="H252" s="24">
        <f t="shared" si="83"/>
        <v>13</v>
      </c>
      <c r="I252" s="24">
        <f t="shared" si="78"/>
        <v>0</v>
      </c>
      <c r="J252" s="24">
        <f t="shared" si="79"/>
        <v>0</v>
      </c>
      <c r="K252" s="24">
        <f t="shared" si="80"/>
        <v>0</v>
      </c>
      <c r="L252" s="24">
        <f t="shared" si="84"/>
        <v>13</v>
      </c>
      <c r="M252" s="24">
        <f t="shared" si="85"/>
        <v>0.5</v>
      </c>
      <c r="N252" s="24">
        <f t="shared" si="86"/>
        <v>0.5</v>
      </c>
      <c r="O252" s="24">
        <f t="shared" si="87"/>
        <v>12.5</v>
      </c>
      <c r="P252" s="24">
        <f t="shared" si="88"/>
        <v>0</v>
      </c>
      <c r="Q252" s="25">
        <f t="shared" si="89"/>
        <v>11.12</v>
      </c>
      <c r="R252" s="24">
        <f t="shared" si="90"/>
        <v>0</v>
      </c>
      <c r="S252" s="24">
        <f t="shared" si="91"/>
        <v>0</v>
      </c>
      <c r="T252" s="25">
        <f t="shared" si="92"/>
        <v>1.02</v>
      </c>
      <c r="U252" s="26">
        <f t="shared" si="93"/>
        <v>2</v>
      </c>
      <c r="V252" s="25">
        <f t="shared" si="94"/>
        <v>3.02</v>
      </c>
      <c r="W252" s="25">
        <f t="shared" si="95"/>
        <v>8.1</v>
      </c>
      <c r="X252" s="25">
        <f t="shared" si="96"/>
        <v>-110.24000000000002</v>
      </c>
      <c r="Y252" s="25">
        <f t="shared" si="97"/>
        <v>189.76</v>
      </c>
    </row>
    <row r="253" spans="5:25" x14ac:dyDescent="0.2">
      <c r="E253" s="22">
        <v>249</v>
      </c>
      <c r="F253" s="24">
        <f t="shared" si="81"/>
        <v>12.5</v>
      </c>
      <c r="G253" s="24">
        <f t="shared" si="82"/>
        <v>0</v>
      </c>
      <c r="H253" s="24">
        <f t="shared" si="83"/>
        <v>12.5</v>
      </c>
      <c r="I253" s="24">
        <f t="shared" si="78"/>
        <v>0</v>
      </c>
      <c r="J253" s="24">
        <f t="shared" si="79"/>
        <v>0</v>
      </c>
      <c r="K253" s="24">
        <f t="shared" si="80"/>
        <v>0</v>
      </c>
      <c r="L253" s="24">
        <f t="shared" si="84"/>
        <v>12.5</v>
      </c>
      <c r="M253" s="24">
        <f t="shared" si="85"/>
        <v>0.5</v>
      </c>
      <c r="N253" s="24">
        <f t="shared" si="86"/>
        <v>0.5</v>
      </c>
      <c r="O253" s="24">
        <f t="shared" si="87"/>
        <v>12</v>
      </c>
      <c r="P253" s="24">
        <f t="shared" si="88"/>
        <v>0</v>
      </c>
      <c r="Q253" s="25">
        <f t="shared" si="89"/>
        <v>11.12</v>
      </c>
      <c r="R253" s="24">
        <f t="shared" si="90"/>
        <v>0</v>
      </c>
      <c r="S253" s="24">
        <f t="shared" si="91"/>
        <v>0</v>
      </c>
      <c r="T253" s="25">
        <f t="shared" si="92"/>
        <v>0.98</v>
      </c>
      <c r="U253" s="26">
        <f t="shared" si="93"/>
        <v>2</v>
      </c>
      <c r="V253" s="25">
        <f t="shared" si="94"/>
        <v>2.98</v>
      </c>
      <c r="W253" s="25">
        <f t="shared" si="95"/>
        <v>8.1399999999999988</v>
      </c>
      <c r="X253" s="25">
        <f t="shared" si="96"/>
        <v>-102.10000000000002</v>
      </c>
      <c r="Y253" s="25">
        <f t="shared" si="97"/>
        <v>197.89999999999998</v>
      </c>
    </row>
    <row r="254" spans="5:25" x14ac:dyDescent="0.2">
      <c r="E254" s="22">
        <v>250</v>
      </c>
      <c r="F254" s="24">
        <f t="shared" si="81"/>
        <v>12</v>
      </c>
      <c r="G254" s="24">
        <f t="shared" si="82"/>
        <v>0</v>
      </c>
      <c r="H254" s="24">
        <f t="shared" si="83"/>
        <v>12</v>
      </c>
      <c r="I254" s="24">
        <f t="shared" si="78"/>
        <v>0</v>
      </c>
      <c r="J254" s="24">
        <f t="shared" si="79"/>
        <v>0</v>
      </c>
      <c r="K254" s="24">
        <f t="shared" si="80"/>
        <v>0</v>
      </c>
      <c r="L254" s="24">
        <f t="shared" si="84"/>
        <v>12</v>
      </c>
      <c r="M254" s="24">
        <f t="shared" si="85"/>
        <v>0.5</v>
      </c>
      <c r="N254" s="24">
        <f t="shared" si="86"/>
        <v>0.5</v>
      </c>
      <c r="O254" s="24">
        <f t="shared" si="87"/>
        <v>11.5</v>
      </c>
      <c r="P254" s="24">
        <f t="shared" si="88"/>
        <v>0</v>
      </c>
      <c r="Q254" s="25">
        <f t="shared" si="89"/>
        <v>11.12</v>
      </c>
      <c r="R254" s="24">
        <f t="shared" si="90"/>
        <v>0</v>
      </c>
      <c r="S254" s="24">
        <f t="shared" si="91"/>
        <v>0</v>
      </c>
      <c r="T254" s="25">
        <f t="shared" si="92"/>
        <v>0.94000000000000006</v>
      </c>
      <c r="U254" s="26">
        <f t="shared" si="93"/>
        <v>2</v>
      </c>
      <c r="V254" s="25">
        <f t="shared" si="94"/>
        <v>2.94</v>
      </c>
      <c r="W254" s="25">
        <f t="shared" si="95"/>
        <v>8.18</v>
      </c>
      <c r="X254" s="25">
        <f t="shared" si="96"/>
        <v>-93.920000000000016</v>
      </c>
      <c r="Y254" s="25">
        <f t="shared" si="97"/>
        <v>206.07999999999998</v>
      </c>
    </row>
    <row r="255" spans="5:25" x14ac:dyDescent="0.2">
      <c r="E255" s="22">
        <v>251</v>
      </c>
      <c r="F255" s="24">
        <f t="shared" si="81"/>
        <v>11.5</v>
      </c>
      <c r="G255" s="24">
        <f t="shared" si="82"/>
        <v>0</v>
      </c>
      <c r="H255" s="24">
        <f t="shared" si="83"/>
        <v>11.5</v>
      </c>
      <c r="I255" s="24">
        <f t="shared" si="78"/>
        <v>0</v>
      </c>
      <c r="J255" s="24">
        <f t="shared" si="79"/>
        <v>0</v>
      </c>
      <c r="K255" s="24">
        <f t="shared" si="80"/>
        <v>0</v>
      </c>
      <c r="L255" s="24">
        <f t="shared" si="84"/>
        <v>11.5</v>
      </c>
      <c r="M255" s="24">
        <f t="shared" si="85"/>
        <v>0.5</v>
      </c>
      <c r="N255" s="24">
        <f t="shared" si="86"/>
        <v>0.5</v>
      </c>
      <c r="O255" s="24">
        <f t="shared" si="87"/>
        <v>11</v>
      </c>
      <c r="P255" s="24">
        <f t="shared" si="88"/>
        <v>0</v>
      </c>
      <c r="Q255" s="25">
        <f t="shared" si="89"/>
        <v>11.12</v>
      </c>
      <c r="R255" s="24">
        <f t="shared" si="90"/>
        <v>0</v>
      </c>
      <c r="S255" s="24">
        <f t="shared" si="91"/>
        <v>0</v>
      </c>
      <c r="T255" s="25">
        <f t="shared" si="92"/>
        <v>0.9</v>
      </c>
      <c r="U255" s="26">
        <f t="shared" si="93"/>
        <v>2</v>
      </c>
      <c r="V255" s="25">
        <f t="shared" si="94"/>
        <v>2.9</v>
      </c>
      <c r="W255" s="25">
        <f t="shared" si="95"/>
        <v>8.2199999999999989</v>
      </c>
      <c r="X255" s="25">
        <f t="shared" si="96"/>
        <v>-85.700000000000017</v>
      </c>
      <c r="Y255" s="25">
        <f t="shared" si="97"/>
        <v>214.29999999999998</v>
      </c>
    </row>
    <row r="256" spans="5:25" x14ac:dyDescent="0.2">
      <c r="E256" s="22">
        <v>252</v>
      </c>
      <c r="F256" s="24">
        <f t="shared" si="81"/>
        <v>11</v>
      </c>
      <c r="G256" s="24">
        <f t="shared" si="82"/>
        <v>0</v>
      </c>
      <c r="H256" s="24">
        <f t="shared" si="83"/>
        <v>11</v>
      </c>
      <c r="I256" s="24">
        <f t="shared" si="78"/>
        <v>0</v>
      </c>
      <c r="J256" s="24">
        <f t="shared" si="79"/>
        <v>0</v>
      </c>
      <c r="K256" s="24">
        <f t="shared" si="80"/>
        <v>0</v>
      </c>
      <c r="L256" s="24">
        <f t="shared" si="84"/>
        <v>11</v>
      </c>
      <c r="M256" s="24">
        <f t="shared" si="85"/>
        <v>0.5</v>
      </c>
      <c r="N256" s="24">
        <f t="shared" si="86"/>
        <v>0.5</v>
      </c>
      <c r="O256" s="24">
        <f t="shared" si="87"/>
        <v>10.5</v>
      </c>
      <c r="P256" s="24">
        <f t="shared" si="88"/>
        <v>0</v>
      </c>
      <c r="Q256" s="25">
        <f t="shared" si="89"/>
        <v>11.12</v>
      </c>
      <c r="R256" s="24">
        <f t="shared" si="90"/>
        <v>0</v>
      </c>
      <c r="S256" s="24">
        <f t="shared" si="91"/>
        <v>0</v>
      </c>
      <c r="T256" s="25">
        <f t="shared" si="92"/>
        <v>0.86</v>
      </c>
      <c r="U256" s="26">
        <f t="shared" si="93"/>
        <v>2</v>
      </c>
      <c r="V256" s="25">
        <f t="shared" si="94"/>
        <v>2.86</v>
      </c>
      <c r="W256" s="25">
        <f t="shared" si="95"/>
        <v>8.26</v>
      </c>
      <c r="X256" s="25">
        <f t="shared" si="96"/>
        <v>-77.440000000000012</v>
      </c>
      <c r="Y256" s="25">
        <f t="shared" si="97"/>
        <v>222.56</v>
      </c>
    </row>
    <row r="257" spans="5:25" x14ac:dyDescent="0.2">
      <c r="E257" s="22">
        <v>253</v>
      </c>
      <c r="F257" s="24">
        <f t="shared" si="81"/>
        <v>10.5</v>
      </c>
      <c r="G257" s="24">
        <f t="shared" si="82"/>
        <v>0</v>
      </c>
      <c r="H257" s="24">
        <f t="shared" si="83"/>
        <v>10.5</v>
      </c>
      <c r="I257" s="24">
        <f t="shared" si="78"/>
        <v>0</v>
      </c>
      <c r="J257" s="24">
        <f t="shared" si="79"/>
        <v>0</v>
      </c>
      <c r="K257" s="24">
        <f t="shared" si="80"/>
        <v>0</v>
      </c>
      <c r="L257" s="24">
        <f t="shared" si="84"/>
        <v>10.5</v>
      </c>
      <c r="M257" s="24">
        <f t="shared" si="85"/>
        <v>0.5</v>
      </c>
      <c r="N257" s="24">
        <f t="shared" si="86"/>
        <v>0.5</v>
      </c>
      <c r="O257" s="24">
        <f t="shared" si="87"/>
        <v>10</v>
      </c>
      <c r="P257" s="24">
        <f t="shared" si="88"/>
        <v>0</v>
      </c>
      <c r="Q257" s="25">
        <f t="shared" si="89"/>
        <v>11.12</v>
      </c>
      <c r="R257" s="24">
        <f t="shared" si="90"/>
        <v>0</v>
      </c>
      <c r="S257" s="24">
        <f t="shared" si="91"/>
        <v>0</v>
      </c>
      <c r="T257" s="25">
        <f t="shared" si="92"/>
        <v>0.82000000000000006</v>
      </c>
      <c r="U257" s="26">
        <f t="shared" si="93"/>
        <v>2</v>
      </c>
      <c r="V257" s="25">
        <f t="shared" si="94"/>
        <v>2.8200000000000003</v>
      </c>
      <c r="W257" s="25">
        <f t="shared" si="95"/>
        <v>8.2999999999999989</v>
      </c>
      <c r="X257" s="25">
        <f t="shared" si="96"/>
        <v>-69.140000000000015</v>
      </c>
      <c r="Y257" s="25">
        <f t="shared" si="97"/>
        <v>230.85999999999999</v>
      </c>
    </row>
    <row r="258" spans="5:25" x14ac:dyDescent="0.2">
      <c r="E258" s="22">
        <v>254</v>
      </c>
      <c r="F258" s="24">
        <f t="shared" si="81"/>
        <v>10</v>
      </c>
      <c r="G258" s="24">
        <f t="shared" si="82"/>
        <v>0</v>
      </c>
      <c r="H258" s="24">
        <f t="shared" si="83"/>
        <v>10</v>
      </c>
      <c r="I258" s="24">
        <f t="shared" si="78"/>
        <v>0</v>
      </c>
      <c r="J258" s="24">
        <f t="shared" si="79"/>
        <v>0</v>
      </c>
      <c r="K258" s="24">
        <f t="shared" si="80"/>
        <v>0</v>
      </c>
      <c r="L258" s="24">
        <f t="shared" si="84"/>
        <v>10</v>
      </c>
      <c r="M258" s="24">
        <f t="shared" si="85"/>
        <v>0.5</v>
      </c>
      <c r="N258" s="24">
        <f t="shared" si="86"/>
        <v>0.5</v>
      </c>
      <c r="O258" s="24">
        <f t="shared" si="87"/>
        <v>9.5</v>
      </c>
      <c r="P258" s="24">
        <f t="shared" si="88"/>
        <v>0</v>
      </c>
      <c r="Q258" s="25">
        <f t="shared" si="89"/>
        <v>11.12</v>
      </c>
      <c r="R258" s="24">
        <f t="shared" si="90"/>
        <v>0</v>
      </c>
      <c r="S258" s="24">
        <f t="shared" si="91"/>
        <v>0</v>
      </c>
      <c r="T258" s="25">
        <f t="shared" si="92"/>
        <v>0.78</v>
      </c>
      <c r="U258" s="26">
        <f t="shared" si="93"/>
        <v>2</v>
      </c>
      <c r="V258" s="25">
        <f t="shared" si="94"/>
        <v>2.7800000000000002</v>
      </c>
      <c r="W258" s="25">
        <f t="shared" si="95"/>
        <v>8.34</v>
      </c>
      <c r="X258" s="25">
        <f t="shared" si="96"/>
        <v>-60.800000000000011</v>
      </c>
      <c r="Y258" s="25">
        <f t="shared" si="97"/>
        <v>239.2</v>
      </c>
    </row>
    <row r="259" spans="5:25" x14ac:dyDescent="0.2">
      <c r="E259" s="22">
        <v>255</v>
      </c>
      <c r="F259" s="24">
        <f t="shared" si="81"/>
        <v>9.5</v>
      </c>
      <c r="G259" s="24">
        <f t="shared" si="82"/>
        <v>0</v>
      </c>
      <c r="H259" s="24">
        <f t="shared" si="83"/>
        <v>9.5</v>
      </c>
      <c r="I259" s="24">
        <f t="shared" si="78"/>
        <v>0</v>
      </c>
      <c r="J259" s="24">
        <f t="shared" si="79"/>
        <v>0</v>
      </c>
      <c r="K259" s="24">
        <f t="shared" si="80"/>
        <v>0</v>
      </c>
      <c r="L259" s="24">
        <f t="shared" si="84"/>
        <v>9.5</v>
      </c>
      <c r="M259" s="24">
        <f t="shared" si="85"/>
        <v>0.5</v>
      </c>
      <c r="N259" s="24">
        <f t="shared" si="86"/>
        <v>0.5</v>
      </c>
      <c r="O259" s="24">
        <f t="shared" si="87"/>
        <v>9</v>
      </c>
      <c r="P259" s="24">
        <f t="shared" si="88"/>
        <v>0</v>
      </c>
      <c r="Q259" s="25">
        <f t="shared" si="89"/>
        <v>11.12</v>
      </c>
      <c r="R259" s="24">
        <f t="shared" si="90"/>
        <v>0</v>
      </c>
      <c r="S259" s="24">
        <f t="shared" si="91"/>
        <v>0</v>
      </c>
      <c r="T259" s="25">
        <f t="shared" si="92"/>
        <v>0.74</v>
      </c>
      <c r="U259" s="26">
        <f t="shared" si="93"/>
        <v>2</v>
      </c>
      <c r="V259" s="25">
        <f t="shared" si="94"/>
        <v>2.74</v>
      </c>
      <c r="W259" s="25">
        <f t="shared" si="95"/>
        <v>8.379999999999999</v>
      </c>
      <c r="X259" s="25">
        <f t="shared" si="96"/>
        <v>-52.420000000000016</v>
      </c>
      <c r="Y259" s="25">
        <f t="shared" si="97"/>
        <v>247.57999999999998</v>
      </c>
    </row>
    <row r="260" spans="5:25" x14ac:dyDescent="0.2">
      <c r="E260" s="22">
        <v>256</v>
      </c>
      <c r="F260" s="24">
        <f t="shared" si="81"/>
        <v>9</v>
      </c>
      <c r="G260" s="24">
        <f t="shared" si="82"/>
        <v>0</v>
      </c>
      <c r="H260" s="24">
        <f t="shared" si="83"/>
        <v>9</v>
      </c>
      <c r="I260" s="24">
        <f t="shared" si="78"/>
        <v>0</v>
      </c>
      <c r="J260" s="24">
        <f t="shared" si="79"/>
        <v>0</v>
      </c>
      <c r="K260" s="24">
        <f t="shared" si="80"/>
        <v>0</v>
      </c>
      <c r="L260" s="24">
        <f t="shared" si="84"/>
        <v>9</v>
      </c>
      <c r="M260" s="24">
        <f t="shared" si="85"/>
        <v>0.5</v>
      </c>
      <c r="N260" s="24">
        <f t="shared" si="86"/>
        <v>0.5</v>
      </c>
      <c r="O260" s="24">
        <f t="shared" si="87"/>
        <v>8.5</v>
      </c>
      <c r="P260" s="24">
        <f t="shared" si="88"/>
        <v>0</v>
      </c>
      <c r="Q260" s="25">
        <f t="shared" si="89"/>
        <v>11.12</v>
      </c>
      <c r="R260" s="24">
        <f t="shared" si="90"/>
        <v>0</v>
      </c>
      <c r="S260" s="24">
        <f t="shared" si="91"/>
        <v>0</v>
      </c>
      <c r="T260" s="25">
        <f t="shared" si="92"/>
        <v>0.70000000000000007</v>
      </c>
      <c r="U260" s="26">
        <f t="shared" si="93"/>
        <v>2</v>
      </c>
      <c r="V260" s="25">
        <f t="shared" si="94"/>
        <v>2.7</v>
      </c>
      <c r="W260" s="25">
        <f t="shared" si="95"/>
        <v>8.4199999999999982</v>
      </c>
      <c r="X260" s="25">
        <f t="shared" si="96"/>
        <v>-44.000000000000014</v>
      </c>
      <c r="Y260" s="25">
        <f t="shared" si="97"/>
        <v>256</v>
      </c>
    </row>
    <row r="261" spans="5:25" x14ac:dyDescent="0.2">
      <c r="E261" s="22">
        <v>257</v>
      </c>
      <c r="F261" s="24">
        <f t="shared" si="81"/>
        <v>8.5</v>
      </c>
      <c r="G261" s="24">
        <f t="shared" si="82"/>
        <v>0</v>
      </c>
      <c r="H261" s="24">
        <f t="shared" si="83"/>
        <v>8.5</v>
      </c>
      <c r="I261" s="24">
        <f t="shared" si="78"/>
        <v>0</v>
      </c>
      <c r="J261" s="24">
        <f t="shared" si="79"/>
        <v>0</v>
      </c>
      <c r="K261" s="24">
        <f t="shared" si="80"/>
        <v>0</v>
      </c>
      <c r="L261" s="24">
        <f t="shared" si="84"/>
        <v>8.5</v>
      </c>
      <c r="M261" s="24">
        <f t="shared" si="85"/>
        <v>0.5</v>
      </c>
      <c r="N261" s="24">
        <f t="shared" si="86"/>
        <v>0.5</v>
      </c>
      <c r="O261" s="24">
        <f t="shared" si="87"/>
        <v>8</v>
      </c>
      <c r="P261" s="24">
        <f t="shared" si="88"/>
        <v>0</v>
      </c>
      <c r="Q261" s="25">
        <f t="shared" si="89"/>
        <v>11.12</v>
      </c>
      <c r="R261" s="24">
        <f t="shared" si="90"/>
        <v>0</v>
      </c>
      <c r="S261" s="24">
        <f t="shared" si="91"/>
        <v>0</v>
      </c>
      <c r="T261" s="25">
        <f t="shared" si="92"/>
        <v>0.66</v>
      </c>
      <c r="U261" s="26">
        <f t="shared" si="93"/>
        <v>2</v>
      </c>
      <c r="V261" s="25">
        <f t="shared" si="94"/>
        <v>2.66</v>
      </c>
      <c r="W261" s="25">
        <f t="shared" si="95"/>
        <v>8.4599999999999991</v>
      </c>
      <c r="X261" s="25">
        <f t="shared" si="96"/>
        <v>-35.540000000000013</v>
      </c>
      <c r="Y261" s="25">
        <f t="shared" si="97"/>
        <v>264.45999999999998</v>
      </c>
    </row>
    <row r="262" spans="5:25" x14ac:dyDescent="0.2">
      <c r="E262" s="22">
        <v>258</v>
      </c>
      <c r="F262" s="24">
        <f t="shared" si="81"/>
        <v>8</v>
      </c>
      <c r="G262" s="24">
        <f t="shared" si="82"/>
        <v>0</v>
      </c>
      <c r="H262" s="24">
        <f t="shared" si="83"/>
        <v>8</v>
      </c>
      <c r="I262" s="24">
        <f t="shared" si="78"/>
        <v>0</v>
      </c>
      <c r="J262" s="24">
        <f t="shared" si="79"/>
        <v>0</v>
      </c>
      <c r="K262" s="24">
        <f t="shared" si="80"/>
        <v>0</v>
      </c>
      <c r="L262" s="24">
        <f t="shared" si="84"/>
        <v>8</v>
      </c>
      <c r="M262" s="24">
        <f t="shared" si="85"/>
        <v>0.5</v>
      </c>
      <c r="N262" s="24">
        <f t="shared" si="86"/>
        <v>0.5</v>
      </c>
      <c r="O262" s="24">
        <f t="shared" si="87"/>
        <v>7.5</v>
      </c>
      <c r="P262" s="24">
        <f t="shared" si="88"/>
        <v>0</v>
      </c>
      <c r="Q262" s="25">
        <f t="shared" si="89"/>
        <v>11.12</v>
      </c>
      <c r="R262" s="24">
        <f t="shared" si="90"/>
        <v>0</v>
      </c>
      <c r="S262" s="24">
        <f t="shared" si="91"/>
        <v>0</v>
      </c>
      <c r="T262" s="25">
        <f t="shared" si="92"/>
        <v>0.62</v>
      </c>
      <c r="U262" s="26">
        <f t="shared" si="93"/>
        <v>2</v>
      </c>
      <c r="V262" s="25">
        <f t="shared" si="94"/>
        <v>2.62</v>
      </c>
      <c r="W262" s="25">
        <f t="shared" si="95"/>
        <v>8.5</v>
      </c>
      <c r="X262" s="25">
        <f t="shared" si="96"/>
        <v>-27.040000000000013</v>
      </c>
      <c r="Y262" s="25">
        <f t="shared" si="97"/>
        <v>272.95999999999998</v>
      </c>
    </row>
    <row r="263" spans="5:25" x14ac:dyDescent="0.2">
      <c r="E263" s="22">
        <v>259</v>
      </c>
      <c r="F263" s="24">
        <f t="shared" si="81"/>
        <v>7.5</v>
      </c>
      <c r="G263" s="24">
        <f t="shared" si="82"/>
        <v>0</v>
      </c>
      <c r="H263" s="24">
        <f t="shared" si="83"/>
        <v>7.5</v>
      </c>
      <c r="I263" s="24">
        <f t="shared" ref="I263:I326" si="98">IF(H263&lt;=$C$27,1,0)</f>
        <v>0</v>
      </c>
      <c r="J263" s="24">
        <f t="shared" ref="J263:J326" si="99">IF(I263=1,$C$15,0)</f>
        <v>0</v>
      </c>
      <c r="K263" s="24">
        <f t="shared" si="80"/>
        <v>0</v>
      </c>
      <c r="L263" s="24">
        <f t="shared" si="84"/>
        <v>7.5</v>
      </c>
      <c r="M263" s="24">
        <f t="shared" si="85"/>
        <v>0.5</v>
      </c>
      <c r="N263" s="24">
        <f t="shared" si="86"/>
        <v>0.5</v>
      </c>
      <c r="O263" s="24">
        <f t="shared" si="87"/>
        <v>7</v>
      </c>
      <c r="P263" s="24">
        <f t="shared" si="88"/>
        <v>0</v>
      </c>
      <c r="Q263" s="25">
        <f t="shared" si="89"/>
        <v>11.12</v>
      </c>
      <c r="R263" s="24">
        <f t="shared" si="90"/>
        <v>0</v>
      </c>
      <c r="S263" s="24">
        <f t="shared" si="91"/>
        <v>0</v>
      </c>
      <c r="T263" s="25">
        <f t="shared" si="92"/>
        <v>0.57999999999999996</v>
      </c>
      <c r="U263" s="26">
        <f t="shared" si="93"/>
        <v>2</v>
      </c>
      <c r="V263" s="25">
        <f t="shared" si="94"/>
        <v>2.58</v>
      </c>
      <c r="W263" s="25">
        <f t="shared" si="95"/>
        <v>8.5399999999999991</v>
      </c>
      <c r="X263" s="25">
        <f t="shared" si="96"/>
        <v>-18.500000000000014</v>
      </c>
      <c r="Y263" s="25">
        <f t="shared" si="97"/>
        <v>281.5</v>
      </c>
    </row>
    <row r="264" spans="5:25" x14ac:dyDescent="0.2">
      <c r="E264" s="22">
        <v>260</v>
      </c>
      <c r="F264" s="24">
        <f t="shared" si="81"/>
        <v>7</v>
      </c>
      <c r="G264" s="24">
        <f t="shared" si="82"/>
        <v>0</v>
      </c>
      <c r="H264" s="24">
        <f t="shared" si="83"/>
        <v>7</v>
      </c>
      <c r="I264" s="24">
        <f t="shared" si="98"/>
        <v>0</v>
      </c>
      <c r="J264" s="24">
        <f t="shared" si="99"/>
        <v>0</v>
      </c>
      <c r="K264" s="24">
        <f t="shared" si="80"/>
        <v>0</v>
      </c>
      <c r="L264" s="24">
        <f t="shared" si="84"/>
        <v>7</v>
      </c>
      <c r="M264" s="24">
        <f t="shared" si="85"/>
        <v>0.5</v>
      </c>
      <c r="N264" s="24">
        <f t="shared" si="86"/>
        <v>0.5</v>
      </c>
      <c r="O264" s="24">
        <f t="shared" si="87"/>
        <v>6.5</v>
      </c>
      <c r="P264" s="24">
        <f t="shared" si="88"/>
        <v>0</v>
      </c>
      <c r="Q264" s="25">
        <f t="shared" si="89"/>
        <v>11.12</v>
      </c>
      <c r="R264" s="24">
        <f t="shared" si="90"/>
        <v>0</v>
      </c>
      <c r="S264" s="24">
        <f t="shared" si="91"/>
        <v>0</v>
      </c>
      <c r="T264" s="25">
        <f t="shared" si="92"/>
        <v>0.54</v>
      </c>
      <c r="U264" s="26">
        <f t="shared" si="93"/>
        <v>2</v>
      </c>
      <c r="V264" s="25">
        <f t="shared" si="94"/>
        <v>2.54</v>
      </c>
      <c r="W264" s="25">
        <f t="shared" si="95"/>
        <v>8.5799999999999983</v>
      </c>
      <c r="X264" s="25">
        <f t="shared" si="96"/>
        <v>-9.9200000000000159</v>
      </c>
      <c r="Y264" s="25">
        <f t="shared" si="97"/>
        <v>290.08</v>
      </c>
    </row>
    <row r="265" spans="5:25" x14ac:dyDescent="0.2">
      <c r="E265" s="22">
        <v>261</v>
      </c>
      <c r="F265" s="24">
        <f t="shared" si="81"/>
        <v>6.5</v>
      </c>
      <c r="G265" s="24">
        <f t="shared" si="82"/>
        <v>0</v>
      </c>
      <c r="H265" s="24">
        <f t="shared" si="83"/>
        <v>6.5</v>
      </c>
      <c r="I265" s="24">
        <f t="shared" si="98"/>
        <v>0</v>
      </c>
      <c r="J265" s="24">
        <f t="shared" si="99"/>
        <v>0</v>
      </c>
      <c r="K265" s="24">
        <f t="shared" si="80"/>
        <v>0</v>
      </c>
      <c r="L265" s="24">
        <f t="shared" si="84"/>
        <v>6.5</v>
      </c>
      <c r="M265" s="24">
        <f t="shared" si="85"/>
        <v>0.5</v>
      </c>
      <c r="N265" s="24">
        <f t="shared" si="86"/>
        <v>0.5</v>
      </c>
      <c r="O265" s="24">
        <f t="shared" si="87"/>
        <v>6</v>
      </c>
      <c r="P265" s="24">
        <f t="shared" si="88"/>
        <v>0</v>
      </c>
      <c r="Q265" s="25">
        <f t="shared" si="89"/>
        <v>11.12</v>
      </c>
      <c r="R265" s="24">
        <f t="shared" si="90"/>
        <v>0</v>
      </c>
      <c r="S265" s="24">
        <f t="shared" si="91"/>
        <v>0</v>
      </c>
      <c r="T265" s="25">
        <f t="shared" si="92"/>
        <v>0.5</v>
      </c>
      <c r="U265" s="26">
        <f t="shared" si="93"/>
        <v>2</v>
      </c>
      <c r="V265" s="25">
        <f t="shared" si="94"/>
        <v>2.5</v>
      </c>
      <c r="W265" s="25">
        <f t="shared" si="95"/>
        <v>8.6199999999999992</v>
      </c>
      <c r="X265" s="25">
        <f t="shared" si="96"/>
        <v>-1.3000000000000167</v>
      </c>
      <c r="Y265" s="25">
        <f t="shared" si="97"/>
        <v>298.7</v>
      </c>
    </row>
    <row r="266" spans="5:25" x14ac:dyDescent="0.2">
      <c r="E266" s="22">
        <v>262</v>
      </c>
      <c r="F266" s="24">
        <f t="shared" si="81"/>
        <v>6</v>
      </c>
      <c r="G266" s="24">
        <f t="shared" si="82"/>
        <v>0</v>
      </c>
      <c r="H266" s="24">
        <f t="shared" si="83"/>
        <v>6</v>
      </c>
      <c r="I266" s="24">
        <f t="shared" si="98"/>
        <v>0</v>
      </c>
      <c r="J266" s="24">
        <f t="shared" si="99"/>
        <v>0</v>
      </c>
      <c r="K266" s="24">
        <f t="shared" si="80"/>
        <v>0</v>
      </c>
      <c r="L266" s="24">
        <f t="shared" si="84"/>
        <v>6</v>
      </c>
      <c r="M266" s="24">
        <f t="shared" si="85"/>
        <v>0.5</v>
      </c>
      <c r="N266" s="24">
        <f t="shared" si="86"/>
        <v>0.5</v>
      </c>
      <c r="O266" s="24">
        <f t="shared" si="87"/>
        <v>5.5</v>
      </c>
      <c r="P266" s="24">
        <f t="shared" si="88"/>
        <v>0</v>
      </c>
      <c r="Q266" s="25">
        <f t="shared" si="89"/>
        <v>11.12</v>
      </c>
      <c r="R266" s="24">
        <f t="shared" si="90"/>
        <v>0</v>
      </c>
      <c r="S266" s="24">
        <f t="shared" si="91"/>
        <v>0</v>
      </c>
      <c r="T266" s="25">
        <f t="shared" si="92"/>
        <v>0.46</v>
      </c>
      <c r="U266" s="26">
        <f t="shared" si="93"/>
        <v>2</v>
      </c>
      <c r="V266" s="25">
        <f t="shared" si="94"/>
        <v>2.46</v>
      </c>
      <c r="W266" s="25">
        <f t="shared" si="95"/>
        <v>8.66</v>
      </c>
      <c r="X266" s="25">
        <f t="shared" si="96"/>
        <v>7.3599999999999834</v>
      </c>
      <c r="Y266" s="25">
        <f t="shared" si="97"/>
        <v>307.35999999999996</v>
      </c>
    </row>
    <row r="267" spans="5:25" x14ac:dyDescent="0.2">
      <c r="E267" s="22">
        <v>263</v>
      </c>
      <c r="F267" s="24">
        <f t="shared" si="81"/>
        <v>5.5</v>
      </c>
      <c r="G267" s="24">
        <f t="shared" si="82"/>
        <v>0</v>
      </c>
      <c r="H267" s="24">
        <f t="shared" si="83"/>
        <v>5.5</v>
      </c>
      <c r="I267" s="24">
        <f t="shared" si="98"/>
        <v>0</v>
      </c>
      <c r="J267" s="24">
        <f t="shared" si="99"/>
        <v>0</v>
      </c>
      <c r="K267" s="24">
        <f t="shared" si="80"/>
        <v>0</v>
      </c>
      <c r="L267" s="24">
        <f t="shared" si="84"/>
        <v>5.5</v>
      </c>
      <c r="M267" s="24">
        <f t="shared" si="85"/>
        <v>0.5</v>
      </c>
      <c r="N267" s="24">
        <f t="shared" si="86"/>
        <v>0.5</v>
      </c>
      <c r="O267" s="24">
        <f t="shared" si="87"/>
        <v>5</v>
      </c>
      <c r="P267" s="24">
        <f t="shared" si="88"/>
        <v>0</v>
      </c>
      <c r="Q267" s="25">
        <f t="shared" si="89"/>
        <v>11.12</v>
      </c>
      <c r="R267" s="24">
        <f t="shared" si="90"/>
        <v>0</v>
      </c>
      <c r="S267" s="24">
        <f t="shared" si="91"/>
        <v>0</v>
      </c>
      <c r="T267" s="25">
        <f t="shared" si="92"/>
        <v>0.42</v>
      </c>
      <c r="U267" s="26">
        <f t="shared" si="93"/>
        <v>2</v>
      </c>
      <c r="V267" s="25">
        <f t="shared" si="94"/>
        <v>2.42</v>
      </c>
      <c r="W267" s="25">
        <f t="shared" si="95"/>
        <v>8.6999999999999993</v>
      </c>
      <c r="X267" s="25">
        <f t="shared" si="96"/>
        <v>16.059999999999981</v>
      </c>
      <c r="Y267" s="25">
        <f t="shared" si="97"/>
        <v>316.06</v>
      </c>
    </row>
    <row r="268" spans="5:25" x14ac:dyDescent="0.2">
      <c r="E268" s="22">
        <v>264</v>
      </c>
      <c r="F268" s="24">
        <f t="shared" si="81"/>
        <v>5</v>
      </c>
      <c r="G268" s="24">
        <f t="shared" si="82"/>
        <v>0</v>
      </c>
      <c r="H268" s="24">
        <f t="shared" si="83"/>
        <v>5</v>
      </c>
      <c r="I268" s="24">
        <f t="shared" si="98"/>
        <v>0</v>
      </c>
      <c r="J268" s="24">
        <f t="shared" si="99"/>
        <v>0</v>
      </c>
      <c r="K268" s="24">
        <f t="shared" si="80"/>
        <v>0</v>
      </c>
      <c r="L268" s="24">
        <f t="shared" si="84"/>
        <v>5</v>
      </c>
      <c r="M268" s="24">
        <f t="shared" si="85"/>
        <v>0.5</v>
      </c>
      <c r="N268" s="24">
        <f t="shared" si="86"/>
        <v>0.5</v>
      </c>
      <c r="O268" s="24">
        <f t="shared" si="87"/>
        <v>4.5</v>
      </c>
      <c r="P268" s="24">
        <f t="shared" si="88"/>
        <v>0</v>
      </c>
      <c r="Q268" s="25">
        <f t="shared" si="89"/>
        <v>11.12</v>
      </c>
      <c r="R268" s="24">
        <f t="shared" si="90"/>
        <v>0</v>
      </c>
      <c r="S268" s="24">
        <f t="shared" si="91"/>
        <v>0</v>
      </c>
      <c r="T268" s="25">
        <f t="shared" si="92"/>
        <v>0.38</v>
      </c>
      <c r="U268" s="26">
        <f t="shared" si="93"/>
        <v>2</v>
      </c>
      <c r="V268" s="25">
        <f t="shared" si="94"/>
        <v>2.38</v>
      </c>
      <c r="W268" s="25">
        <f t="shared" si="95"/>
        <v>8.7399999999999984</v>
      </c>
      <c r="X268" s="25">
        <f t="shared" si="96"/>
        <v>24.799999999999979</v>
      </c>
      <c r="Y268" s="25">
        <f t="shared" si="97"/>
        <v>324.79999999999995</v>
      </c>
    </row>
    <row r="269" spans="5:25" x14ac:dyDescent="0.2">
      <c r="E269" s="22">
        <v>265</v>
      </c>
      <c r="F269" s="24">
        <f t="shared" si="81"/>
        <v>4.5</v>
      </c>
      <c r="G269" s="24">
        <f t="shared" si="82"/>
        <v>0</v>
      </c>
      <c r="H269" s="24">
        <f t="shared" si="83"/>
        <v>4.5</v>
      </c>
      <c r="I269" s="24">
        <f t="shared" si="98"/>
        <v>0</v>
      </c>
      <c r="J269" s="24">
        <f t="shared" si="99"/>
        <v>0</v>
      </c>
      <c r="K269" s="24">
        <f t="shared" ref="K269:K332" si="100">J262</f>
        <v>0</v>
      </c>
      <c r="L269" s="24">
        <f t="shared" si="84"/>
        <v>4.5</v>
      </c>
      <c r="M269" s="24">
        <f t="shared" si="85"/>
        <v>0.5</v>
      </c>
      <c r="N269" s="24">
        <f t="shared" si="86"/>
        <v>0.5</v>
      </c>
      <c r="O269" s="24">
        <f t="shared" si="87"/>
        <v>4</v>
      </c>
      <c r="P269" s="24">
        <f t="shared" si="88"/>
        <v>0</v>
      </c>
      <c r="Q269" s="25">
        <f t="shared" si="89"/>
        <v>11.12</v>
      </c>
      <c r="R269" s="24">
        <f t="shared" si="90"/>
        <v>0</v>
      </c>
      <c r="S269" s="24">
        <f t="shared" si="91"/>
        <v>0</v>
      </c>
      <c r="T269" s="25">
        <f t="shared" si="92"/>
        <v>0.34</v>
      </c>
      <c r="U269" s="26">
        <f t="shared" si="93"/>
        <v>2</v>
      </c>
      <c r="V269" s="25">
        <f t="shared" si="94"/>
        <v>2.34</v>
      </c>
      <c r="W269" s="25">
        <f t="shared" si="95"/>
        <v>8.7799999999999994</v>
      </c>
      <c r="X269" s="25">
        <f t="shared" si="96"/>
        <v>33.579999999999977</v>
      </c>
      <c r="Y269" s="25">
        <f t="shared" si="97"/>
        <v>333.58</v>
      </c>
    </row>
    <row r="270" spans="5:25" x14ac:dyDescent="0.2">
      <c r="E270" s="22">
        <v>266</v>
      </c>
      <c r="F270" s="24">
        <f t="shared" si="81"/>
        <v>4</v>
      </c>
      <c r="G270" s="24">
        <f t="shared" si="82"/>
        <v>0</v>
      </c>
      <c r="H270" s="24">
        <f t="shared" si="83"/>
        <v>4</v>
      </c>
      <c r="I270" s="24">
        <f t="shared" si="98"/>
        <v>0</v>
      </c>
      <c r="J270" s="24">
        <f t="shared" si="99"/>
        <v>0</v>
      </c>
      <c r="K270" s="24">
        <f t="shared" si="100"/>
        <v>0</v>
      </c>
      <c r="L270" s="24">
        <f t="shared" si="84"/>
        <v>4</v>
      </c>
      <c r="M270" s="24">
        <f t="shared" si="85"/>
        <v>0.5</v>
      </c>
      <c r="N270" s="24">
        <f t="shared" si="86"/>
        <v>0.5</v>
      </c>
      <c r="O270" s="24">
        <f t="shared" si="87"/>
        <v>3.5</v>
      </c>
      <c r="P270" s="24">
        <f t="shared" si="88"/>
        <v>0</v>
      </c>
      <c r="Q270" s="25">
        <f t="shared" si="89"/>
        <v>11.12</v>
      </c>
      <c r="R270" s="24">
        <f t="shared" si="90"/>
        <v>0</v>
      </c>
      <c r="S270" s="24">
        <f t="shared" si="91"/>
        <v>0</v>
      </c>
      <c r="T270" s="25">
        <f t="shared" si="92"/>
        <v>0.3</v>
      </c>
      <c r="U270" s="26">
        <f t="shared" si="93"/>
        <v>2</v>
      </c>
      <c r="V270" s="25">
        <f t="shared" si="94"/>
        <v>2.2999999999999998</v>
      </c>
      <c r="W270" s="25">
        <f t="shared" si="95"/>
        <v>8.82</v>
      </c>
      <c r="X270" s="25">
        <f t="shared" si="96"/>
        <v>42.399999999999977</v>
      </c>
      <c r="Y270" s="25">
        <f t="shared" si="97"/>
        <v>342.4</v>
      </c>
    </row>
    <row r="271" spans="5:25" x14ac:dyDescent="0.2">
      <c r="E271" s="22">
        <v>267</v>
      </c>
      <c r="F271" s="24">
        <f t="shared" si="81"/>
        <v>3.5</v>
      </c>
      <c r="G271" s="24">
        <f t="shared" si="82"/>
        <v>0</v>
      </c>
      <c r="H271" s="24">
        <f t="shared" si="83"/>
        <v>3.5</v>
      </c>
      <c r="I271" s="24">
        <f t="shared" si="98"/>
        <v>1</v>
      </c>
      <c r="J271" s="24">
        <f t="shared" si="99"/>
        <v>14</v>
      </c>
      <c r="K271" s="24">
        <f t="shared" si="100"/>
        <v>0</v>
      </c>
      <c r="L271" s="24">
        <f t="shared" si="84"/>
        <v>3.5</v>
      </c>
      <c r="M271" s="24">
        <f t="shared" si="85"/>
        <v>0.5</v>
      </c>
      <c r="N271" s="24">
        <f t="shared" si="86"/>
        <v>0.5</v>
      </c>
      <c r="O271" s="24">
        <f t="shared" si="87"/>
        <v>3</v>
      </c>
      <c r="P271" s="24">
        <f t="shared" si="88"/>
        <v>0</v>
      </c>
      <c r="Q271" s="25">
        <f t="shared" si="89"/>
        <v>11.12</v>
      </c>
      <c r="R271" s="24">
        <f t="shared" si="90"/>
        <v>224</v>
      </c>
      <c r="S271" s="24">
        <f t="shared" si="91"/>
        <v>15.68</v>
      </c>
      <c r="T271" s="25">
        <f t="shared" si="92"/>
        <v>0.26</v>
      </c>
      <c r="U271" s="26">
        <f t="shared" si="93"/>
        <v>2</v>
      </c>
      <c r="V271" s="25">
        <f t="shared" si="94"/>
        <v>241.94</v>
      </c>
      <c r="W271" s="25">
        <f t="shared" si="95"/>
        <v>-230.82</v>
      </c>
      <c r="X271" s="25">
        <f t="shared" si="96"/>
        <v>-188.42000000000002</v>
      </c>
      <c r="Y271" s="25">
        <f t="shared" si="97"/>
        <v>111.57999999999998</v>
      </c>
    </row>
    <row r="272" spans="5:25" x14ac:dyDescent="0.2">
      <c r="E272" s="22">
        <v>268</v>
      </c>
      <c r="F272" s="24">
        <f t="shared" si="81"/>
        <v>3</v>
      </c>
      <c r="G272" s="24">
        <f t="shared" si="82"/>
        <v>14</v>
      </c>
      <c r="H272" s="24">
        <f t="shared" si="83"/>
        <v>17</v>
      </c>
      <c r="I272" s="24">
        <f t="shared" si="98"/>
        <v>0</v>
      </c>
      <c r="J272" s="24">
        <f t="shared" si="99"/>
        <v>0</v>
      </c>
      <c r="K272" s="24">
        <f t="shared" si="100"/>
        <v>0</v>
      </c>
      <c r="L272" s="24">
        <f t="shared" si="84"/>
        <v>3</v>
      </c>
      <c r="M272" s="24">
        <f t="shared" si="85"/>
        <v>0.5</v>
      </c>
      <c r="N272" s="24">
        <f t="shared" si="86"/>
        <v>0.5</v>
      </c>
      <c r="O272" s="24">
        <f t="shared" si="87"/>
        <v>2.5</v>
      </c>
      <c r="P272" s="24">
        <f t="shared" si="88"/>
        <v>0</v>
      </c>
      <c r="Q272" s="25">
        <f t="shared" si="89"/>
        <v>11.12</v>
      </c>
      <c r="R272" s="24">
        <f t="shared" si="90"/>
        <v>0</v>
      </c>
      <c r="S272" s="24">
        <f t="shared" si="91"/>
        <v>0</v>
      </c>
      <c r="T272" s="25">
        <f t="shared" si="92"/>
        <v>0.22</v>
      </c>
      <c r="U272" s="26">
        <f t="shared" si="93"/>
        <v>2</v>
      </c>
      <c r="V272" s="25">
        <f t="shared" si="94"/>
        <v>2.2200000000000002</v>
      </c>
      <c r="W272" s="25">
        <f t="shared" si="95"/>
        <v>8.8999999999999986</v>
      </c>
      <c r="X272" s="25">
        <f t="shared" si="96"/>
        <v>-179.52</v>
      </c>
      <c r="Y272" s="25">
        <f t="shared" si="97"/>
        <v>120.47999999999999</v>
      </c>
    </row>
    <row r="273" spans="5:25" x14ac:dyDescent="0.2">
      <c r="E273" s="22">
        <v>269</v>
      </c>
      <c r="F273" s="24">
        <f t="shared" si="81"/>
        <v>2.5</v>
      </c>
      <c r="G273" s="24">
        <f t="shared" si="82"/>
        <v>14</v>
      </c>
      <c r="H273" s="24">
        <f t="shared" si="83"/>
        <v>16.5</v>
      </c>
      <c r="I273" s="24">
        <f t="shared" si="98"/>
        <v>0</v>
      </c>
      <c r="J273" s="24">
        <f t="shared" si="99"/>
        <v>0</v>
      </c>
      <c r="K273" s="24">
        <f t="shared" si="100"/>
        <v>0</v>
      </c>
      <c r="L273" s="24">
        <f t="shared" si="84"/>
        <v>2.5</v>
      </c>
      <c r="M273" s="24">
        <f t="shared" si="85"/>
        <v>0.5</v>
      </c>
      <c r="N273" s="24">
        <f t="shared" si="86"/>
        <v>0.5</v>
      </c>
      <c r="O273" s="24">
        <f t="shared" si="87"/>
        <v>2</v>
      </c>
      <c r="P273" s="24">
        <f t="shared" si="88"/>
        <v>0</v>
      </c>
      <c r="Q273" s="25">
        <f t="shared" si="89"/>
        <v>11.12</v>
      </c>
      <c r="R273" s="24">
        <f t="shared" si="90"/>
        <v>0</v>
      </c>
      <c r="S273" s="24">
        <f t="shared" si="91"/>
        <v>0</v>
      </c>
      <c r="T273" s="25">
        <f t="shared" si="92"/>
        <v>0.18</v>
      </c>
      <c r="U273" s="26">
        <f t="shared" si="93"/>
        <v>2</v>
      </c>
      <c r="V273" s="25">
        <f t="shared" si="94"/>
        <v>2.1800000000000002</v>
      </c>
      <c r="W273" s="25">
        <f t="shared" si="95"/>
        <v>8.94</v>
      </c>
      <c r="X273" s="25">
        <f t="shared" si="96"/>
        <v>-170.58</v>
      </c>
      <c r="Y273" s="25">
        <f t="shared" si="97"/>
        <v>129.41999999999999</v>
      </c>
    </row>
    <row r="274" spans="5:25" x14ac:dyDescent="0.2">
      <c r="E274" s="22">
        <v>270</v>
      </c>
      <c r="F274" s="24">
        <f t="shared" si="81"/>
        <v>2</v>
      </c>
      <c r="G274" s="24">
        <f t="shared" si="82"/>
        <v>14</v>
      </c>
      <c r="H274" s="24">
        <f t="shared" si="83"/>
        <v>16</v>
      </c>
      <c r="I274" s="24">
        <f t="shared" si="98"/>
        <v>0</v>
      </c>
      <c r="J274" s="24">
        <f t="shared" si="99"/>
        <v>0</v>
      </c>
      <c r="K274" s="24">
        <f t="shared" si="100"/>
        <v>0</v>
      </c>
      <c r="L274" s="24">
        <f t="shared" si="84"/>
        <v>2</v>
      </c>
      <c r="M274" s="24">
        <f t="shared" si="85"/>
        <v>0.5</v>
      </c>
      <c r="N274" s="24">
        <f t="shared" si="86"/>
        <v>0.5</v>
      </c>
      <c r="O274" s="24">
        <f t="shared" si="87"/>
        <v>1.5</v>
      </c>
      <c r="P274" s="24">
        <f t="shared" si="88"/>
        <v>0</v>
      </c>
      <c r="Q274" s="25">
        <f t="shared" si="89"/>
        <v>11.12</v>
      </c>
      <c r="R274" s="24">
        <f t="shared" si="90"/>
        <v>0</v>
      </c>
      <c r="S274" s="24">
        <f t="shared" si="91"/>
        <v>0</v>
      </c>
      <c r="T274" s="25">
        <f t="shared" si="92"/>
        <v>0.14000000000000001</v>
      </c>
      <c r="U274" s="26">
        <f t="shared" si="93"/>
        <v>2</v>
      </c>
      <c r="V274" s="25">
        <f t="shared" si="94"/>
        <v>2.14</v>
      </c>
      <c r="W274" s="25">
        <f t="shared" si="95"/>
        <v>8.9799999999999986</v>
      </c>
      <c r="X274" s="25">
        <f t="shared" si="96"/>
        <v>-161.60000000000002</v>
      </c>
      <c r="Y274" s="25">
        <f t="shared" si="97"/>
        <v>138.39999999999998</v>
      </c>
    </row>
    <row r="275" spans="5:25" x14ac:dyDescent="0.2">
      <c r="E275" s="22">
        <v>271</v>
      </c>
      <c r="F275" s="24">
        <f t="shared" si="81"/>
        <v>1.5</v>
      </c>
      <c r="G275" s="24">
        <f t="shared" si="82"/>
        <v>14</v>
      </c>
      <c r="H275" s="24">
        <f t="shared" si="83"/>
        <v>15.5</v>
      </c>
      <c r="I275" s="24">
        <f t="shared" si="98"/>
        <v>0</v>
      </c>
      <c r="J275" s="24">
        <f t="shared" si="99"/>
        <v>0</v>
      </c>
      <c r="K275" s="24">
        <f t="shared" si="100"/>
        <v>0</v>
      </c>
      <c r="L275" s="24">
        <f t="shared" si="84"/>
        <v>1.5</v>
      </c>
      <c r="M275" s="24">
        <f t="shared" si="85"/>
        <v>0.5</v>
      </c>
      <c r="N275" s="24">
        <f t="shared" si="86"/>
        <v>0.5</v>
      </c>
      <c r="O275" s="24">
        <f t="shared" si="87"/>
        <v>1</v>
      </c>
      <c r="P275" s="24">
        <f t="shared" si="88"/>
        <v>0</v>
      </c>
      <c r="Q275" s="25">
        <f t="shared" si="89"/>
        <v>11.12</v>
      </c>
      <c r="R275" s="24">
        <f t="shared" si="90"/>
        <v>0</v>
      </c>
      <c r="S275" s="24">
        <f t="shared" si="91"/>
        <v>0</v>
      </c>
      <c r="T275" s="25">
        <f t="shared" si="92"/>
        <v>0.1</v>
      </c>
      <c r="U275" s="26">
        <f t="shared" si="93"/>
        <v>2</v>
      </c>
      <c r="V275" s="25">
        <f t="shared" si="94"/>
        <v>2.1</v>
      </c>
      <c r="W275" s="25">
        <f t="shared" si="95"/>
        <v>9.02</v>
      </c>
      <c r="X275" s="25">
        <f t="shared" si="96"/>
        <v>-152.58000000000001</v>
      </c>
      <c r="Y275" s="25">
        <f t="shared" si="97"/>
        <v>147.41999999999999</v>
      </c>
    </row>
    <row r="276" spans="5:25" x14ac:dyDescent="0.2">
      <c r="E276" s="22">
        <v>272</v>
      </c>
      <c r="F276" s="24">
        <f t="shared" si="81"/>
        <v>1</v>
      </c>
      <c r="G276" s="24">
        <f t="shared" si="82"/>
        <v>14</v>
      </c>
      <c r="H276" s="24">
        <f t="shared" si="83"/>
        <v>15</v>
      </c>
      <c r="I276" s="24">
        <f t="shared" si="98"/>
        <v>0</v>
      </c>
      <c r="J276" s="24">
        <f t="shared" si="99"/>
        <v>0</v>
      </c>
      <c r="K276" s="24">
        <f t="shared" si="100"/>
        <v>0</v>
      </c>
      <c r="L276" s="24">
        <f t="shared" si="84"/>
        <v>1</v>
      </c>
      <c r="M276" s="24">
        <f t="shared" si="85"/>
        <v>0.5</v>
      </c>
      <c r="N276" s="24">
        <f t="shared" si="86"/>
        <v>0.5</v>
      </c>
      <c r="O276" s="24">
        <f t="shared" si="87"/>
        <v>0.5</v>
      </c>
      <c r="P276" s="24">
        <f t="shared" si="88"/>
        <v>0</v>
      </c>
      <c r="Q276" s="25">
        <f t="shared" si="89"/>
        <v>11.12</v>
      </c>
      <c r="R276" s="24">
        <f t="shared" si="90"/>
        <v>0</v>
      </c>
      <c r="S276" s="24">
        <f t="shared" si="91"/>
        <v>0</v>
      </c>
      <c r="T276" s="25">
        <f t="shared" si="92"/>
        <v>0.06</v>
      </c>
      <c r="U276" s="26">
        <f t="shared" si="93"/>
        <v>2</v>
      </c>
      <c r="V276" s="25">
        <f t="shared" si="94"/>
        <v>2.06</v>
      </c>
      <c r="W276" s="25">
        <f t="shared" si="95"/>
        <v>9.0599999999999987</v>
      </c>
      <c r="X276" s="25">
        <f t="shared" si="96"/>
        <v>-143.52000000000001</v>
      </c>
      <c r="Y276" s="25">
        <f t="shared" si="97"/>
        <v>156.47999999999999</v>
      </c>
    </row>
    <row r="277" spans="5:25" x14ac:dyDescent="0.2">
      <c r="E277" s="22">
        <v>273</v>
      </c>
      <c r="F277" s="24">
        <f t="shared" si="81"/>
        <v>0.5</v>
      </c>
      <c r="G277" s="24">
        <f t="shared" si="82"/>
        <v>14</v>
      </c>
      <c r="H277" s="24">
        <f t="shared" si="83"/>
        <v>14.5</v>
      </c>
      <c r="I277" s="24">
        <f t="shared" si="98"/>
        <v>0</v>
      </c>
      <c r="J277" s="24">
        <f t="shared" si="99"/>
        <v>0</v>
      </c>
      <c r="K277" s="24">
        <f t="shared" si="100"/>
        <v>0</v>
      </c>
      <c r="L277" s="24">
        <f t="shared" si="84"/>
        <v>0.5</v>
      </c>
      <c r="M277" s="24">
        <f t="shared" si="85"/>
        <v>0.5</v>
      </c>
      <c r="N277" s="24">
        <f t="shared" si="86"/>
        <v>0.5</v>
      </c>
      <c r="O277" s="24">
        <f t="shared" si="87"/>
        <v>0</v>
      </c>
      <c r="P277" s="24">
        <f t="shared" si="88"/>
        <v>0</v>
      </c>
      <c r="Q277" s="25">
        <f t="shared" si="89"/>
        <v>11.12</v>
      </c>
      <c r="R277" s="24">
        <f t="shared" si="90"/>
        <v>0</v>
      </c>
      <c r="S277" s="24">
        <f t="shared" si="91"/>
        <v>0</v>
      </c>
      <c r="T277" s="25">
        <f t="shared" si="92"/>
        <v>0.02</v>
      </c>
      <c r="U277" s="26">
        <f t="shared" si="93"/>
        <v>2</v>
      </c>
      <c r="V277" s="25">
        <f t="shared" si="94"/>
        <v>2.02</v>
      </c>
      <c r="W277" s="25">
        <f t="shared" si="95"/>
        <v>9.1</v>
      </c>
      <c r="X277" s="25">
        <f t="shared" si="96"/>
        <v>-134.42000000000002</v>
      </c>
      <c r="Y277" s="25">
        <f t="shared" si="97"/>
        <v>165.57999999999998</v>
      </c>
    </row>
    <row r="278" spans="5:25" x14ac:dyDescent="0.2">
      <c r="E278" s="22">
        <v>274</v>
      </c>
      <c r="F278" s="24">
        <f t="shared" si="81"/>
        <v>0</v>
      </c>
      <c r="G278" s="24">
        <f t="shared" si="82"/>
        <v>14</v>
      </c>
      <c r="H278" s="24">
        <f t="shared" si="83"/>
        <v>14</v>
      </c>
      <c r="I278" s="24">
        <f t="shared" si="98"/>
        <v>0</v>
      </c>
      <c r="J278" s="24">
        <f t="shared" si="99"/>
        <v>0</v>
      </c>
      <c r="K278" s="24">
        <f t="shared" si="100"/>
        <v>14</v>
      </c>
      <c r="L278" s="24">
        <f t="shared" si="84"/>
        <v>14</v>
      </c>
      <c r="M278" s="24">
        <f t="shared" si="85"/>
        <v>0.5</v>
      </c>
      <c r="N278" s="24">
        <f t="shared" si="86"/>
        <v>0.5</v>
      </c>
      <c r="O278" s="24">
        <f t="shared" si="87"/>
        <v>13.5</v>
      </c>
      <c r="P278" s="24">
        <f t="shared" si="88"/>
        <v>0</v>
      </c>
      <c r="Q278" s="25">
        <f t="shared" si="89"/>
        <v>11.12</v>
      </c>
      <c r="R278" s="24">
        <f t="shared" si="90"/>
        <v>0</v>
      </c>
      <c r="S278" s="24">
        <f t="shared" si="91"/>
        <v>0</v>
      </c>
      <c r="T278" s="25">
        <f t="shared" si="92"/>
        <v>1.1000000000000001</v>
      </c>
      <c r="U278" s="26">
        <f t="shared" si="93"/>
        <v>2</v>
      </c>
      <c r="V278" s="25">
        <f t="shared" si="94"/>
        <v>3.1</v>
      </c>
      <c r="W278" s="25">
        <f t="shared" si="95"/>
        <v>8.02</v>
      </c>
      <c r="X278" s="25">
        <f t="shared" si="96"/>
        <v>-126.40000000000002</v>
      </c>
      <c r="Y278" s="25">
        <f t="shared" si="97"/>
        <v>173.59999999999997</v>
      </c>
    </row>
    <row r="279" spans="5:25" x14ac:dyDescent="0.2">
      <c r="E279" s="22">
        <v>275</v>
      </c>
      <c r="F279" s="24">
        <f t="shared" si="81"/>
        <v>13.5</v>
      </c>
      <c r="G279" s="24">
        <f t="shared" si="82"/>
        <v>0</v>
      </c>
      <c r="H279" s="24">
        <f t="shared" si="83"/>
        <v>13.5</v>
      </c>
      <c r="I279" s="24">
        <f t="shared" si="98"/>
        <v>0</v>
      </c>
      <c r="J279" s="24">
        <f t="shared" si="99"/>
        <v>0</v>
      </c>
      <c r="K279" s="24">
        <f t="shared" si="100"/>
        <v>0</v>
      </c>
      <c r="L279" s="24">
        <f t="shared" si="84"/>
        <v>13.5</v>
      </c>
      <c r="M279" s="24">
        <f t="shared" si="85"/>
        <v>0.5</v>
      </c>
      <c r="N279" s="24">
        <f t="shared" si="86"/>
        <v>0.5</v>
      </c>
      <c r="O279" s="24">
        <f t="shared" si="87"/>
        <v>13</v>
      </c>
      <c r="P279" s="24">
        <f t="shared" si="88"/>
        <v>0</v>
      </c>
      <c r="Q279" s="25">
        <f t="shared" si="89"/>
        <v>11.12</v>
      </c>
      <c r="R279" s="24">
        <f t="shared" si="90"/>
        <v>0</v>
      </c>
      <c r="S279" s="24">
        <f t="shared" si="91"/>
        <v>0</v>
      </c>
      <c r="T279" s="25">
        <f t="shared" si="92"/>
        <v>1.06</v>
      </c>
      <c r="U279" s="26">
        <f t="shared" si="93"/>
        <v>2</v>
      </c>
      <c r="V279" s="25">
        <f t="shared" si="94"/>
        <v>3.06</v>
      </c>
      <c r="W279" s="25">
        <f t="shared" si="95"/>
        <v>8.0599999999999987</v>
      </c>
      <c r="X279" s="25">
        <f t="shared" si="96"/>
        <v>-118.34000000000002</v>
      </c>
      <c r="Y279" s="25">
        <f t="shared" si="97"/>
        <v>181.65999999999997</v>
      </c>
    </row>
    <row r="280" spans="5:25" x14ac:dyDescent="0.2">
      <c r="E280" s="22">
        <v>276</v>
      </c>
      <c r="F280" s="24">
        <f t="shared" si="81"/>
        <v>13</v>
      </c>
      <c r="G280" s="24">
        <f t="shared" si="82"/>
        <v>0</v>
      </c>
      <c r="H280" s="24">
        <f t="shared" si="83"/>
        <v>13</v>
      </c>
      <c r="I280" s="24">
        <f t="shared" si="98"/>
        <v>0</v>
      </c>
      <c r="J280" s="24">
        <f t="shared" si="99"/>
        <v>0</v>
      </c>
      <c r="K280" s="24">
        <f t="shared" si="100"/>
        <v>0</v>
      </c>
      <c r="L280" s="24">
        <f t="shared" si="84"/>
        <v>13</v>
      </c>
      <c r="M280" s="24">
        <f t="shared" si="85"/>
        <v>0.5</v>
      </c>
      <c r="N280" s="24">
        <f t="shared" si="86"/>
        <v>0.5</v>
      </c>
      <c r="O280" s="24">
        <f t="shared" si="87"/>
        <v>12.5</v>
      </c>
      <c r="P280" s="24">
        <f t="shared" si="88"/>
        <v>0</v>
      </c>
      <c r="Q280" s="25">
        <f t="shared" si="89"/>
        <v>11.12</v>
      </c>
      <c r="R280" s="24">
        <f t="shared" si="90"/>
        <v>0</v>
      </c>
      <c r="S280" s="24">
        <f t="shared" si="91"/>
        <v>0</v>
      </c>
      <c r="T280" s="25">
        <f t="shared" si="92"/>
        <v>1.02</v>
      </c>
      <c r="U280" s="26">
        <f t="shared" si="93"/>
        <v>2</v>
      </c>
      <c r="V280" s="25">
        <f t="shared" si="94"/>
        <v>3.02</v>
      </c>
      <c r="W280" s="25">
        <f t="shared" si="95"/>
        <v>8.1</v>
      </c>
      <c r="X280" s="25">
        <f t="shared" si="96"/>
        <v>-110.24000000000002</v>
      </c>
      <c r="Y280" s="25">
        <f t="shared" si="97"/>
        <v>189.76</v>
      </c>
    </row>
    <row r="281" spans="5:25" x14ac:dyDescent="0.2">
      <c r="E281" s="22">
        <v>277</v>
      </c>
      <c r="F281" s="24">
        <f t="shared" si="81"/>
        <v>12.5</v>
      </c>
      <c r="G281" s="24">
        <f t="shared" si="82"/>
        <v>0</v>
      </c>
      <c r="H281" s="24">
        <f t="shared" si="83"/>
        <v>12.5</v>
      </c>
      <c r="I281" s="24">
        <f t="shared" si="98"/>
        <v>0</v>
      </c>
      <c r="J281" s="24">
        <f t="shared" si="99"/>
        <v>0</v>
      </c>
      <c r="K281" s="24">
        <f t="shared" si="100"/>
        <v>0</v>
      </c>
      <c r="L281" s="24">
        <f t="shared" si="84"/>
        <v>12.5</v>
      </c>
      <c r="M281" s="24">
        <f t="shared" si="85"/>
        <v>0.5</v>
      </c>
      <c r="N281" s="24">
        <f t="shared" si="86"/>
        <v>0.5</v>
      </c>
      <c r="O281" s="24">
        <f t="shared" si="87"/>
        <v>12</v>
      </c>
      <c r="P281" s="24">
        <f t="shared" si="88"/>
        <v>0</v>
      </c>
      <c r="Q281" s="25">
        <f t="shared" si="89"/>
        <v>11.12</v>
      </c>
      <c r="R281" s="24">
        <f t="shared" si="90"/>
        <v>0</v>
      </c>
      <c r="S281" s="24">
        <f t="shared" si="91"/>
        <v>0</v>
      </c>
      <c r="T281" s="25">
        <f t="shared" si="92"/>
        <v>0.98</v>
      </c>
      <c r="U281" s="26">
        <f t="shared" si="93"/>
        <v>2</v>
      </c>
      <c r="V281" s="25">
        <f t="shared" si="94"/>
        <v>2.98</v>
      </c>
      <c r="W281" s="25">
        <f t="shared" si="95"/>
        <v>8.1399999999999988</v>
      </c>
      <c r="X281" s="25">
        <f t="shared" si="96"/>
        <v>-102.10000000000002</v>
      </c>
      <c r="Y281" s="25">
        <f t="shared" si="97"/>
        <v>197.89999999999998</v>
      </c>
    </row>
    <row r="282" spans="5:25" x14ac:dyDescent="0.2">
      <c r="E282" s="22">
        <v>278</v>
      </c>
      <c r="F282" s="24">
        <f t="shared" si="81"/>
        <v>12</v>
      </c>
      <c r="G282" s="24">
        <f t="shared" si="82"/>
        <v>0</v>
      </c>
      <c r="H282" s="24">
        <f t="shared" si="83"/>
        <v>12</v>
      </c>
      <c r="I282" s="24">
        <f t="shared" si="98"/>
        <v>0</v>
      </c>
      <c r="J282" s="24">
        <f t="shared" si="99"/>
        <v>0</v>
      </c>
      <c r="K282" s="24">
        <f t="shared" si="100"/>
        <v>0</v>
      </c>
      <c r="L282" s="24">
        <f t="shared" si="84"/>
        <v>12</v>
      </c>
      <c r="M282" s="24">
        <f t="shared" si="85"/>
        <v>0.5</v>
      </c>
      <c r="N282" s="24">
        <f t="shared" si="86"/>
        <v>0.5</v>
      </c>
      <c r="O282" s="24">
        <f t="shared" si="87"/>
        <v>11.5</v>
      </c>
      <c r="P282" s="24">
        <f t="shared" si="88"/>
        <v>0</v>
      </c>
      <c r="Q282" s="25">
        <f t="shared" si="89"/>
        <v>11.12</v>
      </c>
      <c r="R282" s="24">
        <f t="shared" si="90"/>
        <v>0</v>
      </c>
      <c r="S282" s="24">
        <f t="shared" si="91"/>
        <v>0</v>
      </c>
      <c r="T282" s="25">
        <f t="shared" si="92"/>
        <v>0.94000000000000006</v>
      </c>
      <c r="U282" s="26">
        <f t="shared" si="93"/>
        <v>2</v>
      </c>
      <c r="V282" s="25">
        <f t="shared" si="94"/>
        <v>2.94</v>
      </c>
      <c r="W282" s="25">
        <f t="shared" si="95"/>
        <v>8.18</v>
      </c>
      <c r="X282" s="25">
        <f t="shared" si="96"/>
        <v>-93.920000000000016</v>
      </c>
      <c r="Y282" s="25">
        <f t="shared" si="97"/>
        <v>206.07999999999998</v>
      </c>
    </row>
    <row r="283" spans="5:25" x14ac:dyDescent="0.2">
      <c r="E283" s="22">
        <v>279</v>
      </c>
      <c r="F283" s="24">
        <f t="shared" si="81"/>
        <v>11.5</v>
      </c>
      <c r="G283" s="24">
        <f t="shared" si="82"/>
        <v>0</v>
      </c>
      <c r="H283" s="24">
        <f t="shared" si="83"/>
        <v>11.5</v>
      </c>
      <c r="I283" s="24">
        <f t="shared" si="98"/>
        <v>0</v>
      </c>
      <c r="J283" s="24">
        <f t="shared" si="99"/>
        <v>0</v>
      </c>
      <c r="K283" s="24">
        <f t="shared" si="100"/>
        <v>0</v>
      </c>
      <c r="L283" s="24">
        <f t="shared" si="84"/>
        <v>11.5</v>
      </c>
      <c r="M283" s="24">
        <f t="shared" si="85"/>
        <v>0.5</v>
      </c>
      <c r="N283" s="24">
        <f t="shared" si="86"/>
        <v>0.5</v>
      </c>
      <c r="O283" s="24">
        <f t="shared" si="87"/>
        <v>11</v>
      </c>
      <c r="P283" s="24">
        <f t="shared" si="88"/>
        <v>0</v>
      </c>
      <c r="Q283" s="25">
        <f t="shared" si="89"/>
        <v>11.12</v>
      </c>
      <c r="R283" s="24">
        <f t="shared" si="90"/>
        <v>0</v>
      </c>
      <c r="S283" s="24">
        <f t="shared" si="91"/>
        <v>0</v>
      </c>
      <c r="T283" s="25">
        <f t="shared" si="92"/>
        <v>0.9</v>
      </c>
      <c r="U283" s="26">
        <f t="shared" si="93"/>
        <v>2</v>
      </c>
      <c r="V283" s="25">
        <f t="shared" si="94"/>
        <v>2.9</v>
      </c>
      <c r="W283" s="25">
        <f t="shared" si="95"/>
        <v>8.2199999999999989</v>
      </c>
      <c r="X283" s="25">
        <f t="shared" si="96"/>
        <v>-85.700000000000017</v>
      </c>
      <c r="Y283" s="25">
        <f t="shared" si="97"/>
        <v>214.29999999999998</v>
      </c>
    </row>
    <row r="284" spans="5:25" x14ac:dyDescent="0.2">
      <c r="E284" s="22">
        <v>280</v>
      </c>
      <c r="F284" s="24">
        <f t="shared" si="81"/>
        <v>11</v>
      </c>
      <c r="G284" s="24">
        <f t="shared" si="82"/>
        <v>0</v>
      </c>
      <c r="H284" s="24">
        <f t="shared" si="83"/>
        <v>11</v>
      </c>
      <c r="I284" s="24">
        <f t="shared" si="98"/>
        <v>0</v>
      </c>
      <c r="J284" s="24">
        <f t="shared" si="99"/>
        <v>0</v>
      </c>
      <c r="K284" s="24">
        <f t="shared" si="100"/>
        <v>0</v>
      </c>
      <c r="L284" s="24">
        <f t="shared" si="84"/>
        <v>11</v>
      </c>
      <c r="M284" s="24">
        <f t="shared" si="85"/>
        <v>0.5</v>
      </c>
      <c r="N284" s="24">
        <f t="shared" si="86"/>
        <v>0.5</v>
      </c>
      <c r="O284" s="24">
        <f t="shared" si="87"/>
        <v>10.5</v>
      </c>
      <c r="P284" s="24">
        <f t="shared" si="88"/>
        <v>0</v>
      </c>
      <c r="Q284" s="25">
        <f t="shared" si="89"/>
        <v>11.12</v>
      </c>
      <c r="R284" s="24">
        <f t="shared" si="90"/>
        <v>0</v>
      </c>
      <c r="S284" s="24">
        <f t="shared" si="91"/>
        <v>0</v>
      </c>
      <c r="T284" s="25">
        <f t="shared" si="92"/>
        <v>0.86</v>
      </c>
      <c r="U284" s="26">
        <f t="shared" si="93"/>
        <v>2</v>
      </c>
      <c r="V284" s="25">
        <f t="shared" si="94"/>
        <v>2.86</v>
      </c>
      <c r="W284" s="25">
        <f t="shared" si="95"/>
        <v>8.26</v>
      </c>
      <c r="X284" s="25">
        <f t="shared" si="96"/>
        <v>-77.440000000000012</v>
      </c>
      <c r="Y284" s="25">
        <f t="shared" si="97"/>
        <v>222.56</v>
      </c>
    </row>
    <row r="285" spans="5:25" x14ac:dyDescent="0.2">
      <c r="E285" s="22">
        <v>281</v>
      </c>
      <c r="F285" s="24">
        <f t="shared" si="81"/>
        <v>10.5</v>
      </c>
      <c r="G285" s="24">
        <f t="shared" si="82"/>
        <v>0</v>
      </c>
      <c r="H285" s="24">
        <f t="shared" si="83"/>
        <v>10.5</v>
      </c>
      <c r="I285" s="24">
        <f t="shared" si="98"/>
        <v>0</v>
      </c>
      <c r="J285" s="24">
        <f t="shared" si="99"/>
        <v>0</v>
      </c>
      <c r="K285" s="24">
        <f t="shared" si="100"/>
        <v>0</v>
      </c>
      <c r="L285" s="24">
        <f t="shared" si="84"/>
        <v>10.5</v>
      </c>
      <c r="M285" s="24">
        <f t="shared" si="85"/>
        <v>0.5</v>
      </c>
      <c r="N285" s="24">
        <f t="shared" si="86"/>
        <v>0.5</v>
      </c>
      <c r="O285" s="24">
        <f t="shared" si="87"/>
        <v>10</v>
      </c>
      <c r="P285" s="24">
        <f t="shared" si="88"/>
        <v>0</v>
      </c>
      <c r="Q285" s="25">
        <f t="shared" si="89"/>
        <v>11.12</v>
      </c>
      <c r="R285" s="24">
        <f t="shared" si="90"/>
        <v>0</v>
      </c>
      <c r="S285" s="24">
        <f t="shared" si="91"/>
        <v>0</v>
      </c>
      <c r="T285" s="25">
        <f t="shared" si="92"/>
        <v>0.82000000000000006</v>
      </c>
      <c r="U285" s="26">
        <f t="shared" si="93"/>
        <v>2</v>
      </c>
      <c r="V285" s="25">
        <f t="shared" si="94"/>
        <v>2.8200000000000003</v>
      </c>
      <c r="W285" s="25">
        <f t="shared" si="95"/>
        <v>8.2999999999999989</v>
      </c>
      <c r="X285" s="25">
        <f t="shared" si="96"/>
        <v>-69.140000000000015</v>
      </c>
      <c r="Y285" s="25">
        <f t="shared" si="97"/>
        <v>230.85999999999999</v>
      </c>
    </row>
    <row r="286" spans="5:25" x14ac:dyDescent="0.2">
      <c r="E286" s="22">
        <v>282</v>
      </c>
      <c r="F286" s="24">
        <f t="shared" si="81"/>
        <v>10</v>
      </c>
      <c r="G286" s="24">
        <f t="shared" si="82"/>
        <v>0</v>
      </c>
      <c r="H286" s="24">
        <f t="shared" si="83"/>
        <v>10</v>
      </c>
      <c r="I286" s="24">
        <f t="shared" si="98"/>
        <v>0</v>
      </c>
      <c r="J286" s="24">
        <f t="shared" si="99"/>
        <v>0</v>
      </c>
      <c r="K286" s="24">
        <f t="shared" si="100"/>
        <v>0</v>
      </c>
      <c r="L286" s="24">
        <f t="shared" si="84"/>
        <v>10</v>
      </c>
      <c r="M286" s="24">
        <f t="shared" si="85"/>
        <v>0.5</v>
      </c>
      <c r="N286" s="24">
        <f t="shared" si="86"/>
        <v>0.5</v>
      </c>
      <c r="O286" s="24">
        <f t="shared" si="87"/>
        <v>9.5</v>
      </c>
      <c r="P286" s="24">
        <f t="shared" si="88"/>
        <v>0</v>
      </c>
      <c r="Q286" s="25">
        <f t="shared" si="89"/>
        <v>11.12</v>
      </c>
      <c r="R286" s="24">
        <f t="shared" si="90"/>
        <v>0</v>
      </c>
      <c r="S286" s="24">
        <f t="shared" si="91"/>
        <v>0</v>
      </c>
      <c r="T286" s="25">
        <f t="shared" si="92"/>
        <v>0.78</v>
      </c>
      <c r="U286" s="26">
        <f t="shared" si="93"/>
        <v>2</v>
      </c>
      <c r="V286" s="25">
        <f t="shared" si="94"/>
        <v>2.7800000000000002</v>
      </c>
      <c r="W286" s="25">
        <f t="shared" si="95"/>
        <v>8.34</v>
      </c>
      <c r="X286" s="25">
        <f t="shared" si="96"/>
        <v>-60.800000000000011</v>
      </c>
      <c r="Y286" s="25">
        <f t="shared" si="97"/>
        <v>239.2</v>
      </c>
    </row>
    <row r="287" spans="5:25" x14ac:dyDescent="0.2">
      <c r="E287" s="22">
        <v>283</v>
      </c>
      <c r="F287" s="24">
        <f t="shared" si="81"/>
        <v>9.5</v>
      </c>
      <c r="G287" s="24">
        <f t="shared" si="82"/>
        <v>0</v>
      </c>
      <c r="H287" s="24">
        <f t="shared" si="83"/>
        <v>9.5</v>
      </c>
      <c r="I287" s="24">
        <f t="shared" si="98"/>
        <v>0</v>
      </c>
      <c r="J287" s="24">
        <f t="shared" si="99"/>
        <v>0</v>
      </c>
      <c r="K287" s="24">
        <f t="shared" si="100"/>
        <v>0</v>
      </c>
      <c r="L287" s="24">
        <f t="shared" si="84"/>
        <v>9.5</v>
      </c>
      <c r="M287" s="24">
        <f t="shared" si="85"/>
        <v>0.5</v>
      </c>
      <c r="N287" s="24">
        <f t="shared" si="86"/>
        <v>0.5</v>
      </c>
      <c r="O287" s="24">
        <f t="shared" si="87"/>
        <v>9</v>
      </c>
      <c r="P287" s="24">
        <f t="shared" si="88"/>
        <v>0</v>
      </c>
      <c r="Q287" s="25">
        <f t="shared" si="89"/>
        <v>11.12</v>
      </c>
      <c r="R287" s="24">
        <f t="shared" si="90"/>
        <v>0</v>
      </c>
      <c r="S287" s="24">
        <f t="shared" si="91"/>
        <v>0</v>
      </c>
      <c r="T287" s="25">
        <f t="shared" si="92"/>
        <v>0.74</v>
      </c>
      <c r="U287" s="26">
        <f t="shared" si="93"/>
        <v>2</v>
      </c>
      <c r="V287" s="25">
        <f t="shared" si="94"/>
        <v>2.74</v>
      </c>
      <c r="W287" s="25">
        <f t="shared" si="95"/>
        <v>8.379999999999999</v>
      </c>
      <c r="X287" s="25">
        <f t="shared" si="96"/>
        <v>-52.420000000000016</v>
      </c>
      <c r="Y287" s="25">
        <f t="shared" si="97"/>
        <v>247.57999999999998</v>
      </c>
    </row>
    <row r="288" spans="5:25" x14ac:dyDescent="0.2">
      <c r="E288" s="22">
        <v>284</v>
      </c>
      <c r="F288" s="24">
        <f t="shared" si="81"/>
        <v>9</v>
      </c>
      <c r="G288" s="24">
        <f t="shared" si="82"/>
        <v>0</v>
      </c>
      <c r="H288" s="24">
        <f t="shared" si="83"/>
        <v>9</v>
      </c>
      <c r="I288" s="24">
        <f t="shared" si="98"/>
        <v>0</v>
      </c>
      <c r="J288" s="24">
        <f t="shared" si="99"/>
        <v>0</v>
      </c>
      <c r="K288" s="24">
        <f t="shared" si="100"/>
        <v>0</v>
      </c>
      <c r="L288" s="24">
        <f t="shared" si="84"/>
        <v>9</v>
      </c>
      <c r="M288" s="24">
        <f t="shared" si="85"/>
        <v>0.5</v>
      </c>
      <c r="N288" s="24">
        <f t="shared" si="86"/>
        <v>0.5</v>
      </c>
      <c r="O288" s="24">
        <f t="shared" si="87"/>
        <v>8.5</v>
      </c>
      <c r="P288" s="24">
        <f t="shared" si="88"/>
        <v>0</v>
      </c>
      <c r="Q288" s="25">
        <f t="shared" si="89"/>
        <v>11.12</v>
      </c>
      <c r="R288" s="24">
        <f t="shared" si="90"/>
        <v>0</v>
      </c>
      <c r="S288" s="24">
        <f t="shared" si="91"/>
        <v>0</v>
      </c>
      <c r="T288" s="25">
        <f t="shared" si="92"/>
        <v>0.70000000000000007</v>
      </c>
      <c r="U288" s="26">
        <f t="shared" si="93"/>
        <v>2</v>
      </c>
      <c r="V288" s="25">
        <f t="shared" si="94"/>
        <v>2.7</v>
      </c>
      <c r="W288" s="25">
        <f t="shared" si="95"/>
        <v>8.4199999999999982</v>
      </c>
      <c r="X288" s="25">
        <f t="shared" si="96"/>
        <v>-44.000000000000014</v>
      </c>
      <c r="Y288" s="25">
        <f t="shared" si="97"/>
        <v>256</v>
      </c>
    </row>
    <row r="289" spans="5:25" x14ac:dyDescent="0.2">
      <c r="E289" s="22">
        <v>285</v>
      </c>
      <c r="F289" s="24">
        <f t="shared" si="81"/>
        <v>8.5</v>
      </c>
      <c r="G289" s="24">
        <f t="shared" si="82"/>
        <v>0</v>
      </c>
      <c r="H289" s="24">
        <f t="shared" si="83"/>
        <v>8.5</v>
      </c>
      <c r="I289" s="24">
        <f t="shared" si="98"/>
        <v>0</v>
      </c>
      <c r="J289" s="24">
        <f t="shared" si="99"/>
        <v>0</v>
      </c>
      <c r="K289" s="24">
        <f t="shared" si="100"/>
        <v>0</v>
      </c>
      <c r="L289" s="24">
        <f t="shared" si="84"/>
        <v>8.5</v>
      </c>
      <c r="M289" s="24">
        <f t="shared" si="85"/>
        <v>0.5</v>
      </c>
      <c r="N289" s="24">
        <f t="shared" si="86"/>
        <v>0.5</v>
      </c>
      <c r="O289" s="24">
        <f t="shared" si="87"/>
        <v>8</v>
      </c>
      <c r="P289" s="24">
        <f t="shared" si="88"/>
        <v>0</v>
      </c>
      <c r="Q289" s="25">
        <f t="shared" si="89"/>
        <v>11.12</v>
      </c>
      <c r="R289" s="24">
        <f t="shared" si="90"/>
        <v>0</v>
      </c>
      <c r="S289" s="24">
        <f t="shared" si="91"/>
        <v>0</v>
      </c>
      <c r="T289" s="25">
        <f t="shared" si="92"/>
        <v>0.66</v>
      </c>
      <c r="U289" s="26">
        <f t="shared" si="93"/>
        <v>2</v>
      </c>
      <c r="V289" s="25">
        <f t="shared" si="94"/>
        <v>2.66</v>
      </c>
      <c r="W289" s="25">
        <f t="shared" si="95"/>
        <v>8.4599999999999991</v>
      </c>
      <c r="X289" s="25">
        <f t="shared" si="96"/>
        <v>-35.540000000000013</v>
      </c>
      <c r="Y289" s="25">
        <f t="shared" si="97"/>
        <v>264.45999999999998</v>
      </c>
    </row>
    <row r="290" spans="5:25" x14ac:dyDescent="0.2">
      <c r="E290" s="22">
        <v>286</v>
      </c>
      <c r="F290" s="24">
        <f t="shared" si="81"/>
        <v>8</v>
      </c>
      <c r="G290" s="24">
        <f t="shared" si="82"/>
        <v>0</v>
      </c>
      <c r="H290" s="24">
        <f t="shared" si="83"/>
        <v>8</v>
      </c>
      <c r="I290" s="24">
        <f t="shared" si="98"/>
        <v>0</v>
      </c>
      <c r="J290" s="24">
        <f t="shared" si="99"/>
        <v>0</v>
      </c>
      <c r="K290" s="24">
        <f t="shared" si="100"/>
        <v>0</v>
      </c>
      <c r="L290" s="24">
        <f t="shared" si="84"/>
        <v>8</v>
      </c>
      <c r="M290" s="24">
        <f t="shared" si="85"/>
        <v>0.5</v>
      </c>
      <c r="N290" s="24">
        <f t="shared" si="86"/>
        <v>0.5</v>
      </c>
      <c r="O290" s="24">
        <f t="shared" si="87"/>
        <v>7.5</v>
      </c>
      <c r="P290" s="24">
        <f t="shared" si="88"/>
        <v>0</v>
      </c>
      <c r="Q290" s="25">
        <f t="shared" si="89"/>
        <v>11.12</v>
      </c>
      <c r="R290" s="24">
        <f t="shared" si="90"/>
        <v>0</v>
      </c>
      <c r="S290" s="24">
        <f t="shared" si="91"/>
        <v>0</v>
      </c>
      <c r="T290" s="25">
        <f t="shared" si="92"/>
        <v>0.62</v>
      </c>
      <c r="U290" s="26">
        <f t="shared" si="93"/>
        <v>2</v>
      </c>
      <c r="V290" s="25">
        <f t="shared" si="94"/>
        <v>2.62</v>
      </c>
      <c r="W290" s="25">
        <f t="shared" si="95"/>
        <v>8.5</v>
      </c>
      <c r="X290" s="25">
        <f t="shared" si="96"/>
        <v>-27.040000000000013</v>
      </c>
      <c r="Y290" s="25">
        <f t="shared" si="97"/>
        <v>272.95999999999998</v>
      </c>
    </row>
    <row r="291" spans="5:25" x14ac:dyDescent="0.2">
      <c r="E291" s="22">
        <v>287</v>
      </c>
      <c r="F291" s="24">
        <f t="shared" si="81"/>
        <v>7.5</v>
      </c>
      <c r="G291" s="24">
        <f t="shared" si="82"/>
        <v>0</v>
      </c>
      <c r="H291" s="24">
        <f t="shared" si="83"/>
        <v>7.5</v>
      </c>
      <c r="I291" s="24">
        <f t="shared" si="98"/>
        <v>0</v>
      </c>
      <c r="J291" s="24">
        <f t="shared" si="99"/>
        <v>0</v>
      </c>
      <c r="K291" s="24">
        <f t="shared" si="100"/>
        <v>0</v>
      </c>
      <c r="L291" s="24">
        <f t="shared" si="84"/>
        <v>7.5</v>
      </c>
      <c r="M291" s="24">
        <f t="shared" si="85"/>
        <v>0.5</v>
      </c>
      <c r="N291" s="24">
        <f t="shared" si="86"/>
        <v>0.5</v>
      </c>
      <c r="O291" s="24">
        <f t="shared" si="87"/>
        <v>7</v>
      </c>
      <c r="P291" s="24">
        <f t="shared" si="88"/>
        <v>0</v>
      </c>
      <c r="Q291" s="25">
        <f t="shared" si="89"/>
        <v>11.12</v>
      </c>
      <c r="R291" s="24">
        <f t="shared" si="90"/>
        <v>0</v>
      </c>
      <c r="S291" s="24">
        <f t="shared" si="91"/>
        <v>0</v>
      </c>
      <c r="T291" s="25">
        <f t="shared" si="92"/>
        <v>0.57999999999999996</v>
      </c>
      <c r="U291" s="26">
        <f t="shared" si="93"/>
        <v>2</v>
      </c>
      <c r="V291" s="25">
        <f t="shared" si="94"/>
        <v>2.58</v>
      </c>
      <c r="W291" s="25">
        <f t="shared" si="95"/>
        <v>8.5399999999999991</v>
      </c>
      <c r="X291" s="25">
        <f t="shared" si="96"/>
        <v>-18.500000000000014</v>
      </c>
      <c r="Y291" s="25">
        <f t="shared" si="97"/>
        <v>281.5</v>
      </c>
    </row>
    <row r="292" spans="5:25" x14ac:dyDescent="0.2">
      <c r="E292" s="22">
        <v>288</v>
      </c>
      <c r="F292" s="24">
        <f t="shared" si="81"/>
        <v>7</v>
      </c>
      <c r="G292" s="24">
        <f t="shared" si="82"/>
        <v>0</v>
      </c>
      <c r="H292" s="24">
        <f t="shared" si="83"/>
        <v>7</v>
      </c>
      <c r="I292" s="24">
        <f t="shared" si="98"/>
        <v>0</v>
      </c>
      <c r="J292" s="24">
        <f t="shared" si="99"/>
        <v>0</v>
      </c>
      <c r="K292" s="24">
        <f t="shared" si="100"/>
        <v>0</v>
      </c>
      <c r="L292" s="24">
        <f t="shared" si="84"/>
        <v>7</v>
      </c>
      <c r="M292" s="24">
        <f t="shared" si="85"/>
        <v>0.5</v>
      </c>
      <c r="N292" s="24">
        <f t="shared" si="86"/>
        <v>0.5</v>
      </c>
      <c r="O292" s="24">
        <f t="shared" si="87"/>
        <v>6.5</v>
      </c>
      <c r="P292" s="24">
        <f t="shared" si="88"/>
        <v>0</v>
      </c>
      <c r="Q292" s="25">
        <f t="shared" si="89"/>
        <v>11.12</v>
      </c>
      <c r="R292" s="24">
        <f t="shared" si="90"/>
        <v>0</v>
      </c>
      <c r="S292" s="24">
        <f t="shared" si="91"/>
        <v>0</v>
      </c>
      <c r="T292" s="25">
        <f t="shared" si="92"/>
        <v>0.54</v>
      </c>
      <c r="U292" s="26">
        <f t="shared" si="93"/>
        <v>2</v>
      </c>
      <c r="V292" s="25">
        <f t="shared" si="94"/>
        <v>2.54</v>
      </c>
      <c r="W292" s="25">
        <f t="shared" si="95"/>
        <v>8.5799999999999983</v>
      </c>
      <c r="X292" s="25">
        <f t="shared" si="96"/>
        <v>-9.9200000000000159</v>
      </c>
      <c r="Y292" s="25">
        <f t="shared" si="97"/>
        <v>290.08</v>
      </c>
    </row>
    <row r="293" spans="5:25" x14ac:dyDescent="0.2">
      <c r="E293" s="22">
        <v>289</v>
      </c>
      <c r="F293" s="24">
        <f t="shared" si="81"/>
        <v>6.5</v>
      </c>
      <c r="G293" s="24">
        <f t="shared" si="82"/>
        <v>0</v>
      </c>
      <c r="H293" s="24">
        <f t="shared" si="83"/>
        <v>6.5</v>
      </c>
      <c r="I293" s="24">
        <f t="shared" si="98"/>
        <v>0</v>
      </c>
      <c r="J293" s="24">
        <f t="shared" si="99"/>
        <v>0</v>
      </c>
      <c r="K293" s="24">
        <f t="shared" si="100"/>
        <v>0</v>
      </c>
      <c r="L293" s="24">
        <f t="shared" si="84"/>
        <v>6.5</v>
      </c>
      <c r="M293" s="24">
        <f t="shared" si="85"/>
        <v>0.5</v>
      </c>
      <c r="N293" s="24">
        <f t="shared" si="86"/>
        <v>0.5</v>
      </c>
      <c r="O293" s="24">
        <f t="shared" si="87"/>
        <v>6</v>
      </c>
      <c r="P293" s="24">
        <f t="shared" si="88"/>
        <v>0</v>
      </c>
      <c r="Q293" s="25">
        <f t="shared" si="89"/>
        <v>11.12</v>
      </c>
      <c r="R293" s="24">
        <f t="shared" si="90"/>
        <v>0</v>
      </c>
      <c r="S293" s="24">
        <f t="shared" si="91"/>
        <v>0</v>
      </c>
      <c r="T293" s="25">
        <f t="shared" si="92"/>
        <v>0.5</v>
      </c>
      <c r="U293" s="26">
        <f t="shared" si="93"/>
        <v>2</v>
      </c>
      <c r="V293" s="25">
        <f t="shared" si="94"/>
        <v>2.5</v>
      </c>
      <c r="W293" s="25">
        <f t="shared" si="95"/>
        <v>8.6199999999999992</v>
      </c>
      <c r="X293" s="25">
        <f t="shared" si="96"/>
        <v>-1.3000000000000167</v>
      </c>
      <c r="Y293" s="25">
        <f t="shared" si="97"/>
        <v>298.7</v>
      </c>
    </row>
    <row r="294" spans="5:25" x14ac:dyDescent="0.2">
      <c r="E294" s="22">
        <v>290</v>
      </c>
      <c r="F294" s="24">
        <f t="shared" si="81"/>
        <v>6</v>
      </c>
      <c r="G294" s="24">
        <f t="shared" si="82"/>
        <v>0</v>
      </c>
      <c r="H294" s="24">
        <f t="shared" si="83"/>
        <v>6</v>
      </c>
      <c r="I294" s="24">
        <f t="shared" si="98"/>
        <v>0</v>
      </c>
      <c r="J294" s="24">
        <f t="shared" si="99"/>
        <v>0</v>
      </c>
      <c r="K294" s="24">
        <f t="shared" si="100"/>
        <v>0</v>
      </c>
      <c r="L294" s="24">
        <f t="shared" si="84"/>
        <v>6</v>
      </c>
      <c r="M294" s="24">
        <f t="shared" si="85"/>
        <v>0.5</v>
      </c>
      <c r="N294" s="24">
        <f t="shared" si="86"/>
        <v>0.5</v>
      </c>
      <c r="O294" s="24">
        <f t="shared" si="87"/>
        <v>5.5</v>
      </c>
      <c r="P294" s="24">
        <f t="shared" si="88"/>
        <v>0</v>
      </c>
      <c r="Q294" s="25">
        <f t="shared" si="89"/>
        <v>11.12</v>
      </c>
      <c r="R294" s="24">
        <f t="shared" si="90"/>
        <v>0</v>
      </c>
      <c r="S294" s="24">
        <f t="shared" si="91"/>
        <v>0</v>
      </c>
      <c r="T294" s="25">
        <f t="shared" si="92"/>
        <v>0.46</v>
      </c>
      <c r="U294" s="26">
        <f t="shared" si="93"/>
        <v>2</v>
      </c>
      <c r="V294" s="25">
        <f t="shared" si="94"/>
        <v>2.46</v>
      </c>
      <c r="W294" s="25">
        <f t="shared" si="95"/>
        <v>8.66</v>
      </c>
      <c r="X294" s="25">
        <f t="shared" si="96"/>
        <v>7.3599999999999834</v>
      </c>
      <c r="Y294" s="25">
        <f t="shared" si="97"/>
        <v>307.35999999999996</v>
      </c>
    </row>
    <row r="295" spans="5:25" x14ac:dyDescent="0.2">
      <c r="E295" s="22">
        <v>291</v>
      </c>
      <c r="F295" s="24">
        <f t="shared" si="81"/>
        <v>5.5</v>
      </c>
      <c r="G295" s="24">
        <f t="shared" si="82"/>
        <v>0</v>
      </c>
      <c r="H295" s="24">
        <f t="shared" si="83"/>
        <v>5.5</v>
      </c>
      <c r="I295" s="24">
        <f t="shared" si="98"/>
        <v>0</v>
      </c>
      <c r="J295" s="24">
        <f t="shared" si="99"/>
        <v>0</v>
      </c>
      <c r="K295" s="24">
        <f t="shared" si="100"/>
        <v>0</v>
      </c>
      <c r="L295" s="24">
        <f t="shared" si="84"/>
        <v>5.5</v>
      </c>
      <c r="M295" s="24">
        <f t="shared" si="85"/>
        <v>0.5</v>
      </c>
      <c r="N295" s="24">
        <f t="shared" si="86"/>
        <v>0.5</v>
      </c>
      <c r="O295" s="24">
        <f t="shared" si="87"/>
        <v>5</v>
      </c>
      <c r="P295" s="24">
        <f t="shared" si="88"/>
        <v>0</v>
      </c>
      <c r="Q295" s="25">
        <f t="shared" si="89"/>
        <v>11.12</v>
      </c>
      <c r="R295" s="24">
        <f t="shared" si="90"/>
        <v>0</v>
      </c>
      <c r="S295" s="24">
        <f t="shared" si="91"/>
        <v>0</v>
      </c>
      <c r="T295" s="25">
        <f t="shared" si="92"/>
        <v>0.42</v>
      </c>
      <c r="U295" s="26">
        <f t="shared" si="93"/>
        <v>2</v>
      </c>
      <c r="V295" s="25">
        <f t="shared" si="94"/>
        <v>2.42</v>
      </c>
      <c r="W295" s="25">
        <f t="shared" si="95"/>
        <v>8.6999999999999993</v>
      </c>
      <c r="X295" s="25">
        <f t="shared" si="96"/>
        <v>16.059999999999981</v>
      </c>
      <c r="Y295" s="25">
        <f t="shared" si="97"/>
        <v>316.06</v>
      </c>
    </row>
    <row r="296" spans="5:25" x14ac:dyDescent="0.2">
      <c r="E296" s="22">
        <v>292</v>
      </c>
      <c r="F296" s="24">
        <f t="shared" si="81"/>
        <v>5</v>
      </c>
      <c r="G296" s="24">
        <f t="shared" si="82"/>
        <v>0</v>
      </c>
      <c r="H296" s="24">
        <f t="shared" si="83"/>
        <v>5</v>
      </c>
      <c r="I296" s="24">
        <f t="shared" si="98"/>
        <v>0</v>
      </c>
      <c r="J296" s="24">
        <f t="shared" si="99"/>
        <v>0</v>
      </c>
      <c r="K296" s="24">
        <f t="shared" si="100"/>
        <v>0</v>
      </c>
      <c r="L296" s="24">
        <f t="shared" si="84"/>
        <v>5</v>
      </c>
      <c r="M296" s="24">
        <f t="shared" si="85"/>
        <v>0.5</v>
      </c>
      <c r="N296" s="24">
        <f t="shared" si="86"/>
        <v>0.5</v>
      </c>
      <c r="O296" s="24">
        <f t="shared" si="87"/>
        <v>4.5</v>
      </c>
      <c r="P296" s="24">
        <f t="shared" si="88"/>
        <v>0</v>
      </c>
      <c r="Q296" s="25">
        <f t="shared" si="89"/>
        <v>11.12</v>
      </c>
      <c r="R296" s="24">
        <f t="shared" si="90"/>
        <v>0</v>
      </c>
      <c r="S296" s="24">
        <f t="shared" si="91"/>
        <v>0</v>
      </c>
      <c r="T296" s="25">
        <f t="shared" si="92"/>
        <v>0.38</v>
      </c>
      <c r="U296" s="26">
        <f t="shared" si="93"/>
        <v>2</v>
      </c>
      <c r="V296" s="25">
        <f t="shared" si="94"/>
        <v>2.38</v>
      </c>
      <c r="W296" s="25">
        <f t="shared" si="95"/>
        <v>8.7399999999999984</v>
      </c>
      <c r="X296" s="25">
        <f t="shared" si="96"/>
        <v>24.799999999999979</v>
      </c>
      <c r="Y296" s="25">
        <f t="shared" si="97"/>
        <v>324.79999999999995</v>
      </c>
    </row>
    <row r="297" spans="5:25" x14ac:dyDescent="0.2">
      <c r="E297" s="22">
        <v>293</v>
      </c>
      <c r="F297" s="24">
        <f t="shared" si="81"/>
        <v>4.5</v>
      </c>
      <c r="G297" s="24">
        <f t="shared" si="82"/>
        <v>0</v>
      </c>
      <c r="H297" s="24">
        <f t="shared" si="83"/>
        <v>4.5</v>
      </c>
      <c r="I297" s="24">
        <f t="shared" si="98"/>
        <v>0</v>
      </c>
      <c r="J297" s="24">
        <f t="shared" si="99"/>
        <v>0</v>
      </c>
      <c r="K297" s="24">
        <f t="shared" si="100"/>
        <v>0</v>
      </c>
      <c r="L297" s="24">
        <f t="shared" si="84"/>
        <v>4.5</v>
      </c>
      <c r="M297" s="24">
        <f t="shared" si="85"/>
        <v>0.5</v>
      </c>
      <c r="N297" s="24">
        <f t="shared" si="86"/>
        <v>0.5</v>
      </c>
      <c r="O297" s="24">
        <f t="shared" si="87"/>
        <v>4</v>
      </c>
      <c r="P297" s="24">
        <f t="shared" si="88"/>
        <v>0</v>
      </c>
      <c r="Q297" s="25">
        <f t="shared" si="89"/>
        <v>11.12</v>
      </c>
      <c r="R297" s="24">
        <f t="shared" si="90"/>
        <v>0</v>
      </c>
      <c r="S297" s="24">
        <f t="shared" si="91"/>
        <v>0</v>
      </c>
      <c r="T297" s="25">
        <f t="shared" si="92"/>
        <v>0.34</v>
      </c>
      <c r="U297" s="26">
        <f t="shared" si="93"/>
        <v>2</v>
      </c>
      <c r="V297" s="25">
        <f t="shared" si="94"/>
        <v>2.34</v>
      </c>
      <c r="W297" s="25">
        <f t="shared" si="95"/>
        <v>8.7799999999999994</v>
      </c>
      <c r="X297" s="25">
        <f t="shared" si="96"/>
        <v>33.579999999999977</v>
      </c>
      <c r="Y297" s="25">
        <f t="shared" si="97"/>
        <v>333.58</v>
      </c>
    </row>
    <row r="298" spans="5:25" x14ac:dyDescent="0.2">
      <c r="E298" s="22">
        <v>294</v>
      </c>
      <c r="F298" s="24">
        <f t="shared" si="81"/>
        <v>4</v>
      </c>
      <c r="G298" s="24">
        <f t="shared" si="82"/>
        <v>0</v>
      </c>
      <c r="H298" s="24">
        <f t="shared" si="83"/>
        <v>4</v>
      </c>
      <c r="I298" s="24">
        <f t="shared" si="98"/>
        <v>0</v>
      </c>
      <c r="J298" s="24">
        <f t="shared" si="99"/>
        <v>0</v>
      </c>
      <c r="K298" s="24">
        <f t="shared" si="100"/>
        <v>0</v>
      </c>
      <c r="L298" s="24">
        <f t="shared" si="84"/>
        <v>4</v>
      </c>
      <c r="M298" s="24">
        <f t="shared" si="85"/>
        <v>0.5</v>
      </c>
      <c r="N298" s="24">
        <f t="shared" si="86"/>
        <v>0.5</v>
      </c>
      <c r="O298" s="24">
        <f t="shared" si="87"/>
        <v>3.5</v>
      </c>
      <c r="P298" s="24">
        <f t="shared" si="88"/>
        <v>0</v>
      </c>
      <c r="Q298" s="25">
        <f t="shared" si="89"/>
        <v>11.12</v>
      </c>
      <c r="R298" s="24">
        <f t="shared" si="90"/>
        <v>0</v>
      </c>
      <c r="S298" s="24">
        <f t="shared" si="91"/>
        <v>0</v>
      </c>
      <c r="T298" s="25">
        <f t="shared" si="92"/>
        <v>0.3</v>
      </c>
      <c r="U298" s="26">
        <f t="shared" si="93"/>
        <v>2</v>
      </c>
      <c r="V298" s="25">
        <f t="shared" si="94"/>
        <v>2.2999999999999998</v>
      </c>
      <c r="W298" s="25">
        <f t="shared" si="95"/>
        <v>8.82</v>
      </c>
      <c r="X298" s="25">
        <f t="shared" si="96"/>
        <v>42.399999999999977</v>
      </c>
      <c r="Y298" s="25">
        <f t="shared" si="97"/>
        <v>342.4</v>
      </c>
    </row>
    <row r="299" spans="5:25" x14ac:dyDescent="0.2">
      <c r="E299" s="22">
        <v>295</v>
      </c>
      <c r="F299" s="24">
        <f t="shared" si="81"/>
        <v>3.5</v>
      </c>
      <c r="G299" s="24">
        <f t="shared" si="82"/>
        <v>0</v>
      </c>
      <c r="H299" s="24">
        <f t="shared" si="83"/>
        <v>3.5</v>
      </c>
      <c r="I299" s="24">
        <f t="shared" si="98"/>
        <v>1</v>
      </c>
      <c r="J299" s="24">
        <f t="shared" si="99"/>
        <v>14</v>
      </c>
      <c r="K299" s="24">
        <f t="shared" si="100"/>
        <v>0</v>
      </c>
      <c r="L299" s="24">
        <f t="shared" si="84"/>
        <v>3.5</v>
      </c>
      <c r="M299" s="24">
        <f t="shared" si="85"/>
        <v>0.5</v>
      </c>
      <c r="N299" s="24">
        <f t="shared" si="86"/>
        <v>0.5</v>
      </c>
      <c r="O299" s="24">
        <f t="shared" si="87"/>
        <v>3</v>
      </c>
      <c r="P299" s="24">
        <f t="shared" si="88"/>
        <v>0</v>
      </c>
      <c r="Q299" s="25">
        <f t="shared" si="89"/>
        <v>11.12</v>
      </c>
      <c r="R299" s="24">
        <f t="shared" si="90"/>
        <v>224</v>
      </c>
      <c r="S299" s="24">
        <f t="shared" si="91"/>
        <v>15.68</v>
      </c>
      <c r="T299" s="25">
        <f t="shared" si="92"/>
        <v>0.26</v>
      </c>
      <c r="U299" s="26">
        <f t="shared" si="93"/>
        <v>2</v>
      </c>
      <c r="V299" s="25">
        <f t="shared" si="94"/>
        <v>241.94</v>
      </c>
      <c r="W299" s="25">
        <f t="shared" si="95"/>
        <v>-230.82</v>
      </c>
      <c r="X299" s="25">
        <f t="shared" si="96"/>
        <v>-188.42000000000002</v>
      </c>
      <c r="Y299" s="25">
        <f t="shared" si="97"/>
        <v>111.57999999999998</v>
      </c>
    </row>
    <row r="300" spans="5:25" x14ac:dyDescent="0.2">
      <c r="E300" s="22">
        <v>296</v>
      </c>
      <c r="F300" s="24">
        <f t="shared" si="81"/>
        <v>3</v>
      </c>
      <c r="G300" s="24">
        <f t="shared" si="82"/>
        <v>14</v>
      </c>
      <c r="H300" s="24">
        <f t="shared" si="83"/>
        <v>17</v>
      </c>
      <c r="I300" s="24">
        <f t="shared" si="98"/>
        <v>0</v>
      </c>
      <c r="J300" s="24">
        <f t="shared" si="99"/>
        <v>0</v>
      </c>
      <c r="K300" s="24">
        <f t="shared" si="100"/>
        <v>0</v>
      </c>
      <c r="L300" s="24">
        <f t="shared" si="84"/>
        <v>3</v>
      </c>
      <c r="M300" s="24">
        <f t="shared" si="85"/>
        <v>0.5</v>
      </c>
      <c r="N300" s="24">
        <f t="shared" si="86"/>
        <v>0.5</v>
      </c>
      <c r="O300" s="24">
        <f t="shared" si="87"/>
        <v>2.5</v>
      </c>
      <c r="P300" s="24">
        <f t="shared" si="88"/>
        <v>0</v>
      </c>
      <c r="Q300" s="25">
        <f t="shared" si="89"/>
        <v>11.12</v>
      </c>
      <c r="R300" s="24">
        <f t="shared" si="90"/>
        <v>0</v>
      </c>
      <c r="S300" s="24">
        <f t="shared" si="91"/>
        <v>0</v>
      </c>
      <c r="T300" s="25">
        <f t="shared" si="92"/>
        <v>0.22</v>
      </c>
      <c r="U300" s="26">
        <f t="shared" si="93"/>
        <v>2</v>
      </c>
      <c r="V300" s="25">
        <f t="shared" si="94"/>
        <v>2.2200000000000002</v>
      </c>
      <c r="W300" s="25">
        <f t="shared" si="95"/>
        <v>8.8999999999999986</v>
      </c>
      <c r="X300" s="25">
        <f t="shared" si="96"/>
        <v>-179.52</v>
      </c>
      <c r="Y300" s="25">
        <f t="shared" si="97"/>
        <v>120.47999999999999</v>
      </c>
    </row>
    <row r="301" spans="5:25" x14ac:dyDescent="0.2">
      <c r="E301" s="22">
        <v>297</v>
      </c>
      <c r="F301" s="24">
        <f t="shared" si="81"/>
        <v>2.5</v>
      </c>
      <c r="G301" s="24">
        <f t="shared" si="82"/>
        <v>14</v>
      </c>
      <c r="H301" s="24">
        <f t="shared" si="83"/>
        <v>16.5</v>
      </c>
      <c r="I301" s="24">
        <f t="shared" si="98"/>
        <v>0</v>
      </c>
      <c r="J301" s="24">
        <f t="shared" si="99"/>
        <v>0</v>
      </c>
      <c r="K301" s="24">
        <f t="shared" si="100"/>
        <v>0</v>
      </c>
      <c r="L301" s="24">
        <f t="shared" si="84"/>
        <v>2.5</v>
      </c>
      <c r="M301" s="24">
        <f t="shared" si="85"/>
        <v>0.5</v>
      </c>
      <c r="N301" s="24">
        <f t="shared" si="86"/>
        <v>0.5</v>
      </c>
      <c r="O301" s="24">
        <f t="shared" si="87"/>
        <v>2</v>
      </c>
      <c r="P301" s="24">
        <f t="shared" si="88"/>
        <v>0</v>
      </c>
      <c r="Q301" s="25">
        <f t="shared" si="89"/>
        <v>11.12</v>
      </c>
      <c r="R301" s="24">
        <f t="shared" si="90"/>
        <v>0</v>
      </c>
      <c r="S301" s="24">
        <f t="shared" si="91"/>
        <v>0</v>
      </c>
      <c r="T301" s="25">
        <f t="shared" si="92"/>
        <v>0.18</v>
      </c>
      <c r="U301" s="26">
        <f t="shared" si="93"/>
        <v>2</v>
      </c>
      <c r="V301" s="25">
        <f t="shared" si="94"/>
        <v>2.1800000000000002</v>
      </c>
      <c r="W301" s="25">
        <f t="shared" si="95"/>
        <v>8.94</v>
      </c>
      <c r="X301" s="25">
        <f t="shared" si="96"/>
        <v>-170.58</v>
      </c>
      <c r="Y301" s="25">
        <f t="shared" si="97"/>
        <v>129.41999999999999</v>
      </c>
    </row>
    <row r="302" spans="5:25" x14ac:dyDescent="0.2">
      <c r="E302" s="22">
        <v>298</v>
      </c>
      <c r="F302" s="24">
        <f t="shared" si="81"/>
        <v>2</v>
      </c>
      <c r="G302" s="24">
        <f t="shared" si="82"/>
        <v>14</v>
      </c>
      <c r="H302" s="24">
        <f t="shared" si="83"/>
        <v>16</v>
      </c>
      <c r="I302" s="24">
        <f t="shared" si="98"/>
        <v>0</v>
      </c>
      <c r="J302" s="24">
        <f t="shared" si="99"/>
        <v>0</v>
      </c>
      <c r="K302" s="24">
        <f t="shared" si="100"/>
        <v>0</v>
      </c>
      <c r="L302" s="24">
        <f t="shared" si="84"/>
        <v>2</v>
      </c>
      <c r="M302" s="24">
        <f t="shared" si="85"/>
        <v>0.5</v>
      </c>
      <c r="N302" s="24">
        <f t="shared" si="86"/>
        <v>0.5</v>
      </c>
      <c r="O302" s="24">
        <f t="shared" si="87"/>
        <v>1.5</v>
      </c>
      <c r="P302" s="24">
        <f t="shared" si="88"/>
        <v>0</v>
      </c>
      <c r="Q302" s="25">
        <f t="shared" si="89"/>
        <v>11.12</v>
      </c>
      <c r="R302" s="24">
        <f t="shared" si="90"/>
        <v>0</v>
      </c>
      <c r="S302" s="24">
        <f t="shared" si="91"/>
        <v>0</v>
      </c>
      <c r="T302" s="25">
        <f t="shared" si="92"/>
        <v>0.14000000000000001</v>
      </c>
      <c r="U302" s="26">
        <f t="shared" si="93"/>
        <v>2</v>
      </c>
      <c r="V302" s="25">
        <f t="shared" si="94"/>
        <v>2.14</v>
      </c>
      <c r="W302" s="25">
        <f t="shared" si="95"/>
        <v>8.9799999999999986</v>
      </c>
      <c r="X302" s="25">
        <f t="shared" si="96"/>
        <v>-161.60000000000002</v>
      </c>
      <c r="Y302" s="25">
        <f t="shared" si="97"/>
        <v>138.39999999999998</v>
      </c>
    </row>
    <row r="303" spans="5:25" x14ac:dyDescent="0.2">
      <c r="E303" s="22">
        <v>299</v>
      </c>
      <c r="F303" s="24">
        <f t="shared" si="81"/>
        <v>1.5</v>
      </c>
      <c r="G303" s="24">
        <f t="shared" si="82"/>
        <v>14</v>
      </c>
      <c r="H303" s="24">
        <f t="shared" si="83"/>
        <v>15.5</v>
      </c>
      <c r="I303" s="24">
        <f t="shared" si="98"/>
        <v>0</v>
      </c>
      <c r="J303" s="24">
        <f t="shared" si="99"/>
        <v>0</v>
      </c>
      <c r="K303" s="24">
        <f t="shared" si="100"/>
        <v>0</v>
      </c>
      <c r="L303" s="24">
        <f t="shared" si="84"/>
        <v>1.5</v>
      </c>
      <c r="M303" s="24">
        <f t="shared" si="85"/>
        <v>0.5</v>
      </c>
      <c r="N303" s="24">
        <f t="shared" si="86"/>
        <v>0.5</v>
      </c>
      <c r="O303" s="24">
        <f t="shared" si="87"/>
        <v>1</v>
      </c>
      <c r="P303" s="24">
        <f t="shared" si="88"/>
        <v>0</v>
      </c>
      <c r="Q303" s="25">
        <f t="shared" si="89"/>
        <v>11.12</v>
      </c>
      <c r="R303" s="24">
        <f t="shared" si="90"/>
        <v>0</v>
      </c>
      <c r="S303" s="24">
        <f t="shared" si="91"/>
        <v>0</v>
      </c>
      <c r="T303" s="25">
        <f t="shared" si="92"/>
        <v>0.1</v>
      </c>
      <c r="U303" s="26">
        <f t="shared" si="93"/>
        <v>2</v>
      </c>
      <c r="V303" s="25">
        <f t="shared" si="94"/>
        <v>2.1</v>
      </c>
      <c r="W303" s="25">
        <f t="shared" si="95"/>
        <v>9.02</v>
      </c>
      <c r="X303" s="25">
        <f t="shared" si="96"/>
        <v>-152.58000000000001</v>
      </c>
      <c r="Y303" s="25">
        <f t="shared" si="97"/>
        <v>147.41999999999999</v>
      </c>
    </row>
    <row r="304" spans="5:25" x14ac:dyDescent="0.2">
      <c r="E304" s="22">
        <v>300</v>
      </c>
      <c r="F304" s="24">
        <f t="shared" si="81"/>
        <v>1</v>
      </c>
      <c r="G304" s="24">
        <f t="shared" si="82"/>
        <v>14</v>
      </c>
      <c r="H304" s="24">
        <f t="shared" si="83"/>
        <v>15</v>
      </c>
      <c r="I304" s="24">
        <f t="shared" si="98"/>
        <v>0</v>
      </c>
      <c r="J304" s="24">
        <f t="shared" si="99"/>
        <v>0</v>
      </c>
      <c r="K304" s="24">
        <f t="shared" si="100"/>
        <v>0</v>
      </c>
      <c r="L304" s="24">
        <f t="shared" si="84"/>
        <v>1</v>
      </c>
      <c r="M304" s="24">
        <f t="shared" si="85"/>
        <v>0.5</v>
      </c>
      <c r="N304" s="24">
        <f t="shared" si="86"/>
        <v>0.5</v>
      </c>
      <c r="O304" s="24">
        <f t="shared" si="87"/>
        <v>0.5</v>
      </c>
      <c r="P304" s="24">
        <f t="shared" si="88"/>
        <v>0</v>
      </c>
      <c r="Q304" s="25">
        <f t="shared" si="89"/>
        <v>11.12</v>
      </c>
      <c r="R304" s="24">
        <f t="shared" si="90"/>
        <v>0</v>
      </c>
      <c r="S304" s="24">
        <f t="shared" si="91"/>
        <v>0</v>
      </c>
      <c r="T304" s="25">
        <f t="shared" si="92"/>
        <v>0.06</v>
      </c>
      <c r="U304" s="26">
        <f t="shared" si="93"/>
        <v>2</v>
      </c>
      <c r="V304" s="25">
        <f t="shared" si="94"/>
        <v>2.06</v>
      </c>
      <c r="W304" s="25">
        <f t="shared" si="95"/>
        <v>9.0599999999999987</v>
      </c>
      <c r="X304" s="25">
        <f t="shared" si="96"/>
        <v>-143.52000000000001</v>
      </c>
      <c r="Y304" s="25">
        <f t="shared" si="97"/>
        <v>156.47999999999999</v>
      </c>
    </row>
    <row r="305" spans="5:25" x14ac:dyDescent="0.2">
      <c r="E305" s="22">
        <v>301</v>
      </c>
      <c r="F305" s="24">
        <f t="shared" si="81"/>
        <v>0.5</v>
      </c>
      <c r="G305" s="24">
        <f t="shared" si="82"/>
        <v>14</v>
      </c>
      <c r="H305" s="24">
        <f t="shared" si="83"/>
        <v>14.5</v>
      </c>
      <c r="I305" s="24">
        <f t="shared" si="98"/>
        <v>0</v>
      </c>
      <c r="J305" s="24">
        <f t="shared" si="99"/>
        <v>0</v>
      </c>
      <c r="K305" s="24">
        <f t="shared" si="100"/>
        <v>0</v>
      </c>
      <c r="L305" s="24">
        <f t="shared" si="84"/>
        <v>0.5</v>
      </c>
      <c r="M305" s="24">
        <f t="shared" si="85"/>
        <v>0.5</v>
      </c>
      <c r="N305" s="24">
        <f t="shared" si="86"/>
        <v>0.5</v>
      </c>
      <c r="O305" s="24">
        <f t="shared" si="87"/>
        <v>0</v>
      </c>
      <c r="P305" s="24">
        <f t="shared" si="88"/>
        <v>0</v>
      </c>
      <c r="Q305" s="25">
        <f t="shared" si="89"/>
        <v>11.12</v>
      </c>
      <c r="R305" s="24">
        <f t="shared" si="90"/>
        <v>0</v>
      </c>
      <c r="S305" s="24">
        <f t="shared" si="91"/>
        <v>0</v>
      </c>
      <c r="T305" s="25">
        <f t="shared" si="92"/>
        <v>0.02</v>
      </c>
      <c r="U305" s="26">
        <f t="shared" si="93"/>
        <v>2</v>
      </c>
      <c r="V305" s="25">
        <f t="shared" si="94"/>
        <v>2.02</v>
      </c>
      <c r="W305" s="25">
        <f t="shared" si="95"/>
        <v>9.1</v>
      </c>
      <c r="X305" s="25">
        <f t="shared" si="96"/>
        <v>-134.42000000000002</v>
      </c>
      <c r="Y305" s="25">
        <f t="shared" si="97"/>
        <v>165.57999999999998</v>
      </c>
    </row>
    <row r="306" spans="5:25" x14ac:dyDescent="0.2">
      <c r="E306" s="22">
        <v>302</v>
      </c>
      <c r="F306" s="24">
        <f t="shared" si="81"/>
        <v>0</v>
      </c>
      <c r="G306" s="24">
        <f t="shared" si="82"/>
        <v>14</v>
      </c>
      <c r="H306" s="24">
        <f t="shared" si="83"/>
        <v>14</v>
      </c>
      <c r="I306" s="24">
        <f t="shared" si="98"/>
        <v>0</v>
      </c>
      <c r="J306" s="24">
        <f t="shared" si="99"/>
        <v>0</v>
      </c>
      <c r="K306" s="24">
        <f t="shared" si="100"/>
        <v>14</v>
      </c>
      <c r="L306" s="24">
        <f t="shared" si="84"/>
        <v>14</v>
      </c>
      <c r="M306" s="24">
        <f t="shared" si="85"/>
        <v>0.5</v>
      </c>
      <c r="N306" s="24">
        <f t="shared" si="86"/>
        <v>0.5</v>
      </c>
      <c r="O306" s="24">
        <f t="shared" si="87"/>
        <v>13.5</v>
      </c>
      <c r="P306" s="24">
        <f t="shared" si="88"/>
        <v>0</v>
      </c>
      <c r="Q306" s="25">
        <f t="shared" si="89"/>
        <v>11.12</v>
      </c>
      <c r="R306" s="24">
        <f t="shared" si="90"/>
        <v>0</v>
      </c>
      <c r="S306" s="24">
        <f t="shared" si="91"/>
        <v>0</v>
      </c>
      <c r="T306" s="25">
        <f t="shared" si="92"/>
        <v>1.1000000000000001</v>
      </c>
      <c r="U306" s="26">
        <f t="shared" si="93"/>
        <v>2</v>
      </c>
      <c r="V306" s="25">
        <f t="shared" si="94"/>
        <v>3.1</v>
      </c>
      <c r="W306" s="25">
        <f t="shared" si="95"/>
        <v>8.02</v>
      </c>
      <c r="X306" s="25">
        <f t="shared" si="96"/>
        <v>-126.40000000000002</v>
      </c>
      <c r="Y306" s="25">
        <f t="shared" si="97"/>
        <v>173.59999999999997</v>
      </c>
    </row>
    <row r="307" spans="5:25" x14ac:dyDescent="0.2">
      <c r="E307" s="22">
        <v>303</v>
      </c>
      <c r="F307" s="24">
        <f t="shared" si="81"/>
        <v>13.5</v>
      </c>
      <c r="G307" s="24">
        <f t="shared" si="82"/>
        <v>0</v>
      </c>
      <c r="H307" s="24">
        <f t="shared" si="83"/>
        <v>13.5</v>
      </c>
      <c r="I307" s="24">
        <f t="shared" si="98"/>
        <v>0</v>
      </c>
      <c r="J307" s="24">
        <f t="shared" si="99"/>
        <v>0</v>
      </c>
      <c r="K307" s="24">
        <f t="shared" si="100"/>
        <v>0</v>
      </c>
      <c r="L307" s="24">
        <f t="shared" si="84"/>
        <v>13.5</v>
      </c>
      <c r="M307" s="24">
        <f t="shared" si="85"/>
        <v>0.5</v>
      </c>
      <c r="N307" s="24">
        <f t="shared" si="86"/>
        <v>0.5</v>
      </c>
      <c r="O307" s="24">
        <f t="shared" si="87"/>
        <v>13</v>
      </c>
      <c r="P307" s="24">
        <f t="shared" si="88"/>
        <v>0</v>
      </c>
      <c r="Q307" s="25">
        <f t="shared" si="89"/>
        <v>11.12</v>
      </c>
      <c r="R307" s="24">
        <f t="shared" si="90"/>
        <v>0</v>
      </c>
      <c r="S307" s="24">
        <f t="shared" si="91"/>
        <v>0</v>
      </c>
      <c r="T307" s="25">
        <f t="shared" si="92"/>
        <v>1.06</v>
      </c>
      <c r="U307" s="26">
        <f t="shared" si="93"/>
        <v>2</v>
      </c>
      <c r="V307" s="25">
        <f t="shared" si="94"/>
        <v>3.06</v>
      </c>
      <c r="W307" s="25">
        <f t="shared" si="95"/>
        <v>8.0599999999999987</v>
      </c>
      <c r="X307" s="25">
        <f t="shared" si="96"/>
        <v>-118.34000000000002</v>
      </c>
      <c r="Y307" s="25">
        <f t="shared" si="97"/>
        <v>181.65999999999997</v>
      </c>
    </row>
    <row r="308" spans="5:25" x14ac:dyDescent="0.2">
      <c r="E308" s="22">
        <v>304</v>
      </c>
      <c r="F308" s="24">
        <f t="shared" si="81"/>
        <v>13</v>
      </c>
      <c r="G308" s="24">
        <f t="shared" si="82"/>
        <v>0</v>
      </c>
      <c r="H308" s="24">
        <f t="shared" si="83"/>
        <v>13</v>
      </c>
      <c r="I308" s="24">
        <f t="shared" si="98"/>
        <v>0</v>
      </c>
      <c r="J308" s="24">
        <f t="shared" si="99"/>
        <v>0</v>
      </c>
      <c r="K308" s="24">
        <f t="shared" si="100"/>
        <v>0</v>
      </c>
      <c r="L308" s="24">
        <f t="shared" si="84"/>
        <v>13</v>
      </c>
      <c r="M308" s="24">
        <f t="shared" si="85"/>
        <v>0.5</v>
      </c>
      <c r="N308" s="24">
        <f t="shared" si="86"/>
        <v>0.5</v>
      </c>
      <c r="O308" s="24">
        <f t="shared" si="87"/>
        <v>12.5</v>
      </c>
      <c r="P308" s="24">
        <f t="shared" si="88"/>
        <v>0</v>
      </c>
      <c r="Q308" s="25">
        <f t="shared" si="89"/>
        <v>11.12</v>
      </c>
      <c r="R308" s="24">
        <f t="shared" si="90"/>
        <v>0</v>
      </c>
      <c r="S308" s="24">
        <f t="shared" si="91"/>
        <v>0</v>
      </c>
      <c r="T308" s="25">
        <f t="shared" si="92"/>
        <v>1.02</v>
      </c>
      <c r="U308" s="26">
        <f t="shared" si="93"/>
        <v>2</v>
      </c>
      <c r="V308" s="25">
        <f t="shared" si="94"/>
        <v>3.02</v>
      </c>
      <c r="W308" s="25">
        <f t="shared" si="95"/>
        <v>8.1</v>
      </c>
      <c r="X308" s="25">
        <f t="shared" si="96"/>
        <v>-110.24000000000002</v>
      </c>
      <c r="Y308" s="25">
        <f t="shared" si="97"/>
        <v>189.76</v>
      </c>
    </row>
    <row r="309" spans="5:25" x14ac:dyDescent="0.2">
      <c r="E309" s="22">
        <v>305</v>
      </c>
      <c r="F309" s="24">
        <f t="shared" si="81"/>
        <v>12.5</v>
      </c>
      <c r="G309" s="24">
        <f t="shared" si="82"/>
        <v>0</v>
      </c>
      <c r="H309" s="24">
        <f t="shared" si="83"/>
        <v>12.5</v>
      </c>
      <c r="I309" s="24">
        <f t="shared" si="98"/>
        <v>0</v>
      </c>
      <c r="J309" s="24">
        <f t="shared" si="99"/>
        <v>0</v>
      </c>
      <c r="K309" s="24">
        <f t="shared" si="100"/>
        <v>0</v>
      </c>
      <c r="L309" s="24">
        <f t="shared" si="84"/>
        <v>12.5</v>
      </c>
      <c r="M309" s="24">
        <f t="shared" si="85"/>
        <v>0.5</v>
      </c>
      <c r="N309" s="24">
        <f t="shared" si="86"/>
        <v>0.5</v>
      </c>
      <c r="O309" s="24">
        <f t="shared" si="87"/>
        <v>12</v>
      </c>
      <c r="P309" s="24">
        <f t="shared" si="88"/>
        <v>0</v>
      </c>
      <c r="Q309" s="25">
        <f t="shared" si="89"/>
        <v>11.12</v>
      </c>
      <c r="R309" s="24">
        <f t="shared" si="90"/>
        <v>0</v>
      </c>
      <c r="S309" s="24">
        <f t="shared" si="91"/>
        <v>0</v>
      </c>
      <c r="T309" s="25">
        <f t="shared" si="92"/>
        <v>0.98</v>
      </c>
      <c r="U309" s="26">
        <f t="shared" si="93"/>
        <v>2</v>
      </c>
      <c r="V309" s="25">
        <f t="shared" si="94"/>
        <v>2.98</v>
      </c>
      <c r="W309" s="25">
        <f t="shared" si="95"/>
        <v>8.1399999999999988</v>
      </c>
      <c r="X309" s="25">
        <f t="shared" si="96"/>
        <v>-102.10000000000002</v>
      </c>
      <c r="Y309" s="25">
        <f t="shared" si="97"/>
        <v>197.89999999999998</v>
      </c>
    </row>
    <row r="310" spans="5:25" x14ac:dyDescent="0.2">
      <c r="E310" s="22">
        <v>306</v>
      </c>
      <c r="F310" s="24">
        <f t="shared" si="81"/>
        <v>12</v>
      </c>
      <c r="G310" s="24">
        <f t="shared" si="82"/>
        <v>0</v>
      </c>
      <c r="H310" s="24">
        <f t="shared" si="83"/>
        <v>12</v>
      </c>
      <c r="I310" s="24">
        <f t="shared" si="98"/>
        <v>0</v>
      </c>
      <c r="J310" s="24">
        <f t="shared" si="99"/>
        <v>0</v>
      </c>
      <c r="K310" s="24">
        <f t="shared" si="100"/>
        <v>0</v>
      </c>
      <c r="L310" s="24">
        <f t="shared" si="84"/>
        <v>12</v>
      </c>
      <c r="M310" s="24">
        <f t="shared" si="85"/>
        <v>0.5</v>
      </c>
      <c r="N310" s="24">
        <f t="shared" si="86"/>
        <v>0.5</v>
      </c>
      <c r="O310" s="24">
        <f t="shared" si="87"/>
        <v>11.5</v>
      </c>
      <c r="P310" s="24">
        <f t="shared" si="88"/>
        <v>0</v>
      </c>
      <c r="Q310" s="25">
        <f t="shared" si="89"/>
        <v>11.12</v>
      </c>
      <c r="R310" s="24">
        <f t="shared" si="90"/>
        <v>0</v>
      </c>
      <c r="S310" s="24">
        <f t="shared" si="91"/>
        <v>0</v>
      </c>
      <c r="T310" s="25">
        <f t="shared" si="92"/>
        <v>0.94000000000000006</v>
      </c>
      <c r="U310" s="26">
        <f t="shared" si="93"/>
        <v>2</v>
      </c>
      <c r="V310" s="25">
        <f t="shared" si="94"/>
        <v>2.94</v>
      </c>
      <c r="W310" s="25">
        <f t="shared" si="95"/>
        <v>8.18</v>
      </c>
      <c r="X310" s="25">
        <f t="shared" si="96"/>
        <v>-93.920000000000016</v>
      </c>
      <c r="Y310" s="25">
        <f t="shared" si="97"/>
        <v>206.07999999999998</v>
      </c>
    </row>
    <row r="311" spans="5:25" x14ac:dyDescent="0.2">
      <c r="E311" s="22">
        <v>307</v>
      </c>
      <c r="F311" s="24">
        <f t="shared" si="81"/>
        <v>11.5</v>
      </c>
      <c r="G311" s="24">
        <f t="shared" si="82"/>
        <v>0</v>
      </c>
      <c r="H311" s="24">
        <f t="shared" si="83"/>
        <v>11.5</v>
      </c>
      <c r="I311" s="24">
        <f t="shared" si="98"/>
        <v>0</v>
      </c>
      <c r="J311" s="24">
        <f t="shared" si="99"/>
        <v>0</v>
      </c>
      <c r="K311" s="24">
        <f t="shared" si="100"/>
        <v>0</v>
      </c>
      <c r="L311" s="24">
        <f t="shared" si="84"/>
        <v>11.5</v>
      </c>
      <c r="M311" s="24">
        <f t="shared" si="85"/>
        <v>0.5</v>
      </c>
      <c r="N311" s="24">
        <f t="shared" si="86"/>
        <v>0.5</v>
      </c>
      <c r="O311" s="24">
        <f t="shared" si="87"/>
        <v>11</v>
      </c>
      <c r="P311" s="24">
        <f t="shared" si="88"/>
        <v>0</v>
      </c>
      <c r="Q311" s="25">
        <f t="shared" si="89"/>
        <v>11.12</v>
      </c>
      <c r="R311" s="24">
        <f t="shared" si="90"/>
        <v>0</v>
      </c>
      <c r="S311" s="24">
        <f t="shared" si="91"/>
        <v>0</v>
      </c>
      <c r="T311" s="25">
        <f t="shared" si="92"/>
        <v>0.9</v>
      </c>
      <c r="U311" s="26">
        <f t="shared" si="93"/>
        <v>2</v>
      </c>
      <c r="V311" s="25">
        <f t="shared" si="94"/>
        <v>2.9</v>
      </c>
      <c r="W311" s="25">
        <f t="shared" si="95"/>
        <v>8.2199999999999989</v>
      </c>
      <c r="X311" s="25">
        <f t="shared" si="96"/>
        <v>-85.700000000000017</v>
      </c>
      <c r="Y311" s="25">
        <f t="shared" si="97"/>
        <v>214.29999999999998</v>
      </c>
    </row>
    <row r="312" spans="5:25" x14ac:dyDescent="0.2">
      <c r="E312" s="22">
        <v>308</v>
      </c>
      <c r="F312" s="24">
        <f t="shared" si="81"/>
        <v>11</v>
      </c>
      <c r="G312" s="24">
        <f t="shared" si="82"/>
        <v>0</v>
      </c>
      <c r="H312" s="24">
        <f t="shared" si="83"/>
        <v>11</v>
      </c>
      <c r="I312" s="24">
        <f t="shared" si="98"/>
        <v>0</v>
      </c>
      <c r="J312" s="24">
        <f t="shared" si="99"/>
        <v>0</v>
      </c>
      <c r="K312" s="24">
        <f t="shared" si="100"/>
        <v>0</v>
      </c>
      <c r="L312" s="24">
        <f t="shared" si="84"/>
        <v>11</v>
      </c>
      <c r="M312" s="24">
        <f t="shared" si="85"/>
        <v>0.5</v>
      </c>
      <c r="N312" s="24">
        <f t="shared" si="86"/>
        <v>0.5</v>
      </c>
      <c r="O312" s="24">
        <f t="shared" si="87"/>
        <v>10.5</v>
      </c>
      <c r="P312" s="24">
        <f t="shared" si="88"/>
        <v>0</v>
      </c>
      <c r="Q312" s="25">
        <f t="shared" si="89"/>
        <v>11.12</v>
      </c>
      <c r="R312" s="24">
        <f t="shared" si="90"/>
        <v>0</v>
      </c>
      <c r="S312" s="24">
        <f t="shared" si="91"/>
        <v>0</v>
      </c>
      <c r="T312" s="25">
        <f t="shared" si="92"/>
        <v>0.86</v>
      </c>
      <c r="U312" s="26">
        <f t="shared" si="93"/>
        <v>2</v>
      </c>
      <c r="V312" s="25">
        <f t="shared" si="94"/>
        <v>2.86</v>
      </c>
      <c r="W312" s="25">
        <f t="shared" si="95"/>
        <v>8.26</v>
      </c>
      <c r="X312" s="25">
        <f t="shared" si="96"/>
        <v>-77.440000000000012</v>
      </c>
      <c r="Y312" s="25">
        <f t="shared" si="97"/>
        <v>222.56</v>
      </c>
    </row>
    <row r="313" spans="5:25" x14ac:dyDescent="0.2">
      <c r="E313" s="22">
        <v>309</v>
      </c>
      <c r="F313" s="24">
        <f t="shared" ref="F313:F369" si="101">O312</f>
        <v>10.5</v>
      </c>
      <c r="G313" s="24">
        <f t="shared" ref="G313:G369" si="102">G312+J312-K312</f>
        <v>0</v>
      </c>
      <c r="H313" s="24">
        <f t="shared" ref="H313:H369" si="103">F313+G313</f>
        <v>10.5</v>
      </c>
      <c r="I313" s="24">
        <f t="shared" si="98"/>
        <v>0</v>
      </c>
      <c r="J313" s="24">
        <f t="shared" si="99"/>
        <v>0</v>
      </c>
      <c r="K313" s="24">
        <f t="shared" si="100"/>
        <v>0</v>
      </c>
      <c r="L313" s="24">
        <f t="shared" ref="L313:L369" si="104">F313+K313</f>
        <v>10.5</v>
      </c>
      <c r="M313" s="24">
        <f t="shared" ref="M313:M369" si="105">C$20</f>
        <v>0.5</v>
      </c>
      <c r="N313" s="24">
        <f t="shared" ref="N313:N369" si="106">MIN(M313,L313)</f>
        <v>0.5</v>
      </c>
      <c r="O313" s="24">
        <f t="shared" ref="O313:O369" si="107">L313-N313</f>
        <v>10</v>
      </c>
      <c r="P313" s="24">
        <f t="shared" ref="P313:P369" si="108">M313-N313</f>
        <v>0</v>
      </c>
      <c r="Q313" s="25">
        <f t="shared" ref="Q313:Q369" si="109">N313*C$9</f>
        <v>11.12</v>
      </c>
      <c r="R313" s="24">
        <f t="shared" ref="R313:R369" si="110">J313*C$8</f>
        <v>0</v>
      </c>
      <c r="S313" s="24">
        <f t="shared" ref="S313:S369" si="111">IF(J313&gt;0,C$10,0)</f>
        <v>0</v>
      </c>
      <c r="T313" s="25">
        <f t="shared" ref="T313:T369" si="112">AVERAGE(L313,O313)*C$8*C$11</f>
        <v>0.82000000000000006</v>
      </c>
      <c r="U313" s="26">
        <f t="shared" ref="U313:U369" si="113">C$12</f>
        <v>2</v>
      </c>
      <c r="V313" s="25">
        <f t="shared" ref="V313:V369" si="114">SUM(R313:U313)</f>
        <v>2.8200000000000003</v>
      </c>
      <c r="W313" s="25">
        <f t="shared" ref="W313:W369" si="115">Q313-V313</f>
        <v>8.2999999999999989</v>
      </c>
      <c r="X313" s="25">
        <f t="shared" ref="X313:X369" si="116">W313+X312</f>
        <v>-69.140000000000015</v>
      </c>
      <c r="Y313" s="25">
        <f t="shared" ref="Y313:Y369" si="117">X313+C$7</f>
        <v>230.85999999999999</v>
      </c>
    </row>
    <row r="314" spans="5:25" x14ac:dyDescent="0.2">
      <c r="E314" s="22">
        <v>310</v>
      </c>
      <c r="F314" s="24">
        <f t="shared" si="101"/>
        <v>10</v>
      </c>
      <c r="G314" s="24">
        <f t="shared" si="102"/>
        <v>0</v>
      </c>
      <c r="H314" s="24">
        <f t="shared" si="103"/>
        <v>10</v>
      </c>
      <c r="I314" s="24">
        <f t="shared" si="98"/>
        <v>0</v>
      </c>
      <c r="J314" s="24">
        <f t="shared" si="99"/>
        <v>0</v>
      </c>
      <c r="K314" s="24">
        <f t="shared" si="100"/>
        <v>0</v>
      </c>
      <c r="L314" s="24">
        <f t="shared" si="104"/>
        <v>10</v>
      </c>
      <c r="M314" s="24">
        <f t="shared" si="105"/>
        <v>0.5</v>
      </c>
      <c r="N314" s="24">
        <f t="shared" si="106"/>
        <v>0.5</v>
      </c>
      <c r="O314" s="24">
        <f t="shared" si="107"/>
        <v>9.5</v>
      </c>
      <c r="P314" s="24">
        <f t="shared" si="108"/>
        <v>0</v>
      </c>
      <c r="Q314" s="25">
        <f t="shared" si="109"/>
        <v>11.12</v>
      </c>
      <c r="R314" s="24">
        <f t="shared" si="110"/>
        <v>0</v>
      </c>
      <c r="S314" s="24">
        <f t="shared" si="111"/>
        <v>0</v>
      </c>
      <c r="T314" s="25">
        <f t="shared" si="112"/>
        <v>0.78</v>
      </c>
      <c r="U314" s="26">
        <f t="shared" si="113"/>
        <v>2</v>
      </c>
      <c r="V314" s="25">
        <f t="shared" si="114"/>
        <v>2.7800000000000002</v>
      </c>
      <c r="W314" s="25">
        <f t="shared" si="115"/>
        <v>8.34</v>
      </c>
      <c r="X314" s="25">
        <f t="shared" si="116"/>
        <v>-60.800000000000011</v>
      </c>
      <c r="Y314" s="25">
        <f t="shared" si="117"/>
        <v>239.2</v>
      </c>
    </row>
    <row r="315" spans="5:25" x14ac:dyDescent="0.2">
      <c r="E315" s="22">
        <v>311</v>
      </c>
      <c r="F315" s="24">
        <f t="shared" si="101"/>
        <v>9.5</v>
      </c>
      <c r="G315" s="24">
        <f t="shared" si="102"/>
        <v>0</v>
      </c>
      <c r="H315" s="24">
        <f t="shared" si="103"/>
        <v>9.5</v>
      </c>
      <c r="I315" s="24">
        <f t="shared" si="98"/>
        <v>0</v>
      </c>
      <c r="J315" s="24">
        <f t="shared" si="99"/>
        <v>0</v>
      </c>
      <c r="K315" s="24">
        <f t="shared" si="100"/>
        <v>0</v>
      </c>
      <c r="L315" s="24">
        <f t="shared" si="104"/>
        <v>9.5</v>
      </c>
      <c r="M315" s="24">
        <f t="shared" si="105"/>
        <v>0.5</v>
      </c>
      <c r="N315" s="24">
        <f t="shared" si="106"/>
        <v>0.5</v>
      </c>
      <c r="O315" s="24">
        <f t="shared" si="107"/>
        <v>9</v>
      </c>
      <c r="P315" s="24">
        <f t="shared" si="108"/>
        <v>0</v>
      </c>
      <c r="Q315" s="25">
        <f t="shared" si="109"/>
        <v>11.12</v>
      </c>
      <c r="R315" s="24">
        <f t="shared" si="110"/>
        <v>0</v>
      </c>
      <c r="S315" s="24">
        <f t="shared" si="111"/>
        <v>0</v>
      </c>
      <c r="T315" s="25">
        <f t="shared" si="112"/>
        <v>0.74</v>
      </c>
      <c r="U315" s="26">
        <f t="shared" si="113"/>
        <v>2</v>
      </c>
      <c r="V315" s="25">
        <f t="shared" si="114"/>
        <v>2.74</v>
      </c>
      <c r="W315" s="25">
        <f t="shared" si="115"/>
        <v>8.379999999999999</v>
      </c>
      <c r="X315" s="25">
        <f t="shared" si="116"/>
        <v>-52.420000000000016</v>
      </c>
      <c r="Y315" s="25">
        <f t="shared" si="117"/>
        <v>247.57999999999998</v>
      </c>
    </row>
    <row r="316" spans="5:25" x14ac:dyDescent="0.2">
      <c r="E316" s="22">
        <v>312</v>
      </c>
      <c r="F316" s="24">
        <f t="shared" si="101"/>
        <v>9</v>
      </c>
      <c r="G316" s="24">
        <f t="shared" si="102"/>
        <v>0</v>
      </c>
      <c r="H316" s="24">
        <f t="shared" si="103"/>
        <v>9</v>
      </c>
      <c r="I316" s="24">
        <f t="shared" si="98"/>
        <v>0</v>
      </c>
      <c r="J316" s="24">
        <f t="shared" si="99"/>
        <v>0</v>
      </c>
      <c r="K316" s="24">
        <f t="shared" si="100"/>
        <v>0</v>
      </c>
      <c r="L316" s="24">
        <f t="shared" si="104"/>
        <v>9</v>
      </c>
      <c r="M316" s="24">
        <f t="shared" si="105"/>
        <v>0.5</v>
      </c>
      <c r="N316" s="24">
        <f t="shared" si="106"/>
        <v>0.5</v>
      </c>
      <c r="O316" s="24">
        <f t="shared" si="107"/>
        <v>8.5</v>
      </c>
      <c r="P316" s="24">
        <f t="shared" si="108"/>
        <v>0</v>
      </c>
      <c r="Q316" s="25">
        <f t="shared" si="109"/>
        <v>11.12</v>
      </c>
      <c r="R316" s="24">
        <f t="shared" si="110"/>
        <v>0</v>
      </c>
      <c r="S316" s="24">
        <f t="shared" si="111"/>
        <v>0</v>
      </c>
      <c r="T316" s="25">
        <f t="shared" si="112"/>
        <v>0.70000000000000007</v>
      </c>
      <c r="U316" s="26">
        <f t="shared" si="113"/>
        <v>2</v>
      </c>
      <c r="V316" s="25">
        <f t="shared" si="114"/>
        <v>2.7</v>
      </c>
      <c r="W316" s="25">
        <f t="shared" si="115"/>
        <v>8.4199999999999982</v>
      </c>
      <c r="X316" s="25">
        <f t="shared" si="116"/>
        <v>-44.000000000000014</v>
      </c>
      <c r="Y316" s="25">
        <f t="shared" si="117"/>
        <v>256</v>
      </c>
    </row>
    <row r="317" spans="5:25" x14ac:dyDescent="0.2">
      <c r="E317" s="22">
        <v>313</v>
      </c>
      <c r="F317" s="24">
        <f t="shared" si="101"/>
        <v>8.5</v>
      </c>
      <c r="G317" s="24">
        <f t="shared" si="102"/>
        <v>0</v>
      </c>
      <c r="H317" s="24">
        <f t="shared" si="103"/>
        <v>8.5</v>
      </c>
      <c r="I317" s="24">
        <f t="shared" si="98"/>
        <v>0</v>
      </c>
      <c r="J317" s="24">
        <f t="shared" si="99"/>
        <v>0</v>
      </c>
      <c r="K317" s="24">
        <f t="shared" si="100"/>
        <v>0</v>
      </c>
      <c r="L317" s="24">
        <f t="shared" si="104"/>
        <v>8.5</v>
      </c>
      <c r="M317" s="24">
        <f t="shared" si="105"/>
        <v>0.5</v>
      </c>
      <c r="N317" s="24">
        <f t="shared" si="106"/>
        <v>0.5</v>
      </c>
      <c r="O317" s="24">
        <f t="shared" si="107"/>
        <v>8</v>
      </c>
      <c r="P317" s="24">
        <f t="shared" si="108"/>
        <v>0</v>
      </c>
      <c r="Q317" s="25">
        <f t="shared" si="109"/>
        <v>11.12</v>
      </c>
      <c r="R317" s="24">
        <f t="shared" si="110"/>
        <v>0</v>
      </c>
      <c r="S317" s="24">
        <f t="shared" si="111"/>
        <v>0</v>
      </c>
      <c r="T317" s="25">
        <f t="shared" si="112"/>
        <v>0.66</v>
      </c>
      <c r="U317" s="26">
        <f t="shared" si="113"/>
        <v>2</v>
      </c>
      <c r="V317" s="25">
        <f t="shared" si="114"/>
        <v>2.66</v>
      </c>
      <c r="W317" s="25">
        <f t="shared" si="115"/>
        <v>8.4599999999999991</v>
      </c>
      <c r="X317" s="25">
        <f t="shared" si="116"/>
        <v>-35.540000000000013</v>
      </c>
      <c r="Y317" s="25">
        <f t="shared" si="117"/>
        <v>264.45999999999998</v>
      </c>
    </row>
    <row r="318" spans="5:25" x14ac:dyDescent="0.2">
      <c r="E318" s="22">
        <v>314</v>
      </c>
      <c r="F318" s="24">
        <f t="shared" si="101"/>
        <v>8</v>
      </c>
      <c r="G318" s="24">
        <f t="shared" si="102"/>
        <v>0</v>
      </c>
      <c r="H318" s="24">
        <f t="shared" si="103"/>
        <v>8</v>
      </c>
      <c r="I318" s="24">
        <f t="shared" si="98"/>
        <v>0</v>
      </c>
      <c r="J318" s="24">
        <f t="shared" si="99"/>
        <v>0</v>
      </c>
      <c r="K318" s="24">
        <f t="shared" si="100"/>
        <v>0</v>
      </c>
      <c r="L318" s="24">
        <f t="shared" si="104"/>
        <v>8</v>
      </c>
      <c r="M318" s="24">
        <f t="shared" si="105"/>
        <v>0.5</v>
      </c>
      <c r="N318" s="24">
        <f t="shared" si="106"/>
        <v>0.5</v>
      </c>
      <c r="O318" s="24">
        <f t="shared" si="107"/>
        <v>7.5</v>
      </c>
      <c r="P318" s="24">
        <f t="shared" si="108"/>
        <v>0</v>
      </c>
      <c r="Q318" s="25">
        <f t="shared" si="109"/>
        <v>11.12</v>
      </c>
      <c r="R318" s="24">
        <f t="shared" si="110"/>
        <v>0</v>
      </c>
      <c r="S318" s="24">
        <f t="shared" si="111"/>
        <v>0</v>
      </c>
      <c r="T318" s="25">
        <f t="shared" si="112"/>
        <v>0.62</v>
      </c>
      <c r="U318" s="26">
        <f t="shared" si="113"/>
        <v>2</v>
      </c>
      <c r="V318" s="25">
        <f t="shared" si="114"/>
        <v>2.62</v>
      </c>
      <c r="W318" s="25">
        <f t="shared" si="115"/>
        <v>8.5</v>
      </c>
      <c r="X318" s="25">
        <f t="shared" si="116"/>
        <v>-27.040000000000013</v>
      </c>
      <c r="Y318" s="25">
        <f t="shared" si="117"/>
        <v>272.95999999999998</v>
      </c>
    </row>
    <row r="319" spans="5:25" x14ac:dyDescent="0.2">
      <c r="E319" s="22">
        <v>315</v>
      </c>
      <c r="F319" s="24">
        <f t="shared" si="101"/>
        <v>7.5</v>
      </c>
      <c r="G319" s="24">
        <f t="shared" si="102"/>
        <v>0</v>
      </c>
      <c r="H319" s="24">
        <f t="shared" si="103"/>
        <v>7.5</v>
      </c>
      <c r="I319" s="24">
        <f t="shared" si="98"/>
        <v>0</v>
      </c>
      <c r="J319" s="24">
        <f t="shared" si="99"/>
        <v>0</v>
      </c>
      <c r="K319" s="24">
        <f t="shared" si="100"/>
        <v>0</v>
      </c>
      <c r="L319" s="24">
        <f t="shared" si="104"/>
        <v>7.5</v>
      </c>
      <c r="M319" s="24">
        <f t="shared" si="105"/>
        <v>0.5</v>
      </c>
      <c r="N319" s="24">
        <f t="shared" si="106"/>
        <v>0.5</v>
      </c>
      <c r="O319" s="24">
        <f t="shared" si="107"/>
        <v>7</v>
      </c>
      <c r="P319" s="24">
        <f t="shared" si="108"/>
        <v>0</v>
      </c>
      <c r="Q319" s="25">
        <f t="shared" si="109"/>
        <v>11.12</v>
      </c>
      <c r="R319" s="24">
        <f t="shared" si="110"/>
        <v>0</v>
      </c>
      <c r="S319" s="24">
        <f t="shared" si="111"/>
        <v>0</v>
      </c>
      <c r="T319" s="25">
        <f t="shared" si="112"/>
        <v>0.57999999999999996</v>
      </c>
      <c r="U319" s="26">
        <f t="shared" si="113"/>
        <v>2</v>
      </c>
      <c r="V319" s="25">
        <f t="shared" si="114"/>
        <v>2.58</v>
      </c>
      <c r="W319" s="25">
        <f t="shared" si="115"/>
        <v>8.5399999999999991</v>
      </c>
      <c r="X319" s="25">
        <f t="shared" si="116"/>
        <v>-18.500000000000014</v>
      </c>
      <c r="Y319" s="25">
        <f t="shared" si="117"/>
        <v>281.5</v>
      </c>
    </row>
    <row r="320" spans="5:25" x14ac:dyDescent="0.2">
      <c r="E320" s="22">
        <v>316</v>
      </c>
      <c r="F320" s="24">
        <f t="shared" si="101"/>
        <v>7</v>
      </c>
      <c r="G320" s="24">
        <f t="shared" si="102"/>
        <v>0</v>
      </c>
      <c r="H320" s="24">
        <f t="shared" si="103"/>
        <v>7</v>
      </c>
      <c r="I320" s="24">
        <f t="shared" si="98"/>
        <v>0</v>
      </c>
      <c r="J320" s="24">
        <f t="shared" si="99"/>
        <v>0</v>
      </c>
      <c r="K320" s="24">
        <f t="shared" si="100"/>
        <v>0</v>
      </c>
      <c r="L320" s="24">
        <f t="shared" si="104"/>
        <v>7</v>
      </c>
      <c r="M320" s="24">
        <f t="shared" si="105"/>
        <v>0.5</v>
      </c>
      <c r="N320" s="24">
        <f t="shared" si="106"/>
        <v>0.5</v>
      </c>
      <c r="O320" s="24">
        <f t="shared" si="107"/>
        <v>6.5</v>
      </c>
      <c r="P320" s="24">
        <f t="shared" si="108"/>
        <v>0</v>
      </c>
      <c r="Q320" s="25">
        <f t="shared" si="109"/>
        <v>11.12</v>
      </c>
      <c r="R320" s="24">
        <f t="shared" si="110"/>
        <v>0</v>
      </c>
      <c r="S320" s="24">
        <f t="shared" si="111"/>
        <v>0</v>
      </c>
      <c r="T320" s="25">
        <f t="shared" si="112"/>
        <v>0.54</v>
      </c>
      <c r="U320" s="26">
        <f t="shared" si="113"/>
        <v>2</v>
      </c>
      <c r="V320" s="25">
        <f t="shared" si="114"/>
        <v>2.54</v>
      </c>
      <c r="W320" s="25">
        <f t="shared" si="115"/>
        <v>8.5799999999999983</v>
      </c>
      <c r="X320" s="25">
        <f t="shared" si="116"/>
        <v>-9.9200000000000159</v>
      </c>
      <c r="Y320" s="25">
        <f t="shared" si="117"/>
        <v>290.08</v>
      </c>
    </row>
    <row r="321" spans="5:25" x14ac:dyDescent="0.2">
      <c r="E321" s="22">
        <v>317</v>
      </c>
      <c r="F321" s="24">
        <f t="shared" si="101"/>
        <v>6.5</v>
      </c>
      <c r="G321" s="24">
        <f t="shared" si="102"/>
        <v>0</v>
      </c>
      <c r="H321" s="24">
        <f t="shared" si="103"/>
        <v>6.5</v>
      </c>
      <c r="I321" s="24">
        <f t="shared" si="98"/>
        <v>0</v>
      </c>
      <c r="J321" s="24">
        <f t="shared" si="99"/>
        <v>0</v>
      </c>
      <c r="K321" s="24">
        <f t="shared" si="100"/>
        <v>0</v>
      </c>
      <c r="L321" s="24">
        <f t="shared" si="104"/>
        <v>6.5</v>
      </c>
      <c r="M321" s="24">
        <f t="shared" si="105"/>
        <v>0.5</v>
      </c>
      <c r="N321" s="24">
        <f t="shared" si="106"/>
        <v>0.5</v>
      </c>
      <c r="O321" s="24">
        <f t="shared" si="107"/>
        <v>6</v>
      </c>
      <c r="P321" s="24">
        <f t="shared" si="108"/>
        <v>0</v>
      </c>
      <c r="Q321" s="25">
        <f t="shared" si="109"/>
        <v>11.12</v>
      </c>
      <c r="R321" s="24">
        <f t="shared" si="110"/>
        <v>0</v>
      </c>
      <c r="S321" s="24">
        <f t="shared" si="111"/>
        <v>0</v>
      </c>
      <c r="T321" s="25">
        <f t="shared" si="112"/>
        <v>0.5</v>
      </c>
      <c r="U321" s="26">
        <f t="shared" si="113"/>
        <v>2</v>
      </c>
      <c r="V321" s="25">
        <f t="shared" si="114"/>
        <v>2.5</v>
      </c>
      <c r="W321" s="25">
        <f t="shared" si="115"/>
        <v>8.6199999999999992</v>
      </c>
      <c r="X321" s="25">
        <f t="shared" si="116"/>
        <v>-1.3000000000000167</v>
      </c>
      <c r="Y321" s="25">
        <f t="shared" si="117"/>
        <v>298.7</v>
      </c>
    </row>
    <row r="322" spans="5:25" x14ac:dyDescent="0.2">
      <c r="E322" s="22">
        <v>318</v>
      </c>
      <c r="F322" s="24">
        <f t="shared" si="101"/>
        <v>6</v>
      </c>
      <c r="G322" s="24">
        <f t="shared" si="102"/>
        <v>0</v>
      </c>
      <c r="H322" s="24">
        <f t="shared" si="103"/>
        <v>6</v>
      </c>
      <c r="I322" s="24">
        <f t="shared" si="98"/>
        <v>0</v>
      </c>
      <c r="J322" s="24">
        <f t="shared" si="99"/>
        <v>0</v>
      </c>
      <c r="K322" s="24">
        <f t="shared" si="100"/>
        <v>0</v>
      </c>
      <c r="L322" s="24">
        <f t="shared" si="104"/>
        <v>6</v>
      </c>
      <c r="M322" s="24">
        <f t="shared" si="105"/>
        <v>0.5</v>
      </c>
      <c r="N322" s="24">
        <f t="shared" si="106"/>
        <v>0.5</v>
      </c>
      <c r="O322" s="24">
        <f t="shared" si="107"/>
        <v>5.5</v>
      </c>
      <c r="P322" s="24">
        <f t="shared" si="108"/>
        <v>0</v>
      </c>
      <c r="Q322" s="25">
        <f t="shared" si="109"/>
        <v>11.12</v>
      </c>
      <c r="R322" s="24">
        <f t="shared" si="110"/>
        <v>0</v>
      </c>
      <c r="S322" s="24">
        <f t="shared" si="111"/>
        <v>0</v>
      </c>
      <c r="T322" s="25">
        <f t="shared" si="112"/>
        <v>0.46</v>
      </c>
      <c r="U322" s="26">
        <f t="shared" si="113"/>
        <v>2</v>
      </c>
      <c r="V322" s="25">
        <f t="shared" si="114"/>
        <v>2.46</v>
      </c>
      <c r="W322" s="25">
        <f t="shared" si="115"/>
        <v>8.66</v>
      </c>
      <c r="X322" s="25">
        <f t="shared" si="116"/>
        <v>7.3599999999999834</v>
      </c>
      <c r="Y322" s="25">
        <f t="shared" si="117"/>
        <v>307.35999999999996</v>
      </c>
    </row>
    <row r="323" spans="5:25" x14ac:dyDescent="0.2">
      <c r="E323" s="22">
        <v>319</v>
      </c>
      <c r="F323" s="24">
        <f t="shared" si="101"/>
        <v>5.5</v>
      </c>
      <c r="G323" s="24">
        <f t="shared" si="102"/>
        <v>0</v>
      </c>
      <c r="H323" s="24">
        <f t="shared" si="103"/>
        <v>5.5</v>
      </c>
      <c r="I323" s="24">
        <f t="shared" si="98"/>
        <v>0</v>
      </c>
      <c r="J323" s="24">
        <f t="shared" si="99"/>
        <v>0</v>
      </c>
      <c r="K323" s="24">
        <f t="shared" si="100"/>
        <v>0</v>
      </c>
      <c r="L323" s="24">
        <f t="shared" si="104"/>
        <v>5.5</v>
      </c>
      <c r="M323" s="24">
        <f t="shared" si="105"/>
        <v>0.5</v>
      </c>
      <c r="N323" s="24">
        <f t="shared" si="106"/>
        <v>0.5</v>
      </c>
      <c r="O323" s="24">
        <f t="shared" si="107"/>
        <v>5</v>
      </c>
      <c r="P323" s="24">
        <f t="shared" si="108"/>
        <v>0</v>
      </c>
      <c r="Q323" s="25">
        <f t="shared" si="109"/>
        <v>11.12</v>
      </c>
      <c r="R323" s="24">
        <f t="shared" si="110"/>
        <v>0</v>
      </c>
      <c r="S323" s="24">
        <f t="shared" si="111"/>
        <v>0</v>
      </c>
      <c r="T323" s="25">
        <f t="shared" si="112"/>
        <v>0.42</v>
      </c>
      <c r="U323" s="26">
        <f t="shared" si="113"/>
        <v>2</v>
      </c>
      <c r="V323" s="25">
        <f t="shared" si="114"/>
        <v>2.42</v>
      </c>
      <c r="W323" s="25">
        <f t="shared" si="115"/>
        <v>8.6999999999999993</v>
      </c>
      <c r="X323" s="25">
        <f t="shared" si="116"/>
        <v>16.059999999999981</v>
      </c>
      <c r="Y323" s="25">
        <f t="shared" si="117"/>
        <v>316.06</v>
      </c>
    </row>
    <row r="324" spans="5:25" x14ac:dyDescent="0.2">
      <c r="E324" s="22">
        <v>320</v>
      </c>
      <c r="F324" s="24">
        <f t="shared" si="101"/>
        <v>5</v>
      </c>
      <c r="G324" s="24">
        <f t="shared" si="102"/>
        <v>0</v>
      </c>
      <c r="H324" s="24">
        <f t="shared" si="103"/>
        <v>5</v>
      </c>
      <c r="I324" s="24">
        <f t="shared" si="98"/>
        <v>0</v>
      </c>
      <c r="J324" s="24">
        <f t="shared" si="99"/>
        <v>0</v>
      </c>
      <c r="K324" s="24">
        <f t="shared" si="100"/>
        <v>0</v>
      </c>
      <c r="L324" s="24">
        <f t="shared" si="104"/>
        <v>5</v>
      </c>
      <c r="M324" s="24">
        <f t="shared" si="105"/>
        <v>0.5</v>
      </c>
      <c r="N324" s="24">
        <f t="shared" si="106"/>
        <v>0.5</v>
      </c>
      <c r="O324" s="24">
        <f t="shared" si="107"/>
        <v>4.5</v>
      </c>
      <c r="P324" s="24">
        <f t="shared" si="108"/>
        <v>0</v>
      </c>
      <c r="Q324" s="25">
        <f t="shared" si="109"/>
        <v>11.12</v>
      </c>
      <c r="R324" s="24">
        <f t="shared" si="110"/>
        <v>0</v>
      </c>
      <c r="S324" s="24">
        <f t="shared" si="111"/>
        <v>0</v>
      </c>
      <c r="T324" s="25">
        <f t="shared" si="112"/>
        <v>0.38</v>
      </c>
      <c r="U324" s="26">
        <f t="shared" si="113"/>
        <v>2</v>
      </c>
      <c r="V324" s="25">
        <f t="shared" si="114"/>
        <v>2.38</v>
      </c>
      <c r="W324" s="25">
        <f t="shared" si="115"/>
        <v>8.7399999999999984</v>
      </c>
      <c r="X324" s="25">
        <f t="shared" si="116"/>
        <v>24.799999999999979</v>
      </c>
      <c r="Y324" s="25">
        <f t="shared" si="117"/>
        <v>324.79999999999995</v>
      </c>
    </row>
    <row r="325" spans="5:25" x14ac:dyDescent="0.2">
      <c r="E325" s="22">
        <v>321</v>
      </c>
      <c r="F325" s="24">
        <f t="shared" si="101"/>
        <v>4.5</v>
      </c>
      <c r="G325" s="24">
        <f t="shared" si="102"/>
        <v>0</v>
      </c>
      <c r="H325" s="24">
        <f t="shared" si="103"/>
        <v>4.5</v>
      </c>
      <c r="I325" s="24">
        <f t="shared" si="98"/>
        <v>0</v>
      </c>
      <c r="J325" s="24">
        <f t="shared" si="99"/>
        <v>0</v>
      </c>
      <c r="K325" s="24">
        <f t="shared" si="100"/>
        <v>0</v>
      </c>
      <c r="L325" s="24">
        <f t="shared" si="104"/>
        <v>4.5</v>
      </c>
      <c r="M325" s="24">
        <f t="shared" si="105"/>
        <v>0.5</v>
      </c>
      <c r="N325" s="24">
        <f t="shared" si="106"/>
        <v>0.5</v>
      </c>
      <c r="O325" s="24">
        <f t="shared" si="107"/>
        <v>4</v>
      </c>
      <c r="P325" s="24">
        <f t="shared" si="108"/>
        <v>0</v>
      </c>
      <c r="Q325" s="25">
        <f t="shared" si="109"/>
        <v>11.12</v>
      </c>
      <c r="R325" s="24">
        <f t="shared" si="110"/>
        <v>0</v>
      </c>
      <c r="S325" s="24">
        <f t="shared" si="111"/>
        <v>0</v>
      </c>
      <c r="T325" s="25">
        <f t="shared" si="112"/>
        <v>0.34</v>
      </c>
      <c r="U325" s="26">
        <f t="shared" si="113"/>
        <v>2</v>
      </c>
      <c r="V325" s="25">
        <f t="shared" si="114"/>
        <v>2.34</v>
      </c>
      <c r="W325" s="25">
        <f t="shared" si="115"/>
        <v>8.7799999999999994</v>
      </c>
      <c r="X325" s="25">
        <f t="shared" si="116"/>
        <v>33.579999999999977</v>
      </c>
      <c r="Y325" s="25">
        <f t="shared" si="117"/>
        <v>333.58</v>
      </c>
    </row>
    <row r="326" spans="5:25" x14ac:dyDescent="0.2">
      <c r="E326" s="22">
        <v>322</v>
      </c>
      <c r="F326" s="24">
        <f t="shared" si="101"/>
        <v>4</v>
      </c>
      <c r="G326" s="24">
        <f t="shared" si="102"/>
        <v>0</v>
      </c>
      <c r="H326" s="24">
        <f t="shared" si="103"/>
        <v>4</v>
      </c>
      <c r="I326" s="24">
        <f t="shared" si="98"/>
        <v>0</v>
      </c>
      <c r="J326" s="24">
        <f t="shared" si="99"/>
        <v>0</v>
      </c>
      <c r="K326" s="24">
        <f t="shared" si="100"/>
        <v>0</v>
      </c>
      <c r="L326" s="24">
        <f t="shared" si="104"/>
        <v>4</v>
      </c>
      <c r="M326" s="24">
        <f t="shared" si="105"/>
        <v>0.5</v>
      </c>
      <c r="N326" s="24">
        <f t="shared" si="106"/>
        <v>0.5</v>
      </c>
      <c r="O326" s="24">
        <f t="shared" si="107"/>
        <v>3.5</v>
      </c>
      <c r="P326" s="24">
        <f t="shared" si="108"/>
        <v>0</v>
      </c>
      <c r="Q326" s="25">
        <f t="shared" si="109"/>
        <v>11.12</v>
      </c>
      <c r="R326" s="24">
        <f t="shared" si="110"/>
        <v>0</v>
      </c>
      <c r="S326" s="24">
        <f t="shared" si="111"/>
        <v>0</v>
      </c>
      <c r="T326" s="25">
        <f t="shared" si="112"/>
        <v>0.3</v>
      </c>
      <c r="U326" s="26">
        <f t="shared" si="113"/>
        <v>2</v>
      </c>
      <c r="V326" s="25">
        <f t="shared" si="114"/>
        <v>2.2999999999999998</v>
      </c>
      <c r="W326" s="25">
        <f t="shared" si="115"/>
        <v>8.82</v>
      </c>
      <c r="X326" s="25">
        <f t="shared" si="116"/>
        <v>42.399999999999977</v>
      </c>
      <c r="Y326" s="25">
        <f t="shared" si="117"/>
        <v>342.4</v>
      </c>
    </row>
    <row r="327" spans="5:25" x14ac:dyDescent="0.2">
      <c r="E327" s="22">
        <v>323</v>
      </c>
      <c r="F327" s="24">
        <f t="shared" si="101"/>
        <v>3.5</v>
      </c>
      <c r="G327" s="24">
        <f t="shared" si="102"/>
        <v>0</v>
      </c>
      <c r="H327" s="24">
        <f t="shared" si="103"/>
        <v>3.5</v>
      </c>
      <c r="I327" s="24">
        <f t="shared" ref="I327:I369" si="118">IF(H327&lt;=$C$27,1,0)</f>
        <v>1</v>
      </c>
      <c r="J327" s="24">
        <f t="shared" ref="J327:J369" si="119">IF(I327=1,$C$15,0)</f>
        <v>14</v>
      </c>
      <c r="K327" s="24">
        <f t="shared" si="100"/>
        <v>0</v>
      </c>
      <c r="L327" s="24">
        <f t="shared" si="104"/>
        <v>3.5</v>
      </c>
      <c r="M327" s="24">
        <f t="shared" si="105"/>
        <v>0.5</v>
      </c>
      <c r="N327" s="24">
        <f t="shared" si="106"/>
        <v>0.5</v>
      </c>
      <c r="O327" s="24">
        <f t="shared" si="107"/>
        <v>3</v>
      </c>
      <c r="P327" s="24">
        <f t="shared" si="108"/>
        <v>0</v>
      </c>
      <c r="Q327" s="25">
        <f t="shared" si="109"/>
        <v>11.12</v>
      </c>
      <c r="R327" s="24">
        <f t="shared" si="110"/>
        <v>224</v>
      </c>
      <c r="S327" s="24">
        <f t="shared" si="111"/>
        <v>15.68</v>
      </c>
      <c r="T327" s="25">
        <f t="shared" si="112"/>
        <v>0.26</v>
      </c>
      <c r="U327" s="26">
        <f t="shared" si="113"/>
        <v>2</v>
      </c>
      <c r="V327" s="25">
        <f t="shared" si="114"/>
        <v>241.94</v>
      </c>
      <c r="W327" s="25">
        <f t="shared" si="115"/>
        <v>-230.82</v>
      </c>
      <c r="X327" s="25">
        <f t="shared" si="116"/>
        <v>-188.42000000000002</v>
      </c>
      <c r="Y327" s="25">
        <f t="shared" si="117"/>
        <v>111.57999999999998</v>
      </c>
    </row>
    <row r="328" spans="5:25" x14ac:dyDescent="0.2">
      <c r="E328" s="22">
        <v>324</v>
      </c>
      <c r="F328" s="24">
        <f t="shared" si="101"/>
        <v>3</v>
      </c>
      <c r="G328" s="24">
        <f t="shared" si="102"/>
        <v>14</v>
      </c>
      <c r="H328" s="24">
        <f t="shared" si="103"/>
        <v>17</v>
      </c>
      <c r="I328" s="24">
        <f t="shared" si="118"/>
        <v>0</v>
      </c>
      <c r="J328" s="24">
        <f t="shared" si="119"/>
        <v>0</v>
      </c>
      <c r="K328" s="24">
        <f t="shared" si="100"/>
        <v>0</v>
      </c>
      <c r="L328" s="24">
        <f t="shared" si="104"/>
        <v>3</v>
      </c>
      <c r="M328" s="24">
        <f t="shared" si="105"/>
        <v>0.5</v>
      </c>
      <c r="N328" s="24">
        <f t="shared" si="106"/>
        <v>0.5</v>
      </c>
      <c r="O328" s="24">
        <f t="shared" si="107"/>
        <v>2.5</v>
      </c>
      <c r="P328" s="24">
        <f t="shared" si="108"/>
        <v>0</v>
      </c>
      <c r="Q328" s="25">
        <f t="shared" si="109"/>
        <v>11.12</v>
      </c>
      <c r="R328" s="24">
        <f t="shared" si="110"/>
        <v>0</v>
      </c>
      <c r="S328" s="24">
        <f t="shared" si="111"/>
        <v>0</v>
      </c>
      <c r="T328" s="25">
        <f t="shared" si="112"/>
        <v>0.22</v>
      </c>
      <c r="U328" s="26">
        <f t="shared" si="113"/>
        <v>2</v>
      </c>
      <c r="V328" s="25">
        <f t="shared" si="114"/>
        <v>2.2200000000000002</v>
      </c>
      <c r="W328" s="25">
        <f t="shared" si="115"/>
        <v>8.8999999999999986</v>
      </c>
      <c r="X328" s="25">
        <f t="shared" si="116"/>
        <v>-179.52</v>
      </c>
      <c r="Y328" s="25">
        <f t="shared" si="117"/>
        <v>120.47999999999999</v>
      </c>
    </row>
    <row r="329" spans="5:25" x14ac:dyDescent="0.2">
      <c r="E329" s="22">
        <v>325</v>
      </c>
      <c r="F329" s="24">
        <f t="shared" si="101"/>
        <v>2.5</v>
      </c>
      <c r="G329" s="24">
        <f t="shared" si="102"/>
        <v>14</v>
      </c>
      <c r="H329" s="24">
        <f t="shared" si="103"/>
        <v>16.5</v>
      </c>
      <c r="I329" s="24">
        <f t="shared" si="118"/>
        <v>0</v>
      </c>
      <c r="J329" s="24">
        <f t="shared" si="119"/>
        <v>0</v>
      </c>
      <c r="K329" s="24">
        <f t="shared" si="100"/>
        <v>0</v>
      </c>
      <c r="L329" s="24">
        <f t="shared" si="104"/>
        <v>2.5</v>
      </c>
      <c r="M329" s="24">
        <f t="shared" si="105"/>
        <v>0.5</v>
      </c>
      <c r="N329" s="24">
        <f t="shared" si="106"/>
        <v>0.5</v>
      </c>
      <c r="O329" s="24">
        <f t="shared" si="107"/>
        <v>2</v>
      </c>
      <c r="P329" s="24">
        <f t="shared" si="108"/>
        <v>0</v>
      </c>
      <c r="Q329" s="25">
        <f t="shared" si="109"/>
        <v>11.12</v>
      </c>
      <c r="R329" s="24">
        <f t="shared" si="110"/>
        <v>0</v>
      </c>
      <c r="S329" s="24">
        <f t="shared" si="111"/>
        <v>0</v>
      </c>
      <c r="T329" s="25">
        <f t="shared" si="112"/>
        <v>0.18</v>
      </c>
      <c r="U329" s="26">
        <f t="shared" si="113"/>
        <v>2</v>
      </c>
      <c r="V329" s="25">
        <f t="shared" si="114"/>
        <v>2.1800000000000002</v>
      </c>
      <c r="W329" s="25">
        <f t="shared" si="115"/>
        <v>8.94</v>
      </c>
      <c r="X329" s="25">
        <f t="shared" si="116"/>
        <v>-170.58</v>
      </c>
      <c r="Y329" s="25">
        <f t="shared" si="117"/>
        <v>129.41999999999999</v>
      </c>
    </row>
    <row r="330" spans="5:25" x14ac:dyDescent="0.2">
      <c r="E330" s="22">
        <v>326</v>
      </c>
      <c r="F330" s="24">
        <f t="shared" si="101"/>
        <v>2</v>
      </c>
      <c r="G330" s="24">
        <f t="shared" si="102"/>
        <v>14</v>
      </c>
      <c r="H330" s="24">
        <f t="shared" si="103"/>
        <v>16</v>
      </c>
      <c r="I330" s="24">
        <f t="shared" si="118"/>
        <v>0</v>
      </c>
      <c r="J330" s="24">
        <f t="shared" si="119"/>
        <v>0</v>
      </c>
      <c r="K330" s="24">
        <f t="shared" si="100"/>
        <v>0</v>
      </c>
      <c r="L330" s="24">
        <f t="shared" si="104"/>
        <v>2</v>
      </c>
      <c r="M330" s="24">
        <f t="shared" si="105"/>
        <v>0.5</v>
      </c>
      <c r="N330" s="24">
        <f t="shared" si="106"/>
        <v>0.5</v>
      </c>
      <c r="O330" s="24">
        <f t="shared" si="107"/>
        <v>1.5</v>
      </c>
      <c r="P330" s="24">
        <f t="shared" si="108"/>
        <v>0</v>
      </c>
      <c r="Q330" s="25">
        <f t="shared" si="109"/>
        <v>11.12</v>
      </c>
      <c r="R330" s="24">
        <f t="shared" si="110"/>
        <v>0</v>
      </c>
      <c r="S330" s="24">
        <f t="shared" si="111"/>
        <v>0</v>
      </c>
      <c r="T330" s="25">
        <f t="shared" si="112"/>
        <v>0.14000000000000001</v>
      </c>
      <c r="U330" s="26">
        <f t="shared" si="113"/>
        <v>2</v>
      </c>
      <c r="V330" s="25">
        <f t="shared" si="114"/>
        <v>2.14</v>
      </c>
      <c r="W330" s="25">
        <f t="shared" si="115"/>
        <v>8.9799999999999986</v>
      </c>
      <c r="X330" s="25">
        <f t="shared" si="116"/>
        <v>-161.60000000000002</v>
      </c>
      <c r="Y330" s="25">
        <f t="shared" si="117"/>
        <v>138.39999999999998</v>
      </c>
    </row>
    <row r="331" spans="5:25" x14ac:dyDescent="0.2">
      <c r="E331" s="22">
        <v>327</v>
      </c>
      <c r="F331" s="24">
        <f t="shared" si="101"/>
        <v>1.5</v>
      </c>
      <c r="G331" s="24">
        <f t="shared" si="102"/>
        <v>14</v>
      </c>
      <c r="H331" s="24">
        <f t="shared" si="103"/>
        <v>15.5</v>
      </c>
      <c r="I331" s="24">
        <f t="shared" si="118"/>
        <v>0</v>
      </c>
      <c r="J331" s="24">
        <f t="shared" si="119"/>
        <v>0</v>
      </c>
      <c r="K331" s="24">
        <f t="shared" si="100"/>
        <v>0</v>
      </c>
      <c r="L331" s="24">
        <f t="shared" si="104"/>
        <v>1.5</v>
      </c>
      <c r="M331" s="24">
        <f t="shared" si="105"/>
        <v>0.5</v>
      </c>
      <c r="N331" s="24">
        <f t="shared" si="106"/>
        <v>0.5</v>
      </c>
      <c r="O331" s="24">
        <f t="shared" si="107"/>
        <v>1</v>
      </c>
      <c r="P331" s="24">
        <f t="shared" si="108"/>
        <v>0</v>
      </c>
      <c r="Q331" s="25">
        <f t="shared" si="109"/>
        <v>11.12</v>
      </c>
      <c r="R331" s="24">
        <f t="shared" si="110"/>
        <v>0</v>
      </c>
      <c r="S331" s="24">
        <f t="shared" si="111"/>
        <v>0</v>
      </c>
      <c r="T331" s="25">
        <f t="shared" si="112"/>
        <v>0.1</v>
      </c>
      <c r="U331" s="26">
        <f t="shared" si="113"/>
        <v>2</v>
      </c>
      <c r="V331" s="25">
        <f t="shared" si="114"/>
        <v>2.1</v>
      </c>
      <c r="W331" s="25">
        <f t="shared" si="115"/>
        <v>9.02</v>
      </c>
      <c r="X331" s="25">
        <f t="shared" si="116"/>
        <v>-152.58000000000001</v>
      </c>
      <c r="Y331" s="25">
        <f t="shared" si="117"/>
        <v>147.41999999999999</v>
      </c>
    </row>
    <row r="332" spans="5:25" x14ac:dyDescent="0.2">
      <c r="E332" s="22">
        <v>328</v>
      </c>
      <c r="F332" s="24">
        <f t="shared" si="101"/>
        <v>1</v>
      </c>
      <c r="G332" s="24">
        <f t="shared" si="102"/>
        <v>14</v>
      </c>
      <c r="H332" s="24">
        <f t="shared" si="103"/>
        <v>15</v>
      </c>
      <c r="I332" s="24">
        <f t="shared" si="118"/>
        <v>0</v>
      </c>
      <c r="J332" s="24">
        <f t="shared" si="119"/>
        <v>0</v>
      </c>
      <c r="K332" s="24">
        <f t="shared" si="100"/>
        <v>0</v>
      </c>
      <c r="L332" s="24">
        <f t="shared" si="104"/>
        <v>1</v>
      </c>
      <c r="M332" s="24">
        <f t="shared" si="105"/>
        <v>0.5</v>
      </c>
      <c r="N332" s="24">
        <f t="shared" si="106"/>
        <v>0.5</v>
      </c>
      <c r="O332" s="24">
        <f t="shared" si="107"/>
        <v>0.5</v>
      </c>
      <c r="P332" s="24">
        <f t="shared" si="108"/>
        <v>0</v>
      </c>
      <c r="Q332" s="25">
        <f t="shared" si="109"/>
        <v>11.12</v>
      </c>
      <c r="R332" s="24">
        <f t="shared" si="110"/>
        <v>0</v>
      </c>
      <c r="S332" s="24">
        <f t="shared" si="111"/>
        <v>0</v>
      </c>
      <c r="T332" s="25">
        <f t="shared" si="112"/>
        <v>0.06</v>
      </c>
      <c r="U332" s="26">
        <f t="shared" si="113"/>
        <v>2</v>
      </c>
      <c r="V332" s="25">
        <f t="shared" si="114"/>
        <v>2.06</v>
      </c>
      <c r="W332" s="25">
        <f t="shared" si="115"/>
        <v>9.0599999999999987</v>
      </c>
      <c r="X332" s="25">
        <f t="shared" si="116"/>
        <v>-143.52000000000001</v>
      </c>
      <c r="Y332" s="25">
        <f t="shared" si="117"/>
        <v>156.47999999999999</v>
      </c>
    </row>
    <row r="333" spans="5:25" x14ac:dyDescent="0.2">
      <c r="E333" s="22">
        <v>329</v>
      </c>
      <c r="F333" s="24">
        <f t="shared" si="101"/>
        <v>0.5</v>
      </c>
      <c r="G333" s="24">
        <f t="shared" si="102"/>
        <v>14</v>
      </c>
      <c r="H333" s="24">
        <f t="shared" si="103"/>
        <v>14.5</v>
      </c>
      <c r="I333" s="24">
        <f t="shared" si="118"/>
        <v>0</v>
      </c>
      <c r="J333" s="24">
        <f t="shared" si="119"/>
        <v>0</v>
      </c>
      <c r="K333" s="24">
        <f t="shared" ref="K333:K369" si="120">J326</f>
        <v>0</v>
      </c>
      <c r="L333" s="24">
        <f t="shared" si="104"/>
        <v>0.5</v>
      </c>
      <c r="M333" s="24">
        <f t="shared" si="105"/>
        <v>0.5</v>
      </c>
      <c r="N333" s="24">
        <f t="shared" si="106"/>
        <v>0.5</v>
      </c>
      <c r="O333" s="24">
        <f t="shared" si="107"/>
        <v>0</v>
      </c>
      <c r="P333" s="24">
        <f t="shared" si="108"/>
        <v>0</v>
      </c>
      <c r="Q333" s="25">
        <f t="shared" si="109"/>
        <v>11.12</v>
      </c>
      <c r="R333" s="24">
        <f t="shared" si="110"/>
        <v>0</v>
      </c>
      <c r="S333" s="24">
        <f t="shared" si="111"/>
        <v>0</v>
      </c>
      <c r="T333" s="25">
        <f t="shared" si="112"/>
        <v>0.02</v>
      </c>
      <c r="U333" s="26">
        <f t="shared" si="113"/>
        <v>2</v>
      </c>
      <c r="V333" s="25">
        <f t="shared" si="114"/>
        <v>2.02</v>
      </c>
      <c r="W333" s="25">
        <f t="shared" si="115"/>
        <v>9.1</v>
      </c>
      <c r="X333" s="25">
        <f t="shared" si="116"/>
        <v>-134.42000000000002</v>
      </c>
      <c r="Y333" s="25">
        <f t="shared" si="117"/>
        <v>165.57999999999998</v>
      </c>
    </row>
    <row r="334" spans="5:25" x14ac:dyDescent="0.2">
      <c r="E334" s="22">
        <v>330</v>
      </c>
      <c r="F334" s="24">
        <f t="shared" si="101"/>
        <v>0</v>
      </c>
      <c r="G334" s="24">
        <f t="shared" si="102"/>
        <v>14</v>
      </c>
      <c r="H334" s="24">
        <f t="shared" si="103"/>
        <v>14</v>
      </c>
      <c r="I334" s="24">
        <f t="shared" si="118"/>
        <v>0</v>
      </c>
      <c r="J334" s="24">
        <f t="shared" si="119"/>
        <v>0</v>
      </c>
      <c r="K334" s="24">
        <f t="shared" si="120"/>
        <v>14</v>
      </c>
      <c r="L334" s="24">
        <f t="shared" si="104"/>
        <v>14</v>
      </c>
      <c r="M334" s="24">
        <f t="shared" si="105"/>
        <v>0.5</v>
      </c>
      <c r="N334" s="24">
        <f t="shared" si="106"/>
        <v>0.5</v>
      </c>
      <c r="O334" s="24">
        <f t="shared" si="107"/>
        <v>13.5</v>
      </c>
      <c r="P334" s="24">
        <f t="shared" si="108"/>
        <v>0</v>
      </c>
      <c r="Q334" s="25">
        <f t="shared" si="109"/>
        <v>11.12</v>
      </c>
      <c r="R334" s="24">
        <f t="shared" si="110"/>
        <v>0</v>
      </c>
      <c r="S334" s="24">
        <f t="shared" si="111"/>
        <v>0</v>
      </c>
      <c r="T334" s="25">
        <f t="shared" si="112"/>
        <v>1.1000000000000001</v>
      </c>
      <c r="U334" s="26">
        <f t="shared" si="113"/>
        <v>2</v>
      </c>
      <c r="V334" s="25">
        <f t="shared" si="114"/>
        <v>3.1</v>
      </c>
      <c r="W334" s="25">
        <f t="shared" si="115"/>
        <v>8.02</v>
      </c>
      <c r="X334" s="25">
        <f t="shared" si="116"/>
        <v>-126.40000000000002</v>
      </c>
      <c r="Y334" s="25">
        <f t="shared" si="117"/>
        <v>173.59999999999997</v>
      </c>
    </row>
    <row r="335" spans="5:25" x14ac:dyDescent="0.2">
      <c r="E335" s="22">
        <v>331</v>
      </c>
      <c r="F335" s="24">
        <f t="shared" si="101"/>
        <v>13.5</v>
      </c>
      <c r="G335" s="24">
        <f t="shared" si="102"/>
        <v>0</v>
      </c>
      <c r="H335" s="24">
        <f t="shared" si="103"/>
        <v>13.5</v>
      </c>
      <c r="I335" s="24">
        <f t="shared" si="118"/>
        <v>0</v>
      </c>
      <c r="J335" s="24">
        <f t="shared" si="119"/>
        <v>0</v>
      </c>
      <c r="K335" s="24">
        <f t="shared" si="120"/>
        <v>0</v>
      </c>
      <c r="L335" s="24">
        <f t="shared" si="104"/>
        <v>13.5</v>
      </c>
      <c r="M335" s="24">
        <f t="shared" si="105"/>
        <v>0.5</v>
      </c>
      <c r="N335" s="24">
        <f t="shared" si="106"/>
        <v>0.5</v>
      </c>
      <c r="O335" s="24">
        <f t="shared" si="107"/>
        <v>13</v>
      </c>
      <c r="P335" s="24">
        <f t="shared" si="108"/>
        <v>0</v>
      </c>
      <c r="Q335" s="25">
        <f t="shared" si="109"/>
        <v>11.12</v>
      </c>
      <c r="R335" s="24">
        <f t="shared" si="110"/>
        <v>0</v>
      </c>
      <c r="S335" s="24">
        <f t="shared" si="111"/>
        <v>0</v>
      </c>
      <c r="T335" s="25">
        <f t="shared" si="112"/>
        <v>1.06</v>
      </c>
      <c r="U335" s="26">
        <f t="shared" si="113"/>
        <v>2</v>
      </c>
      <c r="V335" s="25">
        <f t="shared" si="114"/>
        <v>3.06</v>
      </c>
      <c r="W335" s="25">
        <f t="shared" si="115"/>
        <v>8.0599999999999987</v>
      </c>
      <c r="X335" s="25">
        <f t="shared" si="116"/>
        <v>-118.34000000000002</v>
      </c>
      <c r="Y335" s="25">
        <f t="shared" si="117"/>
        <v>181.65999999999997</v>
      </c>
    </row>
    <row r="336" spans="5:25" x14ac:dyDescent="0.2">
      <c r="E336" s="22">
        <v>332</v>
      </c>
      <c r="F336" s="24">
        <f t="shared" si="101"/>
        <v>13</v>
      </c>
      <c r="G336" s="24">
        <f t="shared" si="102"/>
        <v>0</v>
      </c>
      <c r="H336" s="24">
        <f t="shared" si="103"/>
        <v>13</v>
      </c>
      <c r="I336" s="24">
        <f t="shared" si="118"/>
        <v>0</v>
      </c>
      <c r="J336" s="24">
        <f t="shared" si="119"/>
        <v>0</v>
      </c>
      <c r="K336" s="24">
        <f t="shared" si="120"/>
        <v>0</v>
      </c>
      <c r="L336" s="24">
        <f t="shared" si="104"/>
        <v>13</v>
      </c>
      <c r="M336" s="24">
        <f t="shared" si="105"/>
        <v>0.5</v>
      </c>
      <c r="N336" s="24">
        <f t="shared" si="106"/>
        <v>0.5</v>
      </c>
      <c r="O336" s="24">
        <f t="shared" si="107"/>
        <v>12.5</v>
      </c>
      <c r="P336" s="24">
        <f t="shared" si="108"/>
        <v>0</v>
      </c>
      <c r="Q336" s="25">
        <f t="shared" si="109"/>
        <v>11.12</v>
      </c>
      <c r="R336" s="24">
        <f t="shared" si="110"/>
        <v>0</v>
      </c>
      <c r="S336" s="24">
        <f t="shared" si="111"/>
        <v>0</v>
      </c>
      <c r="T336" s="25">
        <f t="shared" si="112"/>
        <v>1.02</v>
      </c>
      <c r="U336" s="26">
        <f t="shared" si="113"/>
        <v>2</v>
      </c>
      <c r="V336" s="25">
        <f t="shared" si="114"/>
        <v>3.02</v>
      </c>
      <c r="W336" s="25">
        <f t="shared" si="115"/>
        <v>8.1</v>
      </c>
      <c r="X336" s="25">
        <f t="shared" si="116"/>
        <v>-110.24000000000002</v>
      </c>
      <c r="Y336" s="25">
        <f t="shared" si="117"/>
        <v>189.76</v>
      </c>
    </row>
    <row r="337" spans="5:25" x14ac:dyDescent="0.2">
      <c r="E337" s="22">
        <v>333</v>
      </c>
      <c r="F337" s="24">
        <f t="shared" si="101"/>
        <v>12.5</v>
      </c>
      <c r="G337" s="24">
        <f t="shared" si="102"/>
        <v>0</v>
      </c>
      <c r="H337" s="24">
        <f t="shared" si="103"/>
        <v>12.5</v>
      </c>
      <c r="I337" s="24">
        <f t="shared" si="118"/>
        <v>0</v>
      </c>
      <c r="J337" s="24">
        <f t="shared" si="119"/>
        <v>0</v>
      </c>
      <c r="K337" s="24">
        <f t="shared" si="120"/>
        <v>0</v>
      </c>
      <c r="L337" s="24">
        <f t="shared" si="104"/>
        <v>12.5</v>
      </c>
      <c r="M337" s="24">
        <f t="shared" si="105"/>
        <v>0.5</v>
      </c>
      <c r="N337" s="24">
        <f t="shared" si="106"/>
        <v>0.5</v>
      </c>
      <c r="O337" s="24">
        <f t="shared" si="107"/>
        <v>12</v>
      </c>
      <c r="P337" s="24">
        <f t="shared" si="108"/>
        <v>0</v>
      </c>
      <c r="Q337" s="25">
        <f t="shared" si="109"/>
        <v>11.12</v>
      </c>
      <c r="R337" s="24">
        <f t="shared" si="110"/>
        <v>0</v>
      </c>
      <c r="S337" s="24">
        <f t="shared" si="111"/>
        <v>0</v>
      </c>
      <c r="T337" s="25">
        <f t="shared" si="112"/>
        <v>0.98</v>
      </c>
      <c r="U337" s="26">
        <f t="shared" si="113"/>
        <v>2</v>
      </c>
      <c r="V337" s="25">
        <f t="shared" si="114"/>
        <v>2.98</v>
      </c>
      <c r="W337" s="25">
        <f t="shared" si="115"/>
        <v>8.1399999999999988</v>
      </c>
      <c r="X337" s="25">
        <f t="shared" si="116"/>
        <v>-102.10000000000002</v>
      </c>
      <c r="Y337" s="25">
        <f t="shared" si="117"/>
        <v>197.89999999999998</v>
      </c>
    </row>
    <row r="338" spans="5:25" x14ac:dyDescent="0.2">
      <c r="E338" s="22">
        <v>334</v>
      </c>
      <c r="F338" s="24">
        <f t="shared" si="101"/>
        <v>12</v>
      </c>
      <c r="G338" s="24">
        <f t="shared" si="102"/>
        <v>0</v>
      </c>
      <c r="H338" s="24">
        <f t="shared" si="103"/>
        <v>12</v>
      </c>
      <c r="I338" s="24">
        <f t="shared" si="118"/>
        <v>0</v>
      </c>
      <c r="J338" s="24">
        <f t="shared" si="119"/>
        <v>0</v>
      </c>
      <c r="K338" s="24">
        <f t="shared" si="120"/>
        <v>0</v>
      </c>
      <c r="L338" s="24">
        <f t="shared" si="104"/>
        <v>12</v>
      </c>
      <c r="M338" s="24">
        <f t="shared" si="105"/>
        <v>0.5</v>
      </c>
      <c r="N338" s="24">
        <f t="shared" si="106"/>
        <v>0.5</v>
      </c>
      <c r="O338" s="24">
        <f t="shared" si="107"/>
        <v>11.5</v>
      </c>
      <c r="P338" s="24">
        <f t="shared" si="108"/>
        <v>0</v>
      </c>
      <c r="Q338" s="25">
        <f t="shared" si="109"/>
        <v>11.12</v>
      </c>
      <c r="R338" s="24">
        <f t="shared" si="110"/>
        <v>0</v>
      </c>
      <c r="S338" s="24">
        <f t="shared" si="111"/>
        <v>0</v>
      </c>
      <c r="T338" s="25">
        <f t="shared" si="112"/>
        <v>0.94000000000000006</v>
      </c>
      <c r="U338" s="26">
        <f t="shared" si="113"/>
        <v>2</v>
      </c>
      <c r="V338" s="25">
        <f t="shared" si="114"/>
        <v>2.94</v>
      </c>
      <c r="W338" s="25">
        <f t="shared" si="115"/>
        <v>8.18</v>
      </c>
      <c r="X338" s="25">
        <f t="shared" si="116"/>
        <v>-93.920000000000016</v>
      </c>
      <c r="Y338" s="25">
        <f t="shared" si="117"/>
        <v>206.07999999999998</v>
      </c>
    </row>
    <row r="339" spans="5:25" x14ac:dyDescent="0.2">
      <c r="E339" s="22">
        <v>335</v>
      </c>
      <c r="F339" s="24">
        <f t="shared" si="101"/>
        <v>11.5</v>
      </c>
      <c r="G339" s="24">
        <f t="shared" si="102"/>
        <v>0</v>
      </c>
      <c r="H339" s="24">
        <f t="shared" si="103"/>
        <v>11.5</v>
      </c>
      <c r="I339" s="24">
        <f t="shared" si="118"/>
        <v>0</v>
      </c>
      <c r="J339" s="24">
        <f t="shared" si="119"/>
        <v>0</v>
      </c>
      <c r="K339" s="24">
        <f t="shared" si="120"/>
        <v>0</v>
      </c>
      <c r="L339" s="24">
        <f t="shared" si="104"/>
        <v>11.5</v>
      </c>
      <c r="M339" s="24">
        <f t="shared" si="105"/>
        <v>0.5</v>
      </c>
      <c r="N339" s="24">
        <f t="shared" si="106"/>
        <v>0.5</v>
      </c>
      <c r="O339" s="24">
        <f t="shared" si="107"/>
        <v>11</v>
      </c>
      <c r="P339" s="24">
        <f t="shared" si="108"/>
        <v>0</v>
      </c>
      <c r="Q339" s="25">
        <f t="shared" si="109"/>
        <v>11.12</v>
      </c>
      <c r="R339" s="24">
        <f t="shared" si="110"/>
        <v>0</v>
      </c>
      <c r="S339" s="24">
        <f t="shared" si="111"/>
        <v>0</v>
      </c>
      <c r="T339" s="25">
        <f t="shared" si="112"/>
        <v>0.9</v>
      </c>
      <c r="U339" s="26">
        <f t="shared" si="113"/>
        <v>2</v>
      </c>
      <c r="V339" s="25">
        <f t="shared" si="114"/>
        <v>2.9</v>
      </c>
      <c r="W339" s="25">
        <f t="shared" si="115"/>
        <v>8.2199999999999989</v>
      </c>
      <c r="X339" s="25">
        <f t="shared" si="116"/>
        <v>-85.700000000000017</v>
      </c>
      <c r="Y339" s="25">
        <f t="shared" si="117"/>
        <v>214.29999999999998</v>
      </c>
    </row>
    <row r="340" spans="5:25" x14ac:dyDescent="0.2">
      <c r="E340" s="22">
        <v>336</v>
      </c>
      <c r="F340" s="24">
        <f t="shared" si="101"/>
        <v>11</v>
      </c>
      <c r="G340" s="24">
        <f t="shared" si="102"/>
        <v>0</v>
      </c>
      <c r="H340" s="24">
        <f t="shared" si="103"/>
        <v>11</v>
      </c>
      <c r="I340" s="24">
        <f t="shared" si="118"/>
        <v>0</v>
      </c>
      <c r="J340" s="24">
        <f t="shared" si="119"/>
        <v>0</v>
      </c>
      <c r="K340" s="24">
        <f t="shared" si="120"/>
        <v>0</v>
      </c>
      <c r="L340" s="24">
        <f t="shared" si="104"/>
        <v>11</v>
      </c>
      <c r="M340" s="24">
        <f t="shared" si="105"/>
        <v>0.5</v>
      </c>
      <c r="N340" s="24">
        <f t="shared" si="106"/>
        <v>0.5</v>
      </c>
      <c r="O340" s="24">
        <f t="shared" si="107"/>
        <v>10.5</v>
      </c>
      <c r="P340" s="24">
        <f t="shared" si="108"/>
        <v>0</v>
      </c>
      <c r="Q340" s="25">
        <f t="shared" si="109"/>
        <v>11.12</v>
      </c>
      <c r="R340" s="24">
        <f t="shared" si="110"/>
        <v>0</v>
      </c>
      <c r="S340" s="24">
        <f t="shared" si="111"/>
        <v>0</v>
      </c>
      <c r="T340" s="25">
        <f t="shared" si="112"/>
        <v>0.86</v>
      </c>
      <c r="U340" s="26">
        <f t="shared" si="113"/>
        <v>2</v>
      </c>
      <c r="V340" s="25">
        <f t="shared" si="114"/>
        <v>2.86</v>
      </c>
      <c r="W340" s="25">
        <f t="shared" si="115"/>
        <v>8.26</v>
      </c>
      <c r="X340" s="25">
        <f t="shared" si="116"/>
        <v>-77.440000000000012</v>
      </c>
      <c r="Y340" s="25">
        <f t="shared" si="117"/>
        <v>222.56</v>
      </c>
    </row>
    <row r="341" spans="5:25" x14ac:dyDescent="0.2">
      <c r="E341" s="22">
        <v>337</v>
      </c>
      <c r="F341" s="24">
        <f t="shared" si="101"/>
        <v>10.5</v>
      </c>
      <c r="G341" s="24">
        <f t="shared" si="102"/>
        <v>0</v>
      </c>
      <c r="H341" s="24">
        <f t="shared" si="103"/>
        <v>10.5</v>
      </c>
      <c r="I341" s="24">
        <f t="shared" si="118"/>
        <v>0</v>
      </c>
      <c r="J341" s="24">
        <f t="shared" si="119"/>
        <v>0</v>
      </c>
      <c r="K341" s="24">
        <f t="shared" si="120"/>
        <v>0</v>
      </c>
      <c r="L341" s="24">
        <f t="shared" si="104"/>
        <v>10.5</v>
      </c>
      <c r="M341" s="24">
        <f t="shared" si="105"/>
        <v>0.5</v>
      </c>
      <c r="N341" s="24">
        <f t="shared" si="106"/>
        <v>0.5</v>
      </c>
      <c r="O341" s="24">
        <f t="shared" si="107"/>
        <v>10</v>
      </c>
      <c r="P341" s="24">
        <f t="shared" si="108"/>
        <v>0</v>
      </c>
      <c r="Q341" s="25">
        <f t="shared" si="109"/>
        <v>11.12</v>
      </c>
      <c r="R341" s="24">
        <f t="shared" si="110"/>
        <v>0</v>
      </c>
      <c r="S341" s="24">
        <f t="shared" si="111"/>
        <v>0</v>
      </c>
      <c r="T341" s="25">
        <f t="shared" si="112"/>
        <v>0.82000000000000006</v>
      </c>
      <c r="U341" s="26">
        <f t="shared" si="113"/>
        <v>2</v>
      </c>
      <c r="V341" s="25">
        <f t="shared" si="114"/>
        <v>2.8200000000000003</v>
      </c>
      <c r="W341" s="25">
        <f t="shared" si="115"/>
        <v>8.2999999999999989</v>
      </c>
      <c r="X341" s="25">
        <f t="shared" si="116"/>
        <v>-69.140000000000015</v>
      </c>
      <c r="Y341" s="25">
        <f t="shared" si="117"/>
        <v>230.85999999999999</v>
      </c>
    </row>
    <row r="342" spans="5:25" x14ac:dyDescent="0.2">
      <c r="E342" s="22">
        <v>338</v>
      </c>
      <c r="F342" s="24">
        <f t="shared" si="101"/>
        <v>10</v>
      </c>
      <c r="G342" s="24">
        <f t="shared" si="102"/>
        <v>0</v>
      </c>
      <c r="H342" s="24">
        <f t="shared" si="103"/>
        <v>10</v>
      </c>
      <c r="I342" s="24">
        <f t="shared" si="118"/>
        <v>0</v>
      </c>
      <c r="J342" s="24">
        <f t="shared" si="119"/>
        <v>0</v>
      </c>
      <c r="K342" s="24">
        <f t="shared" si="120"/>
        <v>0</v>
      </c>
      <c r="L342" s="24">
        <f t="shared" si="104"/>
        <v>10</v>
      </c>
      <c r="M342" s="24">
        <f t="shared" si="105"/>
        <v>0.5</v>
      </c>
      <c r="N342" s="24">
        <f t="shared" si="106"/>
        <v>0.5</v>
      </c>
      <c r="O342" s="24">
        <f t="shared" si="107"/>
        <v>9.5</v>
      </c>
      <c r="P342" s="24">
        <f t="shared" si="108"/>
        <v>0</v>
      </c>
      <c r="Q342" s="25">
        <f t="shared" si="109"/>
        <v>11.12</v>
      </c>
      <c r="R342" s="24">
        <f t="shared" si="110"/>
        <v>0</v>
      </c>
      <c r="S342" s="24">
        <f t="shared" si="111"/>
        <v>0</v>
      </c>
      <c r="T342" s="25">
        <f t="shared" si="112"/>
        <v>0.78</v>
      </c>
      <c r="U342" s="26">
        <f t="shared" si="113"/>
        <v>2</v>
      </c>
      <c r="V342" s="25">
        <f t="shared" si="114"/>
        <v>2.7800000000000002</v>
      </c>
      <c r="W342" s="25">
        <f t="shared" si="115"/>
        <v>8.34</v>
      </c>
      <c r="X342" s="25">
        <f t="shared" si="116"/>
        <v>-60.800000000000011</v>
      </c>
      <c r="Y342" s="25">
        <f t="shared" si="117"/>
        <v>239.2</v>
      </c>
    </row>
    <row r="343" spans="5:25" x14ac:dyDescent="0.2">
      <c r="E343" s="22">
        <v>339</v>
      </c>
      <c r="F343" s="24">
        <f t="shared" si="101"/>
        <v>9.5</v>
      </c>
      <c r="G343" s="24">
        <f t="shared" si="102"/>
        <v>0</v>
      </c>
      <c r="H343" s="24">
        <f t="shared" si="103"/>
        <v>9.5</v>
      </c>
      <c r="I343" s="24">
        <f t="shared" si="118"/>
        <v>0</v>
      </c>
      <c r="J343" s="24">
        <f t="shared" si="119"/>
        <v>0</v>
      </c>
      <c r="K343" s="24">
        <f t="shared" si="120"/>
        <v>0</v>
      </c>
      <c r="L343" s="24">
        <f t="shared" si="104"/>
        <v>9.5</v>
      </c>
      <c r="M343" s="24">
        <f t="shared" si="105"/>
        <v>0.5</v>
      </c>
      <c r="N343" s="24">
        <f t="shared" si="106"/>
        <v>0.5</v>
      </c>
      <c r="O343" s="24">
        <f t="shared" si="107"/>
        <v>9</v>
      </c>
      <c r="P343" s="24">
        <f t="shared" si="108"/>
        <v>0</v>
      </c>
      <c r="Q343" s="25">
        <f t="shared" si="109"/>
        <v>11.12</v>
      </c>
      <c r="R343" s="24">
        <f t="shared" si="110"/>
        <v>0</v>
      </c>
      <c r="S343" s="24">
        <f t="shared" si="111"/>
        <v>0</v>
      </c>
      <c r="T343" s="25">
        <f t="shared" si="112"/>
        <v>0.74</v>
      </c>
      <c r="U343" s="26">
        <f t="shared" si="113"/>
        <v>2</v>
      </c>
      <c r="V343" s="25">
        <f t="shared" si="114"/>
        <v>2.74</v>
      </c>
      <c r="W343" s="25">
        <f t="shared" si="115"/>
        <v>8.379999999999999</v>
      </c>
      <c r="X343" s="25">
        <f t="shared" si="116"/>
        <v>-52.420000000000016</v>
      </c>
      <c r="Y343" s="25">
        <f t="shared" si="117"/>
        <v>247.57999999999998</v>
      </c>
    </row>
    <row r="344" spans="5:25" x14ac:dyDescent="0.2">
      <c r="E344" s="22">
        <v>340</v>
      </c>
      <c r="F344" s="24">
        <f t="shared" si="101"/>
        <v>9</v>
      </c>
      <c r="G344" s="24">
        <f t="shared" si="102"/>
        <v>0</v>
      </c>
      <c r="H344" s="24">
        <f t="shared" si="103"/>
        <v>9</v>
      </c>
      <c r="I344" s="24">
        <f t="shared" si="118"/>
        <v>0</v>
      </c>
      <c r="J344" s="24">
        <f t="shared" si="119"/>
        <v>0</v>
      </c>
      <c r="K344" s="24">
        <f t="shared" si="120"/>
        <v>0</v>
      </c>
      <c r="L344" s="24">
        <f t="shared" si="104"/>
        <v>9</v>
      </c>
      <c r="M344" s="24">
        <f t="shared" si="105"/>
        <v>0.5</v>
      </c>
      <c r="N344" s="24">
        <f t="shared" si="106"/>
        <v>0.5</v>
      </c>
      <c r="O344" s="24">
        <f t="shared" si="107"/>
        <v>8.5</v>
      </c>
      <c r="P344" s="24">
        <f t="shared" si="108"/>
        <v>0</v>
      </c>
      <c r="Q344" s="25">
        <f t="shared" si="109"/>
        <v>11.12</v>
      </c>
      <c r="R344" s="24">
        <f t="shared" si="110"/>
        <v>0</v>
      </c>
      <c r="S344" s="24">
        <f t="shared" si="111"/>
        <v>0</v>
      </c>
      <c r="T344" s="25">
        <f t="shared" si="112"/>
        <v>0.70000000000000007</v>
      </c>
      <c r="U344" s="26">
        <f t="shared" si="113"/>
        <v>2</v>
      </c>
      <c r="V344" s="25">
        <f t="shared" si="114"/>
        <v>2.7</v>
      </c>
      <c r="W344" s="25">
        <f t="shared" si="115"/>
        <v>8.4199999999999982</v>
      </c>
      <c r="X344" s="25">
        <f t="shared" si="116"/>
        <v>-44.000000000000014</v>
      </c>
      <c r="Y344" s="25">
        <f t="shared" si="117"/>
        <v>256</v>
      </c>
    </row>
    <row r="345" spans="5:25" x14ac:dyDescent="0.2">
      <c r="E345" s="22">
        <v>341</v>
      </c>
      <c r="F345" s="24">
        <f t="shared" si="101"/>
        <v>8.5</v>
      </c>
      <c r="G345" s="24">
        <f t="shared" si="102"/>
        <v>0</v>
      </c>
      <c r="H345" s="24">
        <f t="shared" si="103"/>
        <v>8.5</v>
      </c>
      <c r="I345" s="24">
        <f t="shared" si="118"/>
        <v>0</v>
      </c>
      <c r="J345" s="24">
        <f t="shared" si="119"/>
        <v>0</v>
      </c>
      <c r="K345" s="24">
        <f t="shared" si="120"/>
        <v>0</v>
      </c>
      <c r="L345" s="24">
        <f t="shared" si="104"/>
        <v>8.5</v>
      </c>
      <c r="M345" s="24">
        <f t="shared" si="105"/>
        <v>0.5</v>
      </c>
      <c r="N345" s="24">
        <f t="shared" si="106"/>
        <v>0.5</v>
      </c>
      <c r="O345" s="24">
        <f t="shared" si="107"/>
        <v>8</v>
      </c>
      <c r="P345" s="24">
        <f t="shared" si="108"/>
        <v>0</v>
      </c>
      <c r="Q345" s="25">
        <f t="shared" si="109"/>
        <v>11.12</v>
      </c>
      <c r="R345" s="24">
        <f t="shared" si="110"/>
        <v>0</v>
      </c>
      <c r="S345" s="24">
        <f t="shared" si="111"/>
        <v>0</v>
      </c>
      <c r="T345" s="25">
        <f t="shared" si="112"/>
        <v>0.66</v>
      </c>
      <c r="U345" s="26">
        <f t="shared" si="113"/>
        <v>2</v>
      </c>
      <c r="V345" s="25">
        <f t="shared" si="114"/>
        <v>2.66</v>
      </c>
      <c r="W345" s="25">
        <f t="shared" si="115"/>
        <v>8.4599999999999991</v>
      </c>
      <c r="X345" s="25">
        <f t="shared" si="116"/>
        <v>-35.540000000000013</v>
      </c>
      <c r="Y345" s="25">
        <f t="shared" si="117"/>
        <v>264.45999999999998</v>
      </c>
    </row>
    <row r="346" spans="5:25" x14ac:dyDescent="0.2">
      <c r="E346" s="22">
        <v>342</v>
      </c>
      <c r="F346" s="24">
        <f t="shared" si="101"/>
        <v>8</v>
      </c>
      <c r="G346" s="24">
        <f t="shared" si="102"/>
        <v>0</v>
      </c>
      <c r="H346" s="24">
        <f t="shared" si="103"/>
        <v>8</v>
      </c>
      <c r="I346" s="24">
        <f t="shared" si="118"/>
        <v>0</v>
      </c>
      <c r="J346" s="24">
        <f t="shared" si="119"/>
        <v>0</v>
      </c>
      <c r="K346" s="24">
        <f t="shared" si="120"/>
        <v>0</v>
      </c>
      <c r="L346" s="24">
        <f t="shared" si="104"/>
        <v>8</v>
      </c>
      <c r="M346" s="24">
        <f t="shared" si="105"/>
        <v>0.5</v>
      </c>
      <c r="N346" s="24">
        <f t="shared" si="106"/>
        <v>0.5</v>
      </c>
      <c r="O346" s="24">
        <f t="shared" si="107"/>
        <v>7.5</v>
      </c>
      <c r="P346" s="24">
        <f t="shared" si="108"/>
        <v>0</v>
      </c>
      <c r="Q346" s="25">
        <f t="shared" si="109"/>
        <v>11.12</v>
      </c>
      <c r="R346" s="24">
        <f t="shared" si="110"/>
        <v>0</v>
      </c>
      <c r="S346" s="24">
        <f t="shared" si="111"/>
        <v>0</v>
      </c>
      <c r="T346" s="25">
        <f t="shared" si="112"/>
        <v>0.62</v>
      </c>
      <c r="U346" s="26">
        <f t="shared" si="113"/>
        <v>2</v>
      </c>
      <c r="V346" s="25">
        <f t="shared" si="114"/>
        <v>2.62</v>
      </c>
      <c r="W346" s="25">
        <f t="shared" si="115"/>
        <v>8.5</v>
      </c>
      <c r="X346" s="25">
        <f t="shared" si="116"/>
        <v>-27.040000000000013</v>
      </c>
      <c r="Y346" s="25">
        <f t="shared" si="117"/>
        <v>272.95999999999998</v>
      </c>
    </row>
    <row r="347" spans="5:25" x14ac:dyDescent="0.2">
      <c r="E347" s="22">
        <v>343</v>
      </c>
      <c r="F347" s="24">
        <f t="shared" si="101"/>
        <v>7.5</v>
      </c>
      <c r="G347" s="24">
        <f t="shared" si="102"/>
        <v>0</v>
      </c>
      <c r="H347" s="24">
        <f t="shared" si="103"/>
        <v>7.5</v>
      </c>
      <c r="I347" s="24">
        <f t="shared" si="118"/>
        <v>0</v>
      </c>
      <c r="J347" s="24">
        <f t="shared" si="119"/>
        <v>0</v>
      </c>
      <c r="K347" s="24">
        <f t="shared" si="120"/>
        <v>0</v>
      </c>
      <c r="L347" s="24">
        <f t="shared" si="104"/>
        <v>7.5</v>
      </c>
      <c r="M347" s="24">
        <f t="shared" si="105"/>
        <v>0.5</v>
      </c>
      <c r="N347" s="24">
        <f t="shared" si="106"/>
        <v>0.5</v>
      </c>
      <c r="O347" s="24">
        <f t="shared" si="107"/>
        <v>7</v>
      </c>
      <c r="P347" s="24">
        <f t="shared" si="108"/>
        <v>0</v>
      </c>
      <c r="Q347" s="25">
        <f t="shared" si="109"/>
        <v>11.12</v>
      </c>
      <c r="R347" s="24">
        <f t="shared" si="110"/>
        <v>0</v>
      </c>
      <c r="S347" s="24">
        <f t="shared" si="111"/>
        <v>0</v>
      </c>
      <c r="T347" s="25">
        <f t="shared" si="112"/>
        <v>0.57999999999999996</v>
      </c>
      <c r="U347" s="26">
        <f t="shared" si="113"/>
        <v>2</v>
      </c>
      <c r="V347" s="25">
        <f t="shared" si="114"/>
        <v>2.58</v>
      </c>
      <c r="W347" s="25">
        <f t="shared" si="115"/>
        <v>8.5399999999999991</v>
      </c>
      <c r="X347" s="25">
        <f t="shared" si="116"/>
        <v>-18.500000000000014</v>
      </c>
      <c r="Y347" s="25">
        <f t="shared" si="117"/>
        <v>281.5</v>
      </c>
    </row>
    <row r="348" spans="5:25" x14ac:dyDescent="0.2">
      <c r="E348" s="22">
        <v>344</v>
      </c>
      <c r="F348" s="24">
        <f t="shared" si="101"/>
        <v>7</v>
      </c>
      <c r="G348" s="24">
        <f t="shared" si="102"/>
        <v>0</v>
      </c>
      <c r="H348" s="24">
        <f t="shared" si="103"/>
        <v>7</v>
      </c>
      <c r="I348" s="24">
        <f t="shared" si="118"/>
        <v>0</v>
      </c>
      <c r="J348" s="24">
        <f t="shared" si="119"/>
        <v>0</v>
      </c>
      <c r="K348" s="24">
        <f t="shared" si="120"/>
        <v>0</v>
      </c>
      <c r="L348" s="24">
        <f t="shared" si="104"/>
        <v>7</v>
      </c>
      <c r="M348" s="24">
        <f t="shared" si="105"/>
        <v>0.5</v>
      </c>
      <c r="N348" s="24">
        <f t="shared" si="106"/>
        <v>0.5</v>
      </c>
      <c r="O348" s="24">
        <f t="shared" si="107"/>
        <v>6.5</v>
      </c>
      <c r="P348" s="24">
        <f t="shared" si="108"/>
        <v>0</v>
      </c>
      <c r="Q348" s="25">
        <f t="shared" si="109"/>
        <v>11.12</v>
      </c>
      <c r="R348" s="24">
        <f t="shared" si="110"/>
        <v>0</v>
      </c>
      <c r="S348" s="24">
        <f t="shared" si="111"/>
        <v>0</v>
      </c>
      <c r="T348" s="25">
        <f t="shared" si="112"/>
        <v>0.54</v>
      </c>
      <c r="U348" s="26">
        <f t="shared" si="113"/>
        <v>2</v>
      </c>
      <c r="V348" s="25">
        <f t="shared" si="114"/>
        <v>2.54</v>
      </c>
      <c r="W348" s="25">
        <f t="shared" si="115"/>
        <v>8.5799999999999983</v>
      </c>
      <c r="X348" s="25">
        <f t="shared" si="116"/>
        <v>-9.9200000000000159</v>
      </c>
      <c r="Y348" s="25">
        <f t="shared" si="117"/>
        <v>290.08</v>
      </c>
    </row>
    <row r="349" spans="5:25" x14ac:dyDescent="0.2">
      <c r="E349" s="22">
        <v>345</v>
      </c>
      <c r="F349" s="24">
        <f t="shared" si="101"/>
        <v>6.5</v>
      </c>
      <c r="G349" s="24">
        <f t="shared" si="102"/>
        <v>0</v>
      </c>
      <c r="H349" s="24">
        <f t="shared" si="103"/>
        <v>6.5</v>
      </c>
      <c r="I349" s="24">
        <f t="shared" si="118"/>
        <v>0</v>
      </c>
      <c r="J349" s="24">
        <f t="shared" si="119"/>
        <v>0</v>
      </c>
      <c r="K349" s="24">
        <f t="shared" si="120"/>
        <v>0</v>
      </c>
      <c r="L349" s="24">
        <f t="shared" si="104"/>
        <v>6.5</v>
      </c>
      <c r="M349" s="24">
        <f t="shared" si="105"/>
        <v>0.5</v>
      </c>
      <c r="N349" s="24">
        <f t="shared" si="106"/>
        <v>0.5</v>
      </c>
      <c r="O349" s="24">
        <f t="shared" si="107"/>
        <v>6</v>
      </c>
      <c r="P349" s="24">
        <f t="shared" si="108"/>
        <v>0</v>
      </c>
      <c r="Q349" s="25">
        <f t="shared" si="109"/>
        <v>11.12</v>
      </c>
      <c r="R349" s="24">
        <f t="shared" si="110"/>
        <v>0</v>
      </c>
      <c r="S349" s="24">
        <f t="shared" si="111"/>
        <v>0</v>
      </c>
      <c r="T349" s="25">
        <f t="shared" si="112"/>
        <v>0.5</v>
      </c>
      <c r="U349" s="26">
        <f t="shared" si="113"/>
        <v>2</v>
      </c>
      <c r="V349" s="25">
        <f t="shared" si="114"/>
        <v>2.5</v>
      </c>
      <c r="W349" s="25">
        <f t="shared" si="115"/>
        <v>8.6199999999999992</v>
      </c>
      <c r="X349" s="25">
        <f t="shared" si="116"/>
        <v>-1.3000000000000167</v>
      </c>
      <c r="Y349" s="25">
        <f t="shared" si="117"/>
        <v>298.7</v>
      </c>
    </row>
    <row r="350" spans="5:25" x14ac:dyDescent="0.2">
      <c r="E350" s="22">
        <v>346</v>
      </c>
      <c r="F350" s="24">
        <f t="shared" si="101"/>
        <v>6</v>
      </c>
      <c r="G350" s="24">
        <f t="shared" si="102"/>
        <v>0</v>
      </c>
      <c r="H350" s="24">
        <f t="shared" si="103"/>
        <v>6</v>
      </c>
      <c r="I350" s="24">
        <f t="shared" si="118"/>
        <v>0</v>
      </c>
      <c r="J350" s="24">
        <f t="shared" si="119"/>
        <v>0</v>
      </c>
      <c r="K350" s="24">
        <f t="shared" si="120"/>
        <v>0</v>
      </c>
      <c r="L350" s="24">
        <f t="shared" si="104"/>
        <v>6</v>
      </c>
      <c r="M350" s="24">
        <f t="shared" si="105"/>
        <v>0.5</v>
      </c>
      <c r="N350" s="24">
        <f t="shared" si="106"/>
        <v>0.5</v>
      </c>
      <c r="O350" s="24">
        <f t="shared" si="107"/>
        <v>5.5</v>
      </c>
      <c r="P350" s="24">
        <f t="shared" si="108"/>
        <v>0</v>
      </c>
      <c r="Q350" s="25">
        <f t="shared" si="109"/>
        <v>11.12</v>
      </c>
      <c r="R350" s="24">
        <f t="shared" si="110"/>
        <v>0</v>
      </c>
      <c r="S350" s="24">
        <f t="shared" si="111"/>
        <v>0</v>
      </c>
      <c r="T350" s="25">
        <f t="shared" si="112"/>
        <v>0.46</v>
      </c>
      <c r="U350" s="26">
        <f t="shared" si="113"/>
        <v>2</v>
      </c>
      <c r="V350" s="25">
        <f t="shared" si="114"/>
        <v>2.46</v>
      </c>
      <c r="W350" s="25">
        <f t="shared" si="115"/>
        <v>8.66</v>
      </c>
      <c r="X350" s="25">
        <f t="shared" si="116"/>
        <v>7.3599999999999834</v>
      </c>
      <c r="Y350" s="25">
        <f t="shared" si="117"/>
        <v>307.35999999999996</v>
      </c>
    </row>
    <row r="351" spans="5:25" x14ac:dyDescent="0.2">
      <c r="E351" s="22">
        <v>347</v>
      </c>
      <c r="F351" s="24">
        <f t="shared" si="101"/>
        <v>5.5</v>
      </c>
      <c r="G351" s="24">
        <f t="shared" si="102"/>
        <v>0</v>
      </c>
      <c r="H351" s="24">
        <f t="shared" si="103"/>
        <v>5.5</v>
      </c>
      <c r="I351" s="24">
        <f t="shared" si="118"/>
        <v>0</v>
      </c>
      <c r="J351" s="24">
        <f t="shared" si="119"/>
        <v>0</v>
      </c>
      <c r="K351" s="24">
        <f t="shared" si="120"/>
        <v>0</v>
      </c>
      <c r="L351" s="24">
        <f t="shared" si="104"/>
        <v>5.5</v>
      </c>
      <c r="M351" s="24">
        <f t="shared" si="105"/>
        <v>0.5</v>
      </c>
      <c r="N351" s="24">
        <f t="shared" si="106"/>
        <v>0.5</v>
      </c>
      <c r="O351" s="24">
        <f t="shared" si="107"/>
        <v>5</v>
      </c>
      <c r="P351" s="24">
        <f t="shared" si="108"/>
        <v>0</v>
      </c>
      <c r="Q351" s="25">
        <f t="shared" si="109"/>
        <v>11.12</v>
      </c>
      <c r="R351" s="24">
        <f t="shared" si="110"/>
        <v>0</v>
      </c>
      <c r="S351" s="24">
        <f t="shared" si="111"/>
        <v>0</v>
      </c>
      <c r="T351" s="25">
        <f t="shared" si="112"/>
        <v>0.42</v>
      </c>
      <c r="U351" s="26">
        <f t="shared" si="113"/>
        <v>2</v>
      </c>
      <c r="V351" s="25">
        <f t="shared" si="114"/>
        <v>2.42</v>
      </c>
      <c r="W351" s="25">
        <f t="shared" si="115"/>
        <v>8.6999999999999993</v>
      </c>
      <c r="X351" s="25">
        <f t="shared" si="116"/>
        <v>16.059999999999981</v>
      </c>
      <c r="Y351" s="25">
        <f t="shared" si="117"/>
        <v>316.06</v>
      </c>
    </row>
    <row r="352" spans="5:25" x14ac:dyDescent="0.2">
      <c r="E352" s="22">
        <v>348</v>
      </c>
      <c r="F352" s="24">
        <f t="shared" si="101"/>
        <v>5</v>
      </c>
      <c r="G352" s="24">
        <f t="shared" si="102"/>
        <v>0</v>
      </c>
      <c r="H352" s="24">
        <f t="shared" si="103"/>
        <v>5</v>
      </c>
      <c r="I352" s="24">
        <f t="shared" si="118"/>
        <v>0</v>
      </c>
      <c r="J352" s="24">
        <f t="shared" si="119"/>
        <v>0</v>
      </c>
      <c r="K352" s="24">
        <f t="shared" si="120"/>
        <v>0</v>
      </c>
      <c r="L352" s="24">
        <f t="shared" si="104"/>
        <v>5</v>
      </c>
      <c r="M352" s="24">
        <f t="shared" si="105"/>
        <v>0.5</v>
      </c>
      <c r="N352" s="24">
        <f t="shared" si="106"/>
        <v>0.5</v>
      </c>
      <c r="O352" s="24">
        <f t="shared" si="107"/>
        <v>4.5</v>
      </c>
      <c r="P352" s="24">
        <f t="shared" si="108"/>
        <v>0</v>
      </c>
      <c r="Q352" s="25">
        <f t="shared" si="109"/>
        <v>11.12</v>
      </c>
      <c r="R352" s="24">
        <f t="shared" si="110"/>
        <v>0</v>
      </c>
      <c r="S352" s="24">
        <f t="shared" si="111"/>
        <v>0</v>
      </c>
      <c r="T352" s="25">
        <f t="shared" si="112"/>
        <v>0.38</v>
      </c>
      <c r="U352" s="26">
        <f t="shared" si="113"/>
        <v>2</v>
      </c>
      <c r="V352" s="25">
        <f t="shared" si="114"/>
        <v>2.38</v>
      </c>
      <c r="W352" s="25">
        <f t="shared" si="115"/>
        <v>8.7399999999999984</v>
      </c>
      <c r="X352" s="25">
        <f t="shared" si="116"/>
        <v>24.799999999999979</v>
      </c>
      <c r="Y352" s="25">
        <f t="shared" si="117"/>
        <v>324.79999999999995</v>
      </c>
    </row>
    <row r="353" spans="5:25" x14ac:dyDescent="0.2">
      <c r="E353" s="22">
        <v>349</v>
      </c>
      <c r="F353" s="24">
        <f t="shared" si="101"/>
        <v>4.5</v>
      </c>
      <c r="G353" s="24">
        <f t="shared" si="102"/>
        <v>0</v>
      </c>
      <c r="H353" s="24">
        <f t="shared" si="103"/>
        <v>4.5</v>
      </c>
      <c r="I353" s="24">
        <f t="shared" si="118"/>
        <v>0</v>
      </c>
      <c r="J353" s="24">
        <f t="shared" si="119"/>
        <v>0</v>
      </c>
      <c r="K353" s="24">
        <f t="shared" si="120"/>
        <v>0</v>
      </c>
      <c r="L353" s="24">
        <f t="shared" si="104"/>
        <v>4.5</v>
      </c>
      <c r="M353" s="24">
        <f t="shared" si="105"/>
        <v>0.5</v>
      </c>
      <c r="N353" s="24">
        <f t="shared" si="106"/>
        <v>0.5</v>
      </c>
      <c r="O353" s="24">
        <f t="shared" si="107"/>
        <v>4</v>
      </c>
      <c r="P353" s="24">
        <f t="shared" si="108"/>
        <v>0</v>
      </c>
      <c r="Q353" s="25">
        <f t="shared" si="109"/>
        <v>11.12</v>
      </c>
      <c r="R353" s="24">
        <f t="shared" si="110"/>
        <v>0</v>
      </c>
      <c r="S353" s="24">
        <f t="shared" si="111"/>
        <v>0</v>
      </c>
      <c r="T353" s="25">
        <f t="shared" si="112"/>
        <v>0.34</v>
      </c>
      <c r="U353" s="26">
        <f t="shared" si="113"/>
        <v>2</v>
      </c>
      <c r="V353" s="25">
        <f t="shared" si="114"/>
        <v>2.34</v>
      </c>
      <c r="W353" s="25">
        <f t="shared" si="115"/>
        <v>8.7799999999999994</v>
      </c>
      <c r="X353" s="25">
        <f t="shared" si="116"/>
        <v>33.579999999999977</v>
      </c>
      <c r="Y353" s="25">
        <f t="shared" si="117"/>
        <v>333.58</v>
      </c>
    </row>
    <row r="354" spans="5:25" x14ac:dyDescent="0.2">
      <c r="E354" s="22">
        <v>350</v>
      </c>
      <c r="F354" s="24">
        <f t="shared" si="101"/>
        <v>4</v>
      </c>
      <c r="G354" s="24">
        <f t="shared" si="102"/>
        <v>0</v>
      </c>
      <c r="H354" s="24">
        <f t="shared" si="103"/>
        <v>4</v>
      </c>
      <c r="I354" s="24">
        <f t="shared" si="118"/>
        <v>0</v>
      </c>
      <c r="J354" s="24">
        <f t="shared" si="119"/>
        <v>0</v>
      </c>
      <c r="K354" s="24">
        <f t="shared" si="120"/>
        <v>0</v>
      </c>
      <c r="L354" s="24">
        <f t="shared" si="104"/>
        <v>4</v>
      </c>
      <c r="M354" s="24">
        <f t="shared" si="105"/>
        <v>0.5</v>
      </c>
      <c r="N354" s="24">
        <f t="shared" si="106"/>
        <v>0.5</v>
      </c>
      <c r="O354" s="24">
        <f t="shared" si="107"/>
        <v>3.5</v>
      </c>
      <c r="P354" s="24">
        <f t="shared" si="108"/>
        <v>0</v>
      </c>
      <c r="Q354" s="25">
        <f t="shared" si="109"/>
        <v>11.12</v>
      </c>
      <c r="R354" s="24">
        <f t="shared" si="110"/>
        <v>0</v>
      </c>
      <c r="S354" s="24">
        <f t="shared" si="111"/>
        <v>0</v>
      </c>
      <c r="T354" s="25">
        <f t="shared" si="112"/>
        <v>0.3</v>
      </c>
      <c r="U354" s="26">
        <f t="shared" si="113"/>
        <v>2</v>
      </c>
      <c r="V354" s="25">
        <f t="shared" si="114"/>
        <v>2.2999999999999998</v>
      </c>
      <c r="W354" s="25">
        <f t="shared" si="115"/>
        <v>8.82</v>
      </c>
      <c r="X354" s="25">
        <f t="shared" si="116"/>
        <v>42.399999999999977</v>
      </c>
      <c r="Y354" s="25">
        <f t="shared" si="117"/>
        <v>342.4</v>
      </c>
    </row>
    <row r="355" spans="5:25" x14ac:dyDescent="0.2">
      <c r="E355" s="22">
        <v>351</v>
      </c>
      <c r="F355" s="24">
        <f t="shared" si="101"/>
        <v>3.5</v>
      </c>
      <c r="G355" s="24">
        <f t="shared" si="102"/>
        <v>0</v>
      </c>
      <c r="H355" s="24">
        <f t="shared" si="103"/>
        <v>3.5</v>
      </c>
      <c r="I355" s="24">
        <f t="shared" si="118"/>
        <v>1</v>
      </c>
      <c r="J355" s="24">
        <f t="shared" si="119"/>
        <v>14</v>
      </c>
      <c r="K355" s="24">
        <f t="shared" si="120"/>
        <v>0</v>
      </c>
      <c r="L355" s="24">
        <f t="shared" si="104"/>
        <v>3.5</v>
      </c>
      <c r="M355" s="24">
        <f t="shared" si="105"/>
        <v>0.5</v>
      </c>
      <c r="N355" s="24">
        <f t="shared" si="106"/>
        <v>0.5</v>
      </c>
      <c r="O355" s="24">
        <f t="shared" si="107"/>
        <v>3</v>
      </c>
      <c r="P355" s="24">
        <f t="shared" si="108"/>
        <v>0</v>
      </c>
      <c r="Q355" s="25">
        <f t="shared" si="109"/>
        <v>11.12</v>
      </c>
      <c r="R355" s="24">
        <f t="shared" si="110"/>
        <v>224</v>
      </c>
      <c r="S355" s="24">
        <f t="shared" si="111"/>
        <v>15.68</v>
      </c>
      <c r="T355" s="25">
        <f t="shared" si="112"/>
        <v>0.26</v>
      </c>
      <c r="U355" s="26">
        <f t="shared" si="113"/>
        <v>2</v>
      </c>
      <c r="V355" s="25">
        <f t="shared" si="114"/>
        <v>241.94</v>
      </c>
      <c r="W355" s="25">
        <f t="shared" si="115"/>
        <v>-230.82</v>
      </c>
      <c r="X355" s="25">
        <f t="shared" si="116"/>
        <v>-188.42000000000002</v>
      </c>
      <c r="Y355" s="25">
        <f t="shared" si="117"/>
        <v>111.57999999999998</v>
      </c>
    </row>
    <row r="356" spans="5:25" x14ac:dyDescent="0.2">
      <c r="E356" s="22">
        <v>352</v>
      </c>
      <c r="F356" s="24">
        <f t="shared" si="101"/>
        <v>3</v>
      </c>
      <c r="G356" s="24">
        <f t="shared" si="102"/>
        <v>14</v>
      </c>
      <c r="H356" s="24">
        <f t="shared" si="103"/>
        <v>17</v>
      </c>
      <c r="I356" s="24">
        <f t="shared" si="118"/>
        <v>0</v>
      </c>
      <c r="J356" s="24">
        <f t="shared" si="119"/>
        <v>0</v>
      </c>
      <c r="K356" s="24">
        <f t="shared" si="120"/>
        <v>0</v>
      </c>
      <c r="L356" s="24">
        <f t="shared" si="104"/>
        <v>3</v>
      </c>
      <c r="M356" s="24">
        <f t="shared" si="105"/>
        <v>0.5</v>
      </c>
      <c r="N356" s="24">
        <f t="shared" si="106"/>
        <v>0.5</v>
      </c>
      <c r="O356" s="24">
        <f t="shared" si="107"/>
        <v>2.5</v>
      </c>
      <c r="P356" s="24">
        <f t="shared" si="108"/>
        <v>0</v>
      </c>
      <c r="Q356" s="25">
        <f t="shared" si="109"/>
        <v>11.12</v>
      </c>
      <c r="R356" s="24">
        <f t="shared" si="110"/>
        <v>0</v>
      </c>
      <c r="S356" s="24">
        <f t="shared" si="111"/>
        <v>0</v>
      </c>
      <c r="T356" s="25">
        <f t="shared" si="112"/>
        <v>0.22</v>
      </c>
      <c r="U356" s="26">
        <f t="shared" si="113"/>
        <v>2</v>
      </c>
      <c r="V356" s="25">
        <f t="shared" si="114"/>
        <v>2.2200000000000002</v>
      </c>
      <c r="W356" s="25">
        <f t="shared" si="115"/>
        <v>8.8999999999999986</v>
      </c>
      <c r="X356" s="25">
        <f t="shared" si="116"/>
        <v>-179.52</v>
      </c>
      <c r="Y356" s="25">
        <f t="shared" si="117"/>
        <v>120.47999999999999</v>
      </c>
    </row>
    <row r="357" spans="5:25" x14ac:dyDescent="0.2">
      <c r="E357" s="22">
        <v>353</v>
      </c>
      <c r="F357" s="24">
        <f t="shared" si="101"/>
        <v>2.5</v>
      </c>
      <c r="G357" s="24">
        <f t="shared" si="102"/>
        <v>14</v>
      </c>
      <c r="H357" s="24">
        <f t="shared" si="103"/>
        <v>16.5</v>
      </c>
      <c r="I357" s="24">
        <f t="shared" si="118"/>
        <v>0</v>
      </c>
      <c r="J357" s="24">
        <f t="shared" si="119"/>
        <v>0</v>
      </c>
      <c r="K357" s="24">
        <f t="shared" si="120"/>
        <v>0</v>
      </c>
      <c r="L357" s="24">
        <f t="shared" si="104"/>
        <v>2.5</v>
      </c>
      <c r="M357" s="24">
        <f t="shared" si="105"/>
        <v>0.5</v>
      </c>
      <c r="N357" s="24">
        <f t="shared" si="106"/>
        <v>0.5</v>
      </c>
      <c r="O357" s="24">
        <f t="shared" si="107"/>
        <v>2</v>
      </c>
      <c r="P357" s="24">
        <f t="shared" si="108"/>
        <v>0</v>
      </c>
      <c r="Q357" s="25">
        <f t="shared" si="109"/>
        <v>11.12</v>
      </c>
      <c r="R357" s="24">
        <f t="shared" si="110"/>
        <v>0</v>
      </c>
      <c r="S357" s="24">
        <f t="shared" si="111"/>
        <v>0</v>
      </c>
      <c r="T357" s="25">
        <f t="shared" si="112"/>
        <v>0.18</v>
      </c>
      <c r="U357" s="26">
        <f t="shared" si="113"/>
        <v>2</v>
      </c>
      <c r="V357" s="25">
        <f t="shared" si="114"/>
        <v>2.1800000000000002</v>
      </c>
      <c r="W357" s="25">
        <f t="shared" si="115"/>
        <v>8.94</v>
      </c>
      <c r="X357" s="25">
        <f t="shared" si="116"/>
        <v>-170.58</v>
      </c>
      <c r="Y357" s="25">
        <f t="shared" si="117"/>
        <v>129.41999999999999</v>
      </c>
    </row>
    <row r="358" spans="5:25" x14ac:dyDescent="0.2">
      <c r="E358" s="22">
        <v>354</v>
      </c>
      <c r="F358" s="24">
        <f t="shared" si="101"/>
        <v>2</v>
      </c>
      <c r="G358" s="24">
        <f t="shared" si="102"/>
        <v>14</v>
      </c>
      <c r="H358" s="24">
        <f t="shared" si="103"/>
        <v>16</v>
      </c>
      <c r="I358" s="24">
        <f t="shared" si="118"/>
        <v>0</v>
      </c>
      <c r="J358" s="24">
        <f t="shared" si="119"/>
        <v>0</v>
      </c>
      <c r="K358" s="24">
        <f t="shared" si="120"/>
        <v>0</v>
      </c>
      <c r="L358" s="24">
        <f t="shared" si="104"/>
        <v>2</v>
      </c>
      <c r="M358" s="24">
        <f t="shared" si="105"/>
        <v>0.5</v>
      </c>
      <c r="N358" s="24">
        <f t="shared" si="106"/>
        <v>0.5</v>
      </c>
      <c r="O358" s="24">
        <f t="shared" si="107"/>
        <v>1.5</v>
      </c>
      <c r="P358" s="24">
        <f t="shared" si="108"/>
        <v>0</v>
      </c>
      <c r="Q358" s="25">
        <f t="shared" si="109"/>
        <v>11.12</v>
      </c>
      <c r="R358" s="24">
        <f t="shared" si="110"/>
        <v>0</v>
      </c>
      <c r="S358" s="24">
        <f t="shared" si="111"/>
        <v>0</v>
      </c>
      <c r="T358" s="25">
        <f t="shared" si="112"/>
        <v>0.14000000000000001</v>
      </c>
      <c r="U358" s="26">
        <f t="shared" si="113"/>
        <v>2</v>
      </c>
      <c r="V358" s="25">
        <f t="shared" si="114"/>
        <v>2.14</v>
      </c>
      <c r="W358" s="25">
        <f t="shared" si="115"/>
        <v>8.9799999999999986</v>
      </c>
      <c r="X358" s="25">
        <f t="shared" si="116"/>
        <v>-161.60000000000002</v>
      </c>
      <c r="Y358" s="25">
        <f t="shared" si="117"/>
        <v>138.39999999999998</v>
      </c>
    </row>
    <row r="359" spans="5:25" x14ac:dyDescent="0.2">
      <c r="E359" s="22">
        <v>355</v>
      </c>
      <c r="F359" s="24">
        <f t="shared" si="101"/>
        <v>1.5</v>
      </c>
      <c r="G359" s="24">
        <f t="shared" si="102"/>
        <v>14</v>
      </c>
      <c r="H359" s="24">
        <f t="shared" si="103"/>
        <v>15.5</v>
      </c>
      <c r="I359" s="24">
        <f t="shared" si="118"/>
        <v>0</v>
      </c>
      <c r="J359" s="24">
        <f t="shared" si="119"/>
        <v>0</v>
      </c>
      <c r="K359" s="24">
        <f t="shared" si="120"/>
        <v>0</v>
      </c>
      <c r="L359" s="24">
        <f t="shared" si="104"/>
        <v>1.5</v>
      </c>
      <c r="M359" s="24">
        <f t="shared" si="105"/>
        <v>0.5</v>
      </c>
      <c r="N359" s="24">
        <f t="shared" si="106"/>
        <v>0.5</v>
      </c>
      <c r="O359" s="24">
        <f t="shared" si="107"/>
        <v>1</v>
      </c>
      <c r="P359" s="24">
        <f t="shared" si="108"/>
        <v>0</v>
      </c>
      <c r="Q359" s="25">
        <f t="shared" si="109"/>
        <v>11.12</v>
      </c>
      <c r="R359" s="24">
        <f t="shared" si="110"/>
        <v>0</v>
      </c>
      <c r="S359" s="24">
        <f t="shared" si="111"/>
        <v>0</v>
      </c>
      <c r="T359" s="25">
        <f t="shared" si="112"/>
        <v>0.1</v>
      </c>
      <c r="U359" s="26">
        <f t="shared" si="113"/>
        <v>2</v>
      </c>
      <c r="V359" s="25">
        <f t="shared" si="114"/>
        <v>2.1</v>
      </c>
      <c r="W359" s="25">
        <f t="shared" si="115"/>
        <v>9.02</v>
      </c>
      <c r="X359" s="25">
        <f t="shared" si="116"/>
        <v>-152.58000000000001</v>
      </c>
      <c r="Y359" s="25">
        <f t="shared" si="117"/>
        <v>147.41999999999999</v>
      </c>
    </row>
    <row r="360" spans="5:25" x14ac:dyDescent="0.2">
      <c r="E360" s="22">
        <v>356</v>
      </c>
      <c r="F360" s="24">
        <f t="shared" si="101"/>
        <v>1</v>
      </c>
      <c r="G360" s="24">
        <f t="shared" si="102"/>
        <v>14</v>
      </c>
      <c r="H360" s="24">
        <f t="shared" si="103"/>
        <v>15</v>
      </c>
      <c r="I360" s="24">
        <f t="shared" si="118"/>
        <v>0</v>
      </c>
      <c r="J360" s="24">
        <f t="shared" si="119"/>
        <v>0</v>
      </c>
      <c r="K360" s="24">
        <f t="shared" si="120"/>
        <v>0</v>
      </c>
      <c r="L360" s="24">
        <f t="shared" si="104"/>
        <v>1</v>
      </c>
      <c r="M360" s="24">
        <f t="shared" si="105"/>
        <v>0.5</v>
      </c>
      <c r="N360" s="24">
        <f t="shared" si="106"/>
        <v>0.5</v>
      </c>
      <c r="O360" s="24">
        <f t="shared" si="107"/>
        <v>0.5</v>
      </c>
      <c r="P360" s="24">
        <f t="shared" si="108"/>
        <v>0</v>
      </c>
      <c r="Q360" s="25">
        <f t="shared" si="109"/>
        <v>11.12</v>
      </c>
      <c r="R360" s="24">
        <f t="shared" si="110"/>
        <v>0</v>
      </c>
      <c r="S360" s="24">
        <f t="shared" si="111"/>
        <v>0</v>
      </c>
      <c r="T360" s="25">
        <f t="shared" si="112"/>
        <v>0.06</v>
      </c>
      <c r="U360" s="26">
        <f t="shared" si="113"/>
        <v>2</v>
      </c>
      <c r="V360" s="25">
        <f t="shared" si="114"/>
        <v>2.06</v>
      </c>
      <c r="W360" s="25">
        <f t="shared" si="115"/>
        <v>9.0599999999999987</v>
      </c>
      <c r="X360" s="25">
        <f t="shared" si="116"/>
        <v>-143.52000000000001</v>
      </c>
      <c r="Y360" s="25">
        <f t="shared" si="117"/>
        <v>156.47999999999999</v>
      </c>
    </row>
    <row r="361" spans="5:25" x14ac:dyDescent="0.2">
      <c r="E361" s="22">
        <v>357</v>
      </c>
      <c r="F361" s="24">
        <f t="shared" si="101"/>
        <v>0.5</v>
      </c>
      <c r="G361" s="24">
        <f t="shared" si="102"/>
        <v>14</v>
      </c>
      <c r="H361" s="24">
        <f t="shared" si="103"/>
        <v>14.5</v>
      </c>
      <c r="I361" s="24">
        <f t="shared" si="118"/>
        <v>0</v>
      </c>
      <c r="J361" s="24">
        <f t="shared" si="119"/>
        <v>0</v>
      </c>
      <c r="K361" s="24">
        <f t="shared" si="120"/>
        <v>0</v>
      </c>
      <c r="L361" s="24">
        <f t="shared" si="104"/>
        <v>0.5</v>
      </c>
      <c r="M361" s="24">
        <f t="shared" si="105"/>
        <v>0.5</v>
      </c>
      <c r="N361" s="24">
        <f t="shared" si="106"/>
        <v>0.5</v>
      </c>
      <c r="O361" s="24">
        <f t="shared" si="107"/>
        <v>0</v>
      </c>
      <c r="P361" s="24">
        <f t="shared" si="108"/>
        <v>0</v>
      </c>
      <c r="Q361" s="25">
        <f t="shared" si="109"/>
        <v>11.12</v>
      </c>
      <c r="R361" s="24">
        <f t="shared" si="110"/>
        <v>0</v>
      </c>
      <c r="S361" s="24">
        <f t="shared" si="111"/>
        <v>0</v>
      </c>
      <c r="T361" s="25">
        <f t="shared" si="112"/>
        <v>0.02</v>
      </c>
      <c r="U361" s="26">
        <f t="shared" si="113"/>
        <v>2</v>
      </c>
      <c r="V361" s="25">
        <f t="shared" si="114"/>
        <v>2.02</v>
      </c>
      <c r="W361" s="25">
        <f t="shared" si="115"/>
        <v>9.1</v>
      </c>
      <c r="X361" s="25">
        <f t="shared" si="116"/>
        <v>-134.42000000000002</v>
      </c>
      <c r="Y361" s="25">
        <f t="shared" si="117"/>
        <v>165.57999999999998</v>
      </c>
    </row>
    <row r="362" spans="5:25" x14ac:dyDescent="0.2">
      <c r="E362" s="22">
        <v>358</v>
      </c>
      <c r="F362" s="24">
        <f t="shared" si="101"/>
        <v>0</v>
      </c>
      <c r="G362" s="24">
        <f t="shared" si="102"/>
        <v>14</v>
      </c>
      <c r="H362" s="24">
        <f t="shared" si="103"/>
        <v>14</v>
      </c>
      <c r="I362" s="24">
        <f t="shared" si="118"/>
        <v>0</v>
      </c>
      <c r="J362" s="24">
        <f t="shared" si="119"/>
        <v>0</v>
      </c>
      <c r="K362" s="24">
        <f t="shared" si="120"/>
        <v>14</v>
      </c>
      <c r="L362" s="24">
        <f t="shared" si="104"/>
        <v>14</v>
      </c>
      <c r="M362" s="24">
        <f t="shared" si="105"/>
        <v>0.5</v>
      </c>
      <c r="N362" s="24">
        <f t="shared" si="106"/>
        <v>0.5</v>
      </c>
      <c r="O362" s="24">
        <f t="shared" si="107"/>
        <v>13.5</v>
      </c>
      <c r="P362" s="24">
        <f t="shared" si="108"/>
        <v>0</v>
      </c>
      <c r="Q362" s="25">
        <f t="shared" si="109"/>
        <v>11.12</v>
      </c>
      <c r="R362" s="24">
        <f t="shared" si="110"/>
        <v>0</v>
      </c>
      <c r="S362" s="24">
        <f t="shared" si="111"/>
        <v>0</v>
      </c>
      <c r="T362" s="25">
        <f t="shared" si="112"/>
        <v>1.1000000000000001</v>
      </c>
      <c r="U362" s="26">
        <f t="shared" si="113"/>
        <v>2</v>
      </c>
      <c r="V362" s="25">
        <f t="shared" si="114"/>
        <v>3.1</v>
      </c>
      <c r="W362" s="25">
        <f t="shared" si="115"/>
        <v>8.02</v>
      </c>
      <c r="X362" s="25">
        <f t="shared" si="116"/>
        <v>-126.40000000000002</v>
      </c>
      <c r="Y362" s="25">
        <f t="shared" si="117"/>
        <v>173.59999999999997</v>
      </c>
    </row>
    <row r="363" spans="5:25" x14ac:dyDescent="0.2">
      <c r="E363" s="22">
        <v>359</v>
      </c>
      <c r="F363" s="24">
        <f t="shared" si="101"/>
        <v>13.5</v>
      </c>
      <c r="G363" s="24">
        <f t="shared" si="102"/>
        <v>0</v>
      </c>
      <c r="H363" s="24">
        <f t="shared" si="103"/>
        <v>13.5</v>
      </c>
      <c r="I363" s="24">
        <f t="shared" si="118"/>
        <v>0</v>
      </c>
      <c r="J363" s="24">
        <f t="shared" si="119"/>
        <v>0</v>
      </c>
      <c r="K363" s="24">
        <f t="shared" si="120"/>
        <v>0</v>
      </c>
      <c r="L363" s="24">
        <f t="shared" si="104"/>
        <v>13.5</v>
      </c>
      <c r="M363" s="24">
        <f t="shared" si="105"/>
        <v>0.5</v>
      </c>
      <c r="N363" s="24">
        <f t="shared" si="106"/>
        <v>0.5</v>
      </c>
      <c r="O363" s="24">
        <f t="shared" si="107"/>
        <v>13</v>
      </c>
      <c r="P363" s="24">
        <f t="shared" si="108"/>
        <v>0</v>
      </c>
      <c r="Q363" s="25">
        <f t="shared" si="109"/>
        <v>11.12</v>
      </c>
      <c r="R363" s="24">
        <f t="shared" si="110"/>
        <v>0</v>
      </c>
      <c r="S363" s="24">
        <f t="shared" si="111"/>
        <v>0</v>
      </c>
      <c r="T363" s="25">
        <f t="shared" si="112"/>
        <v>1.06</v>
      </c>
      <c r="U363" s="26">
        <f t="shared" si="113"/>
        <v>2</v>
      </c>
      <c r="V363" s="25">
        <f t="shared" si="114"/>
        <v>3.06</v>
      </c>
      <c r="W363" s="25">
        <f t="shared" si="115"/>
        <v>8.0599999999999987</v>
      </c>
      <c r="X363" s="25">
        <f t="shared" si="116"/>
        <v>-118.34000000000002</v>
      </c>
      <c r="Y363" s="25">
        <f t="shared" si="117"/>
        <v>181.65999999999997</v>
      </c>
    </row>
    <row r="364" spans="5:25" x14ac:dyDescent="0.2">
      <c r="E364" s="22">
        <v>360</v>
      </c>
      <c r="F364" s="24">
        <f t="shared" si="101"/>
        <v>13</v>
      </c>
      <c r="G364" s="24">
        <f t="shared" si="102"/>
        <v>0</v>
      </c>
      <c r="H364" s="24">
        <f t="shared" si="103"/>
        <v>13</v>
      </c>
      <c r="I364" s="24">
        <f t="shared" si="118"/>
        <v>0</v>
      </c>
      <c r="J364" s="24">
        <f t="shared" si="119"/>
        <v>0</v>
      </c>
      <c r="K364" s="24">
        <f t="shared" si="120"/>
        <v>0</v>
      </c>
      <c r="L364" s="24">
        <f t="shared" si="104"/>
        <v>13</v>
      </c>
      <c r="M364" s="24">
        <f t="shared" si="105"/>
        <v>0.5</v>
      </c>
      <c r="N364" s="24">
        <f t="shared" si="106"/>
        <v>0.5</v>
      </c>
      <c r="O364" s="24">
        <f t="shared" si="107"/>
        <v>12.5</v>
      </c>
      <c r="P364" s="24">
        <f t="shared" si="108"/>
        <v>0</v>
      </c>
      <c r="Q364" s="25">
        <f t="shared" si="109"/>
        <v>11.12</v>
      </c>
      <c r="R364" s="24">
        <f t="shared" si="110"/>
        <v>0</v>
      </c>
      <c r="S364" s="24">
        <f t="shared" si="111"/>
        <v>0</v>
      </c>
      <c r="T364" s="25">
        <f t="shared" si="112"/>
        <v>1.02</v>
      </c>
      <c r="U364" s="26">
        <f t="shared" si="113"/>
        <v>2</v>
      </c>
      <c r="V364" s="25">
        <f t="shared" si="114"/>
        <v>3.02</v>
      </c>
      <c r="W364" s="25">
        <f t="shared" si="115"/>
        <v>8.1</v>
      </c>
      <c r="X364" s="25">
        <f t="shared" si="116"/>
        <v>-110.24000000000002</v>
      </c>
      <c r="Y364" s="25">
        <f t="shared" si="117"/>
        <v>189.76</v>
      </c>
    </row>
    <row r="365" spans="5:25" x14ac:dyDescent="0.2">
      <c r="E365" s="22">
        <v>361</v>
      </c>
      <c r="F365" s="24">
        <f t="shared" si="101"/>
        <v>12.5</v>
      </c>
      <c r="G365" s="24">
        <f t="shared" si="102"/>
        <v>0</v>
      </c>
      <c r="H365" s="24">
        <f t="shared" si="103"/>
        <v>12.5</v>
      </c>
      <c r="I365" s="24">
        <f t="shared" si="118"/>
        <v>0</v>
      </c>
      <c r="J365" s="24">
        <f t="shared" si="119"/>
        <v>0</v>
      </c>
      <c r="K365" s="24">
        <f t="shared" si="120"/>
        <v>0</v>
      </c>
      <c r="L365" s="24">
        <f t="shared" si="104"/>
        <v>12.5</v>
      </c>
      <c r="M365" s="24">
        <f t="shared" si="105"/>
        <v>0.5</v>
      </c>
      <c r="N365" s="24">
        <f t="shared" si="106"/>
        <v>0.5</v>
      </c>
      <c r="O365" s="24">
        <f t="shared" si="107"/>
        <v>12</v>
      </c>
      <c r="P365" s="24">
        <f t="shared" si="108"/>
        <v>0</v>
      </c>
      <c r="Q365" s="25">
        <f t="shared" si="109"/>
        <v>11.12</v>
      </c>
      <c r="R365" s="24">
        <f t="shared" si="110"/>
        <v>0</v>
      </c>
      <c r="S365" s="24">
        <f t="shared" si="111"/>
        <v>0</v>
      </c>
      <c r="T365" s="25">
        <f t="shared" si="112"/>
        <v>0.98</v>
      </c>
      <c r="U365" s="26">
        <f t="shared" si="113"/>
        <v>2</v>
      </c>
      <c r="V365" s="25">
        <f t="shared" si="114"/>
        <v>2.98</v>
      </c>
      <c r="W365" s="25">
        <f t="shared" si="115"/>
        <v>8.1399999999999988</v>
      </c>
      <c r="X365" s="25">
        <f t="shared" si="116"/>
        <v>-102.10000000000002</v>
      </c>
      <c r="Y365" s="25">
        <f t="shared" si="117"/>
        <v>197.89999999999998</v>
      </c>
    </row>
    <row r="366" spans="5:25" x14ac:dyDescent="0.2">
      <c r="E366" s="22">
        <v>362</v>
      </c>
      <c r="F366" s="24">
        <f t="shared" si="101"/>
        <v>12</v>
      </c>
      <c r="G366" s="24">
        <f t="shared" si="102"/>
        <v>0</v>
      </c>
      <c r="H366" s="24">
        <f t="shared" si="103"/>
        <v>12</v>
      </c>
      <c r="I366" s="24">
        <f t="shared" si="118"/>
        <v>0</v>
      </c>
      <c r="J366" s="24">
        <f t="shared" si="119"/>
        <v>0</v>
      </c>
      <c r="K366" s="24">
        <f t="shared" si="120"/>
        <v>0</v>
      </c>
      <c r="L366" s="24">
        <f t="shared" si="104"/>
        <v>12</v>
      </c>
      <c r="M366" s="24">
        <f t="shared" si="105"/>
        <v>0.5</v>
      </c>
      <c r="N366" s="24">
        <f t="shared" si="106"/>
        <v>0.5</v>
      </c>
      <c r="O366" s="24">
        <f t="shared" si="107"/>
        <v>11.5</v>
      </c>
      <c r="P366" s="24">
        <f t="shared" si="108"/>
        <v>0</v>
      </c>
      <c r="Q366" s="25">
        <f t="shared" si="109"/>
        <v>11.12</v>
      </c>
      <c r="R366" s="24">
        <f t="shared" si="110"/>
        <v>0</v>
      </c>
      <c r="S366" s="24">
        <f t="shared" si="111"/>
        <v>0</v>
      </c>
      <c r="T366" s="25">
        <f t="shared" si="112"/>
        <v>0.94000000000000006</v>
      </c>
      <c r="U366" s="26">
        <f t="shared" si="113"/>
        <v>2</v>
      </c>
      <c r="V366" s="25">
        <f t="shared" si="114"/>
        <v>2.94</v>
      </c>
      <c r="W366" s="25">
        <f t="shared" si="115"/>
        <v>8.18</v>
      </c>
      <c r="X366" s="25">
        <f t="shared" si="116"/>
        <v>-93.920000000000016</v>
      </c>
      <c r="Y366" s="25">
        <f t="shared" si="117"/>
        <v>206.07999999999998</v>
      </c>
    </row>
    <row r="367" spans="5:25" x14ac:dyDescent="0.2">
      <c r="E367" s="22">
        <v>363</v>
      </c>
      <c r="F367" s="24">
        <f t="shared" si="101"/>
        <v>11.5</v>
      </c>
      <c r="G367" s="24">
        <f t="shared" si="102"/>
        <v>0</v>
      </c>
      <c r="H367" s="24">
        <f t="shared" si="103"/>
        <v>11.5</v>
      </c>
      <c r="I367" s="24">
        <f t="shared" si="118"/>
        <v>0</v>
      </c>
      <c r="J367" s="24">
        <f t="shared" si="119"/>
        <v>0</v>
      </c>
      <c r="K367" s="24">
        <f t="shared" si="120"/>
        <v>0</v>
      </c>
      <c r="L367" s="24">
        <f t="shared" si="104"/>
        <v>11.5</v>
      </c>
      <c r="M367" s="24">
        <f t="shared" si="105"/>
        <v>0.5</v>
      </c>
      <c r="N367" s="24">
        <f t="shared" si="106"/>
        <v>0.5</v>
      </c>
      <c r="O367" s="24">
        <f t="shared" si="107"/>
        <v>11</v>
      </c>
      <c r="P367" s="24">
        <f t="shared" si="108"/>
        <v>0</v>
      </c>
      <c r="Q367" s="25">
        <f t="shared" si="109"/>
        <v>11.12</v>
      </c>
      <c r="R367" s="24">
        <f t="shared" si="110"/>
        <v>0</v>
      </c>
      <c r="S367" s="24">
        <f t="shared" si="111"/>
        <v>0</v>
      </c>
      <c r="T367" s="25">
        <f t="shared" si="112"/>
        <v>0.9</v>
      </c>
      <c r="U367" s="26">
        <f t="shared" si="113"/>
        <v>2</v>
      </c>
      <c r="V367" s="25">
        <f t="shared" si="114"/>
        <v>2.9</v>
      </c>
      <c r="W367" s="25">
        <f t="shared" si="115"/>
        <v>8.2199999999999989</v>
      </c>
      <c r="X367" s="25">
        <f t="shared" si="116"/>
        <v>-85.700000000000017</v>
      </c>
      <c r="Y367" s="25">
        <f t="shared" si="117"/>
        <v>214.29999999999998</v>
      </c>
    </row>
    <row r="368" spans="5:25" x14ac:dyDescent="0.2">
      <c r="E368" s="22">
        <v>364</v>
      </c>
      <c r="F368" s="24">
        <f t="shared" si="101"/>
        <v>11</v>
      </c>
      <c r="G368" s="24">
        <f t="shared" si="102"/>
        <v>0</v>
      </c>
      <c r="H368" s="24">
        <f t="shared" si="103"/>
        <v>11</v>
      </c>
      <c r="I368" s="24">
        <f t="shared" si="118"/>
        <v>0</v>
      </c>
      <c r="J368" s="24">
        <f t="shared" si="119"/>
        <v>0</v>
      </c>
      <c r="K368" s="24">
        <f t="shared" si="120"/>
        <v>0</v>
      </c>
      <c r="L368" s="24">
        <f t="shared" si="104"/>
        <v>11</v>
      </c>
      <c r="M368" s="24">
        <f t="shared" si="105"/>
        <v>0.5</v>
      </c>
      <c r="N368" s="24">
        <f t="shared" si="106"/>
        <v>0.5</v>
      </c>
      <c r="O368" s="24">
        <f t="shared" si="107"/>
        <v>10.5</v>
      </c>
      <c r="P368" s="24">
        <f t="shared" si="108"/>
        <v>0</v>
      </c>
      <c r="Q368" s="25">
        <f t="shared" si="109"/>
        <v>11.12</v>
      </c>
      <c r="R368" s="24">
        <f t="shared" si="110"/>
        <v>0</v>
      </c>
      <c r="S368" s="24">
        <f t="shared" si="111"/>
        <v>0</v>
      </c>
      <c r="T368" s="25">
        <f t="shared" si="112"/>
        <v>0.86</v>
      </c>
      <c r="U368" s="26">
        <f t="shared" si="113"/>
        <v>2</v>
      </c>
      <c r="V368" s="25">
        <f t="shared" si="114"/>
        <v>2.86</v>
      </c>
      <c r="W368" s="25">
        <f t="shared" si="115"/>
        <v>8.26</v>
      </c>
      <c r="X368" s="25">
        <f t="shared" si="116"/>
        <v>-77.440000000000012</v>
      </c>
      <c r="Y368" s="25">
        <f t="shared" si="117"/>
        <v>222.56</v>
      </c>
    </row>
    <row r="369" spans="5:25" x14ac:dyDescent="0.2">
      <c r="E369" s="22">
        <v>365</v>
      </c>
      <c r="F369" s="24">
        <f t="shared" si="101"/>
        <v>10.5</v>
      </c>
      <c r="G369" s="24">
        <f t="shared" si="102"/>
        <v>0</v>
      </c>
      <c r="H369" s="24">
        <f t="shared" si="103"/>
        <v>10.5</v>
      </c>
      <c r="I369" s="24">
        <f t="shared" si="118"/>
        <v>0</v>
      </c>
      <c r="J369" s="24">
        <f t="shared" si="119"/>
        <v>0</v>
      </c>
      <c r="K369" s="24">
        <f t="shared" si="120"/>
        <v>0</v>
      </c>
      <c r="L369" s="24">
        <f t="shared" si="104"/>
        <v>10.5</v>
      </c>
      <c r="M369" s="24">
        <f t="shared" si="105"/>
        <v>0.5</v>
      </c>
      <c r="N369" s="24">
        <f t="shared" si="106"/>
        <v>0.5</v>
      </c>
      <c r="O369" s="24">
        <f t="shared" si="107"/>
        <v>10</v>
      </c>
      <c r="P369" s="24">
        <f t="shared" si="108"/>
        <v>0</v>
      </c>
      <c r="Q369" s="25">
        <f t="shared" si="109"/>
        <v>11.12</v>
      </c>
      <c r="R369" s="24">
        <f t="shared" si="110"/>
        <v>0</v>
      </c>
      <c r="S369" s="24">
        <f t="shared" si="111"/>
        <v>0</v>
      </c>
      <c r="T369" s="25">
        <f t="shared" si="112"/>
        <v>0.82000000000000006</v>
      </c>
      <c r="U369" s="26">
        <f t="shared" si="113"/>
        <v>2</v>
      </c>
      <c r="V369" s="25">
        <f t="shared" si="114"/>
        <v>2.8200000000000003</v>
      </c>
      <c r="W369" s="25">
        <f t="shared" si="115"/>
        <v>8.2999999999999989</v>
      </c>
      <c r="X369" s="25">
        <f t="shared" si="116"/>
        <v>-69.140000000000015</v>
      </c>
      <c r="Y369" s="25">
        <f t="shared" si="117"/>
        <v>230.85999999999999</v>
      </c>
    </row>
  </sheetData>
  <mergeCells count="11">
    <mergeCell ref="D34:D35"/>
    <mergeCell ref="A48:C48"/>
    <mergeCell ref="A49:B49"/>
    <mergeCell ref="A50:B50"/>
    <mergeCell ref="A51:B51"/>
    <mergeCell ref="A20:A21"/>
    <mergeCell ref="A22:A23"/>
    <mergeCell ref="A25:A26"/>
    <mergeCell ref="A34:A35"/>
    <mergeCell ref="B34:B35"/>
    <mergeCell ref="C34:C35"/>
  </mergeCells>
  <conditionalFormatting sqref="I6:I369">
    <cfRule type="expression" dxfId="27" priority="14">
      <formula>I6&lt;&gt;0</formula>
    </cfRule>
  </conditionalFormatting>
  <conditionalFormatting sqref="I6:I369">
    <cfRule type="expression" dxfId="26" priority="13">
      <formula>I6=0</formula>
    </cfRule>
  </conditionalFormatting>
  <conditionalFormatting sqref="P5:P369">
    <cfRule type="expression" dxfId="25" priority="12">
      <formula>P5&lt;&gt;0</formula>
    </cfRule>
  </conditionalFormatting>
  <conditionalFormatting sqref="P5:P369">
    <cfRule type="expression" dxfId="24" priority="11">
      <formula>P5=0</formula>
    </cfRule>
  </conditionalFormatting>
  <conditionalFormatting sqref="G6:G369">
    <cfRule type="expression" dxfId="23" priority="10">
      <formula>G6&lt;&gt;0</formula>
    </cfRule>
  </conditionalFormatting>
  <conditionalFormatting sqref="G6:G369">
    <cfRule type="expression" dxfId="22" priority="9">
      <formula>G6=0</formula>
    </cfRule>
  </conditionalFormatting>
  <conditionalFormatting sqref="K6:K369">
    <cfRule type="expression" dxfId="21" priority="8">
      <formula>K6&lt;&gt;0</formula>
    </cfRule>
  </conditionalFormatting>
  <conditionalFormatting sqref="K6:K369">
    <cfRule type="expression" dxfId="20" priority="7">
      <formula>K6=0</formula>
    </cfRule>
  </conditionalFormatting>
  <conditionalFormatting sqref="R5:R369">
    <cfRule type="expression" dxfId="19" priority="6">
      <formula>R5&lt;&gt;0</formula>
    </cfRule>
  </conditionalFormatting>
  <conditionalFormatting sqref="R5:R369">
    <cfRule type="expression" dxfId="18" priority="5">
      <formula>R5=0</formula>
    </cfRule>
  </conditionalFormatting>
  <conditionalFormatting sqref="S5:S369">
    <cfRule type="expression" dxfId="17" priority="4">
      <formula>S5&lt;&gt;0</formula>
    </cfRule>
  </conditionalFormatting>
  <conditionalFormatting sqref="S5:S369">
    <cfRule type="expression" dxfId="16" priority="3">
      <formula>S5=0</formula>
    </cfRule>
  </conditionalFormatting>
  <conditionalFormatting sqref="J6:J369">
    <cfRule type="expression" dxfId="15" priority="2">
      <formula>J6&lt;&gt;0</formula>
    </cfRule>
  </conditionalFormatting>
  <conditionalFormatting sqref="J6:J369">
    <cfRule type="expression" dxfId="14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0E2F-5033-4C5F-A210-D421B2FA6F52}">
  <dimension ref="A1:Z369"/>
  <sheetViews>
    <sheetView tabSelected="1" zoomScaleNormal="100" zoomScaleSheetLayoutView="100" workbookViewId="0">
      <selection activeCell="Q103" sqref="Q103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9.83203125" style="5" customWidth="1"/>
    <col min="14" max="14" width="8.83203125" style="5" customWidth="1"/>
    <col min="15" max="15" width="8.5" style="5" customWidth="1"/>
    <col min="16" max="16" width="9.1640625" style="5" customWidth="1"/>
    <col min="17" max="17" width="12.1640625" style="5" bestFit="1" customWidth="1"/>
    <col min="18" max="18" width="11.33203125" style="5" bestFit="1" customWidth="1"/>
    <col min="19" max="21" width="12.1640625" style="5" customWidth="1"/>
    <col min="22" max="22" width="9.6640625" style="5" customWidth="1"/>
    <col min="23" max="23" width="10.5" style="5" customWidth="1"/>
    <col min="24" max="25" width="10" style="5" bestFit="1" customWidth="1"/>
    <col min="26" max="26" width="10.6640625" style="5" customWidth="1"/>
    <col min="27" max="16384" width="9.33203125" style="6"/>
  </cols>
  <sheetData>
    <row r="1" spans="1:26" ht="15.75" x14ac:dyDescent="0.25">
      <c r="A1" s="1" t="s">
        <v>86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6" ht="13.5" thickBot="1" x14ac:dyDescent="0.25"/>
    <row r="3" spans="1:26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 t="s">
        <v>2</v>
      </c>
      <c r="S3" s="8"/>
      <c r="T3" s="8"/>
      <c r="U3" s="8"/>
      <c r="V3" s="8"/>
      <c r="W3" s="8"/>
      <c r="X3" s="8"/>
      <c r="Y3" s="8"/>
      <c r="Z3" s="9"/>
    </row>
    <row r="4" spans="1:26" s="20" customFormat="1" ht="33.75" customHeight="1" thickBot="1" x14ac:dyDescent="0.25">
      <c r="A4" s="10" t="s">
        <v>3</v>
      </c>
      <c r="B4" s="11"/>
      <c r="C4" s="12"/>
      <c r="D4" s="13"/>
      <c r="E4" s="14" t="s">
        <v>85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5" t="s">
        <v>87</v>
      </c>
      <c r="N4" s="15" t="s">
        <v>9</v>
      </c>
      <c r="O4" s="15" t="s">
        <v>10</v>
      </c>
      <c r="P4" s="15" t="s">
        <v>11</v>
      </c>
      <c r="Q4" s="15" t="s">
        <v>12</v>
      </c>
      <c r="R4" s="18" t="s">
        <v>13</v>
      </c>
      <c r="S4" s="15" t="s">
        <v>14</v>
      </c>
      <c r="T4" s="15" t="s">
        <v>15</v>
      </c>
      <c r="U4" s="15" t="s">
        <v>16</v>
      </c>
      <c r="V4" s="17" t="s">
        <v>17</v>
      </c>
      <c r="W4" s="15" t="s">
        <v>18</v>
      </c>
      <c r="X4" s="15" t="s">
        <v>19</v>
      </c>
      <c r="Y4" s="15" t="s">
        <v>20</v>
      </c>
      <c r="Z4" s="19" t="s">
        <v>21</v>
      </c>
    </row>
    <row r="5" spans="1:26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/>
      <c r="L5" s="24">
        <f>F5+K5</f>
        <v>6.5</v>
      </c>
      <c r="M5" s="24">
        <f ca="1">RAND()</f>
        <v>0.9358396930551407</v>
      </c>
      <c r="N5" s="24">
        <f ca="1">_xlfn.NORM.INV(M5,$C$20,$C$22)</f>
        <v>0.7281136784192509</v>
      </c>
      <c r="O5" s="24">
        <f ca="1">MIN(N5,L5)</f>
        <v>0.7281136784192509</v>
      </c>
      <c r="P5" s="24">
        <f ca="1">L5-O5</f>
        <v>5.771886321580749</v>
      </c>
      <c r="Q5" s="24">
        <f ca="1">N5-O5</f>
        <v>0</v>
      </c>
      <c r="R5" s="25">
        <f ca="1">O5*C$9</f>
        <v>16.193248208044139</v>
      </c>
      <c r="S5" s="24">
        <f>J5*C$8</f>
        <v>64</v>
      </c>
      <c r="T5" s="24">
        <f>IF(J5&gt;0,C$10,0)</f>
        <v>15.68</v>
      </c>
      <c r="U5" s="25">
        <f ca="1">AVERAGE(L5,P5)*C$8*C$11</f>
        <v>0.49087545286322992</v>
      </c>
      <c r="V5" s="26">
        <f>C$12</f>
        <v>2</v>
      </c>
      <c r="W5" s="25">
        <f ca="1">SUM(S5:V5)</f>
        <v>82.170875452863243</v>
      </c>
      <c r="X5" s="25">
        <f ca="1">R5-W5</f>
        <v>-65.977627244819104</v>
      </c>
      <c r="Y5" s="25">
        <f ca="1">X5</f>
        <v>-65.977627244819104</v>
      </c>
      <c r="Z5" s="25">
        <f ca="1">Y5+C$7</f>
        <v>234.0223727551809</v>
      </c>
    </row>
    <row r="6" spans="1:26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 ca="1">P5</f>
        <v>5.771886321580749</v>
      </c>
      <c r="G6" s="24">
        <f>G5+J5-K5</f>
        <v>4</v>
      </c>
      <c r="H6" s="24">
        <f ca="1">F6+G6</f>
        <v>9.7718863215807481</v>
      </c>
      <c r="I6" s="24">
        <f ca="1">IF(H6&lt;=$C$27,1,0)</f>
        <v>0</v>
      </c>
      <c r="J6" s="24">
        <f ca="1">IF(I6=1,$C$15,0)</f>
        <v>0</v>
      </c>
      <c r="K6" s="24">
        <v>0</v>
      </c>
      <c r="L6" s="24">
        <f ca="1">F6+K6</f>
        <v>5.771886321580749</v>
      </c>
      <c r="M6" s="24">
        <f t="shared" ref="M6:M69" ca="1" si="0">RAND()</f>
        <v>0.43302381168199056</v>
      </c>
      <c r="N6" s="24">
        <f t="shared" ref="N6:N69" ca="1" si="1">_xlfn.NORM.INV(M6,$C$20,$C$22)</f>
        <v>0.47469786124072533</v>
      </c>
      <c r="O6" s="24">
        <f ca="1">MIN(N6,L6)</f>
        <v>0.47469786124072533</v>
      </c>
      <c r="P6" s="24">
        <f ca="1">L6-O6</f>
        <v>5.2971884603400241</v>
      </c>
      <c r="Q6" s="24">
        <f ca="1">N6-O6</f>
        <v>0</v>
      </c>
      <c r="R6" s="25">
        <f ca="1">O6*C$9</f>
        <v>10.55728043399373</v>
      </c>
      <c r="S6" s="24">
        <f ca="1">J6*C$8</f>
        <v>0</v>
      </c>
      <c r="T6" s="24">
        <f ca="1">IF(J6&gt;0,C$10,0)</f>
        <v>0</v>
      </c>
      <c r="U6" s="25">
        <f ca="1">AVERAGE(L6,P6)*C$8*C$11</f>
        <v>0.44276299127683089</v>
      </c>
      <c r="V6" s="26">
        <f>C$12</f>
        <v>2</v>
      </c>
      <c r="W6" s="25">
        <f ca="1">SUM(S6:V6)</f>
        <v>2.4427629912768309</v>
      </c>
      <c r="X6" s="25">
        <f ca="1">R6-W6</f>
        <v>8.1145174427168989</v>
      </c>
      <c r="Y6" s="25">
        <f ca="1">X6+Y5</f>
        <v>-57.863109802102201</v>
      </c>
      <c r="Z6" s="25">
        <f ca="1">Y6+C$7</f>
        <v>242.1368901978978</v>
      </c>
    </row>
    <row r="7" spans="1:26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70" ca="1" si="2">P6</f>
        <v>5.2971884603400241</v>
      </c>
      <c r="G7" s="24">
        <f t="shared" ref="G7:G70" ca="1" si="3">G6+J6-K6</f>
        <v>4</v>
      </c>
      <c r="H7" s="24">
        <f t="shared" ref="H7:H70" ca="1" si="4">F7+G7</f>
        <v>9.2971884603400241</v>
      </c>
      <c r="I7" s="24">
        <f t="shared" ref="I7:I70" ca="1" si="5">IF(H7&lt;=$C$27,1,0)</f>
        <v>0</v>
      </c>
      <c r="J7" s="24">
        <f t="shared" ref="J7:J70" ca="1" si="6">IF(I7=1,$C$15,0)</f>
        <v>0</v>
      </c>
      <c r="K7" s="24">
        <f t="shared" ref="K7:K56" ca="1" si="7">J6</f>
        <v>0</v>
      </c>
      <c r="L7" s="24">
        <f t="shared" ref="L7:L70" ca="1" si="8">F7+K7</f>
        <v>5.2971884603400241</v>
      </c>
      <c r="M7" s="24">
        <f t="shared" ca="1" si="0"/>
        <v>0.62828601601166367</v>
      </c>
      <c r="N7" s="24">
        <f t="shared" ca="1" si="1"/>
        <v>0.54909758329562186</v>
      </c>
      <c r="O7" s="24">
        <f t="shared" ref="O7:O70" ca="1" si="9">MIN(N7,L7)</f>
        <v>0.54909758329562186</v>
      </c>
      <c r="P7" s="24">
        <f t="shared" ref="P7:P70" ca="1" si="10">L7-O7</f>
        <v>4.7480908770444019</v>
      </c>
      <c r="Q7" s="24">
        <f t="shared" ref="Q7:Q70" ca="1" si="11">N7-O7</f>
        <v>0</v>
      </c>
      <c r="R7" s="25">
        <f t="shared" ref="R7:R70" ca="1" si="12">O7*C$9</f>
        <v>12.211930252494628</v>
      </c>
      <c r="S7" s="24">
        <f t="shared" ref="S7:S70" ca="1" si="13">J7*C$8</f>
        <v>0</v>
      </c>
      <c r="T7" s="24">
        <f t="shared" ref="T7:T70" ca="1" si="14">IF(J7&gt;0,C$10,0)</f>
        <v>0</v>
      </c>
      <c r="U7" s="25">
        <f t="shared" ref="U7:U70" ca="1" si="15">AVERAGE(L7,P7)*C$8*C$11</f>
        <v>0.40181117349537704</v>
      </c>
      <c r="V7" s="26">
        <f t="shared" ref="V7:V70" si="16">C$12</f>
        <v>2</v>
      </c>
      <c r="W7" s="25">
        <f t="shared" ref="W7:W70" ca="1" si="17">SUM(S7:V7)</f>
        <v>2.4018111734953771</v>
      </c>
      <c r="X7" s="25">
        <f t="shared" ref="X7:X70" ca="1" si="18">R7-W7</f>
        <v>9.8101190789992518</v>
      </c>
      <c r="Y7" s="25">
        <f t="shared" ref="Y7:Y70" ca="1" si="19">X7+Y6</f>
        <v>-48.052990723102951</v>
      </c>
      <c r="Z7" s="25">
        <f t="shared" ref="Z7:Z70" ca="1" si="20">Y7+C$7</f>
        <v>251.94700927689706</v>
      </c>
    </row>
    <row r="8" spans="1:26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ca="1" si="2"/>
        <v>4.7480908770444019</v>
      </c>
      <c r="G8" s="24">
        <f t="shared" ca="1" si="3"/>
        <v>4</v>
      </c>
      <c r="H8" s="24">
        <f t="shared" ca="1" si="4"/>
        <v>8.748090877044401</v>
      </c>
      <c r="I8" s="24">
        <f t="shared" ca="1" si="5"/>
        <v>0</v>
      </c>
      <c r="J8" s="24">
        <f t="shared" ca="1" si="6"/>
        <v>0</v>
      </c>
      <c r="K8" s="24">
        <f t="shared" ca="1" si="7"/>
        <v>0</v>
      </c>
      <c r="L8" s="24">
        <f t="shared" ca="1" si="8"/>
        <v>4.7480908770444019</v>
      </c>
      <c r="M8" s="24">
        <f t="shared" ca="1" si="0"/>
        <v>0.78133363738439909</v>
      </c>
      <c r="N8" s="24">
        <f t="shared" ca="1" si="1"/>
        <v>0.61650577822036656</v>
      </c>
      <c r="O8" s="24">
        <f t="shared" ca="1" si="9"/>
        <v>0.61650577822036656</v>
      </c>
      <c r="P8" s="24">
        <f t="shared" ca="1" si="10"/>
        <v>4.1315850988240355</v>
      </c>
      <c r="Q8" s="24">
        <f t="shared" ca="1" si="11"/>
        <v>0</v>
      </c>
      <c r="R8" s="25">
        <f t="shared" ca="1" si="12"/>
        <v>13.711088507620952</v>
      </c>
      <c r="S8" s="24">
        <f t="shared" ca="1" si="13"/>
        <v>0</v>
      </c>
      <c r="T8" s="24">
        <f t="shared" ca="1" si="14"/>
        <v>0</v>
      </c>
      <c r="U8" s="25">
        <f t="shared" ca="1" si="15"/>
        <v>0.35518703903473753</v>
      </c>
      <c r="V8" s="26">
        <f t="shared" si="16"/>
        <v>2</v>
      </c>
      <c r="W8" s="25">
        <f t="shared" ca="1" si="17"/>
        <v>2.3551870390347376</v>
      </c>
      <c r="X8" s="25">
        <f t="shared" ca="1" si="18"/>
        <v>11.355901468586215</v>
      </c>
      <c r="Y8" s="25">
        <f t="shared" ca="1" si="19"/>
        <v>-36.69708925451674</v>
      </c>
      <c r="Z8" s="25">
        <f t="shared" ca="1" si="20"/>
        <v>263.30291074548325</v>
      </c>
    </row>
    <row r="9" spans="1:26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ca="1" si="2"/>
        <v>4.1315850988240355</v>
      </c>
      <c r="G9" s="24">
        <f t="shared" ca="1" si="3"/>
        <v>4</v>
      </c>
      <c r="H9" s="24">
        <f t="shared" ca="1" si="4"/>
        <v>8.1315850988240364</v>
      </c>
      <c r="I9" s="24">
        <f t="shared" ca="1" si="5"/>
        <v>0</v>
      </c>
      <c r="J9" s="24">
        <f t="shared" ca="1" si="6"/>
        <v>0</v>
      </c>
      <c r="K9" s="24">
        <f t="shared" ca="1" si="7"/>
        <v>0</v>
      </c>
      <c r="L9" s="24">
        <f t="shared" ca="1" si="8"/>
        <v>4.1315850988240355</v>
      </c>
      <c r="M9" s="24">
        <f t="shared" ca="1" si="0"/>
        <v>0.28825143945585219</v>
      </c>
      <c r="N9" s="24">
        <f t="shared" ca="1" si="1"/>
        <v>0.41622497240083678</v>
      </c>
      <c r="O9" s="24">
        <f t="shared" ca="1" si="9"/>
        <v>0.41622497240083678</v>
      </c>
      <c r="P9" s="24">
        <f t="shared" ca="1" si="10"/>
        <v>3.7153601264231986</v>
      </c>
      <c r="Q9" s="24">
        <f t="shared" ca="1" si="11"/>
        <v>0</v>
      </c>
      <c r="R9" s="25">
        <f t="shared" ca="1" si="12"/>
        <v>9.2568433861946087</v>
      </c>
      <c r="S9" s="24">
        <f t="shared" ca="1" si="13"/>
        <v>0</v>
      </c>
      <c r="T9" s="24">
        <f t="shared" ca="1" si="14"/>
        <v>0</v>
      </c>
      <c r="U9" s="25">
        <f t="shared" ca="1" si="15"/>
        <v>0.31387780900988937</v>
      </c>
      <c r="V9" s="26">
        <f t="shared" si="16"/>
        <v>2</v>
      </c>
      <c r="W9" s="25">
        <f t="shared" ca="1" si="17"/>
        <v>2.3138778090098895</v>
      </c>
      <c r="X9" s="25">
        <f t="shared" ca="1" si="18"/>
        <v>6.9429655771847187</v>
      </c>
      <c r="Y9" s="25">
        <f t="shared" ca="1" si="19"/>
        <v>-29.754123677332021</v>
      </c>
      <c r="Z9" s="25">
        <f t="shared" ca="1" si="20"/>
        <v>270.24587632266798</v>
      </c>
    </row>
    <row r="10" spans="1:26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ca="1" si="2"/>
        <v>3.7153601264231986</v>
      </c>
      <c r="G10" s="24">
        <f t="shared" ca="1" si="3"/>
        <v>4</v>
      </c>
      <c r="H10" s="24">
        <f t="shared" ca="1" si="4"/>
        <v>7.7153601264231986</v>
      </c>
      <c r="I10" s="24">
        <f t="shared" ca="1" si="5"/>
        <v>0</v>
      </c>
      <c r="J10" s="24">
        <f t="shared" ca="1" si="6"/>
        <v>0</v>
      </c>
      <c r="K10" s="24">
        <f t="shared" ca="1" si="7"/>
        <v>0</v>
      </c>
      <c r="L10" s="24">
        <f t="shared" ca="1" si="8"/>
        <v>3.7153601264231986</v>
      </c>
      <c r="M10" s="24">
        <f t="shared" ca="1" si="0"/>
        <v>0.34704202038405785</v>
      </c>
      <c r="N10" s="24">
        <f t="shared" ca="1" si="1"/>
        <v>0.4410021812770803</v>
      </c>
      <c r="O10" s="24">
        <f t="shared" ca="1" si="9"/>
        <v>0.4410021812770803</v>
      </c>
      <c r="P10" s="24">
        <f t="shared" ca="1" si="10"/>
        <v>3.2743579451461184</v>
      </c>
      <c r="Q10" s="24">
        <f t="shared" ca="1" si="11"/>
        <v>0</v>
      </c>
      <c r="R10" s="25">
        <f t="shared" ca="1" si="12"/>
        <v>9.8078885116022647</v>
      </c>
      <c r="S10" s="24">
        <f t="shared" ca="1" si="13"/>
        <v>0</v>
      </c>
      <c r="T10" s="24">
        <f t="shared" ca="1" si="14"/>
        <v>0</v>
      </c>
      <c r="U10" s="25">
        <f t="shared" ca="1" si="15"/>
        <v>0.2795887228627727</v>
      </c>
      <c r="V10" s="26">
        <f t="shared" si="16"/>
        <v>2</v>
      </c>
      <c r="W10" s="25">
        <f t="shared" ca="1" si="17"/>
        <v>2.2795887228627727</v>
      </c>
      <c r="X10" s="25">
        <f t="shared" ca="1" si="18"/>
        <v>7.528299788739492</v>
      </c>
      <c r="Y10" s="25">
        <f t="shared" ca="1" si="19"/>
        <v>-22.225823888592529</v>
      </c>
      <c r="Z10" s="25">
        <f t="shared" ca="1" si="20"/>
        <v>277.77417611140748</v>
      </c>
    </row>
    <row r="11" spans="1:26" ht="12.75" customHeight="1" x14ac:dyDescent="0.2">
      <c r="A11" s="33" t="s">
        <v>79</v>
      </c>
      <c r="B11" s="34"/>
      <c r="C11" s="37">
        <v>5.0000000000000001E-3</v>
      </c>
      <c r="D11" s="21"/>
      <c r="E11" s="22">
        <v>7</v>
      </c>
      <c r="F11" s="24">
        <f t="shared" ca="1" si="2"/>
        <v>3.2743579451461184</v>
      </c>
      <c r="G11" s="24">
        <f t="shared" ca="1" si="3"/>
        <v>4</v>
      </c>
      <c r="H11" s="24">
        <f t="shared" ca="1" si="4"/>
        <v>7.274357945146118</v>
      </c>
      <c r="I11" s="24">
        <f t="shared" ca="1" si="5"/>
        <v>0</v>
      </c>
      <c r="J11" s="24">
        <f t="shared" ca="1" si="6"/>
        <v>0</v>
      </c>
      <c r="K11" s="24">
        <f t="shared" ca="1" si="7"/>
        <v>0</v>
      </c>
      <c r="L11" s="24">
        <f t="shared" ca="1" si="8"/>
        <v>3.2743579451461184</v>
      </c>
      <c r="M11" s="24">
        <f t="shared" ca="1" si="0"/>
        <v>0.59403258286143434</v>
      </c>
      <c r="N11" s="24">
        <f t="shared" ca="1" si="1"/>
        <v>0.53568960687928724</v>
      </c>
      <c r="O11" s="24">
        <f t="shared" ca="1" si="9"/>
        <v>0.53568960687928724</v>
      </c>
      <c r="P11" s="24">
        <f t="shared" ca="1" si="10"/>
        <v>2.7386683382668311</v>
      </c>
      <c r="Q11" s="24">
        <f t="shared" ca="1" si="11"/>
        <v>0</v>
      </c>
      <c r="R11" s="25">
        <f t="shared" ca="1" si="12"/>
        <v>11.913736856995348</v>
      </c>
      <c r="S11" s="24">
        <f t="shared" ca="1" si="13"/>
        <v>0</v>
      </c>
      <c r="T11" s="24">
        <f t="shared" ca="1" si="14"/>
        <v>0</v>
      </c>
      <c r="U11" s="25">
        <f t="shared" ca="1" si="15"/>
        <v>0.24052105133651799</v>
      </c>
      <c r="V11" s="26">
        <f t="shared" si="16"/>
        <v>2</v>
      </c>
      <c r="W11" s="25">
        <f t="shared" ca="1" si="17"/>
        <v>2.2405210513365179</v>
      </c>
      <c r="X11" s="25">
        <f t="shared" ca="1" si="18"/>
        <v>9.6732158056588293</v>
      </c>
      <c r="Y11" s="25">
        <f t="shared" ca="1" si="19"/>
        <v>-12.5526080829337</v>
      </c>
      <c r="Z11" s="25">
        <f t="shared" ca="1" si="20"/>
        <v>287.44739191706628</v>
      </c>
    </row>
    <row r="12" spans="1:26" ht="12.75" customHeight="1" thickBot="1" x14ac:dyDescent="0.25">
      <c r="A12" s="38" t="s">
        <v>80</v>
      </c>
      <c r="B12" s="39"/>
      <c r="C12" s="133">
        <v>2</v>
      </c>
      <c r="D12" s="21"/>
      <c r="E12" s="22">
        <v>8</v>
      </c>
      <c r="F12" s="24">
        <f t="shared" ca="1" si="2"/>
        <v>2.7386683382668311</v>
      </c>
      <c r="G12" s="24">
        <f t="shared" ca="1" si="3"/>
        <v>4</v>
      </c>
      <c r="H12" s="24">
        <f t="shared" ca="1" si="4"/>
        <v>6.7386683382668311</v>
      </c>
      <c r="I12" s="24">
        <f t="shared" ca="1" si="5"/>
        <v>0</v>
      </c>
      <c r="J12" s="24">
        <f t="shared" ca="1" si="6"/>
        <v>0</v>
      </c>
      <c r="K12" s="24">
        <f>J5</f>
        <v>4</v>
      </c>
      <c r="L12" s="24">
        <f t="shared" ca="1" si="8"/>
        <v>6.7386683382668311</v>
      </c>
      <c r="M12" s="24">
        <f t="shared" ca="1" si="0"/>
        <v>0.95328420866544772</v>
      </c>
      <c r="N12" s="24">
        <f t="shared" ca="1" si="1"/>
        <v>0.75163510902843278</v>
      </c>
      <c r="O12" s="24">
        <f t="shared" ca="1" si="9"/>
        <v>0.75163510902843278</v>
      </c>
      <c r="P12" s="24">
        <f t="shared" ca="1" si="10"/>
        <v>5.9870332292383983</v>
      </c>
      <c r="Q12" s="24">
        <f t="shared" ca="1" si="11"/>
        <v>0</v>
      </c>
      <c r="R12" s="25">
        <f t="shared" ca="1" si="12"/>
        <v>16.716364824792343</v>
      </c>
      <c r="S12" s="24">
        <f t="shared" ca="1" si="13"/>
        <v>0</v>
      </c>
      <c r="T12" s="24">
        <f t="shared" ca="1" si="14"/>
        <v>0</v>
      </c>
      <c r="U12" s="25">
        <f t="shared" ca="1" si="15"/>
        <v>0.50902806270020917</v>
      </c>
      <c r="V12" s="26">
        <f t="shared" si="16"/>
        <v>2</v>
      </c>
      <c r="W12" s="25">
        <f t="shared" ca="1" si="17"/>
        <v>2.5090280627002093</v>
      </c>
      <c r="X12" s="25">
        <f t="shared" ca="1" si="18"/>
        <v>14.207336762092133</v>
      </c>
      <c r="Y12" s="25">
        <f t="shared" ca="1" si="19"/>
        <v>1.654728679158433</v>
      </c>
      <c r="Z12" s="25">
        <f t="shared" ca="1" si="20"/>
        <v>301.65472867915844</v>
      </c>
    </row>
    <row r="13" spans="1:26" ht="12.75" customHeight="1" thickBot="1" x14ac:dyDescent="0.25">
      <c r="D13" s="21"/>
      <c r="E13" s="22">
        <v>9</v>
      </c>
      <c r="F13" s="24">
        <f t="shared" ca="1" si="2"/>
        <v>5.9870332292383983</v>
      </c>
      <c r="G13" s="24">
        <f t="shared" ca="1" si="3"/>
        <v>0</v>
      </c>
      <c r="H13" s="24">
        <f t="shared" ca="1" si="4"/>
        <v>5.9870332292383983</v>
      </c>
      <c r="I13" s="24">
        <f t="shared" ca="1" si="5"/>
        <v>0</v>
      </c>
      <c r="J13" s="24">
        <f t="shared" ca="1" si="6"/>
        <v>0</v>
      </c>
      <c r="K13" s="24">
        <f t="shared" ref="K13:K76" ca="1" si="21">J6</f>
        <v>0</v>
      </c>
      <c r="L13" s="24">
        <f t="shared" ca="1" si="8"/>
        <v>5.9870332292383983</v>
      </c>
      <c r="M13" s="24">
        <f t="shared" ca="1" si="0"/>
        <v>0.88558971420905253</v>
      </c>
      <c r="N13" s="24">
        <f t="shared" ca="1" si="1"/>
        <v>0.68051038637960115</v>
      </c>
      <c r="O13" s="24">
        <f t="shared" ca="1" si="9"/>
        <v>0.68051038637960115</v>
      </c>
      <c r="P13" s="24">
        <f t="shared" ca="1" si="10"/>
        <v>5.3065228428587972</v>
      </c>
      <c r="Q13" s="24">
        <f t="shared" ca="1" si="11"/>
        <v>0</v>
      </c>
      <c r="R13" s="25">
        <f t="shared" ca="1" si="12"/>
        <v>15.134550993082328</v>
      </c>
      <c r="S13" s="24">
        <f t="shared" ca="1" si="13"/>
        <v>0</v>
      </c>
      <c r="T13" s="24">
        <f t="shared" ca="1" si="14"/>
        <v>0</v>
      </c>
      <c r="U13" s="25">
        <f t="shared" ca="1" si="15"/>
        <v>0.45174224288388787</v>
      </c>
      <c r="V13" s="26">
        <f t="shared" si="16"/>
        <v>2</v>
      </c>
      <c r="W13" s="25">
        <f t="shared" ca="1" si="17"/>
        <v>2.451742242883888</v>
      </c>
      <c r="X13" s="25">
        <f t="shared" ca="1" si="18"/>
        <v>12.68280875019844</v>
      </c>
      <c r="Y13" s="25">
        <f t="shared" ca="1" si="19"/>
        <v>14.337537429356873</v>
      </c>
      <c r="Z13" s="25">
        <f t="shared" ca="1" si="20"/>
        <v>314.33753742935687</v>
      </c>
    </row>
    <row r="14" spans="1:26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ca="1" si="2"/>
        <v>5.3065228428587972</v>
      </c>
      <c r="G14" s="24">
        <f t="shared" ca="1" si="3"/>
        <v>0</v>
      </c>
      <c r="H14" s="24">
        <f t="shared" ca="1" si="4"/>
        <v>5.3065228428587972</v>
      </c>
      <c r="I14" s="24">
        <f t="shared" ca="1" si="5"/>
        <v>0</v>
      </c>
      <c r="J14" s="24">
        <f t="shared" ca="1" si="6"/>
        <v>0</v>
      </c>
      <c r="K14" s="24">
        <f t="shared" ca="1" si="21"/>
        <v>0</v>
      </c>
      <c r="L14" s="24">
        <f t="shared" ca="1" si="8"/>
        <v>5.3065228428587972</v>
      </c>
      <c r="M14" s="24">
        <f t="shared" ca="1" si="0"/>
        <v>0.36520671461956511</v>
      </c>
      <c r="N14" s="24">
        <f t="shared" ca="1" si="1"/>
        <v>0.44831365546542962</v>
      </c>
      <c r="O14" s="24">
        <f t="shared" ca="1" si="9"/>
        <v>0.44831365546542962</v>
      </c>
      <c r="P14" s="24">
        <f t="shared" ca="1" si="10"/>
        <v>4.8582091873933679</v>
      </c>
      <c r="Q14" s="24">
        <f t="shared" ca="1" si="11"/>
        <v>0</v>
      </c>
      <c r="R14" s="25">
        <f t="shared" ca="1" si="12"/>
        <v>9.9704956975511543</v>
      </c>
      <c r="S14" s="24">
        <f t="shared" ca="1" si="13"/>
        <v>0</v>
      </c>
      <c r="T14" s="24">
        <f t="shared" ca="1" si="14"/>
        <v>0</v>
      </c>
      <c r="U14" s="25">
        <f t="shared" ca="1" si="15"/>
        <v>0.40658928121008658</v>
      </c>
      <c r="V14" s="26">
        <f t="shared" si="16"/>
        <v>2</v>
      </c>
      <c r="W14" s="25">
        <f t="shared" ca="1" si="17"/>
        <v>2.4065892812100866</v>
      </c>
      <c r="X14" s="25">
        <f t="shared" ca="1" si="18"/>
        <v>7.5639064163410676</v>
      </c>
      <c r="Y14" s="25">
        <f t="shared" ca="1" si="19"/>
        <v>21.901443845697941</v>
      </c>
      <c r="Z14" s="25">
        <f t="shared" ca="1" si="20"/>
        <v>321.90144384569794</v>
      </c>
    </row>
    <row r="15" spans="1:26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ca="1" si="2"/>
        <v>4.8582091873933679</v>
      </c>
      <c r="G15" s="24">
        <f t="shared" ca="1" si="3"/>
        <v>0</v>
      </c>
      <c r="H15" s="24">
        <f t="shared" ca="1" si="4"/>
        <v>4.8582091873933679</v>
      </c>
      <c r="I15" s="24">
        <f t="shared" ca="1" si="5"/>
        <v>0</v>
      </c>
      <c r="J15" s="24">
        <f t="shared" ca="1" si="6"/>
        <v>0</v>
      </c>
      <c r="K15" s="24">
        <f t="shared" ca="1" si="21"/>
        <v>0</v>
      </c>
      <c r="L15" s="24">
        <f t="shared" ca="1" si="8"/>
        <v>4.8582091873933679</v>
      </c>
      <c r="M15" s="24">
        <f t="shared" ca="1" si="0"/>
        <v>0.77691553777926792</v>
      </c>
      <c r="N15" s="24">
        <f t="shared" ca="1" si="1"/>
        <v>0.61427262746613209</v>
      </c>
      <c r="O15" s="24">
        <f t="shared" ca="1" si="9"/>
        <v>0.61427262746613209</v>
      </c>
      <c r="P15" s="24">
        <f t="shared" ca="1" si="10"/>
        <v>4.2439365599272358</v>
      </c>
      <c r="Q15" s="24">
        <f t="shared" ca="1" si="11"/>
        <v>0</v>
      </c>
      <c r="R15" s="25">
        <f t="shared" ca="1" si="12"/>
        <v>13.661423234846776</v>
      </c>
      <c r="S15" s="24">
        <f t="shared" ca="1" si="13"/>
        <v>0</v>
      </c>
      <c r="T15" s="24">
        <f t="shared" ca="1" si="14"/>
        <v>0</v>
      </c>
      <c r="U15" s="25">
        <f t="shared" ca="1" si="15"/>
        <v>0.36408582989282418</v>
      </c>
      <c r="V15" s="26">
        <f t="shared" si="16"/>
        <v>2</v>
      </c>
      <c r="W15" s="25">
        <f t="shared" ca="1" si="17"/>
        <v>2.364085829892824</v>
      </c>
      <c r="X15" s="25">
        <f t="shared" ca="1" si="18"/>
        <v>11.297337404953952</v>
      </c>
      <c r="Y15" s="25">
        <f t="shared" ca="1" si="19"/>
        <v>33.198781250651891</v>
      </c>
      <c r="Z15" s="25">
        <f t="shared" ca="1" si="20"/>
        <v>333.1987812506519</v>
      </c>
    </row>
    <row r="16" spans="1:26" x14ac:dyDescent="0.2">
      <c r="A16" s="33" t="s">
        <v>81</v>
      </c>
      <c r="B16" s="34"/>
      <c r="C16" s="35">
        <v>1</v>
      </c>
      <c r="E16" s="22">
        <v>12</v>
      </c>
      <c r="F16" s="24">
        <f t="shared" ca="1" si="2"/>
        <v>4.2439365599272358</v>
      </c>
      <c r="G16" s="24">
        <f t="shared" ca="1" si="3"/>
        <v>0</v>
      </c>
      <c r="H16" s="24">
        <f t="shared" ca="1" si="4"/>
        <v>4.2439365599272358</v>
      </c>
      <c r="I16" s="24">
        <f t="shared" ca="1" si="5"/>
        <v>0</v>
      </c>
      <c r="J16" s="24">
        <f t="shared" ca="1" si="6"/>
        <v>0</v>
      </c>
      <c r="K16" s="24">
        <f t="shared" ca="1" si="21"/>
        <v>0</v>
      </c>
      <c r="L16" s="24">
        <f t="shared" ca="1" si="8"/>
        <v>4.2439365599272358</v>
      </c>
      <c r="M16" s="24">
        <f t="shared" ca="1" si="0"/>
        <v>0.56872334849757544</v>
      </c>
      <c r="N16" s="24">
        <f t="shared" ca="1" si="1"/>
        <v>0.5259687254759895</v>
      </c>
      <c r="O16" s="24">
        <f t="shared" ca="1" si="9"/>
        <v>0.5259687254759895</v>
      </c>
      <c r="P16" s="24">
        <f t="shared" ca="1" si="10"/>
        <v>3.7179678344512466</v>
      </c>
      <c r="Q16" s="24">
        <f t="shared" ca="1" si="11"/>
        <v>0</v>
      </c>
      <c r="R16" s="25">
        <f t="shared" ca="1" si="12"/>
        <v>11.697544454586005</v>
      </c>
      <c r="S16" s="24">
        <f t="shared" ca="1" si="13"/>
        <v>0</v>
      </c>
      <c r="T16" s="24">
        <f t="shared" ca="1" si="14"/>
        <v>0</v>
      </c>
      <c r="U16" s="25">
        <f t="shared" ca="1" si="15"/>
        <v>0.31847617577513931</v>
      </c>
      <c r="V16" s="26">
        <f t="shared" si="16"/>
        <v>2</v>
      </c>
      <c r="W16" s="25">
        <f t="shared" ca="1" si="17"/>
        <v>2.3184761757751393</v>
      </c>
      <c r="X16" s="25">
        <f t="shared" ca="1" si="18"/>
        <v>9.3790682788108661</v>
      </c>
      <c r="Y16" s="25">
        <f t="shared" ca="1" si="19"/>
        <v>42.577849529462753</v>
      </c>
      <c r="Z16" s="25">
        <f t="shared" ca="1" si="20"/>
        <v>342.57784952946275</v>
      </c>
    </row>
    <row r="17" spans="1:26" x14ac:dyDescent="0.2">
      <c r="A17" s="33" t="s">
        <v>32</v>
      </c>
      <c r="B17" s="34"/>
      <c r="C17" s="47">
        <v>0</v>
      </c>
      <c r="E17" s="22">
        <v>13</v>
      </c>
      <c r="F17" s="24">
        <f t="shared" ca="1" si="2"/>
        <v>3.7179678344512466</v>
      </c>
      <c r="G17" s="24">
        <f t="shared" ca="1" si="3"/>
        <v>0</v>
      </c>
      <c r="H17" s="24">
        <f t="shared" ca="1" si="4"/>
        <v>3.7179678344512466</v>
      </c>
      <c r="I17" s="24">
        <f t="shared" ca="1" si="5"/>
        <v>0</v>
      </c>
      <c r="J17" s="24">
        <f t="shared" ca="1" si="6"/>
        <v>0</v>
      </c>
      <c r="K17" s="24">
        <f t="shared" ca="1" si="21"/>
        <v>0</v>
      </c>
      <c r="L17" s="24">
        <f t="shared" ca="1" si="8"/>
        <v>3.7179678344512466</v>
      </c>
      <c r="M17" s="24">
        <f t="shared" ca="1" si="0"/>
        <v>0.55949611633575791</v>
      </c>
      <c r="N17" s="24">
        <f t="shared" ca="1" si="1"/>
        <v>0.52245377201663135</v>
      </c>
      <c r="O17" s="24">
        <f t="shared" ca="1" si="9"/>
        <v>0.52245377201663135</v>
      </c>
      <c r="P17" s="24">
        <f t="shared" ca="1" si="10"/>
        <v>3.195514062434615</v>
      </c>
      <c r="Q17" s="24">
        <f t="shared" ca="1" si="11"/>
        <v>0</v>
      </c>
      <c r="R17" s="25">
        <f t="shared" ca="1" si="12"/>
        <v>11.61937188964988</v>
      </c>
      <c r="S17" s="24">
        <f t="shared" ca="1" si="13"/>
        <v>0</v>
      </c>
      <c r="T17" s="24">
        <f t="shared" ca="1" si="14"/>
        <v>0</v>
      </c>
      <c r="U17" s="25">
        <f t="shared" ca="1" si="15"/>
        <v>0.27653927587543448</v>
      </c>
      <c r="V17" s="26">
        <f t="shared" si="16"/>
        <v>2</v>
      </c>
      <c r="W17" s="25">
        <f t="shared" ca="1" si="17"/>
        <v>2.2765392758754346</v>
      </c>
      <c r="X17" s="25">
        <f t="shared" ca="1" si="18"/>
        <v>9.342832613774446</v>
      </c>
      <c r="Y17" s="25">
        <f t="shared" ca="1" si="19"/>
        <v>51.920682143237201</v>
      </c>
      <c r="Z17" s="25">
        <f t="shared" ca="1" si="20"/>
        <v>351.92068214323717</v>
      </c>
    </row>
    <row r="18" spans="1:26" x14ac:dyDescent="0.2">
      <c r="A18" s="33" t="s">
        <v>82</v>
      </c>
      <c r="B18" s="34"/>
      <c r="C18" s="35">
        <v>7</v>
      </c>
      <c r="E18" s="22">
        <v>14</v>
      </c>
      <c r="F18" s="24">
        <f t="shared" ca="1" si="2"/>
        <v>3.195514062434615</v>
      </c>
      <c r="G18" s="24">
        <f t="shared" ca="1" si="3"/>
        <v>0</v>
      </c>
      <c r="H18" s="24">
        <f t="shared" ca="1" si="4"/>
        <v>3.195514062434615</v>
      </c>
      <c r="I18" s="24">
        <f t="shared" ca="1" si="5"/>
        <v>1</v>
      </c>
      <c r="J18" s="24">
        <f t="shared" ca="1" si="6"/>
        <v>14</v>
      </c>
      <c r="K18" s="24">
        <f t="shared" ca="1" si="21"/>
        <v>0</v>
      </c>
      <c r="L18" s="24">
        <f t="shared" ca="1" si="8"/>
        <v>3.195514062434615</v>
      </c>
      <c r="M18" s="24">
        <f t="shared" ca="1" si="0"/>
        <v>0.47186396756973481</v>
      </c>
      <c r="N18" s="24">
        <f t="shared" ca="1" si="1"/>
        <v>0.48941222856015348</v>
      </c>
      <c r="O18" s="24">
        <f t="shared" ca="1" si="9"/>
        <v>0.48941222856015348</v>
      </c>
      <c r="P18" s="24">
        <f t="shared" ca="1" si="10"/>
        <v>2.7061018338744613</v>
      </c>
      <c r="Q18" s="24">
        <f t="shared" ca="1" si="11"/>
        <v>0</v>
      </c>
      <c r="R18" s="25">
        <f t="shared" ca="1" si="12"/>
        <v>10.884527963177813</v>
      </c>
      <c r="S18" s="24">
        <f t="shared" ca="1" si="13"/>
        <v>224</v>
      </c>
      <c r="T18" s="24">
        <f t="shared" ca="1" si="14"/>
        <v>15.68</v>
      </c>
      <c r="U18" s="25">
        <f t="shared" ca="1" si="15"/>
        <v>0.23606463585236306</v>
      </c>
      <c r="V18" s="26">
        <f t="shared" si="16"/>
        <v>2</v>
      </c>
      <c r="W18" s="25">
        <f t="shared" ca="1" si="17"/>
        <v>241.91606463585236</v>
      </c>
      <c r="X18" s="25">
        <f t="shared" ca="1" si="18"/>
        <v>-231.03153667267455</v>
      </c>
      <c r="Y18" s="25">
        <f t="shared" ca="1" si="19"/>
        <v>-179.11085452943735</v>
      </c>
      <c r="Z18" s="25">
        <f t="shared" ca="1" si="20"/>
        <v>120.88914547056265</v>
      </c>
    </row>
    <row r="19" spans="1:26" ht="12.75" customHeight="1" x14ac:dyDescent="0.2">
      <c r="A19" s="48" t="s">
        <v>83</v>
      </c>
      <c r="B19" s="49"/>
      <c r="C19" s="50"/>
      <c r="E19" s="22">
        <v>15</v>
      </c>
      <c r="F19" s="24">
        <f t="shared" ca="1" si="2"/>
        <v>2.7061018338744613</v>
      </c>
      <c r="G19" s="24">
        <f t="shared" ca="1" si="3"/>
        <v>14</v>
      </c>
      <c r="H19" s="24">
        <f t="shared" ca="1" si="4"/>
        <v>16.706101833874463</v>
      </c>
      <c r="I19" s="24">
        <f t="shared" ca="1" si="5"/>
        <v>0</v>
      </c>
      <c r="J19" s="24">
        <f t="shared" ca="1" si="6"/>
        <v>0</v>
      </c>
      <c r="K19" s="24">
        <f t="shared" ca="1" si="21"/>
        <v>0</v>
      </c>
      <c r="L19" s="24">
        <f t="shared" ca="1" si="8"/>
        <v>2.7061018338744613</v>
      </c>
      <c r="M19" s="24">
        <f t="shared" ca="1" si="0"/>
        <v>0.52846299999750068</v>
      </c>
      <c r="N19" s="24">
        <f t="shared" ca="1" si="1"/>
        <v>0.51071101958623966</v>
      </c>
      <c r="O19" s="24">
        <f t="shared" ca="1" si="9"/>
        <v>0.51071101958623966</v>
      </c>
      <c r="P19" s="24">
        <f t="shared" ca="1" si="10"/>
        <v>2.1953908142882215</v>
      </c>
      <c r="Q19" s="24">
        <f t="shared" ca="1" si="11"/>
        <v>0</v>
      </c>
      <c r="R19" s="25">
        <f t="shared" ca="1" si="12"/>
        <v>11.35821307559797</v>
      </c>
      <c r="S19" s="24">
        <f t="shared" ca="1" si="13"/>
        <v>0</v>
      </c>
      <c r="T19" s="24">
        <f t="shared" ca="1" si="14"/>
        <v>0</v>
      </c>
      <c r="U19" s="25">
        <f t="shared" ca="1" si="15"/>
        <v>0.19605970592650732</v>
      </c>
      <c r="V19" s="26">
        <f t="shared" si="16"/>
        <v>2</v>
      </c>
      <c r="W19" s="25">
        <f t="shared" ca="1" si="17"/>
        <v>2.1960597059265075</v>
      </c>
      <c r="X19" s="25">
        <f t="shared" ca="1" si="18"/>
        <v>9.1621533696714614</v>
      </c>
      <c r="Y19" s="25">
        <f t="shared" ca="1" si="19"/>
        <v>-169.94870115976587</v>
      </c>
      <c r="Z19" s="25">
        <f t="shared" ca="1" si="20"/>
        <v>130.05129884023413</v>
      </c>
    </row>
    <row r="20" spans="1:26" ht="12.75" customHeight="1" x14ac:dyDescent="0.2">
      <c r="A20" s="113" t="s">
        <v>35</v>
      </c>
      <c r="B20" s="51" t="s">
        <v>84</v>
      </c>
      <c r="C20" s="36">
        <v>0.5</v>
      </c>
      <c r="E20" s="22">
        <v>16</v>
      </c>
      <c r="F20" s="24">
        <f t="shared" ca="1" si="2"/>
        <v>2.1953908142882215</v>
      </c>
      <c r="G20" s="24">
        <f t="shared" ca="1" si="3"/>
        <v>14</v>
      </c>
      <c r="H20" s="24">
        <f t="shared" ca="1" si="4"/>
        <v>16.195390814288221</v>
      </c>
      <c r="I20" s="24">
        <f t="shared" ca="1" si="5"/>
        <v>0</v>
      </c>
      <c r="J20" s="24">
        <f t="shared" ca="1" si="6"/>
        <v>0</v>
      </c>
      <c r="K20" s="24">
        <f t="shared" ca="1" si="21"/>
        <v>0</v>
      </c>
      <c r="L20" s="24">
        <f t="shared" ca="1" si="8"/>
        <v>2.1953908142882215</v>
      </c>
      <c r="M20" s="24">
        <f t="shared" ca="1" si="0"/>
        <v>2.50698659716585E-2</v>
      </c>
      <c r="N20" s="24">
        <f t="shared" ca="1" si="1"/>
        <v>0.20618450451520159</v>
      </c>
      <c r="O20" s="24">
        <f t="shared" ca="1" si="9"/>
        <v>0.20618450451520159</v>
      </c>
      <c r="P20" s="24">
        <f t="shared" ca="1" si="10"/>
        <v>1.9892063097730199</v>
      </c>
      <c r="Q20" s="24">
        <f t="shared" ca="1" si="11"/>
        <v>0</v>
      </c>
      <c r="R20" s="25">
        <f t="shared" ca="1" si="12"/>
        <v>4.5855433804180832</v>
      </c>
      <c r="S20" s="24">
        <f t="shared" ca="1" si="13"/>
        <v>0</v>
      </c>
      <c r="T20" s="24">
        <f t="shared" ca="1" si="14"/>
        <v>0</v>
      </c>
      <c r="U20" s="25">
        <f t="shared" ca="1" si="15"/>
        <v>0.16738388496244966</v>
      </c>
      <c r="V20" s="26">
        <f t="shared" si="16"/>
        <v>2</v>
      </c>
      <c r="W20" s="25">
        <f t="shared" ca="1" si="17"/>
        <v>2.1673838849624496</v>
      </c>
      <c r="X20" s="25">
        <f t="shared" ca="1" si="18"/>
        <v>2.4181594954556336</v>
      </c>
      <c r="Y20" s="25">
        <f t="shared" ca="1" si="19"/>
        <v>-167.53054166431025</v>
      </c>
      <c r="Z20" s="25">
        <f t="shared" ca="1" si="20"/>
        <v>132.46945833568975</v>
      </c>
    </row>
    <row r="21" spans="1:26" ht="12.75" customHeight="1" x14ac:dyDescent="0.2">
      <c r="A21" s="113"/>
      <c r="B21" s="52" t="s">
        <v>37</v>
      </c>
      <c r="C21" s="50"/>
      <c r="E21" s="22">
        <v>17</v>
      </c>
      <c r="F21" s="24">
        <f t="shared" ca="1" si="2"/>
        <v>1.9892063097730199</v>
      </c>
      <c r="G21" s="24">
        <f t="shared" ca="1" si="3"/>
        <v>14</v>
      </c>
      <c r="H21" s="24">
        <f t="shared" ca="1" si="4"/>
        <v>15.989206309773021</v>
      </c>
      <c r="I21" s="24">
        <f t="shared" ca="1" si="5"/>
        <v>0</v>
      </c>
      <c r="J21" s="24">
        <f t="shared" ca="1" si="6"/>
        <v>0</v>
      </c>
      <c r="K21" s="24">
        <f t="shared" ca="1" si="21"/>
        <v>0</v>
      </c>
      <c r="L21" s="24">
        <f t="shared" ca="1" si="8"/>
        <v>1.9892063097730199</v>
      </c>
      <c r="M21" s="24">
        <f t="shared" ca="1" si="0"/>
        <v>0.26706494135416325</v>
      </c>
      <c r="N21" s="24">
        <f t="shared" ca="1" si="1"/>
        <v>0.40674288596436259</v>
      </c>
      <c r="O21" s="24">
        <f t="shared" ca="1" si="9"/>
        <v>0.40674288596436259</v>
      </c>
      <c r="P21" s="24">
        <f t="shared" ca="1" si="10"/>
        <v>1.5824634238086572</v>
      </c>
      <c r="Q21" s="24">
        <f t="shared" ca="1" si="11"/>
        <v>0</v>
      </c>
      <c r="R21" s="25">
        <f t="shared" ca="1" si="12"/>
        <v>9.0459617838474227</v>
      </c>
      <c r="S21" s="24">
        <f t="shared" ca="1" si="13"/>
        <v>0</v>
      </c>
      <c r="T21" s="24">
        <f t="shared" ca="1" si="14"/>
        <v>0</v>
      </c>
      <c r="U21" s="25">
        <f t="shared" ca="1" si="15"/>
        <v>0.1428667893432671</v>
      </c>
      <c r="V21" s="26">
        <f t="shared" si="16"/>
        <v>2</v>
      </c>
      <c r="W21" s="25">
        <f t="shared" ca="1" si="17"/>
        <v>2.1428667893432669</v>
      </c>
      <c r="X21" s="25">
        <f t="shared" ca="1" si="18"/>
        <v>6.9030949945041558</v>
      </c>
      <c r="Y21" s="25">
        <f t="shared" ca="1" si="19"/>
        <v>-160.62744666980609</v>
      </c>
      <c r="Z21" s="25">
        <f t="shared" ca="1" si="20"/>
        <v>139.37255333019391</v>
      </c>
    </row>
    <row r="22" spans="1:26" ht="12.75" customHeight="1" x14ac:dyDescent="0.2">
      <c r="A22" s="113" t="s">
        <v>38</v>
      </c>
      <c r="B22" s="51" t="s">
        <v>84</v>
      </c>
      <c r="C22" s="35">
        <v>0.15</v>
      </c>
      <c r="E22" s="22">
        <v>18</v>
      </c>
      <c r="F22" s="24">
        <f t="shared" ca="1" si="2"/>
        <v>1.5824634238086572</v>
      </c>
      <c r="G22" s="24">
        <f t="shared" ca="1" si="3"/>
        <v>14</v>
      </c>
      <c r="H22" s="24">
        <f t="shared" ca="1" si="4"/>
        <v>15.582463423808658</v>
      </c>
      <c r="I22" s="24">
        <f t="shared" ca="1" si="5"/>
        <v>0</v>
      </c>
      <c r="J22" s="24">
        <f t="shared" ca="1" si="6"/>
        <v>0</v>
      </c>
      <c r="K22" s="24">
        <f t="shared" ca="1" si="21"/>
        <v>0</v>
      </c>
      <c r="L22" s="24">
        <f t="shared" ca="1" si="8"/>
        <v>1.5824634238086572</v>
      </c>
      <c r="M22" s="24">
        <f t="shared" ca="1" si="0"/>
        <v>0.24443566844487563</v>
      </c>
      <c r="N22" s="24">
        <f t="shared" ca="1" si="1"/>
        <v>0.39618423685251603</v>
      </c>
      <c r="O22" s="24">
        <f t="shared" ca="1" si="9"/>
        <v>0.39618423685251603</v>
      </c>
      <c r="P22" s="24">
        <f t="shared" ca="1" si="10"/>
        <v>1.1862791869561411</v>
      </c>
      <c r="Q22" s="24">
        <f t="shared" ca="1" si="11"/>
        <v>0</v>
      </c>
      <c r="R22" s="25">
        <f t="shared" ca="1" si="12"/>
        <v>8.8111374275999559</v>
      </c>
      <c r="S22" s="24">
        <f t="shared" ca="1" si="13"/>
        <v>0</v>
      </c>
      <c r="T22" s="24">
        <f t="shared" ca="1" si="14"/>
        <v>0</v>
      </c>
      <c r="U22" s="25">
        <f t="shared" ca="1" si="15"/>
        <v>0.11074970443059194</v>
      </c>
      <c r="V22" s="26">
        <f t="shared" si="16"/>
        <v>2</v>
      </c>
      <c r="W22" s="25">
        <f t="shared" ca="1" si="17"/>
        <v>2.1107497044305918</v>
      </c>
      <c r="X22" s="25">
        <f t="shared" ca="1" si="18"/>
        <v>6.7003877231693636</v>
      </c>
      <c r="Y22" s="25">
        <f t="shared" ca="1" si="19"/>
        <v>-153.92705894663672</v>
      </c>
      <c r="Z22" s="25">
        <f t="shared" ca="1" si="20"/>
        <v>146.07294105336328</v>
      </c>
    </row>
    <row r="23" spans="1:26" ht="25.5" x14ac:dyDescent="0.2">
      <c r="A23" s="113"/>
      <c r="B23" s="52" t="s">
        <v>37</v>
      </c>
      <c r="C23" s="50"/>
      <c r="E23" s="22">
        <v>19</v>
      </c>
      <c r="F23" s="24">
        <f t="shared" ca="1" si="2"/>
        <v>1.1862791869561411</v>
      </c>
      <c r="G23" s="24">
        <f t="shared" ca="1" si="3"/>
        <v>14</v>
      </c>
      <c r="H23" s="24">
        <f t="shared" ca="1" si="4"/>
        <v>15.186279186956142</v>
      </c>
      <c r="I23" s="24">
        <f t="shared" ca="1" si="5"/>
        <v>0</v>
      </c>
      <c r="J23" s="24">
        <f t="shared" ca="1" si="6"/>
        <v>0</v>
      </c>
      <c r="K23" s="24">
        <f t="shared" ca="1" si="21"/>
        <v>0</v>
      </c>
      <c r="L23" s="24">
        <f t="shared" ca="1" si="8"/>
        <v>1.1862791869561411</v>
      </c>
      <c r="M23" s="24">
        <f t="shared" ca="1" si="0"/>
        <v>8.493073297484266E-2</v>
      </c>
      <c r="N23" s="24">
        <f t="shared" ca="1" si="1"/>
        <v>0.29410263789472213</v>
      </c>
      <c r="O23" s="24">
        <f t="shared" ca="1" si="9"/>
        <v>0.29410263789472213</v>
      </c>
      <c r="P23" s="24">
        <f t="shared" ca="1" si="10"/>
        <v>0.89217654906141897</v>
      </c>
      <c r="Q23" s="24">
        <f t="shared" ca="1" si="11"/>
        <v>0</v>
      </c>
      <c r="R23" s="25">
        <f t="shared" ca="1" si="12"/>
        <v>6.5408426667786195</v>
      </c>
      <c r="S23" s="24">
        <f t="shared" ca="1" si="13"/>
        <v>0</v>
      </c>
      <c r="T23" s="24">
        <f t="shared" ca="1" si="14"/>
        <v>0</v>
      </c>
      <c r="U23" s="25">
        <f t="shared" ca="1" si="15"/>
        <v>8.3138229440702413E-2</v>
      </c>
      <c r="V23" s="26">
        <f t="shared" si="16"/>
        <v>2</v>
      </c>
      <c r="W23" s="25">
        <f t="shared" ca="1" si="17"/>
        <v>2.0831382294407024</v>
      </c>
      <c r="X23" s="25">
        <f t="shared" ca="1" si="18"/>
        <v>4.4577044373379167</v>
      </c>
      <c r="Y23" s="25">
        <f t="shared" ca="1" si="19"/>
        <v>-149.4693545092988</v>
      </c>
      <c r="Z23" s="25">
        <f t="shared" ca="1" si="20"/>
        <v>150.5306454907012</v>
      </c>
    </row>
    <row r="24" spans="1:26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ca="1" si="2"/>
        <v>0.89217654906141897</v>
      </c>
      <c r="G24" s="24">
        <f t="shared" ca="1" si="3"/>
        <v>14</v>
      </c>
      <c r="H24" s="24">
        <f t="shared" ca="1" si="4"/>
        <v>14.89217654906142</v>
      </c>
      <c r="I24" s="24">
        <f t="shared" ca="1" si="5"/>
        <v>0</v>
      </c>
      <c r="J24" s="24">
        <f t="shared" ca="1" si="6"/>
        <v>0</v>
      </c>
      <c r="K24" s="24">
        <f t="shared" ca="1" si="21"/>
        <v>0</v>
      </c>
      <c r="L24" s="24">
        <f t="shared" ca="1" si="8"/>
        <v>0.89217654906141897</v>
      </c>
      <c r="M24" s="24">
        <f t="shared" ca="1" si="0"/>
        <v>0.36125579178760514</v>
      </c>
      <c r="N24" s="24">
        <f t="shared" ca="1" si="1"/>
        <v>0.44673438066849303</v>
      </c>
      <c r="O24" s="24">
        <f t="shared" ca="1" si="9"/>
        <v>0.44673438066849303</v>
      </c>
      <c r="P24" s="24">
        <f t="shared" ca="1" si="10"/>
        <v>0.44544216839292594</v>
      </c>
      <c r="Q24" s="24">
        <f t="shared" ca="1" si="11"/>
        <v>0</v>
      </c>
      <c r="R24" s="25">
        <f t="shared" ca="1" si="12"/>
        <v>9.9353726260672843</v>
      </c>
      <c r="S24" s="24">
        <f t="shared" ca="1" si="13"/>
        <v>0</v>
      </c>
      <c r="T24" s="24">
        <f t="shared" ca="1" si="14"/>
        <v>0</v>
      </c>
      <c r="U24" s="25">
        <f t="shared" ca="1" si="15"/>
        <v>5.3504748698173794E-2</v>
      </c>
      <c r="V24" s="26">
        <f t="shared" si="16"/>
        <v>2</v>
      </c>
      <c r="W24" s="25">
        <f t="shared" ca="1" si="17"/>
        <v>2.0535047486981739</v>
      </c>
      <c r="X24" s="25">
        <f t="shared" ca="1" si="18"/>
        <v>7.8818678773691104</v>
      </c>
      <c r="Y24" s="25">
        <f t="shared" ca="1" si="19"/>
        <v>-141.58748663192969</v>
      </c>
      <c r="Z24" s="25">
        <f t="shared" ca="1" si="20"/>
        <v>158.41251336807031</v>
      </c>
    </row>
    <row r="25" spans="1:26" ht="12.75" customHeight="1" x14ac:dyDescent="0.2">
      <c r="A25" s="114" t="s">
        <v>40</v>
      </c>
      <c r="B25" s="52" t="s">
        <v>41</v>
      </c>
      <c r="C25" s="54"/>
      <c r="D25" s="21"/>
      <c r="E25" s="22">
        <v>21</v>
      </c>
      <c r="F25" s="24">
        <f t="shared" ca="1" si="2"/>
        <v>0.44544216839292594</v>
      </c>
      <c r="G25" s="24">
        <f t="shared" ca="1" si="3"/>
        <v>14</v>
      </c>
      <c r="H25" s="24">
        <f t="shared" ca="1" si="4"/>
        <v>14.445442168392926</v>
      </c>
      <c r="I25" s="24">
        <f t="shared" ca="1" si="5"/>
        <v>0</v>
      </c>
      <c r="J25" s="24">
        <f t="shared" ca="1" si="6"/>
        <v>0</v>
      </c>
      <c r="K25" s="24">
        <f t="shared" ca="1" si="21"/>
        <v>14</v>
      </c>
      <c r="L25" s="24">
        <f t="shared" ca="1" si="8"/>
        <v>14.445442168392926</v>
      </c>
      <c r="M25" s="24">
        <f t="shared" ca="1" si="0"/>
        <v>0.89990167159705081</v>
      </c>
      <c r="N25" s="24">
        <f t="shared" ca="1" si="1"/>
        <v>0.69214872281639295</v>
      </c>
      <c r="O25" s="24">
        <f t="shared" ca="1" si="9"/>
        <v>0.69214872281639295</v>
      </c>
      <c r="P25" s="24">
        <f t="shared" ca="1" si="10"/>
        <v>13.753293445576533</v>
      </c>
      <c r="Q25" s="24">
        <f t="shared" ca="1" si="11"/>
        <v>0</v>
      </c>
      <c r="R25" s="25">
        <f t="shared" ca="1" si="12"/>
        <v>15.393387595436579</v>
      </c>
      <c r="S25" s="24">
        <f t="shared" ca="1" si="13"/>
        <v>0</v>
      </c>
      <c r="T25" s="24">
        <f t="shared" ca="1" si="14"/>
        <v>0</v>
      </c>
      <c r="U25" s="25">
        <f t="shared" ca="1" si="15"/>
        <v>1.1279494245587784</v>
      </c>
      <c r="V25" s="26">
        <f t="shared" si="16"/>
        <v>2</v>
      </c>
      <c r="W25" s="25">
        <f t="shared" ca="1" si="17"/>
        <v>3.1279494245587784</v>
      </c>
      <c r="X25" s="25">
        <f t="shared" ca="1" si="18"/>
        <v>12.2654381708778</v>
      </c>
      <c r="Y25" s="25">
        <f t="shared" ca="1" si="19"/>
        <v>-129.32204846105191</v>
      </c>
      <c r="Z25" s="25">
        <f t="shared" ca="1" si="20"/>
        <v>170.67795153894809</v>
      </c>
    </row>
    <row r="26" spans="1:26" ht="25.5" x14ac:dyDescent="0.2">
      <c r="A26" s="115"/>
      <c r="B26" s="55" t="s">
        <v>42</v>
      </c>
      <c r="C26" s="56"/>
      <c r="D26" s="21"/>
      <c r="E26" s="22">
        <v>22</v>
      </c>
      <c r="F26" s="24">
        <f t="shared" ca="1" si="2"/>
        <v>13.753293445576533</v>
      </c>
      <c r="G26" s="24">
        <f t="shared" ca="1" si="3"/>
        <v>0</v>
      </c>
      <c r="H26" s="24">
        <f t="shared" ca="1" si="4"/>
        <v>13.753293445576533</v>
      </c>
      <c r="I26" s="24">
        <f t="shared" ca="1" si="5"/>
        <v>0</v>
      </c>
      <c r="J26" s="24">
        <f t="shared" ca="1" si="6"/>
        <v>0</v>
      </c>
      <c r="K26" s="24">
        <f t="shared" ca="1" si="21"/>
        <v>0</v>
      </c>
      <c r="L26" s="24">
        <f t="shared" ca="1" si="8"/>
        <v>13.753293445576533</v>
      </c>
      <c r="M26" s="24">
        <f t="shared" ca="1" si="0"/>
        <v>0.88588119062557169</v>
      </c>
      <c r="N26" s="24">
        <f t="shared" ca="1" si="1"/>
        <v>0.68073666667052679</v>
      </c>
      <c r="O26" s="24">
        <f t="shared" ca="1" si="9"/>
        <v>0.68073666667052679</v>
      </c>
      <c r="P26" s="24">
        <f t="shared" ca="1" si="10"/>
        <v>13.072556778906007</v>
      </c>
      <c r="Q26" s="24">
        <f t="shared" ca="1" si="11"/>
        <v>0</v>
      </c>
      <c r="R26" s="25">
        <f t="shared" ca="1" si="12"/>
        <v>15.139583466752514</v>
      </c>
      <c r="S26" s="24">
        <f t="shared" ca="1" si="13"/>
        <v>0</v>
      </c>
      <c r="T26" s="24">
        <f t="shared" ca="1" si="14"/>
        <v>0</v>
      </c>
      <c r="U26" s="25">
        <f t="shared" ca="1" si="15"/>
        <v>1.0730340089793016</v>
      </c>
      <c r="V26" s="26">
        <f t="shared" si="16"/>
        <v>2</v>
      </c>
      <c r="W26" s="25">
        <f t="shared" ca="1" si="17"/>
        <v>3.0730340089793016</v>
      </c>
      <c r="X26" s="25">
        <f t="shared" ca="1" si="18"/>
        <v>12.066549457773213</v>
      </c>
      <c r="Y26" s="25">
        <f t="shared" ca="1" si="19"/>
        <v>-117.25549900327869</v>
      </c>
      <c r="Z26" s="25">
        <f t="shared" ca="1" si="20"/>
        <v>182.74450099672131</v>
      </c>
    </row>
    <row r="27" spans="1:26" ht="13.5" thickBot="1" x14ac:dyDescent="0.25">
      <c r="A27" s="57" t="s">
        <v>43</v>
      </c>
      <c r="B27" s="58"/>
      <c r="C27" s="59">
        <f>C20*C18+C26</f>
        <v>3.5</v>
      </c>
      <c r="D27" s="21"/>
      <c r="E27" s="22">
        <v>23</v>
      </c>
      <c r="F27" s="24">
        <f t="shared" ca="1" si="2"/>
        <v>13.072556778906007</v>
      </c>
      <c r="G27" s="24">
        <f t="shared" ca="1" si="3"/>
        <v>0</v>
      </c>
      <c r="H27" s="24">
        <f t="shared" ca="1" si="4"/>
        <v>13.072556778906007</v>
      </c>
      <c r="I27" s="24">
        <f t="shared" ca="1" si="5"/>
        <v>0</v>
      </c>
      <c r="J27" s="24">
        <f t="shared" ca="1" si="6"/>
        <v>0</v>
      </c>
      <c r="K27" s="24">
        <f t="shared" ca="1" si="21"/>
        <v>0</v>
      </c>
      <c r="L27" s="24">
        <f t="shared" ca="1" si="8"/>
        <v>13.072556778906007</v>
      </c>
      <c r="M27" s="24">
        <f t="shared" ca="1" si="0"/>
        <v>0.82834384258805627</v>
      </c>
      <c r="N27" s="24">
        <f t="shared" ca="1" si="1"/>
        <v>0.6421461298028569</v>
      </c>
      <c r="O27" s="24">
        <f t="shared" ca="1" si="9"/>
        <v>0.6421461298028569</v>
      </c>
      <c r="P27" s="24">
        <f t="shared" ca="1" si="10"/>
        <v>12.43041064910315</v>
      </c>
      <c r="Q27" s="24">
        <f t="shared" ca="1" si="11"/>
        <v>0</v>
      </c>
      <c r="R27" s="25">
        <f t="shared" ca="1" si="12"/>
        <v>14.281329926815536</v>
      </c>
      <c r="S27" s="24">
        <f t="shared" ca="1" si="13"/>
        <v>0</v>
      </c>
      <c r="T27" s="24">
        <f t="shared" ca="1" si="14"/>
        <v>0</v>
      </c>
      <c r="U27" s="25">
        <f t="shared" ca="1" si="15"/>
        <v>1.0201186971203664</v>
      </c>
      <c r="V27" s="26">
        <f t="shared" si="16"/>
        <v>2</v>
      </c>
      <c r="W27" s="25">
        <f t="shared" ca="1" si="17"/>
        <v>3.0201186971203664</v>
      </c>
      <c r="X27" s="25">
        <f t="shared" ca="1" si="18"/>
        <v>11.261211229695169</v>
      </c>
      <c r="Y27" s="25">
        <f t="shared" ca="1" si="19"/>
        <v>-105.99428777358352</v>
      </c>
      <c r="Z27" s="25">
        <f t="shared" ca="1" si="20"/>
        <v>194.00571222641648</v>
      </c>
    </row>
    <row r="28" spans="1:26" ht="13.5" thickBot="1" x14ac:dyDescent="0.25">
      <c r="D28" s="21"/>
      <c r="E28" s="22">
        <v>24</v>
      </c>
      <c r="F28" s="24">
        <f t="shared" ca="1" si="2"/>
        <v>12.43041064910315</v>
      </c>
      <c r="G28" s="24">
        <f t="shared" ca="1" si="3"/>
        <v>0</v>
      </c>
      <c r="H28" s="24">
        <f t="shared" ca="1" si="4"/>
        <v>12.43041064910315</v>
      </c>
      <c r="I28" s="24">
        <f t="shared" ca="1" si="5"/>
        <v>0</v>
      </c>
      <c r="J28" s="24">
        <f t="shared" ca="1" si="6"/>
        <v>0</v>
      </c>
      <c r="K28" s="24">
        <f t="shared" ca="1" si="21"/>
        <v>0</v>
      </c>
      <c r="L28" s="24">
        <f t="shared" ca="1" si="8"/>
        <v>12.43041064910315</v>
      </c>
      <c r="M28" s="24">
        <f t="shared" ca="1" si="0"/>
        <v>0.47271486514873595</v>
      </c>
      <c r="N28" s="24">
        <f t="shared" ca="1" si="1"/>
        <v>0.48973293518085759</v>
      </c>
      <c r="O28" s="24">
        <f t="shared" ca="1" si="9"/>
        <v>0.48973293518085759</v>
      </c>
      <c r="P28" s="24">
        <f t="shared" ca="1" si="10"/>
        <v>11.940677713922293</v>
      </c>
      <c r="Q28" s="24">
        <f t="shared" ca="1" si="11"/>
        <v>0</v>
      </c>
      <c r="R28" s="25">
        <f t="shared" ca="1" si="12"/>
        <v>10.891660478422272</v>
      </c>
      <c r="S28" s="24">
        <f t="shared" ca="1" si="13"/>
        <v>0</v>
      </c>
      <c r="T28" s="24">
        <f t="shared" ca="1" si="14"/>
        <v>0</v>
      </c>
      <c r="U28" s="25">
        <f t="shared" ca="1" si="15"/>
        <v>0.97484353452101769</v>
      </c>
      <c r="V28" s="26">
        <f t="shared" si="16"/>
        <v>2</v>
      </c>
      <c r="W28" s="25">
        <f t="shared" ca="1" si="17"/>
        <v>2.9748435345210176</v>
      </c>
      <c r="X28" s="25">
        <f t="shared" ca="1" si="18"/>
        <v>7.9168169439012548</v>
      </c>
      <c r="Y28" s="25">
        <f t="shared" ca="1" si="19"/>
        <v>-98.077470829682269</v>
      </c>
      <c r="Z28" s="25">
        <f t="shared" ca="1" si="20"/>
        <v>201.92252917031772</v>
      </c>
    </row>
    <row r="29" spans="1:26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ca="1" si="2"/>
        <v>11.940677713922293</v>
      </c>
      <c r="G29" s="24">
        <f t="shared" ca="1" si="3"/>
        <v>0</v>
      </c>
      <c r="H29" s="24">
        <f t="shared" ca="1" si="4"/>
        <v>11.940677713922293</v>
      </c>
      <c r="I29" s="24">
        <f t="shared" ca="1" si="5"/>
        <v>0</v>
      </c>
      <c r="J29" s="24">
        <f t="shared" ca="1" si="6"/>
        <v>0</v>
      </c>
      <c r="K29" s="24">
        <f t="shared" ca="1" si="21"/>
        <v>0</v>
      </c>
      <c r="L29" s="24">
        <f t="shared" ca="1" si="8"/>
        <v>11.940677713922293</v>
      </c>
      <c r="M29" s="24">
        <f t="shared" ca="1" si="0"/>
        <v>0.96067094493595473</v>
      </c>
      <c r="N29" s="24">
        <f t="shared" ca="1" si="1"/>
        <v>0.76377884840406129</v>
      </c>
      <c r="O29" s="24">
        <f t="shared" ca="1" si="9"/>
        <v>0.76377884840406129</v>
      </c>
      <c r="P29" s="24">
        <f t="shared" ca="1" si="10"/>
        <v>11.176898865518231</v>
      </c>
      <c r="Q29" s="24">
        <f t="shared" ca="1" si="11"/>
        <v>0</v>
      </c>
      <c r="R29" s="25">
        <f t="shared" ca="1" si="12"/>
        <v>16.98644158850632</v>
      </c>
      <c r="S29" s="24">
        <f t="shared" ca="1" si="13"/>
        <v>0</v>
      </c>
      <c r="T29" s="24">
        <f t="shared" ca="1" si="14"/>
        <v>0</v>
      </c>
      <c r="U29" s="25">
        <f t="shared" ca="1" si="15"/>
        <v>0.92470306317762097</v>
      </c>
      <c r="V29" s="26">
        <f t="shared" si="16"/>
        <v>2</v>
      </c>
      <c r="W29" s="25">
        <f t="shared" ca="1" si="17"/>
        <v>2.924703063177621</v>
      </c>
      <c r="X29" s="25">
        <f t="shared" ca="1" si="18"/>
        <v>14.0617385253287</v>
      </c>
      <c r="Y29" s="25">
        <f t="shared" ca="1" si="19"/>
        <v>-84.015732304353577</v>
      </c>
      <c r="Z29" s="25">
        <f t="shared" ca="1" si="20"/>
        <v>215.98426769564642</v>
      </c>
    </row>
    <row r="30" spans="1:26" x14ac:dyDescent="0.2">
      <c r="D30" s="21"/>
      <c r="E30" s="22">
        <v>26</v>
      </c>
      <c r="F30" s="24">
        <f t="shared" ca="1" si="2"/>
        <v>11.176898865518231</v>
      </c>
      <c r="G30" s="24">
        <f t="shared" ca="1" si="3"/>
        <v>0</v>
      </c>
      <c r="H30" s="24">
        <f t="shared" ca="1" si="4"/>
        <v>11.176898865518231</v>
      </c>
      <c r="I30" s="24">
        <f t="shared" ca="1" si="5"/>
        <v>0</v>
      </c>
      <c r="J30" s="24">
        <f t="shared" ca="1" si="6"/>
        <v>0</v>
      </c>
      <c r="K30" s="24">
        <f t="shared" ca="1" si="21"/>
        <v>0</v>
      </c>
      <c r="L30" s="24">
        <f t="shared" ca="1" si="8"/>
        <v>11.176898865518231</v>
      </c>
      <c r="M30" s="24">
        <f t="shared" ca="1" si="0"/>
        <v>0.44366570559365892</v>
      </c>
      <c r="N30" s="24">
        <f t="shared" ca="1" si="1"/>
        <v>0.47874774135311499</v>
      </c>
      <c r="O30" s="24">
        <f t="shared" ca="1" si="9"/>
        <v>0.47874774135311499</v>
      </c>
      <c r="P30" s="24">
        <f t="shared" ca="1" si="10"/>
        <v>10.698151124165117</v>
      </c>
      <c r="Q30" s="24">
        <f t="shared" ca="1" si="11"/>
        <v>0</v>
      </c>
      <c r="R30" s="25">
        <f t="shared" ca="1" si="12"/>
        <v>10.647349767693276</v>
      </c>
      <c r="S30" s="24">
        <f t="shared" ca="1" si="13"/>
        <v>0</v>
      </c>
      <c r="T30" s="24">
        <f t="shared" ca="1" si="14"/>
        <v>0</v>
      </c>
      <c r="U30" s="25">
        <f t="shared" ca="1" si="15"/>
        <v>0.87500199958733393</v>
      </c>
      <c r="V30" s="26">
        <f t="shared" si="16"/>
        <v>2</v>
      </c>
      <c r="W30" s="25">
        <f t="shared" ca="1" si="17"/>
        <v>2.8750019995873339</v>
      </c>
      <c r="X30" s="25">
        <f t="shared" ca="1" si="18"/>
        <v>7.7723477681059423</v>
      </c>
      <c r="Y30" s="25">
        <f t="shared" ca="1" si="19"/>
        <v>-76.243384536247632</v>
      </c>
      <c r="Z30" s="25">
        <f t="shared" ca="1" si="20"/>
        <v>223.75661546375238</v>
      </c>
    </row>
    <row r="31" spans="1:26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ca="1" si="2"/>
        <v>10.698151124165117</v>
      </c>
      <c r="G31" s="24">
        <f t="shared" ca="1" si="3"/>
        <v>0</v>
      </c>
      <c r="H31" s="24">
        <f t="shared" ca="1" si="4"/>
        <v>10.698151124165117</v>
      </c>
      <c r="I31" s="24">
        <f t="shared" ca="1" si="5"/>
        <v>0</v>
      </c>
      <c r="J31" s="24">
        <f t="shared" ca="1" si="6"/>
        <v>0</v>
      </c>
      <c r="K31" s="24">
        <f t="shared" ca="1" si="21"/>
        <v>0</v>
      </c>
      <c r="L31" s="24">
        <f t="shared" ca="1" si="8"/>
        <v>10.698151124165117</v>
      </c>
      <c r="M31" s="24">
        <f t="shared" ca="1" si="0"/>
        <v>0.85637061173044993</v>
      </c>
      <c r="N31" s="24">
        <f t="shared" ca="1" si="1"/>
        <v>0.65962315466320898</v>
      </c>
      <c r="O31" s="24">
        <f t="shared" ca="1" si="9"/>
        <v>0.65962315466320898</v>
      </c>
      <c r="P31" s="24">
        <f t="shared" ca="1" si="10"/>
        <v>10.038527969501908</v>
      </c>
      <c r="Q31" s="24">
        <f t="shared" ca="1" si="11"/>
        <v>0</v>
      </c>
      <c r="R31" s="25">
        <f t="shared" ca="1" si="12"/>
        <v>14.670018959709767</v>
      </c>
      <c r="S31" s="24">
        <f t="shared" ca="1" si="13"/>
        <v>0</v>
      </c>
      <c r="T31" s="24">
        <f t="shared" ca="1" si="14"/>
        <v>0</v>
      </c>
      <c r="U31" s="25">
        <f t="shared" ca="1" si="15"/>
        <v>0.82946716374668106</v>
      </c>
      <c r="V31" s="26">
        <f t="shared" si="16"/>
        <v>2</v>
      </c>
      <c r="W31" s="25">
        <f t="shared" ca="1" si="17"/>
        <v>2.8294671637466813</v>
      </c>
      <c r="X31" s="25">
        <f t="shared" ca="1" si="18"/>
        <v>11.840551795963085</v>
      </c>
      <c r="Y31" s="25">
        <f t="shared" ca="1" si="19"/>
        <v>-64.402832740284552</v>
      </c>
      <c r="Z31" s="25">
        <f t="shared" ca="1" si="20"/>
        <v>235.59716725971543</v>
      </c>
    </row>
    <row r="32" spans="1:26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ca="1" si="2"/>
        <v>10.038527969501908</v>
      </c>
      <c r="G32" s="24">
        <f t="shared" ca="1" si="3"/>
        <v>0</v>
      </c>
      <c r="H32" s="24">
        <f t="shared" ca="1" si="4"/>
        <v>10.038527969501908</v>
      </c>
      <c r="I32" s="24">
        <f t="shared" ca="1" si="5"/>
        <v>0</v>
      </c>
      <c r="J32" s="24">
        <f t="shared" ca="1" si="6"/>
        <v>0</v>
      </c>
      <c r="K32" s="24">
        <f t="shared" ca="1" si="21"/>
        <v>0</v>
      </c>
      <c r="L32" s="24">
        <f t="shared" ca="1" si="8"/>
        <v>10.038527969501908</v>
      </c>
      <c r="M32" s="24">
        <f t="shared" ca="1" si="0"/>
        <v>0.37338308786116481</v>
      </c>
      <c r="N32" s="24">
        <f t="shared" ca="1" si="1"/>
        <v>0.45156404920476995</v>
      </c>
      <c r="O32" s="24">
        <f t="shared" ca="1" si="9"/>
        <v>0.45156404920476995</v>
      </c>
      <c r="P32" s="24">
        <f t="shared" ca="1" si="10"/>
        <v>9.5869639202971388</v>
      </c>
      <c r="Q32" s="24">
        <f t="shared" ca="1" si="11"/>
        <v>0</v>
      </c>
      <c r="R32" s="25">
        <f t="shared" ca="1" si="12"/>
        <v>10.042784454314083</v>
      </c>
      <c r="S32" s="24">
        <f t="shared" ca="1" si="13"/>
        <v>0</v>
      </c>
      <c r="T32" s="24">
        <f t="shared" ca="1" si="14"/>
        <v>0</v>
      </c>
      <c r="U32" s="25">
        <f t="shared" ca="1" si="15"/>
        <v>0.78501967559196195</v>
      </c>
      <c r="V32" s="26">
        <f t="shared" si="16"/>
        <v>2</v>
      </c>
      <c r="W32" s="25">
        <f t="shared" ca="1" si="17"/>
        <v>2.7850196755919621</v>
      </c>
      <c r="X32" s="25">
        <f t="shared" ca="1" si="18"/>
        <v>7.2577647787221204</v>
      </c>
      <c r="Y32" s="25">
        <f t="shared" ca="1" si="19"/>
        <v>-57.145067961562432</v>
      </c>
      <c r="Z32" s="25">
        <f t="shared" ca="1" si="20"/>
        <v>242.85493203843757</v>
      </c>
    </row>
    <row r="33" spans="1:26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ca="1" si="2"/>
        <v>9.5869639202971388</v>
      </c>
      <c r="G33" s="24">
        <f t="shared" ca="1" si="3"/>
        <v>0</v>
      </c>
      <c r="H33" s="24">
        <f t="shared" ca="1" si="4"/>
        <v>9.5869639202971388</v>
      </c>
      <c r="I33" s="24">
        <f t="shared" ca="1" si="5"/>
        <v>0</v>
      </c>
      <c r="J33" s="24">
        <f t="shared" ca="1" si="6"/>
        <v>0</v>
      </c>
      <c r="K33" s="24">
        <f t="shared" ca="1" si="21"/>
        <v>0</v>
      </c>
      <c r="L33" s="24">
        <f t="shared" ca="1" si="8"/>
        <v>9.5869639202971388</v>
      </c>
      <c r="M33" s="24">
        <f t="shared" ca="1" si="0"/>
        <v>0.41351360652398539</v>
      </c>
      <c r="N33" s="24">
        <f t="shared" ca="1" si="1"/>
        <v>0.46722262305222756</v>
      </c>
      <c r="O33" s="24">
        <f t="shared" ca="1" si="9"/>
        <v>0.46722262305222756</v>
      </c>
      <c r="P33" s="24">
        <f t="shared" ca="1" si="10"/>
        <v>9.1197412972449108</v>
      </c>
      <c r="Q33" s="24">
        <f t="shared" ca="1" si="11"/>
        <v>0</v>
      </c>
      <c r="R33" s="25">
        <f t="shared" ca="1" si="12"/>
        <v>10.391031136681541</v>
      </c>
      <c r="S33" s="24">
        <f t="shared" ca="1" si="13"/>
        <v>0</v>
      </c>
      <c r="T33" s="24">
        <f t="shared" ca="1" si="14"/>
        <v>0</v>
      </c>
      <c r="U33" s="25">
        <f t="shared" ca="1" si="15"/>
        <v>0.74826820870168209</v>
      </c>
      <c r="V33" s="26">
        <f t="shared" si="16"/>
        <v>2</v>
      </c>
      <c r="W33" s="25">
        <f t="shared" ca="1" si="17"/>
        <v>2.7482682087016821</v>
      </c>
      <c r="X33" s="25">
        <f t="shared" ca="1" si="18"/>
        <v>7.6427629279798586</v>
      </c>
      <c r="Y33" s="25">
        <f t="shared" ca="1" si="19"/>
        <v>-49.502305033582573</v>
      </c>
      <c r="Z33" s="25">
        <f t="shared" ca="1" si="20"/>
        <v>250.49769496641744</v>
      </c>
    </row>
    <row r="34" spans="1:26" ht="12.75" customHeight="1" x14ac:dyDescent="0.2">
      <c r="A34" s="116" t="s">
        <v>48</v>
      </c>
      <c r="B34" s="109" t="s">
        <v>49</v>
      </c>
      <c r="C34" s="109" t="s">
        <v>50</v>
      </c>
      <c r="D34" s="111" t="s">
        <v>51</v>
      </c>
      <c r="E34" s="22">
        <v>30</v>
      </c>
      <c r="F34" s="24">
        <f t="shared" ca="1" si="2"/>
        <v>9.1197412972449108</v>
      </c>
      <c r="G34" s="24">
        <f t="shared" ca="1" si="3"/>
        <v>0</v>
      </c>
      <c r="H34" s="24">
        <f t="shared" ca="1" si="4"/>
        <v>9.1197412972449108</v>
      </c>
      <c r="I34" s="24">
        <f t="shared" ca="1" si="5"/>
        <v>0</v>
      </c>
      <c r="J34" s="24">
        <f t="shared" ca="1" si="6"/>
        <v>0</v>
      </c>
      <c r="K34" s="24">
        <f t="shared" ca="1" si="21"/>
        <v>0</v>
      </c>
      <c r="L34" s="24">
        <f t="shared" ca="1" si="8"/>
        <v>9.1197412972449108</v>
      </c>
      <c r="M34" s="24">
        <f t="shared" ca="1" si="0"/>
        <v>0.68172226338793018</v>
      </c>
      <c r="N34" s="24">
        <f t="shared" ca="1" si="1"/>
        <v>0.57087804128159347</v>
      </c>
      <c r="O34" s="24">
        <f t="shared" ca="1" si="9"/>
        <v>0.57087804128159347</v>
      </c>
      <c r="P34" s="24">
        <f t="shared" ca="1" si="10"/>
        <v>8.5488632559633171</v>
      </c>
      <c r="Q34" s="24">
        <f t="shared" ca="1" si="11"/>
        <v>0</v>
      </c>
      <c r="R34" s="25">
        <f t="shared" ca="1" si="12"/>
        <v>12.696327638102638</v>
      </c>
      <c r="S34" s="24">
        <f t="shared" ca="1" si="13"/>
        <v>0</v>
      </c>
      <c r="T34" s="24">
        <f t="shared" ca="1" si="14"/>
        <v>0</v>
      </c>
      <c r="U34" s="25">
        <f t="shared" ca="1" si="15"/>
        <v>0.70674418212832901</v>
      </c>
      <c r="V34" s="26">
        <f t="shared" si="16"/>
        <v>2</v>
      </c>
      <c r="W34" s="25">
        <f t="shared" ca="1" si="17"/>
        <v>2.7067441821283289</v>
      </c>
      <c r="X34" s="25">
        <f t="shared" ca="1" si="18"/>
        <v>9.9895834559743086</v>
      </c>
      <c r="Y34" s="25">
        <f t="shared" ca="1" si="19"/>
        <v>-39.512721577608261</v>
      </c>
      <c r="Z34" s="25">
        <f t="shared" ca="1" si="20"/>
        <v>260.48727842239174</v>
      </c>
    </row>
    <row r="35" spans="1:26" ht="13.5" thickBot="1" x14ac:dyDescent="0.25">
      <c r="A35" s="117"/>
      <c r="B35" s="110"/>
      <c r="C35" s="110"/>
      <c r="D35" s="112"/>
      <c r="E35" s="22">
        <v>31</v>
      </c>
      <c r="F35" s="24">
        <f t="shared" ca="1" si="2"/>
        <v>8.5488632559633171</v>
      </c>
      <c r="G35" s="24">
        <f t="shared" ca="1" si="3"/>
        <v>0</v>
      </c>
      <c r="H35" s="24">
        <f t="shared" ca="1" si="4"/>
        <v>8.5488632559633171</v>
      </c>
      <c r="I35" s="24">
        <f t="shared" ca="1" si="5"/>
        <v>0</v>
      </c>
      <c r="J35" s="24">
        <f t="shared" ca="1" si="6"/>
        <v>0</v>
      </c>
      <c r="K35" s="24">
        <f t="shared" ca="1" si="21"/>
        <v>0</v>
      </c>
      <c r="L35" s="24">
        <f t="shared" ca="1" si="8"/>
        <v>8.5488632559633171</v>
      </c>
      <c r="M35" s="24">
        <f t="shared" ca="1" si="0"/>
        <v>0.94146557487546334</v>
      </c>
      <c r="N35" s="24">
        <f t="shared" ca="1" si="1"/>
        <v>0.73507942240376523</v>
      </c>
      <c r="O35" s="24">
        <f t="shared" ca="1" si="9"/>
        <v>0.73507942240376523</v>
      </c>
      <c r="P35" s="24">
        <f t="shared" ca="1" si="10"/>
        <v>7.813783833559552</v>
      </c>
      <c r="Q35" s="24">
        <f t="shared" ca="1" si="11"/>
        <v>0</v>
      </c>
      <c r="R35" s="25">
        <f t="shared" ca="1" si="12"/>
        <v>16.348166354259739</v>
      </c>
      <c r="S35" s="24">
        <f t="shared" ca="1" si="13"/>
        <v>0</v>
      </c>
      <c r="T35" s="24">
        <f t="shared" ca="1" si="14"/>
        <v>0</v>
      </c>
      <c r="U35" s="25">
        <f t="shared" ca="1" si="15"/>
        <v>0.65450588358091477</v>
      </c>
      <c r="V35" s="26">
        <f t="shared" si="16"/>
        <v>2</v>
      </c>
      <c r="W35" s="25">
        <f t="shared" ca="1" si="17"/>
        <v>2.6545058835809145</v>
      </c>
      <c r="X35" s="25">
        <f t="shared" ca="1" si="18"/>
        <v>13.693660470678825</v>
      </c>
      <c r="Y35" s="25">
        <f t="shared" ca="1" si="19"/>
        <v>-25.819061106929436</v>
      </c>
      <c r="Z35" s="25">
        <f t="shared" ca="1" si="20"/>
        <v>274.18093889307056</v>
      </c>
    </row>
    <row r="36" spans="1:26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ca="1" si="2"/>
        <v>7.813783833559552</v>
      </c>
      <c r="G36" s="24">
        <f t="shared" ca="1" si="3"/>
        <v>0</v>
      </c>
      <c r="H36" s="24">
        <f t="shared" ca="1" si="4"/>
        <v>7.813783833559552</v>
      </c>
      <c r="I36" s="24">
        <f t="shared" ca="1" si="5"/>
        <v>0</v>
      </c>
      <c r="J36" s="24">
        <f t="shared" ca="1" si="6"/>
        <v>0</v>
      </c>
      <c r="K36" s="24">
        <f t="shared" ca="1" si="21"/>
        <v>0</v>
      </c>
      <c r="L36" s="24">
        <f t="shared" ca="1" si="8"/>
        <v>7.813783833559552</v>
      </c>
      <c r="M36" s="24">
        <f t="shared" ca="1" si="0"/>
        <v>2.0341690274270019E-2</v>
      </c>
      <c r="N36" s="24">
        <f t="shared" ca="1" si="1"/>
        <v>0.19298863500602154</v>
      </c>
      <c r="O36" s="24">
        <f t="shared" ca="1" si="9"/>
        <v>0.19298863500602154</v>
      </c>
      <c r="P36" s="24">
        <f t="shared" ca="1" si="10"/>
        <v>7.6207951985535303</v>
      </c>
      <c r="Q36" s="24">
        <f t="shared" ca="1" si="11"/>
        <v>0</v>
      </c>
      <c r="R36" s="25">
        <f t="shared" ca="1" si="12"/>
        <v>4.2920672425339186</v>
      </c>
      <c r="S36" s="24">
        <f t="shared" ca="1" si="13"/>
        <v>0</v>
      </c>
      <c r="T36" s="24">
        <f t="shared" ca="1" si="14"/>
        <v>0</v>
      </c>
      <c r="U36" s="25">
        <f t="shared" ca="1" si="15"/>
        <v>0.61738316128452331</v>
      </c>
      <c r="V36" s="26">
        <f t="shared" si="16"/>
        <v>2</v>
      </c>
      <c r="W36" s="25">
        <f t="shared" ca="1" si="17"/>
        <v>2.6173831612845233</v>
      </c>
      <c r="X36" s="25">
        <f t="shared" ca="1" si="18"/>
        <v>1.6746840812493953</v>
      </c>
      <c r="Y36" s="25">
        <f t="shared" ca="1" si="19"/>
        <v>-24.14437702568004</v>
      </c>
      <c r="Z36" s="25">
        <f t="shared" ca="1" si="20"/>
        <v>275.85562297431994</v>
      </c>
    </row>
    <row r="37" spans="1:26" x14ac:dyDescent="0.2">
      <c r="A37" s="85" t="s">
        <v>53</v>
      </c>
      <c r="B37" s="72"/>
      <c r="C37" s="72"/>
      <c r="D37" s="73"/>
      <c r="E37" s="22">
        <v>33</v>
      </c>
      <c r="F37" s="24">
        <f t="shared" ca="1" si="2"/>
        <v>7.6207951985535303</v>
      </c>
      <c r="G37" s="24">
        <f t="shared" ca="1" si="3"/>
        <v>0</v>
      </c>
      <c r="H37" s="24">
        <f t="shared" ca="1" si="4"/>
        <v>7.6207951985535303</v>
      </c>
      <c r="I37" s="24">
        <f t="shared" ca="1" si="5"/>
        <v>0</v>
      </c>
      <c r="J37" s="24">
        <f t="shared" ca="1" si="6"/>
        <v>0</v>
      </c>
      <c r="K37" s="24">
        <f t="shared" ca="1" si="21"/>
        <v>0</v>
      </c>
      <c r="L37" s="24">
        <f t="shared" ca="1" si="8"/>
        <v>7.6207951985535303</v>
      </c>
      <c r="M37" s="24">
        <f t="shared" ca="1" si="0"/>
        <v>0.51737307871715843</v>
      </c>
      <c r="N37" s="24">
        <f t="shared" ca="1" si="1"/>
        <v>0.50653424354118537</v>
      </c>
      <c r="O37" s="24">
        <f t="shared" ca="1" si="9"/>
        <v>0.50653424354118537</v>
      </c>
      <c r="P37" s="24">
        <f t="shared" ca="1" si="10"/>
        <v>7.1142609550123446</v>
      </c>
      <c r="Q37" s="24">
        <f t="shared" ca="1" si="11"/>
        <v>0</v>
      </c>
      <c r="R37" s="25">
        <f t="shared" ca="1" si="12"/>
        <v>11.265321576355962</v>
      </c>
      <c r="S37" s="24">
        <f t="shared" ca="1" si="13"/>
        <v>0</v>
      </c>
      <c r="T37" s="24">
        <f t="shared" ca="1" si="14"/>
        <v>0</v>
      </c>
      <c r="U37" s="25">
        <f t="shared" ca="1" si="15"/>
        <v>0.58940224614263503</v>
      </c>
      <c r="V37" s="26">
        <f t="shared" si="16"/>
        <v>2</v>
      </c>
      <c r="W37" s="25">
        <f t="shared" ca="1" si="17"/>
        <v>2.5894022461426349</v>
      </c>
      <c r="X37" s="25">
        <f t="shared" ca="1" si="18"/>
        <v>8.6759193302133273</v>
      </c>
      <c r="Y37" s="25">
        <f t="shared" ca="1" si="19"/>
        <v>-15.468457695466713</v>
      </c>
      <c r="Z37" s="25">
        <f t="shared" ca="1" si="20"/>
        <v>284.53154230453328</v>
      </c>
    </row>
    <row r="38" spans="1:26" x14ac:dyDescent="0.2">
      <c r="A38" s="85" t="s">
        <v>54</v>
      </c>
      <c r="B38" s="74"/>
      <c r="C38" s="74"/>
      <c r="D38" s="73"/>
      <c r="E38" s="22">
        <v>34</v>
      </c>
      <c r="F38" s="24">
        <f t="shared" ca="1" si="2"/>
        <v>7.1142609550123446</v>
      </c>
      <c r="G38" s="24">
        <f t="shared" ca="1" si="3"/>
        <v>0</v>
      </c>
      <c r="H38" s="24">
        <f t="shared" ca="1" si="4"/>
        <v>7.1142609550123446</v>
      </c>
      <c r="I38" s="24">
        <f t="shared" ca="1" si="5"/>
        <v>0</v>
      </c>
      <c r="J38" s="24">
        <f t="shared" ca="1" si="6"/>
        <v>0</v>
      </c>
      <c r="K38" s="24">
        <f t="shared" ca="1" si="21"/>
        <v>0</v>
      </c>
      <c r="L38" s="24">
        <f t="shared" ca="1" si="8"/>
        <v>7.1142609550123446</v>
      </c>
      <c r="M38" s="24">
        <f t="shared" ca="1" si="0"/>
        <v>6.1259247288408814E-3</v>
      </c>
      <c r="N38" s="24">
        <f t="shared" ca="1" si="1"/>
        <v>0.12427906567367764</v>
      </c>
      <c r="O38" s="24">
        <f t="shared" ca="1" si="9"/>
        <v>0.12427906567367764</v>
      </c>
      <c r="P38" s="24">
        <f t="shared" ca="1" si="10"/>
        <v>6.9899818893386669</v>
      </c>
      <c r="Q38" s="24">
        <f t="shared" ca="1" si="11"/>
        <v>0</v>
      </c>
      <c r="R38" s="25">
        <f t="shared" ca="1" si="12"/>
        <v>2.7639664205825905</v>
      </c>
      <c r="S38" s="24">
        <f t="shared" ca="1" si="13"/>
        <v>0</v>
      </c>
      <c r="T38" s="24">
        <f t="shared" ca="1" si="14"/>
        <v>0</v>
      </c>
      <c r="U38" s="25">
        <f t="shared" ca="1" si="15"/>
        <v>0.56416971377404046</v>
      </c>
      <c r="V38" s="26">
        <f t="shared" si="16"/>
        <v>2</v>
      </c>
      <c r="W38" s="25">
        <f t="shared" ca="1" si="17"/>
        <v>2.5641697137740405</v>
      </c>
      <c r="X38" s="25">
        <f t="shared" ca="1" si="18"/>
        <v>0.19979670680855</v>
      </c>
      <c r="Y38" s="25">
        <f t="shared" ca="1" si="19"/>
        <v>-15.268660988658162</v>
      </c>
      <c r="Z38" s="25">
        <f t="shared" ca="1" si="20"/>
        <v>284.73133901134184</v>
      </c>
    </row>
    <row r="39" spans="1:26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ca="1" si="2"/>
        <v>6.9899818893386669</v>
      </c>
      <c r="G39" s="24">
        <f t="shared" ca="1" si="3"/>
        <v>0</v>
      </c>
      <c r="H39" s="24">
        <f t="shared" ca="1" si="4"/>
        <v>6.9899818893386669</v>
      </c>
      <c r="I39" s="24">
        <f t="shared" ca="1" si="5"/>
        <v>0</v>
      </c>
      <c r="J39" s="24">
        <f t="shared" ca="1" si="6"/>
        <v>0</v>
      </c>
      <c r="K39" s="24">
        <f t="shared" ca="1" si="21"/>
        <v>0</v>
      </c>
      <c r="L39" s="24">
        <f t="shared" ca="1" si="8"/>
        <v>6.9899818893386669</v>
      </c>
      <c r="M39" s="24">
        <f t="shared" ca="1" si="0"/>
        <v>0.63750459031567064</v>
      </c>
      <c r="N39" s="24">
        <f t="shared" ca="1" si="1"/>
        <v>0.55276948784367463</v>
      </c>
      <c r="O39" s="24">
        <f t="shared" ca="1" si="9"/>
        <v>0.55276948784367463</v>
      </c>
      <c r="P39" s="24">
        <f t="shared" ca="1" si="10"/>
        <v>6.4372124014949925</v>
      </c>
      <c r="Q39" s="24">
        <f t="shared" ca="1" si="11"/>
        <v>0</v>
      </c>
      <c r="R39" s="25">
        <f t="shared" ca="1" si="12"/>
        <v>12.293593409643323</v>
      </c>
      <c r="S39" s="24">
        <f t="shared" ca="1" si="13"/>
        <v>0</v>
      </c>
      <c r="T39" s="24">
        <f t="shared" ca="1" si="14"/>
        <v>0</v>
      </c>
      <c r="U39" s="25">
        <f t="shared" ca="1" si="15"/>
        <v>0.53708777163334642</v>
      </c>
      <c r="V39" s="26">
        <f t="shared" si="16"/>
        <v>2</v>
      </c>
      <c r="W39" s="25">
        <f t="shared" ca="1" si="17"/>
        <v>2.5370877716333462</v>
      </c>
      <c r="X39" s="25">
        <f t="shared" ca="1" si="18"/>
        <v>9.7565056380099762</v>
      </c>
      <c r="Y39" s="25">
        <f t="shared" ca="1" si="19"/>
        <v>-5.512155350648186</v>
      </c>
      <c r="Z39" s="25">
        <f t="shared" ca="1" si="20"/>
        <v>294.48784464935181</v>
      </c>
    </row>
    <row r="40" spans="1:26" x14ac:dyDescent="0.2">
      <c r="A40" s="85" t="s">
        <v>56</v>
      </c>
      <c r="B40" s="74"/>
      <c r="C40" s="74"/>
      <c r="D40" s="73"/>
      <c r="E40" s="22">
        <v>36</v>
      </c>
      <c r="F40" s="24">
        <f t="shared" ca="1" si="2"/>
        <v>6.4372124014949925</v>
      </c>
      <c r="G40" s="24">
        <f t="shared" ca="1" si="3"/>
        <v>0</v>
      </c>
      <c r="H40" s="24">
        <f t="shared" ca="1" si="4"/>
        <v>6.4372124014949925</v>
      </c>
      <c r="I40" s="24">
        <f t="shared" ca="1" si="5"/>
        <v>0</v>
      </c>
      <c r="J40" s="24">
        <f t="shared" ca="1" si="6"/>
        <v>0</v>
      </c>
      <c r="K40" s="24">
        <f t="shared" ca="1" si="21"/>
        <v>0</v>
      </c>
      <c r="L40" s="24">
        <f t="shared" ca="1" si="8"/>
        <v>6.4372124014949925</v>
      </c>
      <c r="M40" s="24">
        <f t="shared" ca="1" si="0"/>
        <v>0.72204396945697069</v>
      </c>
      <c r="N40" s="24">
        <f t="shared" ca="1" si="1"/>
        <v>0.58833864385069568</v>
      </c>
      <c r="O40" s="24">
        <f t="shared" ca="1" si="9"/>
        <v>0.58833864385069568</v>
      </c>
      <c r="P40" s="24">
        <f t="shared" ca="1" si="10"/>
        <v>5.8488737576442968</v>
      </c>
      <c r="Q40" s="24">
        <f t="shared" ca="1" si="11"/>
        <v>0</v>
      </c>
      <c r="R40" s="25">
        <f t="shared" ca="1" si="12"/>
        <v>13.084651439239471</v>
      </c>
      <c r="S40" s="24">
        <f t="shared" ca="1" si="13"/>
        <v>0</v>
      </c>
      <c r="T40" s="24">
        <f t="shared" ca="1" si="14"/>
        <v>0</v>
      </c>
      <c r="U40" s="25">
        <f t="shared" ca="1" si="15"/>
        <v>0.49144344636557158</v>
      </c>
      <c r="V40" s="26">
        <f t="shared" si="16"/>
        <v>2</v>
      </c>
      <c r="W40" s="25">
        <f t="shared" ca="1" si="17"/>
        <v>2.4914434463655715</v>
      </c>
      <c r="X40" s="25">
        <f t="shared" ca="1" si="18"/>
        <v>10.5932079928739</v>
      </c>
      <c r="Y40" s="25">
        <f t="shared" ca="1" si="19"/>
        <v>5.0810526422257141</v>
      </c>
      <c r="Z40" s="25">
        <f t="shared" ca="1" si="20"/>
        <v>305.0810526422257</v>
      </c>
    </row>
    <row r="41" spans="1:26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ca="1" si="2"/>
        <v>5.8488737576442968</v>
      </c>
      <c r="G41" s="24">
        <f t="shared" ca="1" si="3"/>
        <v>0</v>
      </c>
      <c r="H41" s="24">
        <f t="shared" ca="1" si="4"/>
        <v>5.8488737576442968</v>
      </c>
      <c r="I41" s="24">
        <f t="shared" ca="1" si="5"/>
        <v>0</v>
      </c>
      <c r="J41" s="24">
        <f t="shared" ca="1" si="6"/>
        <v>0</v>
      </c>
      <c r="K41" s="24">
        <f t="shared" ca="1" si="21"/>
        <v>0</v>
      </c>
      <c r="L41" s="24">
        <f t="shared" ca="1" si="8"/>
        <v>5.8488737576442968</v>
      </c>
      <c r="M41" s="24">
        <f t="shared" ca="1" si="0"/>
        <v>0.87107847773748637</v>
      </c>
      <c r="N41" s="24">
        <f t="shared" ca="1" si="1"/>
        <v>0.66972559154097111</v>
      </c>
      <c r="O41" s="24">
        <f t="shared" ca="1" si="9"/>
        <v>0.66972559154097111</v>
      </c>
      <c r="P41" s="24">
        <f t="shared" ca="1" si="10"/>
        <v>5.1791481661033254</v>
      </c>
      <c r="Q41" s="24">
        <f t="shared" ca="1" si="11"/>
        <v>0</v>
      </c>
      <c r="R41" s="25">
        <f t="shared" ca="1" si="12"/>
        <v>14.894697155871196</v>
      </c>
      <c r="S41" s="24">
        <f t="shared" ca="1" si="13"/>
        <v>0</v>
      </c>
      <c r="T41" s="24">
        <f t="shared" ca="1" si="14"/>
        <v>0</v>
      </c>
      <c r="U41" s="25">
        <f t="shared" ca="1" si="15"/>
        <v>0.44112087694990493</v>
      </c>
      <c r="V41" s="26">
        <f t="shared" si="16"/>
        <v>2</v>
      </c>
      <c r="W41" s="25">
        <f t="shared" ca="1" si="17"/>
        <v>2.4411208769499049</v>
      </c>
      <c r="X41" s="25">
        <f t="shared" ca="1" si="18"/>
        <v>12.453576278921291</v>
      </c>
      <c r="Y41" s="25">
        <f t="shared" ca="1" si="19"/>
        <v>17.534628921147004</v>
      </c>
      <c r="Z41" s="25">
        <f t="shared" ca="1" si="20"/>
        <v>317.53462892114703</v>
      </c>
    </row>
    <row r="42" spans="1:26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ca="1" si="2"/>
        <v>5.1791481661033254</v>
      </c>
      <c r="G42" s="24">
        <f t="shared" ca="1" si="3"/>
        <v>0</v>
      </c>
      <c r="H42" s="24">
        <f t="shared" ca="1" si="4"/>
        <v>5.1791481661033254</v>
      </c>
      <c r="I42" s="24">
        <f t="shared" ca="1" si="5"/>
        <v>0</v>
      </c>
      <c r="J42" s="24">
        <f t="shared" ca="1" si="6"/>
        <v>0</v>
      </c>
      <c r="K42" s="24">
        <f t="shared" ca="1" si="21"/>
        <v>0</v>
      </c>
      <c r="L42" s="24">
        <f t="shared" ca="1" si="8"/>
        <v>5.1791481661033254</v>
      </c>
      <c r="M42" s="24">
        <f t="shared" ca="1" si="0"/>
        <v>0.9765516414600659</v>
      </c>
      <c r="N42" s="24">
        <f t="shared" ca="1" si="1"/>
        <v>0.79808476772494608</v>
      </c>
      <c r="O42" s="24">
        <f t="shared" ca="1" si="9"/>
        <v>0.79808476772494608</v>
      </c>
      <c r="P42" s="24">
        <f t="shared" ca="1" si="10"/>
        <v>4.3810633983783793</v>
      </c>
      <c r="Q42" s="24">
        <f t="shared" ca="1" si="11"/>
        <v>0</v>
      </c>
      <c r="R42" s="25">
        <f t="shared" ca="1" si="12"/>
        <v>17.749405234202801</v>
      </c>
      <c r="S42" s="24">
        <f t="shared" ca="1" si="13"/>
        <v>0</v>
      </c>
      <c r="T42" s="24">
        <f t="shared" ca="1" si="14"/>
        <v>0</v>
      </c>
      <c r="U42" s="25">
        <f t="shared" ca="1" si="15"/>
        <v>0.38240846257926819</v>
      </c>
      <c r="V42" s="26">
        <f t="shared" si="16"/>
        <v>2</v>
      </c>
      <c r="W42" s="25">
        <f t="shared" ca="1" si="17"/>
        <v>2.3824084625792681</v>
      </c>
      <c r="X42" s="25">
        <f t="shared" ca="1" si="18"/>
        <v>15.366996771623533</v>
      </c>
      <c r="Y42" s="25">
        <f t="shared" ca="1" si="19"/>
        <v>32.901625692770537</v>
      </c>
      <c r="Z42" s="25">
        <f t="shared" ca="1" si="20"/>
        <v>332.90162569277055</v>
      </c>
    </row>
    <row r="43" spans="1:26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ca="1" si="2"/>
        <v>4.3810633983783793</v>
      </c>
      <c r="G43" s="24">
        <f t="shared" ca="1" si="3"/>
        <v>0</v>
      </c>
      <c r="H43" s="24">
        <f t="shared" ca="1" si="4"/>
        <v>4.3810633983783793</v>
      </c>
      <c r="I43" s="24">
        <f t="shared" ca="1" si="5"/>
        <v>0</v>
      </c>
      <c r="J43" s="24">
        <f t="shared" ca="1" si="6"/>
        <v>0</v>
      </c>
      <c r="K43" s="24">
        <f t="shared" ca="1" si="21"/>
        <v>0</v>
      </c>
      <c r="L43" s="24">
        <f t="shared" ca="1" si="8"/>
        <v>4.3810633983783793</v>
      </c>
      <c r="M43" s="24">
        <f t="shared" ca="1" si="0"/>
        <v>0.46401307493629329</v>
      </c>
      <c r="N43" s="24">
        <f t="shared" ca="1" si="1"/>
        <v>0.48645072063549538</v>
      </c>
      <c r="O43" s="24">
        <f t="shared" ca="1" si="9"/>
        <v>0.48645072063549538</v>
      </c>
      <c r="P43" s="24">
        <f t="shared" ca="1" si="10"/>
        <v>3.894612677742884</v>
      </c>
      <c r="Q43" s="24">
        <f t="shared" ca="1" si="11"/>
        <v>0</v>
      </c>
      <c r="R43" s="25">
        <f t="shared" ca="1" si="12"/>
        <v>10.818664026933417</v>
      </c>
      <c r="S43" s="24">
        <f t="shared" ca="1" si="13"/>
        <v>0</v>
      </c>
      <c r="T43" s="24">
        <f t="shared" ca="1" si="14"/>
        <v>0</v>
      </c>
      <c r="U43" s="25">
        <f t="shared" ca="1" si="15"/>
        <v>0.33102704304485053</v>
      </c>
      <c r="V43" s="26">
        <f t="shared" si="16"/>
        <v>2</v>
      </c>
      <c r="W43" s="25">
        <f t="shared" ca="1" si="17"/>
        <v>2.3310270430448505</v>
      </c>
      <c r="X43" s="25">
        <f t="shared" ca="1" si="18"/>
        <v>8.4876369838885672</v>
      </c>
      <c r="Y43" s="25">
        <f t="shared" ca="1" si="19"/>
        <v>41.389262676659101</v>
      </c>
      <c r="Z43" s="25">
        <f t="shared" ca="1" si="20"/>
        <v>341.38926267665909</v>
      </c>
    </row>
    <row r="44" spans="1:26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ca="1" si="2"/>
        <v>3.894612677742884</v>
      </c>
      <c r="G44" s="24">
        <f t="shared" ca="1" si="3"/>
        <v>0</v>
      </c>
      <c r="H44" s="24">
        <f t="shared" ca="1" si="4"/>
        <v>3.894612677742884</v>
      </c>
      <c r="I44" s="24">
        <f t="shared" ca="1" si="5"/>
        <v>0</v>
      </c>
      <c r="J44" s="24">
        <f t="shared" ca="1" si="6"/>
        <v>0</v>
      </c>
      <c r="K44" s="24">
        <f t="shared" ca="1" si="21"/>
        <v>0</v>
      </c>
      <c r="L44" s="24">
        <f t="shared" ca="1" si="8"/>
        <v>3.894612677742884</v>
      </c>
      <c r="M44" s="24">
        <f t="shared" ca="1" si="0"/>
        <v>0.95296196573154257</v>
      </c>
      <c r="N44" s="24">
        <f t="shared" ca="1" si="1"/>
        <v>0.75114162944086227</v>
      </c>
      <c r="O44" s="24">
        <f t="shared" ca="1" si="9"/>
        <v>0.75114162944086227</v>
      </c>
      <c r="P44" s="24">
        <f t="shared" ca="1" si="10"/>
        <v>3.1434710483020218</v>
      </c>
      <c r="Q44" s="24">
        <f t="shared" ca="1" si="11"/>
        <v>0</v>
      </c>
      <c r="R44" s="25">
        <f t="shared" ca="1" si="12"/>
        <v>16.705389838764777</v>
      </c>
      <c r="S44" s="24">
        <f t="shared" ca="1" si="13"/>
        <v>0</v>
      </c>
      <c r="T44" s="24">
        <f t="shared" ca="1" si="14"/>
        <v>0</v>
      </c>
      <c r="U44" s="25">
        <f t="shared" ca="1" si="15"/>
        <v>0.28152334904179627</v>
      </c>
      <c r="V44" s="26">
        <f t="shared" si="16"/>
        <v>2</v>
      </c>
      <c r="W44" s="25">
        <f t="shared" ca="1" si="17"/>
        <v>2.2815233490417963</v>
      </c>
      <c r="X44" s="25">
        <f t="shared" ca="1" si="18"/>
        <v>14.423866489722981</v>
      </c>
      <c r="Y44" s="25">
        <f t="shared" ca="1" si="19"/>
        <v>55.813129166382083</v>
      </c>
      <c r="Z44" s="25">
        <f t="shared" ca="1" si="20"/>
        <v>355.81312916638205</v>
      </c>
    </row>
    <row r="45" spans="1:26" x14ac:dyDescent="0.2">
      <c r="A45" s="85" t="s">
        <v>61</v>
      </c>
      <c r="B45" s="80"/>
      <c r="C45" s="80"/>
      <c r="D45" s="81"/>
      <c r="E45" s="22">
        <v>41</v>
      </c>
      <c r="F45" s="24">
        <f t="shared" ca="1" si="2"/>
        <v>3.1434710483020218</v>
      </c>
      <c r="G45" s="24">
        <f t="shared" ca="1" si="3"/>
        <v>0</v>
      </c>
      <c r="H45" s="24">
        <f t="shared" ca="1" si="4"/>
        <v>3.1434710483020218</v>
      </c>
      <c r="I45" s="24">
        <f t="shared" ca="1" si="5"/>
        <v>1</v>
      </c>
      <c r="J45" s="24">
        <f t="shared" ca="1" si="6"/>
        <v>14</v>
      </c>
      <c r="K45" s="24">
        <f t="shared" ca="1" si="21"/>
        <v>0</v>
      </c>
      <c r="L45" s="24">
        <f t="shared" ca="1" si="8"/>
        <v>3.1434710483020218</v>
      </c>
      <c r="M45" s="24">
        <f t="shared" ca="1" si="0"/>
        <v>0.83599986103474566</v>
      </c>
      <c r="N45" s="24">
        <f t="shared" ca="1" si="1"/>
        <v>0.64672245863521194</v>
      </c>
      <c r="O45" s="24">
        <f t="shared" ca="1" si="9"/>
        <v>0.64672245863521194</v>
      </c>
      <c r="P45" s="24">
        <f t="shared" ca="1" si="10"/>
        <v>2.4967485896668098</v>
      </c>
      <c r="Q45" s="24">
        <f t="shared" ca="1" si="11"/>
        <v>0</v>
      </c>
      <c r="R45" s="25">
        <f t="shared" ca="1" si="12"/>
        <v>14.383107480047112</v>
      </c>
      <c r="S45" s="24">
        <f t="shared" ca="1" si="13"/>
        <v>224</v>
      </c>
      <c r="T45" s="24">
        <f t="shared" ca="1" si="14"/>
        <v>15.68</v>
      </c>
      <c r="U45" s="25">
        <f t="shared" ca="1" si="15"/>
        <v>0.22560878551875327</v>
      </c>
      <c r="V45" s="26">
        <f t="shared" si="16"/>
        <v>2</v>
      </c>
      <c r="W45" s="25">
        <f t="shared" ca="1" si="17"/>
        <v>241.90560878551875</v>
      </c>
      <c r="X45" s="25">
        <f t="shared" ca="1" si="18"/>
        <v>-227.52250130547165</v>
      </c>
      <c r="Y45" s="25">
        <f t="shared" ca="1" si="19"/>
        <v>-171.70937213908957</v>
      </c>
      <c r="Z45" s="25">
        <f t="shared" ca="1" si="20"/>
        <v>128.29062786091043</v>
      </c>
    </row>
    <row r="46" spans="1:26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ca="1" si="2"/>
        <v>2.4967485896668098</v>
      </c>
      <c r="G46" s="24">
        <f t="shared" ca="1" si="3"/>
        <v>14</v>
      </c>
      <c r="H46" s="24">
        <f t="shared" ca="1" si="4"/>
        <v>16.496748589666808</v>
      </c>
      <c r="I46" s="24">
        <f t="shared" ca="1" si="5"/>
        <v>0</v>
      </c>
      <c r="J46" s="24">
        <f t="shared" ca="1" si="6"/>
        <v>0</v>
      </c>
      <c r="K46" s="24">
        <f t="shared" ca="1" si="21"/>
        <v>0</v>
      </c>
      <c r="L46" s="24">
        <f t="shared" ca="1" si="8"/>
        <v>2.4967485896668098</v>
      </c>
      <c r="M46" s="24">
        <f t="shared" ca="1" si="0"/>
        <v>0.21570557253239475</v>
      </c>
      <c r="N46" s="24">
        <f t="shared" ca="1" si="1"/>
        <v>0.38198312343725277</v>
      </c>
      <c r="O46" s="24">
        <f t="shared" ca="1" si="9"/>
        <v>0.38198312343725277</v>
      </c>
      <c r="P46" s="24">
        <f t="shared" ca="1" si="10"/>
        <v>2.114765466229557</v>
      </c>
      <c r="Q46" s="24">
        <f t="shared" ca="1" si="11"/>
        <v>0</v>
      </c>
      <c r="R46" s="25">
        <f t="shared" ca="1" si="12"/>
        <v>8.4953046652445003</v>
      </c>
      <c r="S46" s="24">
        <f t="shared" ca="1" si="13"/>
        <v>0</v>
      </c>
      <c r="T46" s="24">
        <f t="shared" ca="1" si="14"/>
        <v>0</v>
      </c>
      <c r="U46" s="25">
        <f t="shared" ca="1" si="15"/>
        <v>0.18446056223585466</v>
      </c>
      <c r="V46" s="26">
        <f t="shared" si="16"/>
        <v>2</v>
      </c>
      <c r="W46" s="25">
        <f t="shared" ca="1" si="17"/>
        <v>2.1844605622358548</v>
      </c>
      <c r="X46" s="25">
        <f t="shared" ca="1" si="18"/>
        <v>6.3108441030086455</v>
      </c>
      <c r="Y46" s="25">
        <f t="shared" ca="1" si="19"/>
        <v>-165.39852803608093</v>
      </c>
      <c r="Z46" s="25">
        <f t="shared" ca="1" si="20"/>
        <v>134.60147196391907</v>
      </c>
    </row>
    <row r="47" spans="1:26" ht="13.5" thickBot="1" x14ac:dyDescent="0.25">
      <c r="E47" s="22">
        <v>43</v>
      </c>
      <c r="F47" s="24">
        <f t="shared" ca="1" si="2"/>
        <v>2.114765466229557</v>
      </c>
      <c r="G47" s="24">
        <f t="shared" ca="1" si="3"/>
        <v>14</v>
      </c>
      <c r="H47" s="24">
        <f t="shared" ca="1" si="4"/>
        <v>16.114765466229557</v>
      </c>
      <c r="I47" s="24">
        <f t="shared" ca="1" si="5"/>
        <v>0</v>
      </c>
      <c r="J47" s="24">
        <f t="shared" ca="1" si="6"/>
        <v>0</v>
      </c>
      <c r="K47" s="24">
        <f t="shared" ca="1" si="21"/>
        <v>0</v>
      </c>
      <c r="L47" s="24">
        <f t="shared" ca="1" si="8"/>
        <v>2.114765466229557</v>
      </c>
      <c r="M47" s="24">
        <f t="shared" ca="1" si="0"/>
        <v>0.71640886081130839</v>
      </c>
      <c r="N47" s="24">
        <f t="shared" ca="1" si="1"/>
        <v>0.58583093205293468</v>
      </c>
      <c r="O47" s="24">
        <f t="shared" ca="1" si="9"/>
        <v>0.58583093205293468</v>
      </c>
      <c r="P47" s="24">
        <f t="shared" ca="1" si="10"/>
        <v>1.5289345341766223</v>
      </c>
      <c r="Q47" s="24">
        <f t="shared" ca="1" si="11"/>
        <v>0</v>
      </c>
      <c r="R47" s="25">
        <f t="shared" ca="1" si="12"/>
        <v>13.028879928857267</v>
      </c>
      <c r="S47" s="24">
        <f t="shared" ca="1" si="13"/>
        <v>0</v>
      </c>
      <c r="T47" s="24">
        <f t="shared" ca="1" si="14"/>
        <v>0</v>
      </c>
      <c r="U47" s="25">
        <f t="shared" ca="1" si="15"/>
        <v>0.14574800001624716</v>
      </c>
      <c r="V47" s="26">
        <f t="shared" si="16"/>
        <v>2</v>
      </c>
      <c r="W47" s="25">
        <f t="shared" ca="1" si="17"/>
        <v>2.1457480000162472</v>
      </c>
      <c r="X47" s="25">
        <f t="shared" ca="1" si="18"/>
        <v>10.883131928841019</v>
      </c>
      <c r="Y47" s="25">
        <f t="shared" ca="1" si="19"/>
        <v>-154.51539610723992</v>
      </c>
      <c r="Z47" s="25">
        <f t="shared" ca="1" si="20"/>
        <v>145.48460389276008</v>
      </c>
    </row>
    <row r="48" spans="1:26" ht="13.5" thickBot="1" x14ac:dyDescent="0.25">
      <c r="A48" s="121" t="s">
        <v>70</v>
      </c>
      <c r="B48" s="122"/>
      <c r="C48" s="123"/>
      <c r="E48" s="22">
        <v>44</v>
      </c>
      <c r="F48" s="24">
        <f t="shared" ca="1" si="2"/>
        <v>1.5289345341766223</v>
      </c>
      <c r="G48" s="24">
        <f t="shared" ca="1" si="3"/>
        <v>14</v>
      </c>
      <c r="H48" s="24">
        <f t="shared" ca="1" si="4"/>
        <v>15.528934534176623</v>
      </c>
      <c r="I48" s="24">
        <f t="shared" ca="1" si="5"/>
        <v>0</v>
      </c>
      <c r="J48" s="24">
        <f t="shared" ca="1" si="6"/>
        <v>0</v>
      </c>
      <c r="K48" s="24">
        <f t="shared" ca="1" si="21"/>
        <v>0</v>
      </c>
      <c r="L48" s="24">
        <f t="shared" ca="1" si="8"/>
        <v>1.5289345341766223</v>
      </c>
      <c r="M48" s="24">
        <f t="shared" ca="1" si="0"/>
        <v>0.96338187316522406</v>
      </c>
      <c r="N48" s="24">
        <f t="shared" ca="1" si="1"/>
        <v>0.76870333572657523</v>
      </c>
      <c r="O48" s="24">
        <f t="shared" ca="1" si="9"/>
        <v>0.76870333572657523</v>
      </c>
      <c r="P48" s="24">
        <f t="shared" ca="1" si="10"/>
        <v>0.76023119845004705</v>
      </c>
      <c r="Q48" s="24">
        <f t="shared" ca="1" si="11"/>
        <v>0</v>
      </c>
      <c r="R48" s="25">
        <f t="shared" ca="1" si="12"/>
        <v>17.095962186559031</v>
      </c>
      <c r="S48" s="24">
        <f t="shared" ca="1" si="13"/>
        <v>0</v>
      </c>
      <c r="T48" s="24">
        <f t="shared" ca="1" si="14"/>
        <v>0</v>
      </c>
      <c r="U48" s="25">
        <f t="shared" ca="1" si="15"/>
        <v>9.1566629305066774E-2</v>
      </c>
      <c r="V48" s="26">
        <f t="shared" si="16"/>
        <v>2</v>
      </c>
      <c r="W48" s="25">
        <f t="shared" ca="1" si="17"/>
        <v>2.091566629305067</v>
      </c>
      <c r="X48" s="25">
        <f t="shared" ca="1" si="18"/>
        <v>15.004395557253964</v>
      </c>
      <c r="Y48" s="25">
        <f t="shared" ca="1" si="19"/>
        <v>-139.51100054998597</v>
      </c>
      <c r="Z48" s="25">
        <f t="shared" ca="1" si="20"/>
        <v>160.48899945001403</v>
      </c>
    </row>
    <row r="49" spans="1:26" x14ac:dyDescent="0.2">
      <c r="A49" s="124" t="s">
        <v>71</v>
      </c>
      <c r="B49" s="125"/>
      <c r="C49" s="126">
        <f>SQRT(2*C10/(C8*C11*C20))</f>
        <v>28</v>
      </c>
      <c r="E49" s="22">
        <v>45</v>
      </c>
      <c r="F49" s="24">
        <f t="shared" ca="1" si="2"/>
        <v>0.76023119845004705</v>
      </c>
      <c r="G49" s="24">
        <f t="shared" ca="1" si="3"/>
        <v>14</v>
      </c>
      <c r="H49" s="24">
        <f t="shared" ca="1" si="4"/>
        <v>14.760231198450047</v>
      </c>
      <c r="I49" s="24">
        <f t="shared" ca="1" si="5"/>
        <v>0</v>
      </c>
      <c r="J49" s="24">
        <f t="shared" ca="1" si="6"/>
        <v>0</v>
      </c>
      <c r="K49" s="24">
        <f t="shared" ca="1" si="21"/>
        <v>0</v>
      </c>
      <c r="L49" s="24">
        <f t="shared" ca="1" si="8"/>
        <v>0.76023119845004705</v>
      </c>
      <c r="M49" s="24">
        <f t="shared" ca="1" si="0"/>
        <v>0.95056199402476027</v>
      </c>
      <c r="N49" s="24">
        <f t="shared" ca="1" si="1"/>
        <v>0.74754909468531738</v>
      </c>
      <c r="O49" s="24">
        <f t="shared" ca="1" si="9"/>
        <v>0.74754909468531738</v>
      </c>
      <c r="P49" s="24">
        <f t="shared" ca="1" si="10"/>
        <v>1.2682103764729669E-2</v>
      </c>
      <c r="Q49" s="24">
        <f t="shared" ca="1" si="11"/>
        <v>0</v>
      </c>
      <c r="R49" s="25">
        <f t="shared" ca="1" si="12"/>
        <v>16.625491865801457</v>
      </c>
      <c r="S49" s="24">
        <f t="shared" ca="1" si="13"/>
        <v>0</v>
      </c>
      <c r="T49" s="24">
        <f t="shared" ca="1" si="14"/>
        <v>0</v>
      </c>
      <c r="U49" s="25">
        <f t="shared" ca="1" si="15"/>
        <v>3.0916532088591069E-2</v>
      </c>
      <c r="V49" s="26">
        <f t="shared" si="16"/>
        <v>2</v>
      </c>
      <c r="W49" s="25">
        <f t="shared" ca="1" si="17"/>
        <v>2.0309165320885909</v>
      </c>
      <c r="X49" s="25">
        <f t="shared" ca="1" si="18"/>
        <v>14.594575333712866</v>
      </c>
      <c r="Y49" s="25">
        <f t="shared" ca="1" si="19"/>
        <v>-124.9164252162731</v>
      </c>
      <c r="Z49" s="25">
        <f t="shared" ca="1" si="20"/>
        <v>175.0835747837269</v>
      </c>
    </row>
    <row r="50" spans="1:26" x14ac:dyDescent="0.2">
      <c r="A50" s="127" t="s">
        <v>72</v>
      </c>
      <c r="B50" s="128"/>
      <c r="C50" s="129">
        <f>C49*C20</f>
        <v>14</v>
      </c>
      <c r="E50" s="22">
        <v>46</v>
      </c>
      <c r="F50" s="24">
        <f t="shared" ca="1" si="2"/>
        <v>1.2682103764729669E-2</v>
      </c>
      <c r="G50" s="24">
        <f t="shared" ca="1" si="3"/>
        <v>14</v>
      </c>
      <c r="H50" s="24">
        <f t="shared" ca="1" si="4"/>
        <v>14.01268210376473</v>
      </c>
      <c r="I50" s="24">
        <f t="shared" ca="1" si="5"/>
        <v>0</v>
      </c>
      <c r="J50" s="24">
        <f t="shared" ca="1" si="6"/>
        <v>0</v>
      </c>
      <c r="K50" s="24">
        <f t="shared" ca="1" si="21"/>
        <v>0</v>
      </c>
      <c r="L50" s="24">
        <f t="shared" ca="1" si="8"/>
        <v>1.2682103764729669E-2</v>
      </c>
      <c r="M50" s="24">
        <f t="shared" ca="1" si="0"/>
        <v>0.63813679700124448</v>
      </c>
      <c r="N50" s="24">
        <f t="shared" ca="1" si="1"/>
        <v>0.55302244305189985</v>
      </c>
      <c r="O50" s="24">
        <f t="shared" ca="1" si="9"/>
        <v>1.2682103764729669E-2</v>
      </c>
      <c r="P50" s="24">
        <f t="shared" ca="1" si="10"/>
        <v>0</v>
      </c>
      <c r="Q50" s="24">
        <f t="shared" ca="1" si="11"/>
        <v>0.54034033928717018</v>
      </c>
      <c r="R50" s="25">
        <f t="shared" ca="1" si="12"/>
        <v>0.28204998772758783</v>
      </c>
      <c r="S50" s="24">
        <f t="shared" ca="1" si="13"/>
        <v>0</v>
      </c>
      <c r="T50" s="24">
        <f t="shared" ca="1" si="14"/>
        <v>0</v>
      </c>
      <c r="U50" s="25">
        <f t="shared" ca="1" si="15"/>
        <v>5.0728415058918673E-4</v>
      </c>
      <c r="V50" s="26">
        <f t="shared" si="16"/>
        <v>2</v>
      </c>
      <c r="W50" s="25">
        <f t="shared" ca="1" si="17"/>
        <v>2.0005072841505891</v>
      </c>
      <c r="X50" s="25">
        <f t="shared" ca="1" si="18"/>
        <v>-1.7184572964230012</v>
      </c>
      <c r="Y50" s="25">
        <f t="shared" ca="1" si="19"/>
        <v>-126.63488251269609</v>
      </c>
      <c r="Z50" s="25">
        <f t="shared" ca="1" si="20"/>
        <v>173.36511748730391</v>
      </c>
    </row>
    <row r="51" spans="1:26" ht="13.5" thickBot="1" x14ac:dyDescent="0.25">
      <c r="A51" s="130" t="s">
        <v>73</v>
      </c>
      <c r="B51" s="131"/>
      <c r="C51" s="132">
        <f>SQRT(2*C10*(C8*C11*C20))</f>
        <v>1.1199999999999999</v>
      </c>
      <c r="E51" s="22">
        <v>47</v>
      </c>
      <c r="F51" s="24">
        <f t="shared" ca="1" si="2"/>
        <v>0</v>
      </c>
      <c r="G51" s="24">
        <f t="shared" ca="1" si="3"/>
        <v>14</v>
      </c>
      <c r="H51" s="24">
        <f t="shared" ca="1" si="4"/>
        <v>14</v>
      </c>
      <c r="I51" s="24">
        <f t="shared" ca="1" si="5"/>
        <v>0</v>
      </c>
      <c r="J51" s="24">
        <f t="shared" ca="1" si="6"/>
        <v>0</v>
      </c>
      <c r="K51" s="24">
        <f t="shared" ca="1" si="21"/>
        <v>0</v>
      </c>
      <c r="L51" s="24">
        <f t="shared" ca="1" si="8"/>
        <v>0</v>
      </c>
      <c r="M51" s="24">
        <f t="shared" ca="1" si="0"/>
        <v>0.56814390917110369</v>
      </c>
      <c r="N51" s="24">
        <f t="shared" ca="1" si="1"/>
        <v>0.52574759821859418</v>
      </c>
      <c r="O51" s="24">
        <f t="shared" ca="1" si="9"/>
        <v>0</v>
      </c>
      <c r="P51" s="24">
        <f t="shared" ca="1" si="10"/>
        <v>0</v>
      </c>
      <c r="Q51" s="24">
        <f t="shared" ca="1" si="11"/>
        <v>0.52574759821859418</v>
      </c>
      <c r="R51" s="25">
        <f t="shared" ca="1" si="12"/>
        <v>0</v>
      </c>
      <c r="S51" s="24">
        <f t="shared" ca="1" si="13"/>
        <v>0</v>
      </c>
      <c r="T51" s="24">
        <f t="shared" ca="1" si="14"/>
        <v>0</v>
      </c>
      <c r="U51" s="25">
        <f t="shared" ca="1" si="15"/>
        <v>0</v>
      </c>
      <c r="V51" s="26">
        <f t="shared" si="16"/>
        <v>2</v>
      </c>
      <c r="W51" s="25">
        <f t="shared" ca="1" si="17"/>
        <v>2</v>
      </c>
      <c r="X51" s="25">
        <f t="shared" ca="1" si="18"/>
        <v>-2</v>
      </c>
      <c r="Y51" s="25">
        <f t="shared" ca="1" si="19"/>
        <v>-128.63488251269609</v>
      </c>
      <c r="Z51" s="25">
        <f t="shared" ca="1" si="20"/>
        <v>171.36511748730391</v>
      </c>
    </row>
    <row r="52" spans="1:26" x14ac:dyDescent="0.2">
      <c r="E52" s="22">
        <v>48</v>
      </c>
      <c r="F52" s="24">
        <f t="shared" ca="1" si="2"/>
        <v>0</v>
      </c>
      <c r="G52" s="24">
        <f t="shared" ca="1" si="3"/>
        <v>14</v>
      </c>
      <c r="H52" s="24">
        <f t="shared" ca="1" si="4"/>
        <v>14</v>
      </c>
      <c r="I52" s="24">
        <f t="shared" ca="1" si="5"/>
        <v>0</v>
      </c>
      <c r="J52" s="24">
        <f t="shared" ca="1" si="6"/>
        <v>0</v>
      </c>
      <c r="K52" s="24">
        <f t="shared" ca="1" si="21"/>
        <v>14</v>
      </c>
      <c r="L52" s="24">
        <f t="shared" ca="1" si="8"/>
        <v>14</v>
      </c>
      <c r="M52" s="24">
        <f t="shared" ca="1" si="0"/>
        <v>0.80555478888889087</v>
      </c>
      <c r="N52" s="24">
        <f t="shared" ca="1" si="1"/>
        <v>0.62924470019550482</v>
      </c>
      <c r="O52" s="24">
        <f t="shared" ca="1" si="9"/>
        <v>0.62924470019550482</v>
      </c>
      <c r="P52" s="24">
        <f t="shared" ca="1" si="10"/>
        <v>13.370755299804495</v>
      </c>
      <c r="Q52" s="24">
        <f t="shared" ca="1" si="11"/>
        <v>0</v>
      </c>
      <c r="R52" s="25">
        <f t="shared" ca="1" si="12"/>
        <v>13.994402132348027</v>
      </c>
      <c r="S52" s="24">
        <f t="shared" ca="1" si="13"/>
        <v>0</v>
      </c>
      <c r="T52" s="24">
        <f t="shared" ca="1" si="14"/>
        <v>0</v>
      </c>
      <c r="U52" s="25">
        <f t="shared" ca="1" si="15"/>
        <v>1.0948302119921798</v>
      </c>
      <c r="V52" s="26">
        <f t="shared" si="16"/>
        <v>2</v>
      </c>
      <c r="W52" s="25">
        <f t="shared" ca="1" si="17"/>
        <v>3.0948302119921798</v>
      </c>
      <c r="X52" s="25">
        <f t="shared" ca="1" si="18"/>
        <v>10.899571920355847</v>
      </c>
      <c r="Y52" s="25">
        <f t="shared" ca="1" si="19"/>
        <v>-117.73531059234026</v>
      </c>
      <c r="Z52" s="25">
        <f t="shared" ca="1" si="20"/>
        <v>182.26468940765974</v>
      </c>
    </row>
    <row r="53" spans="1:26" x14ac:dyDescent="0.2">
      <c r="E53" s="22">
        <v>49</v>
      </c>
      <c r="F53" s="24">
        <f t="shared" ca="1" si="2"/>
        <v>13.370755299804495</v>
      </c>
      <c r="G53" s="24">
        <f t="shared" ca="1" si="3"/>
        <v>0</v>
      </c>
      <c r="H53" s="24">
        <f t="shared" ca="1" si="4"/>
        <v>13.370755299804495</v>
      </c>
      <c r="I53" s="24">
        <f t="shared" ca="1" si="5"/>
        <v>0</v>
      </c>
      <c r="J53" s="24">
        <f t="shared" ca="1" si="6"/>
        <v>0</v>
      </c>
      <c r="K53" s="24">
        <f t="shared" ca="1" si="21"/>
        <v>0</v>
      </c>
      <c r="L53" s="24">
        <f t="shared" ca="1" si="8"/>
        <v>13.370755299804495</v>
      </c>
      <c r="M53" s="24">
        <f t="shared" ca="1" si="0"/>
        <v>0.35029297207733934</v>
      </c>
      <c r="N53" s="24">
        <f t="shared" ca="1" si="1"/>
        <v>0.44232055649368751</v>
      </c>
      <c r="O53" s="24">
        <f t="shared" ca="1" si="9"/>
        <v>0.44232055649368751</v>
      </c>
      <c r="P53" s="24">
        <f t="shared" ca="1" si="10"/>
        <v>12.928434743310808</v>
      </c>
      <c r="Q53" s="24">
        <f t="shared" ca="1" si="11"/>
        <v>0</v>
      </c>
      <c r="R53" s="25">
        <f t="shared" ca="1" si="12"/>
        <v>9.8372091764196092</v>
      </c>
      <c r="S53" s="24">
        <f t="shared" ca="1" si="13"/>
        <v>0</v>
      </c>
      <c r="T53" s="24">
        <f t="shared" ca="1" si="14"/>
        <v>0</v>
      </c>
      <c r="U53" s="25">
        <f t="shared" ca="1" si="15"/>
        <v>1.0519676017246122</v>
      </c>
      <c r="V53" s="26">
        <f t="shared" si="16"/>
        <v>2</v>
      </c>
      <c r="W53" s="25">
        <f t="shared" ca="1" si="17"/>
        <v>3.0519676017246122</v>
      </c>
      <c r="X53" s="25">
        <f t="shared" ca="1" si="18"/>
        <v>6.7852415746949966</v>
      </c>
      <c r="Y53" s="25">
        <f t="shared" ca="1" si="19"/>
        <v>-110.95006901764526</v>
      </c>
      <c r="Z53" s="25">
        <f t="shared" ca="1" si="20"/>
        <v>189.04993098235474</v>
      </c>
    </row>
    <row r="54" spans="1:26" x14ac:dyDescent="0.2">
      <c r="E54" s="22">
        <v>50</v>
      </c>
      <c r="F54" s="24">
        <f t="shared" ca="1" si="2"/>
        <v>12.928434743310808</v>
      </c>
      <c r="G54" s="24">
        <f t="shared" ca="1" si="3"/>
        <v>0</v>
      </c>
      <c r="H54" s="24">
        <f t="shared" ca="1" si="4"/>
        <v>12.928434743310808</v>
      </c>
      <c r="I54" s="24">
        <f t="shared" ca="1" si="5"/>
        <v>0</v>
      </c>
      <c r="J54" s="24">
        <f t="shared" ca="1" si="6"/>
        <v>0</v>
      </c>
      <c r="K54" s="24">
        <f t="shared" ca="1" si="21"/>
        <v>0</v>
      </c>
      <c r="L54" s="24">
        <f t="shared" ca="1" si="8"/>
        <v>12.928434743310808</v>
      </c>
      <c r="M54" s="24">
        <f t="shared" ca="1" si="0"/>
        <v>0.9045076309324217</v>
      </c>
      <c r="N54" s="24">
        <f t="shared" ca="1" si="1"/>
        <v>0.69615073199744226</v>
      </c>
      <c r="O54" s="24">
        <f t="shared" ca="1" si="9"/>
        <v>0.69615073199744226</v>
      </c>
      <c r="P54" s="24">
        <f t="shared" ca="1" si="10"/>
        <v>12.232284011313366</v>
      </c>
      <c r="Q54" s="24">
        <f t="shared" ca="1" si="11"/>
        <v>0</v>
      </c>
      <c r="R54" s="25">
        <f t="shared" ca="1" si="12"/>
        <v>15.482392279623115</v>
      </c>
      <c r="S54" s="24">
        <f t="shared" ca="1" si="13"/>
        <v>0</v>
      </c>
      <c r="T54" s="24">
        <f t="shared" ca="1" si="14"/>
        <v>0</v>
      </c>
      <c r="U54" s="25">
        <f t="shared" ca="1" si="15"/>
        <v>1.0064287501849669</v>
      </c>
      <c r="V54" s="26">
        <f t="shared" si="16"/>
        <v>2</v>
      </c>
      <c r="W54" s="25">
        <f t="shared" ca="1" si="17"/>
        <v>3.0064287501849671</v>
      </c>
      <c r="X54" s="25">
        <f t="shared" ca="1" si="18"/>
        <v>12.475963529438147</v>
      </c>
      <c r="Y54" s="25">
        <f t="shared" ca="1" si="19"/>
        <v>-98.474105488207115</v>
      </c>
      <c r="Z54" s="25">
        <f t="shared" ca="1" si="20"/>
        <v>201.5258945117929</v>
      </c>
    </row>
    <row r="55" spans="1:26" x14ac:dyDescent="0.2">
      <c r="E55" s="22">
        <v>51</v>
      </c>
      <c r="F55" s="24">
        <f t="shared" ca="1" si="2"/>
        <v>12.232284011313366</v>
      </c>
      <c r="G55" s="24">
        <f t="shared" ca="1" si="3"/>
        <v>0</v>
      </c>
      <c r="H55" s="24">
        <f t="shared" ca="1" si="4"/>
        <v>12.232284011313366</v>
      </c>
      <c r="I55" s="24">
        <f t="shared" ca="1" si="5"/>
        <v>0</v>
      </c>
      <c r="J55" s="24">
        <f t="shared" ca="1" si="6"/>
        <v>0</v>
      </c>
      <c r="K55" s="24">
        <f t="shared" ca="1" si="21"/>
        <v>0</v>
      </c>
      <c r="L55" s="24">
        <f t="shared" ca="1" si="8"/>
        <v>12.232284011313366</v>
      </c>
      <c r="M55" s="24">
        <f t="shared" ca="1" si="0"/>
        <v>0.42474068770076578</v>
      </c>
      <c r="N55" s="24">
        <f t="shared" ca="1" si="1"/>
        <v>0.47153297064525956</v>
      </c>
      <c r="O55" s="24">
        <f t="shared" ca="1" si="9"/>
        <v>0.47153297064525956</v>
      </c>
      <c r="P55" s="24">
        <f t="shared" ca="1" si="10"/>
        <v>11.760751040668106</v>
      </c>
      <c r="Q55" s="24">
        <f t="shared" ca="1" si="11"/>
        <v>0</v>
      </c>
      <c r="R55" s="25">
        <f t="shared" ca="1" si="12"/>
        <v>10.486893267150572</v>
      </c>
      <c r="S55" s="24">
        <f t="shared" ca="1" si="13"/>
        <v>0</v>
      </c>
      <c r="T55" s="24">
        <f t="shared" ca="1" si="14"/>
        <v>0</v>
      </c>
      <c r="U55" s="25">
        <f t="shared" ca="1" si="15"/>
        <v>0.95972140207925893</v>
      </c>
      <c r="V55" s="26">
        <f t="shared" si="16"/>
        <v>2</v>
      </c>
      <c r="W55" s="25">
        <f t="shared" ca="1" si="17"/>
        <v>2.9597214020792588</v>
      </c>
      <c r="X55" s="25">
        <f t="shared" ca="1" si="18"/>
        <v>7.5271718650713133</v>
      </c>
      <c r="Y55" s="25">
        <f t="shared" ca="1" si="19"/>
        <v>-90.946933623135806</v>
      </c>
      <c r="Z55" s="25">
        <f t="shared" ca="1" si="20"/>
        <v>209.05306637686419</v>
      </c>
    </row>
    <row r="56" spans="1:26" x14ac:dyDescent="0.2">
      <c r="E56" s="22">
        <v>52</v>
      </c>
      <c r="F56" s="24">
        <f t="shared" ca="1" si="2"/>
        <v>11.760751040668106</v>
      </c>
      <c r="G56" s="24">
        <f t="shared" ca="1" si="3"/>
        <v>0</v>
      </c>
      <c r="H56" s="24">
        <f t="shared" ca="1" si="4"/>
        <v>11.760751040668106</v>
      </c>
      <c r="I56" s="24">
        <f t="shared" ca="1" si="5"/>
        <v>0</v>
      </c>
      <c r="J56" s="24">
        <f t="shared" ca="1" si="6"/>
        <v>0</v>
      </c>
      <c r="K56" s="24">
        <f t="shared" ca="1" si="21"/>
        <v>0</v>
      </c>
      <c r="L56" s="24">
        <f t="shared" ca="1" si="8"/>
        <v>11.760751040668106</v>
      </c>
      <c r="M56" s="24">
        <f t="shared" ca="1" si="0"/>
        <v>0.99840210915457472</v>
      </c>
      <c r="N56" s="24">
        <f t="shared" ca="1" si="1"/>
        <v>0.9422375490180751</v>
      </c>
      <c r="O56" s="24">
        <f t="shared" ca="1" si="9"/>
        <v>0.9422375490180751</v>
      </c>
      <c r="P56" s="24">
        <f t="shared" ca="1" si="10"/>
        <v>10.81851349165003</v>
      </c>
      <c r="Q56" s="24">
        <f t="shared" ca="1" si="11"/>
        <v>0</v>
      </c>
      <c r="R56" s="25">
        <f t="shared" ca="1" si="12"/>
        <v>20.955363090161988</v>
      </c>
      <c r="S56" s="24">
        <f t="shared" ca="1" si="13"/>
        <v>0</v>
      </c>
      <c r="T56" s="24">
        <f t="shared" ca="1" si="14"/>
        <v>0</v>
      </c>
      <c r="U56" s="25">
        <f t="shared" ca="1" si="15"/>
        <v>0.90317058129272543</v>
      </c>
      <c r="V56" s="26">
        <f t="shared" si="16"/>
        <v>2</v>
      </c>
      <c r="W56" s="25">
        <f t="shared" ca="1" si="17"/>
        <v>2.9031705812927253</v>
      </c>
      <c r="X56" s="25">
        <f t="shared" ca="1" si="18"/>
        <v>18.052192508869261</v>
      </c>
      <c r="Y56" s="25">
        <f t="shared" ca="1" si="19"/>
        <v>-72.894741114266537</v>
      </c>
      <c r="Z56" s="25">
        <f t="shared" ca="1" si="20"/>
        <v>227.10525888573346</v>
      </c>
    </row>
    <row r="57" spans="1:26" x14ac:dyDescent="0.2">
      <c r="E57" s="22">
        <v>53</v>
      </c>
      <c r="F57" s="24">
        <f t="shared" ca="1" si="2"/>
        <v>10.81851349165003</v>
      </c>
      <c r="G57" s="24">
        <f t="shared" ca="1" si="3"/>
        <v>0</v>
      </c>
      <c r="H57" s="24">
        <f t="shared" ca="1" si="4"/>
        <v>10.81851349165003</v>
      </c>
      <c r="I57" s="24">
        <f t="shared" ca="1" si="5"/>
        <v>0</v>
      </c>
      <c r="J57" s="24">
        <f t="shared" ca="1" si="6"/>
        <v>0</v>
      </c>
      <c r="K57" s="24">
        <f t="shared" ca="1" si="21"/>
        <v>0</v>
      </c>
      <c r="L57" s="24">
        <f t="shared" ca="1" si="8"/>
        <v>10.81851349165003</v>
      </c>
      <c r="M57" s="24">
        <f t="shared" ca="1" si="0"/>
        <v>7.2558192968679713E-2</v>
      </c>
      <c r="N57" s="24">
        <f t="shared" ca="1" si="1"/>
        <v>0.28145000310730095</v>
      </c>
      <c r="O57" s="24">
        <f t="shared" ca="1" si="9"/>
        <v>0.28145000310730095</v>
      </c>
      <c r="P57" s="24">
        <f t="shared" ca="1" si="10"/>
        <v>10.53706348854273</v>
      </c>
      <c r="Q57" s="24">
        <f t="shared" ca="1" si="11"/>
        <v>0</v>
      </c>
      <c r="R57" s="25">
        <f t="shared" ca="1" si="12"/>
        <v>6.259448069106373</v>
      </c>
      <c r="S57" s="24">
        <f t="shared" ca="1" si="13"/>
        <v>0</v>
      </c>
      <c r="T57" s="24">
        <f t="shared" ca="1" si="14"/>
        <v>0</v>
      </c>
      <c r="U57" s="25">
        <f t="shared" ca="1" si="15"/>
        <v>0.85422307920771035</v>
      </c>
      <c r="V57" s="26">
        <f t="shared" si="16"/>
        <v>2</v>
      </c>
      <c r="W57" s="25">
        <f t="shared" ca="1" si="17"/>
        <v>2.8542230792077103</v>
      </c>
      <c r="X57" s="25">
        <f t="shared" ca="1" si="18"/>
        <v>3.4052249898986626</v>
      </c>
      <c r="Y57" s="25">
        <f t="shared" ca="1" si="19"/>
        <v>-69.489516124367881</v>
      </c>
      <c r="Z57" s="25">
        <f t="shared" ca="1" si="20"/>
        <v>230.51048387563213</v>
      </c>
    </row>
    <row r="58" spans="1:26" x14ac:dyDescent="0.2">
      <c r="E58" s="22">
        <v>54</v>
      </c>
      <c r="F58" s="24">
        <f t="shared" ca="1" si="2"/>
        <v>10.53706348854273</v>
      </c>
      <c r="G58" s="24">
        <f t="shared" ca="1" si="3"/>
        <v>0</v>
      </c>
      <c r="H58" s="24">
        <f t="shared" ca="1" si="4"/>
        <v>10.53706348854273</v>
      </c>
      <c r="I58" s="24">
        <f t="shared" ca="1" si="5"/>
        <v>0</v>
      </c>
      <c r="J58" s="24">
        <f t="shared" ca="1" si="6"/>
        <v>0</v>
      </c>
      <c r="K58" s="24">
        <f t="shared" ca="1" si="21"/>
        <v>0</v>
      </c>
      <c r="L58" s="24">
        <f t="shared" ca="1" si="8"/>
        <v>10.53706348854273</v>
      </c>
      <c r="M58" s="24">
        <f t="shared" ca="1" si="0"/>
        <v>6.2100247021525945E-2</v>
      </c>
      <c r="N58" s="24">
        <f t="shared" ca="1" si="1"/>
        <v>0.26939313050679947</v>
      </c>
      <c r="O58" s="24">
        <f t="shared" ca="1" si="9"/>
        <v>0.26939313050679947</v>
      </c>
      <c r="P58" s="24">
        <f t="shared" ca="1" si="10"/>
        <v>10.267670358035931</v>
      </c>
      <c r="Q58" s="24">
        <f t="shared" ca="1" si="11"/>
        <v>0</v>
      </c>
      <c r="R58" s="25">
        <f t="shared" ca="1" si="12"/>
        <v>5.9913032224712195</v>
      </c>
      <c r="S58" s="24">
        <f t="shared" ca="1" si="13"/>
        <v>0</v>
      </c>
      <c r="T58" s="24">
        <f t="shared" ca="1" si="14"/>
        <v>0</v>
      </c>
      <c r="U58" s="25">
        <f t="shared" ca="1" si="15"/>
        <v>0.83218935386314641</v>
      </c>
      <c r="V58" s="26">
        <f t="shared" si="16"/>
        <v>2</v>
      </c>
      <c r="W58" s="25">
        <f t="shared" ca="1" si="17"/>
        <v>2.8321893538631464</v>
      </c>
      <c r="X58" s="25">
        <f t="shared" ca="1" si="18"/>
        <v>3.1591138686080731</v>
      </c>
      <c r="Y58" s="25">
        <f t="shared" ca="1" si="19"/>
        <v>-66.330402255759807</v>
      </c>
      <c r="Z58" s="25">
        <f t="shared" ca="1" si="20"/>
        <v>233.66959774424021</v>
      </c>
    </row>
    <row r="59" spans="1:26" x14ac:dyDescent="0.2">
      <c r="E59" s="22">
        <v>55</v>
      </c>
      <c r="F59" s="24">
        <f t="shared" ca="1" si="2"/>
        <v>10.267670358035931</v>
      </c>
      <c r="G59" s="24">
        <f t="shared" ca="1" si="3"/>
        <v>0</v>
      </c>
      <c r="H59" s="24">
        <f t="shared" ca="1" si="4"/>
        <v>10.267670358035931</v>
      </c>
      <c r="I59" s="24">
        <f t="shared" ca="1" si="5"/>
        <v>0</v>
      </c>
      <c r="J59" s="24">
        <f t="shared" ca="1" si="6"/>
        <v>0</v>
      </c>
      <c r="K59" s="24">
        <f t="shared" ca="1" si="21"/>
        <v>0</v>
      </c>
      <c r="L59" s="24">
        <f t="shared" ca="1" si="8"/>
        <v>10.267670358035931</v>
      </c>
      <c r="M59" s="24">
        <f t="shared" ca="1" si="0"/>
        <v>0.78867640977398257</v>
      </c>
      <c r="N59" s="24">
        <f t="shared" ca="1" si="1"/>
        <v>0.62027556872816658</v>
      </c>
      <c r="O59" s="24">
        <f t="shared" ca="1" si="9"/>
        <v>0.62027556872816658</v>
      </c>
      <c r="P59" s="24">
        <f t="shared" ca="1" si="10"/>
        <v>9.6473947893077643</v>
      </c>
      <c r="Q59" s="24">
        <f t="shared" ca="1" si="11"/>
        <v>0</v>
      </c>
      <c r="R59" s="25">
        <f t="shared" ca="1" si="12"/>
        <v>13.794928648514423</v>
      </c>
      <c r="S59" s="24">
        <f t="shared" ca="1" si="13"/>
        <v>0</v>
      </c>
      <c r="T59" s="24">
        <f t="shared" ca="1" si="14"/>
        <v>0</v>
      </c>
      <c r="U59" s="25">
        <f t="shared" ca="1" si="15"/>
        <v>0.79660260589374787</v>
      </c>
      <c r="V59" s="26">
        <f t="shared" si="16"/>
        <v>2</v>
      </c>
      <c r="W59" s="25">
        <f t="shared" ca="1" si="17"/>
        <v>2.7966026058937477</v>
      </c>
      <c r="X59" s="25">
        <f t="shared" ca="1" si="18"/>
        <v>10.998326042620675</v>
      </c>
      <c r="Y59" s="25">
        <f t="shared" ca="1" si="19"/>
        <v>-55.332076213139132</v>
      </c>
      <c r="Z59" s="25">
        <f t="shared" ca="1" si="20"/>
        <v>244.66792378686085</v>
      </c>
    </row>
    <row r="60" spans="1:26" x14ac:dyDescent="0.2">
      <c r="E60" s="22">
        <v>56</v>
      </c>
      <c r="F60" s="24">
        <f t="shared" ca="1" si="2"/>
        <v>9.6473947893077643</v>
      </c>
      <c r="G60" s="24">
        <f t="shared" ca="1" si="3"/>
        <v>0</v>
      </c>
      <c r="H60" s="24">
        <f t="shared" ca="1" si="4"/>
        <v>9.6473947893077643</v>
      </c>
      <c r="I60" s="24">
        <f t="shared" ca="1" si="5"/>
        <v>0</v>
      </c>
      <c r="J60" s="24">
        <f t="shared" ca="1" si="6"/>
        <v>0</v>
      </c>
      <c r="K60" s="24">
        <f t="shared" ca="1" si="21"/>
        <v>0</v>
      </c>
      <c r="L60" s="24">
        <f t="shared" ca="1" si="8"/>
        <v>9.6473947893077643</v>
      </c>
      <c r="M60" s="24">
        <f t="shared" ca="1" si="0"/>
        <v>0.7259327494338621</v>
      </c>
      <c r="N60" s="24">
        <f t="shared" ca="1" si="1"/>
        <v>0.59008368153236646</v>
      </c>
      <c r="O60" s="24">
        <f t="shared" ca="1" si="9"/>
        <v>0.59008368153236646</v>
      </c>
      <c r="P60" s="24">
        <f t="shared" ca="1" si="10"/>
        <v>9.0573111077753978</v>
      </c>
      <c r="Q60" s="24">
        <f t="shared" ca="1" si="11"/>
        <v>0</v>
      </c>
      <c r="R60" s="25">
        <f t="shared" ca="1" si="12"/>
        <v>13.123461077279829</v>
      </c>
      <c r="S60" s="24">
        <f t="shared" ca="1" si="13"/>
        <v>0</v>
      </c>
      <c r="T60" s="24">
        <f t="shared" ca="1" si="14"/>
        <v>0</v>
      </c>
      <c r="U60" s="25">
        <f t="shared" ca="1" si="15"/>
        <v>0.7481882358833265</v>
      </c>
      <c r="V60" s="26">
        <f t="shared" si="16"/>
        <v>2</v>
      </c>
      <c r="W60" s="25">
        <f t="shared" ca="1" si="17"/>
        <v>2.7481882358833265</v>
      </c>
      <c r="X60" s="25">
        <f t="shared" ca="1" si="18"/>
        <v>10.375272841396503</v>
      </c>
      <c r="Y60" s="25">
        <f t="shared" ca="1" si="19"/>
        <v>-44.95680337174263</v>
      </c>
      <c r="Z60" s="25">
        <f t="shared" ca="1" si="20"/>
        <v>255.04319662825736</v>
      </c>
    </row>
    <row r="61" spans="1:26" x14ac:dyDescent="0.2">
      <c r="E61" s="22">
        <v>57</v>
      </c>
      <c r="F61" s="24">
        <f t="shared" ca="1" si="2"/>
        <v>9.0573111077753978</v>
      </c>
      <c r="G61" s="24">
        <f t="shared" ca="1" si="3"/>
        <v>0</v>
      </c>
      <c r="H61" s="24">
        <f t="shared" ca="1" si="4"/>
        <v>9.0573111077753978</v>
      </c>
      <c r="I61" s="24">
        <f t="shared" ca="1" si="5"/>
        <v>0</v>
      </c>
      <c r="J61" s="24">
        <f t="shared" ca="1" si="6"/>
        <v>0</v>
      </c>
      <c r="K61" s="24">
        <f t="shared" ca="1" si="21"/>
        <v>0</v>
      </c>
      <c r="L61" s="24">
        <f t="shared" ca="1" si="8"/>
        <v>9.0573111077753978</v>
      </c>
      <c r="M61" s="24">
        <f t="shared" ca="1" si="0"/>
        <v>6.8002922144536626E-2</v>
      </c>
      <c r="N61" s="24">
        <f t="shared" ca="1" si="1"/>
        <v>0.27637533494591537</v>
      </c>
      <c r="O61" s="24">
        <f t="shared" ca="1" si="9"/>
        <v>0.27637533494591537</v>
      </c>
      <c r="P61" s="24">
        <f t="shared" ca="1" si="10"/>
        <v>8.7809357728294817</v>
      </c>
      <c r="Q61" s="24">
        <f t="shared" ca="1" si="11"/>
        <v>0</v>
      </c>
      <c r="R61" s="25">
        <f t="shared" ca="1" si="12"/>
        <v>6.146587449197157</v>
      </c>
      <c r="S61" s="24">
        <f t="shared" ca="1" si="13"/>
        <v>0</v>
      </c>
      <c r="T61" s="24">
        <f t="shared" ca="1" si="14"/>
        <v>0</v>
      </c>
      <c r="U61" s="25">
        <f t="shared" ca="1" si="15"/>
        <v>0.71352987522419509</v>
      </c>
      <c r="V61" s="26">
        <f t="shared" si="16"/>
        <v>2</v>
      </c>
      <c r="W61" s="25">
        <f t="shared" ca="1" si="17"/>
        <v>2.7135298752241952</v>
      </c>
      <c r="X61" s="25">
        <f t="shared" ca="1" si="18"/>
        <v>3.4330575739729619</v>
      </c>
      <c r="Y61" s="25">
        <f t="shared" ca="1" si="19"/>
        <v>-41.523745797769671</v>
      </c>
      <c r="Z61" s="25">
        <f t="shared" ca="1" si="20"/>
        <v>258.47625420223034</v>
      </c>
    </row>
    <row r="62" spans="1:26" x14ac:dyDescent="0.2">
      <c r="E62" s="22">
        <v>58</v>
      </c>
      <c r="F62" s="24">
        <f t="shared" ca="1" si="2"/>
        <v>8.7809357728294817</v>
      </c>
      <c r="G62" s="24">
        <f t="shared" ca="1" si="3"/>
        <v>0</v>
      </c>
      <c r="H62" s="24">
        <f t="shared" ca="1" si="4"/>
        <v>8.7809357728294817</v>
      </c>
      <c r="I62" s="24">
        <f t="shared" ca="1" si="5"/>
        <v>0</v>
      </c>
      <c r="J62" s="24">
        <f t="shared" ca="1" si="6"/>
        <v>0</v>
      </c>
      <c r="K62" s="24">
        <f t="shared" ca="1" si="21"/>
        <v>0</v>
      </c>
      <c r="L62" s="24">
        <f t="shared" ca="1" si="8"/>
        <v>8.7809357728294817</v>
      </c>
      <c r="M62" s="24">
        <f t="shared" ca="1" si="0"/>
        <v>0.7092339439977734</v>
      </c>
      <c r="N62" s="24">
        <f t="shared" ca="1" si="1"/>
        <v>0.58267222433063071</v>
      </c>
      <c r="O62" s="24">
        <f t="shared" ca="1" si="9"/>
        <v>0.58267222433063071</v>
      </c>
      <c r="P62" s="24">
        <f t="shared" ca="1" si="10"/>
        <v>8.1982635484988506</v>
      </c>
      <c r="Q62" s="24">
        <f t="shared" ca="1" si="11"/>
        <v>0</v>
      </c>
      <c r="R62" s="25">
        <f t="shared" ca="1" si="12"/>
        <v>12.958630269113225</v>
      </c>
      <c r="S62" s="24">
        <f t="shared" ca="1" si="13"/>
        <v>0</v>
      </c>
      <c r="T62" s="24">
        <f t="shared" ca="1" si="14"/>
        <v>0</v>
      </c>
      <c r="U62" s="25">
        <f t="shared" ca="1" si="15"/>
        <v>0.67916797285313324</v>
      </c>
      <c r="V62" s="26">
        <f t="shared" si="16"/>
        <v>2</v>
      </c>
      <c r="W62" s="25">
        <f t="shared" ca="1" si="17"/>
        <v>2.6791679728531332</v>
      </c>
      <c r="X62" s="25">
        <f t="shared" ca="1" si="18"/>
        <v>10.279462296260093</v>
      </c>
      <c r="Y62" s="25">
        <f t="shared" ca="1" si="19"/>
        <v>-31.244283501509578</v>
      </c>
      <c r="Z62" s="25">
        <f t="shared" ca="1" si="20"/>
        <v>268.75571649849041</v>
      </c>
    </row>
    <row r="63" spans="1:26" x14ac:dyDescent="0.2">
      <c r="E63" s="22">
        <v>59</v>
      </c>
      <c r="F63" s="24">
        <f t="shared" ca="1" si="2"/>
        <v>8.1982635484988506</v>
      </c>
      <c r="G63" s="24">
        <f t="shared" ca="1" si="3"/>
        <v>0</v>
      </c>
      <c r="H63" s="24">
        <f t="shared" ca="1" si="4"/>
        <v>8.1982635484988506</v>
      </c>
      <c r="I63" s="24">
        <f t="shared" ca="1" si="5"/>
        <v>0</v>
      </c>
      <c r="J63" s="24">
        <f t="shared" ca="1" si="6"/>
        <v>0</v>
      </c>
      <c r="K63" s="24">
        <f t="shared" ca="1" si="21"/>
        <v>0</v>
      </c>
      <c r="L63" s="24">
        <f t="shared" ca="1" si="8"/>
        <v>8.1982635484988506</v>
      </c>
      <c r="M63" s="24">
        <f t="shared" ca="1" si="0"/>
        <v>0.77155248760662554</v>
      </c>
      <c r="N63" s="24">
        <f t="shared" ca="1" si="1"/>
        <v>0.61159540080818464</v>
      </c>
      <c r="O63" s="24">
        <f t="shared" ca="1" si="9"/>
        <v>0.61159540080818464</v>
      </c>
      <c r="P63" s="24">
        <f t="shared" ca="1" si="10"/>
        <v>7.5866681476906663</v>
      </c>
      <c r="Q63" s="24">
        <f t="shared" ca="1" si="11"/>
        <v>0</v>
      </c>
      <c r="R63" s="25">
        <f t="shared" ca="1" si="12"/>
        <v>13.601881713974025</v>
      </c>
      <c r="S63" s="24">
        <f t="shared" ca="1" si="13"/>
        <v>0</v>
      </c>
      <c r="T63" s="24">
        <f t="shared" ca="1" si="14"/>
        <v>0</v>
      </c>
      <c r="U63" s="25">
        <f t="shared" ca="1" si="15"/>
        <v>0.63139726784758066</v>
      </c>
      <c r="V63" s="26">
        <f t="shared" si="16"/>
        <v>2</v>
      </c>
      <c r="W63" s="25">
        <f t="shared" ca="1" si="17"/>
        <v>2.6313972678475808</v>
      </c>
      <c r="X63" s="25">
        <f t="shared" ca="1" si="18"/>
        <v>10.970484446126445</v>
      </c>
      <c r="Y63" s="25">
        <f t="shared" ca="1" si="19"/>
        <v>-20.273799055383133</v>
      </c>
      <c r="Z63" s="25">
        <f t="shared" ca="1" si="20"/>
        <v>279.72620094461689</v>
      </c>
    </row>
    <row r="64" spans="1:26" x14ac:dyDescent="0.2">
      <c r="E64" s="22">
        <v>60</v>
      </c>
      <c r="F64" s="24">
        <f t="shared" ca="1" si="2"/>
        <v>7.5866681476906663</v>
      </c>
      <c r="G64" s="24">
        <f t="shared" ca="1" si="3"/>
        <v>0</v>
      </c>
      <c r="H64" s="24">
        <f t="shared" ca="1" si="4"/>
        <v>7.5866681476906663</v>
      </c>
      <c r="I64" s="24">
        <f t="shared" ca="1" si="5"/>
        <v>0</v>
      </c>
      <c r="J64" s="24">
        <f t="shared" ca="1" si="6"/>
        <v>0</v>
      </c>
      <c r="K64" s="24">
        <f t="shared" ca="1" si="21"/>
        <v>0</v>
      </c>
      <c r="L64" s="24">
        <f t="shared" ca="1" si="8"/>
        <v>7.5866681476906663</v>
      </c>
      <c r="M64" s="24">
        <f t="shared" ca="1" si="0"/>
        <v>0.36057894763456788</v>
      </c>
      <c r="N64" s="24">
        <f t="shared" ca="1" si="1"/>
        <v>0.44646324195916048</v>
      </c>
      <c r="O64" s="24">
        <f t="shared" ca="1" si="9"/>
        <v>0.44646324195916048</v>
      </c>
      <c r="P64" s="24">
        <f t="shared" ca="1" si="10"/>
        <v>7.1402049057315056</v>
      </c>
      <c r="Q64" s="24">
        <f t="shared" ca="1" si="11"/>
        <v>0</v>
      </c>
      <c r="R64" s="25">
        <f t="shared" ca="1" si="12"/>
        <v>9.9293425011717282</v>
      </c>
      <c r="S64" s="24">
        <f t="shared" ca="1" si="13"/>
        <v>0</v>
      </c>
      <c r="T64" s="24">
        <f t="shared" ca="1" si="14"/>
        <v>0</v>
      </c>
      <c r="U64" s="25">
        <f t="shared" ca="1" si="15"/>
        <v>0.58907492213688684</v>
      </c>
      <c r="V64" s="26">
        <f t="shared" si="16"/>
        <v>2</v>
      </c>
      <c r="W64" s="25">
        <f t="shared" ca="1" si="17"/>
        <v>2.5890749221368869</v>
      </c>
      <c r="X64" s="25">
        <f t="shared" ca="1" si="18"/>
        <v>7.3402675790348413</v>
      </c>
      <c r="Y64" s="25">
        <f t="shared" ca="1" si="19"/>
        <v>-12.933531476348293</v>
      </c>
      <c r="Z64" s="25">
        <f t="shared" ca="1" si="20"/>
        <v>287.06646852365168</v>
      </c>
    </row>
    <row r="65" spans="5:26" x14ac:dyDescent="0.2">
      <c r="E65" s="22">
        <v>61</v>
      </c>
      <c r="F65" s="24">
        <f t="shared" ca="1" si="2"/>
        <v>7.1402049057315056</v>
      </c>
      <c r="G65" s="24">
        <f t="shared" ca="1" si="3"/>
        <v>0</v>
      </c>
      <c r="H65" s="24">
        <f t="shared" ca="1" si="4"/>
        <v>7.1402049057315056</v>
      </c>
      <c r="I65" s="24">
        <f t="shared" ca="1" si="5"/>
        <v>0</v>
      </c>
      <c r="J65" s="24">
        <f t="shared" ca="1" si="6"/>
        <v>0</v>
      </c>
      <c r="K65" s="24">
        <f t="shared" ca="1" si="21"/>
        <v>0</v>
      </c>
      <c r="L65" s="24">
        <f t="shared" ca="1" si="8"/>
        <v>7.1402049057315056</v>
      </c>
      <c r="M65" s="24">
        <f t="shared" ca="1" si="0"/>
        <v>0.78594036680713664</v>
      </c>
      <c r="N65" s="24">
        <f t="shared" ca="1" si="1"/>
        <v>0.61886211350716713</v>
      </c>
      <c r="O65" s="24">
        <f t="shared" ca="1" si="9"/>
        <v>0.61886211350716713</v>
      </c>
      <c r="P65" s="24">
        <f t="shared" ca="1" si="10"/>
        <v>6.5213427922243383</v>
      </c>
      <c r="Q65" s="24">
        <f t="shared" ca="1" si="11"/>
        <v>0</v>
      </c>
      <c r="R65" s="25">
        <f t="shared" ca="1" si="12"/>
        <v>13.763493404399396</v>
      </c>
      <c r="S65" s="24">
        <f t="shared" ca="1" si="13"/>
        <v>0</v>
      </c>
      <c r="T65" s="24">
        <f t="shared" ca="1" si="14"/>
        <v>0</v>
      </c>
      <c r="U65" s="25">
        <f t="shared" ca="1" si="15"/>
        <v>0.54646190791823368</v>
      </c>
      <c r="V65" s="26">
        <f t="shared" si="16"/>
        <v>2</v>
      </c>
      <c r="W65" s="25">
        <f t="shared" ca="1" si="17"/>
        <v>2.5464619079182338</v>
      </c>
      <c r="X65" s="25">
        <f t="shared" ca="1" si="18"/>
        <v>11.217031496481162</v>
      </c>
      <c r="Y65" s="25">
        <f t="shared" ca="1" si="19"/>
        <v>-1.7164999798671303</v>
      </c>
      <c r="Z65" s="25">
        <f t="shared" ca="1" si="20"/>
        <v>298.28350002013286</v>
      </c>
    </row>
    <row r="66" spans="5:26" x14ac:dyDescent="0.2">
      <c r="E66" s="22">
        <v>62</v>
      </c>
      <c r="F66" s="24">
        <f t="shared" ca="1" si="2"/>
        <v>6.5213427922243383</v>
      </c>
      <c r="G66" s="24">
        <f t="shared" ca="1" si="3"/>
        <v>0</v>
      </c>
      <c r="H66" s="24">
        <f t="shared" ca="1" si="4"/>
        <v>6.5213427922243383</v>
      </c>
      <c r="I66" s="24">
        <f t="shared" ca="1" si="5"/>
        <v>0</v>
      </c>
      <c r="J66" s="24">
        <f t="shared" ca="1" si="6"/>
        <v>0</v>
      </c>
      <c r="K66" s="24">
        <f t="shared" ca="1" si="21"/>
        <v>0</v>
      </c>
      <c r="L66" s="24">
        <f t="shared" ca="1" si="8"/>
        <v>6.5213427922243383</v>
      </c>
      <c r="M66" s="24">
        <f t="shared" ca="1" si="0"/>
        <v>0.4564972092141758</v>
      </c>
      <c r="N66" s="24">
        <f t="shared" ca="1" si="1"/>
        <v>0.48361064945182486</v>
      </c>
      <c r="O66" s="24">
        <f t="shared" ca="1" si="9"/>
        <v>0.48361064945182486</v>
      </c>
      <c r="P66" s="24">
        <f t="shared" ca="1" si="10"/>
        <v>6.0377321427725139</v>
      </c>
      <c r="Q66" s="24">
        <f t="shared" ca="1" si="11"/>
        <v>0</v>
      </c>
      <c r="R66" s="25">
        <f t="shared" ca="1" si="12"/>
        <v>10.755500843808584</v>
      </c>
      <c r="S66" s="24">
        <f t="shared" ca="1" si="13"/>
        <v>0</v>
      </c>
      <c r="T66" s="24">
        <f t="shared" ca="1" si="14"/>
        <v>0</v>
      </c>
      <c r="U66" s="25">
        <f t="shared" ca="1" si="15"/>
        <v>0.50236299739987411</v>
      </c>
      <c r="V66" s="26">
        <f t="shared" si="16"/>
        <v>2</v>
      </c>
      <c r="W66" s="25">
        <f t="shared" ca="1" si="17"/>
        <v>2.502362997399874</v>
      </c>
      <c r="X66" s="25">
        <f t="shared" ca="1" si="18"/>
        <v>8.2531378464087091</v>
      </c>
      <c r="Y66" s="25">
        <f t="shared" ca="1" si="19"/>
        <v>6.5366378665415787</v>
      </c>
      <c r="Z66" s="25">
        <f t="shared" ca="1" si="20"/>
        <v>306.53663786654158</v>
      </c>
    </row>
    <row r="67" spans="5:26" x14ac:dyDescent="0.2">
      <c r="E67" s="22">
        <v>63</v>
      </c>
      <c r="F67" s="24">
        <f t="shared" ca="1" si="2"/>
        <v>6.0377321427725139</v>
      </c>
      <c r="G67" s="24">
        <f t="shared" ca="1" si="3"/>
        <v>0</v>
      </c>
      <c r="H67" s="24">
        <f t="shared" ca="1" si="4"/>
        <v>6.0377321427725139</v>
      </c>
      <c r="I67" s="24">
        <f t="shared" ca="1" si="5"/>
        <v>0</v>
      </c>
      <c r="J67" s="24">
        <f t="shared" ca="1" si="6"/>
        <v>0</v>
      </c>
      <c r="K67" s="24">
        <f t="shared" ca="1" si="21"/>
        <v>0</v>
      </c>
      <c r="L67" s="24">
        <f t="shared" ca="1" si="8"/>
        <v>6.0377321427725139</v>
      </c>
      <c r="M67" s="24">
        <f t="shared" ca="1" si="0"/>
        <v>0.72103267331361687</v>
      </c>
      <c r="N67" s="24">
        <f t="shared" ca="1" si="1"/>
        <v>0.58788679987566006</v>
      </c>
      <c r="O67" s="24">
        <f t="shared" ca="1" si="9"/>
        <v>0.58788679987566006</v>
      </c>
      <c r="P67" s="24">
        <f t="shared" ca="1" si="10"/>
        <v>5.4498453428968539</v>
      </c>
      <c r="Q67" s="24">
        <f t="shared" ca="1" si="11"/>
        <v>0</v>
      </c>
      <c r="R67" s="25">
        <f t="shared" ca="1" si="12"/>
        <v>13.074602429234679</v>
      </c>
      <c r="S67" s="24">
        <f t="shared" ca="1" si="13"/>
        <v>0</v>
      </c>
      <c r="T67" s="24">
        <f t="shared" ca="1" si="14"/>
        <v>0</v>
      </c>
      <c r="U67" s="25">
        <f t="shared" ca="1" si="15"/>
        <v>0.4595030994267747</v>
      </c>
      <c r="V67" s="26">
        <f t="shared" si="16"/>
        <v>2</v>
      </c>
      <c r="W67" s="25">
        <f t="shared" ca="1" si="17"/>
        <v>2.4595030994267746</v>
      </c>
      <c r="X67" s="25">
        <f t="shared" ca="1" si="18"/>
        <v>10.615099329807904</v>
      </c>
      <c r="Y67" s="25">
        <f t="shared" ca="1" si="19"/>
        <v>17.151737196349483</v>
      </c>
      <c r="Z67" s="25">
        <f t="shared" ca="1" si="20"/>
        <v>317.15173719634947</v>
      </c>
    </row>
    <row r="68" spans="5:26" x14ac:dyDescent="0.2">
      <c r="E68" s="22">
        <v>64</v>
      </c>
      <c r="F68" s="24">
        <f t="shared" ca="1" si="2"/>
        <v>5.4498453428968539</v>
      </c>
      <c r="G68" s="24">
        <f t="shared" ca="1" si="3"/>
        <v>0</v>
      </c>
      <c r="H68" s="24">
        <f t="shared" ca="1" si="4"/>
        <v>5.4498453428968539</v>
      </c>
      <c r="I68" s="24">
        <f t="shared" ca="1" si="5"/>
        <v>0</v>
      </c>
      <c r="J68" s="24">
        <f t="shared" ca="1" si="6"/>
        <v>0</v>
      </c>
      <c r="K68" s="24">
        <f t="shared" ca="1" si="21"/>
        <v>0</v>
      </c>
      <c r="L68" s="24">
        <f t="shared" ca="1" si="8"/>
        <v>5.4498453428968539</v>
      </c>
      <c r="M68" s="24">
        <f t="shared" ca="1" si="0"/>
        <v>0.6913376704062818</v>
      </c>
      <c r="N68" s="24">
        <f t="shared" ca="1" si="1"/>
        <v>0.57494683665046642</v>
      </c>
      <c r="O68" s="24">
        <f t="shared" ca="1" si="9"/>
        <v>0.57494683665046642</v>
      </c>
      <c r="P68" s="24">
        <f t="shared" ca="1" si="10"/>
        <v>4.874898506246387</v>
      </c>
      <c r="Q68" s="24">
        <f t="shared" ca="1" si="11"/>
        <v>0</v>
      </c>
      <c r="R68" s="25">
        <f t="shared" ca="1" si="12"/>
        <v>12.786817647106373</v>
      </c>
      <c r="S68" s="24">
        <f t="shared" ca="1" si="13"/>
        <v>0</v>
      </c>
      <c r="T68" s="24">
        <f t="shared" ca="1" si="14"/>
        <v>0</v>
      </c>
      <c r="U68" s="25">
        <f t="shared" ca="1" si="15"/>
        <v>0.41298975396572962</v>
      </c>
      <c r="V68" s="26">
        <f t="shared" si="16"/>
        <v>2</v>
      </c>
      <c r="W68" s="25">
        <f t="shared" ca="1" si="17"/>
        <v>2.4129897539657295</v>
      </c>
      <c r="X68" s="25">
        <f t="shared" ca="1" si="18"/>
        <v>10.373827893140643</v>
      </c>
      <c r="Y68" s="25">
        <f t="shared" ca="1" si="19"/>
        <v>27.525565089490126</v>
      </c>
      <c r="Z68" s="25">
        <f t="shared" ca="1" si="20"/>
        <v>327.5255650894901</v>
      </c>
    </row>
    <row r="69" spans="5:26" x14ac:dyDescent="0.2">
      <c r="E69" s="22">
        <v>65</v>
      </c>
      <c r="F69" s="24">
        <f t="shared" ca="1" si="2"/>
        <v>4.874898506246387</v>
      </c>
      <c r="G69" s="24">
        <f t="shared" ca="1" si="3"/>
        <v>0</v>
      </c>
      <c r="H69" s="24">
        <f t="shared" ca="1" si="4"/>
        <v>4.874898506246387</v>
      </c>
      <c r="I69" s="24">
        <f t="shared" ca="1" si="5"/>
        <v>0</v>
      </c>
      <c r="J69" s="24">
        <f t="shared" ca="1" si="6"/>
        <v>0</v>
      </c>
      <c r="K69" s="24">
        <f t="shared" ca="1" si="21"/>
        <v>0</v>
      </c>
      <c r="L69" s="24">
        <f t="shared" ca="1" si="8"/>
        <v>4.874898506246387</v>
      </c>
      <c r="M69" s="24">
        <f t="shared" ca="1" si="0"/>
        <v>0.75288979254030663</v>
      </c>
      <c r="N69" s="24">
        <f t="shared" ca="1" si="1"/>
        <v>0.60254175017395073</v>
      </c>
      <c r="O69" s="24">
        <f t="shared" ca="1" si="9"/>
        <v>0.60254175017395073</v>
      </c>
      <c r="P69" s="24">
        <f t="shared" ca="1" si="10"/>
        <v>4.272356756072436</v>
      </c>
      <c r="Q69" s="24">
        <f t="shared" ca="1" si="11"/>
        <v>0</v>
      </c>
      <c r="R69" s="25">
        <f t="shared" ca="1" si="12"/>
        <v>13.400528523868664</v>
      </c>
      <c r="S69" s="24">
        <f t="shared" ca="1" si="13"/>
        <v>0</v>
      </c>
      <c r="T69" s="24">
        <f t="shared" ca="1" si="14"/>
        <v>0</v>
      </c>
      <c r="U69" s="25">
        <f t="shared" ca="1" si="15"/>
        <v>0.36589021049275289</v>
      </c>
      <c r="V69" s="26">
        <f t="shared" si="16"/>
        <v>2</v>
      </c>
      <c r="W69" s="25">
        <f t="shared" ca="1" si="17"/>
        <v>2.3658902104927528</v>
      </c>
      <c r="X69" s="25">
        <f t="shared" ca="1" si="18"/>
        <v>11.034638313375911</v>
      </c>
      <c r="Y69" s="25">
        <f t="shared" ca="1" si="19"/>
        <v>38.560203402866037</v>
      </c>
      <c r="Z69" s="25">
        <f t="shared" ca="1" si="20"/>
        <v>338.56020340286602</v>
      </c>
    </row>
    <row r="70" spans="5:26" x14ac:dyDescent="0.2">
      <c r="E70" s="22">
        <v>66</v>
      </c>
      <c r="F70" s="24">
        <f t="shared" ca="1" si="2"/>
        <v>4.272356756072436</v>
      </c>
      <c r="G70" s="24">
        <f t="shared" ca="1" si="3"/>
        <v>0</v>
      </c>
      <c r="H70" s="24">
        <f t="shared" ca="1" si="4"/>
        <v>4.272356756072436</v>
      </c>
      <c r="I70" s="24">
        <f t="shared" ca="1" si="5"/>
        <v>0</v>
      </c>
      <c r="J70" s="24">
        <f t="shared" ca="1" si="6"/>
        <v>0</v>
      </c>
      <c r="K70" s="24">
        <f t="shared" ca="1" si="21"/>
        <v>0</v>
      </c>
      <c r="L70" s="24">
        <f t="shared" ca="1" si="8"/>
        <v>4.272356756072436</v>
      </c>
      <c r="M70" s="24">
        <f t="shared" ref="M70:M133" ca="1" si="22">RAND()</f>
        <v>0.83246701849492266</v>
      </c>
      <c r="N70" s="24">
        <f t="shared" ref="N70:N133" ca="1" si="23">_xlfn.NORM.INV(M70,$C$20,$C$22)</f>
        <v>0.64459400522919519</v>
      </c>
      <c r="O70" s="24">
        <f t="shared" ca="1" si="9"/>
        <v>0.64459400522919519</v>
      </c>
      <c r="P70" s="24">
        <f t="shared" ca="1" si="10"/>
        <v>3.6277627508432406</v>
      </c>
      <c r="Q70" s="24">
        <f t="shared" ca="1" si="11"/>
        <v>0</v>
      </c>
      <c r="R70" s="25">
        <f t="shared" ca="1" si="12"/>
        <v>14.335770676297299</v>
      </c>
      <c r="S70" s="24">
        <f t="shared" ca="1" si="13"/>
        <v>0</v>
      </c>
      <c r="T70" s="24">
        <f t="shared" ca="1" si="14"/>
        <v>0</v>
      </c>
      <c r="U70" s="25">
        <f t="shared" ca="1" si="15"/>
        <v>0.3160047802766271</v>
      </c>
      <c r="V70" s="26">
        <f t="shared" si="16"/>
        <v>2</v>
      </c>
      <c r="W70" s="25">
        <f t="shared" ca="1" si="17"/>
        <v>2.3160047802766273</v>
      </c>
      <c r="X70" s="25">
        <f t="shared" ca="1" si="18"/>
        <v>12.019765896020672</v>
      </c>
      <c r="Y70" s="25">
        <f t="shared" ca="1" si="19"/>
        <v>50.579969298886709</v>
      </c>
      <c r="Z70" s="25">
        <f t="shared" ca="1" si="20"/>
        <v>350.57996929888668</v>
      </c>
    </row>
    <row r="71" spans="5:26" x14ac:dyDescent="0.2">
      <c r="E71" s="22">
        <v>67</v>
      </c>
      <c r="F71" s="24">
        <f t="shared" ref="F71:F134" ca="1" si="24">P70</f>
        <v>3.6277627508432406</v>
      </c>
      <c r="G71" s="24">
        <f t="shared" ref="G71:G134" ca="1" si="25">G70+J70-K70</f>
        <v>0</v>
      </c>
      <c r="H71" s="24">
        <f t="shared" ref="H71:H134" ca="1" si="26">F71+G71</f>
        <v>3.6277627508432406</v>
      </c>
      <c r="I71" s="24">
        <f t="shared" ref="I71:I134" ca="1" si="27">IF(H71&lt;=$C$27,1,0)</f>
        <v>0</v>
      </c>
      <c r="J71" s="24">
        <f t="shared" ref="J71:J134" ca="1" si="28">IF(I71=1,$C$15,0)</f>
        <v>0</v>
      </c>
      <c r="K71" s="24">
        <f t="shared" ca="1" si="21"/>
        <v>0</v>
      </c>
      <c r="L71" s="24">
        <f t="shared" ref="L71:L134" ca="1" si="29">F71+K71</f>
        <v>3.6277627508432406</v>
      </c>
      <c r="M71" s="24">
        <f t="shared" ca="1" si="22"/>
        <v>0.39165465619011897</v>
      </c>
      <c r="N71" s="24">
        <f t="shared" ca="1" si="23"/>
        <v>0.45874864776739321</v>
      </c>
      <c r="O71" s="24">
        <f t="shared" ref="O71:O134" ca="1" si="30">MIN(N71,L71)</f>
        <v>0.45874864776739321</v>
      </c>
      <c r="P71" s="24">
        <f t="shared" ref="P71:P134" ca="1" si="31">L71-O71</f>
        <v>3.1690141030758472</v>
      </c>
      <c r="Q71" s="24">
        <f t="shared" ref="Q71:Q134" ca="1" si="32">N71-O71</f>
        <v>0</v>
      </c>
      <c r="R71" s="25">
        <f t="shared" ref="R71:R134" ca="1" si="33">O71*C$9</f>
        <v>10.202569926346824</v>
      </c>
      <c r="S71" s="24">
        <f t="shared" ref="S71:S134" ca="1" si="34">J71*C$8</f>
        <v>0</v>
      </c>
      <c r="T71" s="24">
        <f t="shared" ref="T71:T134" ca="1" si="35">IF(J71&gt;0,C$10,0)</f>
        <v>0</v>
      </c>
      <c r="U71" s="25">
        <f t="shared" ref="U71:U134" ca="1" si="36">AVERAGE(L71,P71)*C$8*C$11</f>
        <v>0.27187107415676354</v>
      </c>
      <c r="V71" s="26">
        <f t="shared" ref="V71:V134" si="37">C$12</f>
        <v>2</v>
      </c>
      <c r="W71" s="25">
        <f t="shared" ref="W71:W134" ca="1" si="38">SUM(S71:V71)</f>
        <v>2.2718710741567634</v>
      </c>
      <c r="X71" s="25">
        <f t="shared" ref="X71:X134" ca="1" si="39">R71-W71</f>
        <v>7.9306988521900603</v>
      </c>
      <c r="Y71" s="25">
        <f t="shared" ref="Y71:Y134" ca="1" si="40">X71+Y70</f>
        <v>58.510668151076771</v>
      </c>
      <c r="Z71" s="25">
        <f t="shared" ref="Z71:Z134" ca="1" si="41">Y71+C$7</f>
        <v>358.51066815107674</v>
      </c>
    </row>
    <row r="72" spans="5:26" x14ac:dyDescent="0.2">
      <c r="E72" s="22">
        <v>68</v>
      </c>
      <c r="F72" s="24">
        <f t="shared" ca="1" si="24"/>
        <v>3.1690141030758472</v>
      </c>
      <c r="G72" s="24">
        <f t="shared" ca="1" si="25"/>
        <v>0</v>
      </c>
      <c r="H72" s="24">
        <f t="shared" ca="1" si="26"/>
        <v>3.1690141030758472</v>
      </c>
      <c r="I72" s="24">
        <f t="shared" ca="1" si="27"/>
        <v>1</v>
      </c>
      <c r="J72" s="24">
        <f t="shared" ca="1" si="28"/>
        <v>14</v>
      </c>
      <c r="K72" s="24">
        <f t="shared" ca="1" si="21"/>
        <v>0</v>
      </c>
      <c r="L72" s="24">
        <f t="shared" ca="1" si="29"/>
        <v>3.1690141030758472</v>
      </c>
      <c r="M72" s="24">
        <f t="shared" ca="1" si="22"/>
        <v>3.264823994977939E-2</v>
      </c>
      <c r="N72" s="24">
        <f t="shared" ca="1" si="23"/>
        <v>0.2235165723991856</v>
      </c>
      <c r="O72" s="24">
        <f t="shared" ca="1" si="30"/>
        <v>0.2235165723991856</v>
      </c>
      <c r="P72" s="24">
        <f t="shared" ca="1" si="31"/>
        <v>2.9454975306766618</v>
      </c>
      <c r="Q72" s="24">
        <f t="shared" ca="1" si="32"/>
        <v>0</v>
      </c>
      <c r="R72" s="25">
        <f t="shared" ca="1" si="33"/>
        <v>4.9710085701578874</v>
      </c>
      <c r="S72" s="24">
        <f t="shared" ca="1" si="34"/>
        <v>224</v>
      </c>
      <c r="T72" s="24">
        <f t="shared" ca="1" si="35"/>
        <v>15.68</v>
      </c>
      <c r="U72" s="25">
        <f t="shared" ca="1" si="36"/>
        <v>0.24458046535010033</v>
      </c>
      <c r="V72" s="26">
        <f t="shared" si="37"/>
        <v>2</v>
      </c>
      <c r="W72" s="25">
        <f t="shared" ca="1" si="38"/>
        <v>241.92458046535012</v>
      </c>
      <c r="X72" s="25">
        <f t="shared" ca="1" si="39"/>
        <v>-236.95357189519223</v>
      </c>
      <c r="Y72" s="25">
        <f t="shared" ca="1" si="40"/>
        <v>-178.44290374411545</v>
      </c>
      <c r="Z72" s="25">
        <f t="shared" ca="1" si="41"/>
        <v>121.55709625588455</v>
      </c>
    </row>
    <row r="73" spans="5:26" x14ac:dyDescent="0.2">
      <c r="E73" s="22">
        <v>69</v>
      </c>
      <c r="F73" s="24">
        <f t="shared" ca="1" si="24"/>
        <v>2.9454975306766618</v>
      </c>
      <c r="G73" s="24">
        <f t="shared" ca="1" si="25"/>
        <v>14</v>
      </c>
      <c r="H73" s="24">
        <f t="shared" ca="1" si="26"/>
        <v>16.945497530676661</v>
      </c>
      <c r="I73" s="24">
        <f t="shared" ca="1" si="27"/>
        <v>0</v>
      </c>
      <c r="J73" s="24">
        <f t="shared" ca="1" si="28"/>
        <v>0</v>
      </c>
      <c r="K73" s="24">
        <f t="shared" ca="1" si="21"/>
        <v>0</v>
      </c>
      <c r="L73" s="24">
        <f t="shared" ca="1" si="29"/>
        <v>2.9454975306766618</v>
      </c>
      <c r="M73" s="24">
        <f t="shared" ca="1" si="22"/>
        <v>0.8055764728566408</v>
      </c>
      <c r="N73" s="24">
        <f t="shared" ca="1" si="23"/>
        <v>0.62925651826820361</v>
      </c>
      <c r="O73" s="24">
        <f t="shared" ca="1" si="30"/>
        <v>0.62925651826820361</v>
      </c>
      <c r="P73" s="24">
        <f t="shared" ca="1" si="31"/>
        <v>2.316241012408458</v>
      </c>
      <c r="Q73" s="24">
        <f t="shared" ca="1" si="32"/>
        <v>0</v>
      </c>
      <c r="R73" s="25">
        <f t="shared" ca="1" si="33"/>
        <v>13.994664966284848</v>
      </c>
      <c r="S73" s="24">
        <f t="shared" ca="1" si="34"/>
        <v>0</v>
      </c>
      <c r="T73" s="24">
        <f t="shared" ca="1" si="35"/>
        <v>0</v>
      </c>
      <c r="U73" s="25">
        <f t="shared" ca="1" si="36"/>
        <v>0.21046954172340479</v>
      </c>
      <c r="V73" s="26">
        <f t="shared" si="37"/>
        <v>2</v>
      </c>
      <c r="W73" s="25">
        <f t="shared" ca="1" si="38"/>
        <v>2.2104695417234046</v>
      </c>
      <c r="X73" s="25">
        <f t="shared" ca="1" si="39"/>
        <v>11.784195424561442</v>
      </c>
      <c r="Y73" s="25">
        <f t="shared" ca="1" si="40"/>
        <v>-166.65870831955402</v>
      </c>
      <c r="Z73" s="25">
        <f t="shared" ca="1" si="41"/>
        <v>133.34129168044598</v>
      </c>
    </row>
    <row r="74" spans="5:26" x14ac:dyDescent="0.2">
      <c r="E74" s="22">
        <v>70</v>
      </c>
      <c r="F74" s="24">
        <f t="shared" ca="1" si="24"/>
        <v>2.316241012408458</v>
      </c>
      <c r="G74" s="24">
        <f t="shared" ca="1" si="25"/>
        <v>14</v>
      </c>
      <c r="H74" s="24">
        <f t="shared" ca="1" si="26"/>
        <v>16.316241012408458</v>
      </c>
      <c r="I74" s="24">
        <f t="shared" ca="1" si="27"/>
        <v>0</v>
      </c>
      <c r="J74" s="24">
        <f t="shared" ca="1" si="28"/>
        <v>0</v>
      </c>
      <c r="K74" s="24">
        <f t="shared" ca="1" si="21"/>
        <v>0</v>
      </c>
      <c r="L74" s="24">
        <f t="shared" ca="1" si="29"/>
        <v>2.316241012408458</v>
      </c>
      <c r="M74" s="24">
        <f t="shared" ca="1" si="22"/>
        <v>0.43962994151357104</v>
      </c>
      <c r="N74" s="24">
        <f t="shared" ca="1" si="23"/>
        <v>0.4772138731405936</v>
      </c>
      <c r="O74" s="24">
        <f t="shared" ca="1" si="30"/>
        <v>0.4772138731405936</v>
      </c>
      <c r="P74" s="24">
        <f t="shared" ca="1" si="31"/>
        <v>1.8390271392678645</v>
      </c>
      <c r="Q74" s="24">
        <f t="shared" ca="1" si="32"/>
        <v>0</v>
      </c>
      <c r="R74" s="25">
        <f t="shared" ca="1" si="33"/>
        <v>10.613236538646801</v>
      </c>
      <c r="S74" s="24">
        <f t="shared" ca="1" si="34"/>
        <v>0</v>
      </c>
      <c r="T74" s="24">
        <f t="shared" ca="1" si="35"/>
        <v>0</v>
      </c>
      <c r="U74" s="25">
        <f t="shared" ca="1" si="36"/>
        <v>0.16621072606705289</v>
      </c>
      <c r="V74" s="26">
        <f t="shared" si="37"/>
        <v>2</v>
      </c>
      <c r="W74" s="25">
        <f t="shared" ca="1" si="38"/>
        <v>2.1662107260670531</v>
      </c>
      <c r="X74" s="25">
        <f t="shared" ca="1" si="39"/>
        <v>8.4470258125797475</v>
      </c>
      <c r="Y74" s="25">
        <f t="shared" ca="1" si="40"/>
        <v>-158.21168250697428</v>
      </c>
      <c r="Z74" s="25">
        <f t="shared" ca="1" si="41"/>
        <v>141.78831749302572</v>
      </c>
    </row>
    <row r="75" spans="5:26" x14ac:dyDescent="0.2">
      <c r="E75" s="22">
        <v>71</v>
      </c>
      <c r="F75" s="24">
        <f t="shared" ca="1" si="24"/>
        <v>1.8390271392678645</v>
      </c>
      <c r="G75" s="24">
        <f t="shared" ca="1" si="25"/>
        <v>14</v>
      </c>
      <c r="H75" s="24">
        <f t="shared" ca="1" si="26"/>
        <v>15.839027139267865</v>
      </c>
      <c r="I75" s="24">
        <f t="shared" ca="1" si="27"/>
        <v>0</v>
      </c>
      <c r="J75" s="24">
        <f t="shared" ca="1" si="28"/>
        <v>0</v>
      </c>
      <c r="K75" s="24">
        <f t="shared" ca="1" si="21"/>
        <v>0</v>
      </c>
      <c r="L75" s="24">
        <f t="shared" ca="1" si="29"/>
        <v>1.8390271392678645</v>
      </c>
      <c r="M75" s="24">
        <f t="shared" ca="1" si="22"/>
        <v>0.98312269595501722</v>
      </c>
      <c r="N75" s="24">
        <f t="shared" ca="1" si="23"/>
        <v>0.81844864632964376</v>
      </c>
      <c r="O75" s="24">
        <f t="shared" ca="1" si="30"/>
        <v>0.81844864632964376</v>
      </c>
      <c r="P75" s="24">
        <f t="shared" ca="1" si="31"/>
        <v>1.0205784929382209</v>
      </c>
      <c r="Q75" s="24">
        <f t="shared" ca="1" si="32"/>
        <v>0</v>
      </c>
      <c r="R75" s="25">
        <f t="shared" ca="1" si="33"/>
        <v>18.202297894371277</v>
      </c>
      <c r="S75" s="24">
        <f t="shared" ca="1" si="34"/>
        <v>0</v>
      </c>
      <c r="T75" s="24">
        <f t="shared" ca="1" si="35"/>
        <v>0</v>
      </c>
      <c r="U75" s="25">
        <f t="shared" ca="1" si="36"/>
        <v>0.11438422528824342</v>
      </c>
      <c r="V75" s="26">
        <f t="shared" si="37"/>
        <v>2</v>
      </c>
      <c r="W75" s="25">
        <f t="shared" ca="1" si="38"/>
        <v>2.1143842252882434</v>
      </c>
      <c r="X75" s="25">
        <f t="shared" ca="1" si="39"/>
        <v>16.087913669083033</v>
      </c>
      <c r="Y75" s="25">
        <f t="shared" ca="1" si="40"/>
        <v>-142.12376883789125</v>
      </c>
      <c r="Z75" s="25">
        <f t="shared" ca="1" si="41"/>
        <v>157.87623116210875</v>
      </c>
    </row>
    <row r="76" spans="5:26" x14ac:dyDescent="0.2">
      <c r="E76" s="22">
        <v>72</v>
      </c>
      <c r="F76" s="24">
        <f t="shared" ca="1" si="24"/>
        <v>1.0205784929382209</v>
      </c>
      <c r="G76" s="24">
        <f t="shared" ca="1" si="25"/>
        <v>14</v>
      </c>
      <c r="H76" s="24">
        <f t="shared" ca="1" si="26"/>
        <v>15.02057849293822</v>
      </c>
      <c r="I76" s="24">
        <f t="shared" ca="1" si="27"/>
        <v>0</v>
      </c>
      <c r="J76" s="24">
        <f t="shared" ca="1" si="28"/>
        <v>0</v>
      </c>
      <c r="K76" s="24">
        <f t="shared" ca="1" si="21"/>
        <v>0</v>
      </c>
      <c r="L76" s="24">
        <f t="shared" ca="1" si="29"/>
        <v>1.0205784929382209</v>
      </c>
      <c r="M76" s="24">
        <f t="shared" ca="1" si="22"/>
        <v>0.25910997981254624</v>
      </c>
      <c r="N76" s="24">
        <f t="shared" ca="1" si="23"/>
        <v>0.40308624252553482</v>
      </c>
      <c r="O76" s="24">
        <f t="shared" ca="1" si="30"/>
        <v>0.40308624252553482</v>
      </c>
      <c r="P76" s="24">
        <f t="shared" ca="1" si="31"/>
        <v>0.61749225041268607</v>
      </c>
      <c r="Q76" s="24">
        <f t="shared" ca="1" si="32"/>
        <v>0</v>
      </c>
      <c r="R76" s="25">
        <f t="shared" ca="1" si="33"/>
        <v>8.9646380337678941</v>
      </c>
      <c r="S76" s="24">
        <f t="shared" ca="1" si="34"/>
        <v>0</v>
      </c>
      <c r="T76" s="24">
        <f t="shared" ca="1" si="35"/>
        <v>0</v>
      </c>
      <c r="U76" s="25">
        <f t="shared" ca="1" si="36"/>
        <v>6.5522829734036281E-2</v>
      </c>
      <c r="V76" s="26">
        <f t="shared" si="37"/>
        <v>2</v>
      </c>
      <c r="W76" s="25">
        <f t="shared" ca="1" si="38"/>
        <v>2.0655228297340362</v>
      </c>
      <c r="X76" s="25">
        <f t="shared" ca="1" si="39"/>
        <v>6.8991152040338584</v>
      </c>
      <c r="Y76" s="25">
        <f t="shared" ca="1" si="40"/>
        <v>-135.2246536338574</v>
      </c>
      <c r="Z76" s="25">
        <f t="shared" ca="1" si="41"/>
        <v>164.7753463661426</v>
      </c>
    </row>
    <row r="77" spans="5:26" x14ac:dyDescent="0.2">
      <c r="E77" s="22">
        <v>73</v>
      </c>
      <c r="F77" s="24">
        <f t="shared" ca="1" si="24"/>
        <v>0.61749225041268607</v>
      </c>
      <c r="G77" s="24">
        <f t="shared" ca="1" si="25"/>
        <v>14</v>
      </c>
      <c r="H77" s="24">
        <f t="shared" ca="1" si="26"/>
        <v>14.617492250412687</v>
      </c>
      <c r="I77" s="24">
        <f t="shared" ca="1" si="27"/>
        <v>0</v>
      </c>
      <c r="J77" s="24">
        <f t="shared" ca="1" si="28"/>
        <v>0</v>
      </c>
      <c r="K77" s="24">
        <f t="shared" ref="K77:K140" ca="1" si="42">J70</f>
        <v>0</v>
      </c>
      <c r="L77" s="24">
        <f t="shared" ca="1" si="29"/>
        <v>0.61749225041268607</v>
      </c>
      <c r="M77" s="24">
        <f t="shared" ca="1" si="22"/>
        <v>0.51778065789255323</v>
      </c>
      <c r="N77" s="24">
        <f t="shared" ca="1" si="23"/>
        <v>0.50668763987870591</v>
      </c>
      <c r="O77" s="24">
        <f t="shared" ca="1" si="30"/>
        <v>0.50668763987870591</v>
      </c>
      <c r="P77" s="24">
        <f t="shared" ca="1" si="31"/>
        <v>0.11080461053398016</v>
      </c>
      <c r="Q77" s="24">
        <f t="shared" ca="1" si="32"/>
        <v>0</v>
      </c>
      <c r="R77" s="25">
        <f t="shared" ca="1" si="33"/>
        <v>11.268733110902419</v>
      </c>
      <c r="S77" s="24">
        <f t="shared" ca="1" si="34"/>
        <v>0</v>
      </c>
      <c r="T77" s="24">
        <f t="shared" ca="1" si="35"/>
        <v>0</v>
      </c>
      <c r="U77" s="25">
        <f t="shared" ca="1" si="36"/>
        <v>2.9131874437866651E-2</v>
      </c>
      <c r="V77" s="26">
        <f t="shared" si="37"/>
        <v>2</v>
      </c>
      <c r="W77" s="25">
        <f t="shared" ca="1" si="38"/>
        <v>2.0291318744378666</v>
      </c>
      <c r="X77" s="25">
        <f t="shared" ca="1" si="39"/>
        <v>9.2396012364645514</v>
      </c>
      <c r="Y77" s="25">
        <f t="shared" ca="1" si="40"/>
        <v>-125.98505239739285</v>
      </c>
      <c r="Z77" s="25">
        <f t="shared" ca="1" si="41"/>
        <v>174.01494760260715</v>
      </c>
    </row>
    <row r="78" spans="5:26" x14ac:dyDescent="0.2">
      <c r="E78" s="22">
        <v>74</v>
      </c>
      <c r="F78" s="24">
        <f t="shared" ca="1" si="24"/>
        <v>0.11080461053398016</v>
      </c>
      <c r="G78" s="24">
        <f t="shared" ca="1" si="25"/>
        <v>14</v>
      </c>
      <c r="H78" s="24">
        <f t="shared" ca="1" si="26"/>
        <v>14.110804610533981</v>
      </c>
      <c r="I78" s="24">
        <f t="shared" ca="1" si="27"/>
        <v>0</v>
      </c>
      <c r="J78" s="24">
        <f t="shared" ca="1" si="28"/>
        <v>0</v>
      </c>
      <c r="K78" s="24">
        <f t="shared" ca="1" si="42"/>
        <v>0</v>
      </c>
      <c r="L78" s="24">
        <f t="shared" ca="1" si="29"/>
        <v>0.11080461053398016</v>
      </c>
      <c r="M78" s="24">
        <f t="shared" ca="1" si="22"/>
        <v>0.38165743170451127</v>
      </c>
      <c r="N78" s="24">
        <f t="shared" ca="1" si="23"/>
        <v>0.45483040124504426</v>
      </c>
      <c r="O78" s="24">
        <f t="shared" ca="1" si="30"/>
        <v>0.11080461053398016</v>
      </c>
      <c r="P78" s="24">
        <f t="shared" ca="1" si="31"/>
        <v>0</v>
      </c>
      <c r="Q78" s="24">
        <f t="shared" ca="1" si="32"/>
        <v>0.34402579071106409</v>
      </c>
      <c r="R78" s="25">
        <f t="shared" ca="1" si="33"/>
        <v>2.4642945382757189</v>
      </c>
      <c r="S78" s="24">
        <f t="shared" ca="1" si="34"/>
        <v>0</v>
      </c>
      <c r="T78" s="24">
        <f t="shared" ca="1" si="35"/>
        <v>0</v>
      </c>
      <c r="U78" s="25">
        <f t="shared" ca="1" si="36"/>
        <v>4.4321844213592067E-3</v>
      </c>
      <c r="V78" s="26">
        <f t="shared" si="37"/>
        <v>2</v>
      </c>
      <c r="W78" s="25">
        <f t="shared" ca="1" si="38"/>
        <v>2.0044321844213591</v>
      </c>
      <c r="X78" s="25">
        <f t="shared" ca="1" si="39"/>
        <v>0.45986235385435981</v>
      </c>
      <c r="Y78" s="25">
        <f t="shared" ca="1" si="40"/>
        <v>-125.52519004353849</v>
      </c>
      <c r="Z78" s="25">
        <f t="shared" ca="1" si="41"/>
        <v>174.47480995646151</v>
      </c>
    </row>
    <row r="79" spans="5:26" x14ac:dyDescent="0.2">
      <c r="E79" s="22">
        <v>75</v>
      </c>
      <c r="F79" s="24">
        <f t="shared" ca="1" si="24"/>
        <v>0</v>
      </c>
      <c r="G79" s="24">
        <f t="shared" ca="1" si="25"/>
        <v>14</v>
      </c>
      <c r="H79" s="24">
        <f t="shared" ca="1" si="26"/>
        <v>14</v>
      </c>
      <c r="I79" s="24">
        <f t="shared" ca="1" si="27"/>
        <v>0</v>
      </c>
      <c r="J79" s="24">
        <f t="shared" ca="1" si="28"/>
        <v>0</v>
      </c>
      <c r="K79" s="24">
        <f t="shared" ca="1" si="42"/>
        <v>14</v>
      </c>
      <c r="L79" s="24">
        <f t="shared" ca="1" si="29"/>
        <v>14</v>
      </c>
      <c r="M79" s="24">
        <f t="shared" ca="1" si="22"/>
        <v>0.39941944374558458</v>
      </c>
      <c r="N79" s="24">
        <f t="shared" ca="1" si="23"/>
        <v>0.46177248678797012</v>
      </c>
      <c r="O79" s="24">
        <f t="shared" ca="1" si="30"/>
        <v>0.46177248678797012</v>
      </c>
      <c r="P79" s="24">
        <f t="shared" ca="1" si="31"/>
        <v>13.53822751321203</v>
      </c>
      <c r="Q79" s="24">
        <f t="shared" ca="1" si="32"/>
        <v>0</v>
      </c>
      <c r="R79" s="25">
        <f t="shared" ca="1" si="33"/>
        <v>10.269820106164454</v>
      </c>
      <c r="S79" s="24">
        <f t="shared" ca="1" si="34"/>
        <v>0</v>
      </c>
      <c r="T79" s="24">
        <f t="shared" ca="1" si="35"/>
        <v>0</v>
      </c>
      <c r="U79" s="25">
        <f t="shared" ca="1" si="36"/>
        <v>1.1015291005284811</v>
      </c>
      <c r="V79" s="26">
        <f t="shared" si="37"/>
        <v>2</v>
      </c>
      <c r="W79" s="25">
        <f t="shared" ca="1" si="38"/>
        <v>3.1015291005284809</v>
      </c>
      <c r="X79" s="25">
        <f t="shared" ca="1" si="39"/>
        <v>7.1682910056359734</v>
      </c>
      <c r="Y79" s="25">
        <f t="shared" ca="1" si="40"/>
        <v>-118.35689903790251</v>
      </c>
      <c r="Z79" s="25">
        <f t="shared" ca="1" si="41"/>
        <v>181.64310096209749</v>
      </c>
    </row>
    <row r="80" spans="5:26" x14ac:dyDescent="0.2">
      <c r="E80" s="22">
        <v>76</v>
      </c>
      <c r="F80" s="24">
        <f t="shared" ca="1" si="24"/>
        <v>13.53822751321203</v>
      </c>
      <c r="G80" s="24">
        <f t="shared" ca="1" si="25"/>
        <v>0</v>
      </c>
      <c r="H80" s="24">
        <f t="shared" ca="1" si="26"/>
        <v>13.53822751321203</v>
      </c>
      <c r="I80" s="24">
        <f t="shared" ca="1" si="27"/>
        <v>0</v>
      </c>
      <c r="J80" s="24">
        <f t="shared" ca="1" si="28"/>
        <v>0</v>
      </c>
      <c r="K80" s="24">
        <f t="shared" ca="1" si="42"/>
        <v>0</v>
      </c>
      <c r="L80" s="24">
        <f t="shared" ca="1" si="29"/>
        <v>13.53822751321203</v>
      </c>
      <c r="M80" s="24">
        <f t="shared" ca="1" si="22"/>
        <v>0.1366183680905052</v>
      </c>
      <c r="N80" s="24">
        <f t="shared" ca="1" si="23"/>
        <v>0.33565413247380449</v>
      </c>
      <c r="O80" s="24">
        <f t="shared" ca="1" si="30"/>
        <v>0.33565413247380449</v>
      </c>
      <c r="P80" s="24">
        <f t="shared" ca="1" si="31"/>
        <v>13.202573380738226</v>
      </c>
      <c r="Q80" s="24">
        <f t="shared" ca="1" si="32"/>
        <v>0</v>
      </c>
      <c r="R80" s="25">
        <f t="shared" ca="1" si="33"/>
        <v>7.4649479062174109</v>
      </c>
      <c r="S80" s="24">
        <f t="shared" ca="1" si="34"/>
        <v>0</v>
      </c>
      <c r="T80" s="24">
        <f t="shared" ca="1" si="35"/>
        <v>0</v>
      </c>
      <c r="U80" s="25">
        <f t="shared" ca="1" si="36"/>
        <v>1.0696320357580102</v>
      </c>
      <c r="V80" s="26">
        <f t="shared" si="37"/>
        <v>2</v>
      </c>
      <c r="W80" s="25">
        <f t="shared" ca="1" si="38"/>
        <v>3.0696320357580102</v>
      </c>
      <c r="X80" s="25">
        <f t="shared" ca="1" si="39"/>
        <v>4.3953158704594006</v>
      </c>
      <c r="Y80" s="25">
        <f t="shared" ca="1" si="40"/>
        <v>-113.96158316744311</v>
      </c>
      <c r="Z80" s="25">
        <f t="shared" ca="1" si="41"/>
        <v>186.03841683255689</v>
      </c>
    </row>
    <row r="81" spans="5:26" x14ac:dyDescent="0.2">
      <c r="E81" s="22">
        <v>77</v>
      </c>
      <c r="F81" s="24">
        <f t="shared" ca="1" si="24"/>
        <v>13.202573380738226</v>
      </c>
      <c r="G81" s="24">
        <f t="shared" ca="1" si="25"/>
        <v>0</v>
      </c>
      <c r="H81" s="24">
        <f t="shared" ca="1" si="26"/>
        <v>13.202573380738226</v>
      </c>
      <c r="I81" s="24">
        <f t="shared" ca="1" si="27"/>
        <v>0</v>
      </c>
      <c r="J81" s="24">
        <f t="shared" ca="1" si="28"/>
        <v>0</v>
      </c>
      <c r="K81" s="24">
        <f t="shared" ca="1" si="42"/>
        <v>0</v>
      </c>
      <c r="L81" s="24">
        <f t="shared" ca="1" si="29"/>
        <v>13.202573380738226</v>
      </c>
      <c r="M81" s="24">
        <f t="shared" ca="1" si="22"/>
        <v>0.21425785352097382</v>
      </c>
      <c r="N81" s="24">
        <f t="shared" ca="1" si="23"/>
        <v>0.38123987788717628</v>
      </c>
      <c r="O81" s="24">
        <f t="shared" ca="1" si="30"/>
        <v>0.38123987788717628</v>
      </c>
      <c r="P81" s="24">
        <f t="shared" ca="1" si="31"/>
        <v>12.821333502851049</v>
      </c>
      <c r="Q81" s="24">
        <f t="shared" ca="1" si="32"/>
        <v>0</v>
      </c>
      <c r="R81" s="25">
        <f t="shared" ca="1" si="33"/>
        <v>8.4787748842108002</v>
      </c>
      <c r="S81" s="24">
        <f t="shared" ca="1" si="34"/>
        <v>0</v>
      </c>
      <c r="T81" s="24">
        <f t="shared" ca="1" si="35"/>
        <v>0</v>
      </c>
      <c r="U81" s="25">
        <f t="shared" ca="1" si="36"/>
        <v>1.040956275343571</v>
      </c>
      <c r="V81" s="26">
        <f t="shared" si="37"/>
        <v>2</v>
      </c>
      <c r="W81" s="25">
        <f t="shared" ca="1" si="38"/>
        <v>3.040956275343571</v>
      </c>
      <c r="X81" s="25">
        <f t="shared" ca="1" si="39"/>
        <v>5.4378186088672287</v>
      </c>
      <c r="Y81" s="25">
        <f t="shared" ca="1" si="40"/>
        <v>-108.52376455857588</v>
      </c>
      <c r="Z81" s="25">
        <f t="shared" ca="1" si="41"/>
        <v>191.47623544142414</v>
      </c>
    </row>
    <row r="82" spans="5:26" x14ac:dyDescent="0.2">
      <c r="E82" s="22">
        <v>78</v>
      </c>
      <c r="F82" s="24">
        <f t="shared" ca="1" si="24"/>
        <v>12.821333502851049</v>
      </c>
      <c r="G82" s="24">
        <f t="shared" ca="1" si="25"/>
        <v>0</v>
      </c>
      <c r="H82" s="24">
        <f t="shared" ca="1" si="26"/>
        <v>12.821333502851049</v>
      </c>
      <c r="I82" s="24">
        <f t="shared" ca="1" si="27"/>
        <v>0</v>
      </c>
      <c r="J82" s="24">
        <f t="shared" ca="1" si="28"/>
        <v>0</v>
      </c>
      <c r="K82" s="24">
        <f t="shared" ca="1" si="42"/>
        <v>0</v>
      </c>
      <c r="L82" s="24">
        <f t="shared" ca="1" si="29"/>
        <v>12.821333502851049</v>
      </c>
      <c r="M82" s="24">
        <f t="shared" ca="1" si="22"/>
        <v>9.5774459892189467E-2</v>
      </c>
      <c r="N82" s="24">
        <f t="shared" ca="1" si="23"/>
        <v>0.30409839540404726</v>
      </c>
      <c r="O82" s="24">
        <f t="shared" ca="1" si="30"/>
        <v>0.30409839540404726</v>
      </c>
      <c r="P82" s="24">
        <f t="shared" ca="1" si="31"/>
        <v>12.517235107447002</v>
      </c>
      <c r="Q82" s="24">
        <f t="shared" ca="1" si="32"/>
        <v>0</v>
      </c>
      <c r="R82" s="25">
        <f t="shared" ca="1" si="33"/>
        <v>6.7631483137860107</v>
      </c>
      <c r="S82" s="24">
        <f t="shared" ca="1" si="34"/>
        <v>0</v>
      </c>
      <c r="T82" s="24">
        <f t="shared" ca="1" si="35"/>
        <v>0</v>
      </c>
      <c r="U82" s="25">
        <f t="shared" ca="1" si="36"/>
        <v>1.013542744411922</v>
      </c>
      <c r="V82" s="26">
        <f t="shared" si="37"/>
        <v>2</v>
      </c>
      <c r="W82" s="25">
        <f t="shared" ca="1" si="38"/>
        <v>3.013542744411922</v>
      </c>
      <c r="X82" s="25">
        <f t="shared" ca="1" si="39"/>
        <v>3.7496055693740886</v>
      </c>
      <c r="Y82" s="25">
        <f t="shared" ca="1" si="40"/>
        <v>-104.77415898920179</v>
      </c>
      <c r="Z82" s="25">
        <f t="shared" ca="1" si="41"/>
        <v>195.22584101079821</v>
      </c>
    </row>
    <row r="83" spans="5:26" x14ac:dyDescent="0.2">
      <c r="E83" s="22">
        <v>79</v>
      </c>
      <c r="F83" s="24">
        <f t="shared" ca="1" si="24"/>
        <v>12.517235107447002</v>
      </c>
      <c r="G83" s="24">
        <f t="shared" ca="1" si="25"/>
        <v>0</v>
      </c>
      <c r="H83" s="24">
        <f t="shared" ca="1" si="26"/>
        <v>12.517235107447002</v>
      </c>
      <c r="I83" s="24">
        <f t="shared" ca="1" si="27"/>
        <v>0</v>
      </c>
      <c r="J83" s="24">
        <f t="shared" ca="1" si="28"/>
        <v>0</v>
      </c>
      <c r="K83" s="24">
        <f t="shared" ca="1" si="42"/>
        <v>0</v>
      </c>
      <c r="L83" s="24">
        <f t="shared" ca="1" si="29"/>
        <v>12.517235107447002</v>
      </c>
      <c r="M83" s="24">
        <f t="shared" ca="1" si="22"/>
        <v>0.63243258616139997</v>
      </c>
      <c r="N83" s="24">
        <f t="shared" ca="1" si="23"/>
        <v>0.55074545707013411</v>
      </c>
      <c r="O83" s="24">
        <f t="shared" ca="1" si="30"/>
        <v>0.55074545707013411</v>
      </c>
      <c r="P83" s="24">
        <f t="shared" ca="1" si="31"/>
        <v>11.966489650376868</v>
      </c>
      <c r="Q83" s="24">
        <f t="shared" ca="1" si="32"/>
        <v>0</v>
      </c>
      <c r="R83" s="25">
        <f t="shared" ca="1" si="33"/>
        <v>12.248578965239782</v>
      </c>
      <c r="S83" s="24">
        <f t="shared" ca="1" si="34"/>
        <v>0</v>
      </c>
      <c r="T83" s="24">
        <f t="shared" ca="1" si="35"/>
        <v>0</v>
      </c>
      <c r="U83" s="25">
        <f t="shared" ca="1" si="36"/>
        <v>0.97934899031295486</v>
      </c>
      <c r="V83" s="26">
        <f t="shared" si="37"/>
        <v>2</v>
      </c>
      <c r="W83" s="25">
        <f t="shared" ca="1" si="38"/>
        <v>2.9793489903129551</v>
      </c>
      <c r="X83" s="25">
        <f t="shared" ca="1" si="39"/>
        <v>9.2692299749268265</v>
      </c>
      <c r="Y83" s="25">
        <f t="shared" ca="1" si="40"/>
        <v>-95.504929014274964</v>
      </c>
      <c r="Z83" s="25">
        <f t="shared" ca="1" si="41"/>
        <v>204.49507098572502</v>
      </c>
    </row>
    <row r="84" spans="5:26" x14ac:dyDescent="0.2">
      <c r="E84" s="22">
        <v>80</v>
      </c>
      <c r="F84" s="24">
        <f t="shared" ca="1" si="24"/>
        <v>11.966489650376868</v>
      </c>
      <c r="G84" s="24">
        <f t="shared" ca="1" si="25"/>
        <v>0</v>
      </c>
      <c r="H84" s="24">
        <f t="shared" ca="1" si="26"/>
        <v>11.966489650376868</v>
      </c>
      <c r="I84" s="24">
        <f t="shared" ca="1" si="27"/>
        <v>0</v>
      </c>
      <c r="J84" s="24">
        <f t="shared" ca="1" si="28"/>
        <v>0</v>
      </c>
      <c r="K84" s="24">
        <f t="shared" ca="1" si="42"/>
        <v>0</v>
      </c>
      <c r="L84" s="24">
        <f t="shared" ca="1" si="29"/>
        <v>11.966489650376868</v>
      </c>
      <c r="M84" s="24">
        <f t="shared" ca="1" si="22"/>
        <v>6.0957865447342274E-2</v>
      </c>
      <c r="N84" s="24">
        <f t="shared" ca="1" si="23"/>
        <v>0.26798264330092947</v>
      </c>
      <c r="O84" s="24">
        <f t="shared" ca="1" si="30"/>
        <v>0.26798264330092947</v>
      </c>
      <c r="P84" s="24">
        <f t="shared" ca="1" si="31"/>
        <v>11.698507007075939</v>
      </c>
      <c r="Q84" s="24">
        <f t="shared" ca="1" si="32"/>
        <v>0</v>
      </c>
      <c r="R84" s="25">
        <f t="shared" ca="1" si="33"/>
        <v>5.9599339870126711</v>
      </c>
      <c r="S84" s="24">
        <f t="shared" ca="1" si="34"/>
        <v>0</v>
      </c>
      <c r="T84" s="24">
        <f t="shared" ca="1" si="35"/>
        <v>0</v>
      </c>
      <c r="U84" s="25">
        <f t="shared" ca="1" si="36"/>
        <v>0.94659986629811232</v>
      </c>
      <c r="V84" s="26">
        <f t="shared" si="37"/>
        <v>2</v>
      </c>
      <c r="W84" s="25">
        <f t="shared" ca="1" si="38"/>
        <v>2.9465998662981123</v>
      </c>
      <c r="X84" s="25">
        <f t="shared" ca="1" si="39"/>
        <v>3.0133341207145588</v>
      </c>
      <c r="Y84" s="25">
        <f t="shared" ca="1" si="40"/>
        <v>-92.491594893560404</v>
      </c>
      <c r="Z84" s="25">
        <f t="shared" ca="1" si="41"/>
        <v>207.5084051064396</v>
      </c>
    </row>
    <row r="85" spans="5:26" x14ac:dyDescent="0.2">
      <c r="E85" s="22">
        <v>81</v>
      </c>
      <c r="F85" s="24">
        <f t="shared" ca="1" si="24"/>
        <v>11.698507007075939</v>
      </c>
      <c r="G85" s="24">
        <f t="shared" ca="1" si="25"/>
        <v>0</v>
      </c>
      <c r="H85" s="24">
        <f t="shared" ca="1" si="26"/>
        <v>11.698507007075939</v>
      </c>
      <c r="I85" s="24">
        <f t="shared" ca="1" si="27"/>
        <v>0</v>
      </c>
      <c r="J85" s="24">
        <f t="shared" ca="1" si="28"/>
        <v>0</v>
      </c>
      <c r="K85" s="24">
        <f t="shared" ca="1" si="42"/>
        <v>0</v>
      </c>
      <c r="L85" s="24">
        <f t="shared" ca="1" si="29"/>
        <v>11.698507007075939</v>
      </c>
      <c r="M85" s="24">
        <f t="shared" ca="1" si="22"/>
        <v>0.44409909190263397</v>
      </c>
      <c r="N85" s="24">
        <f t="shared" ca="1" si="23"/>
        <v>0.4789123230977812</v>
      </c>
      <c r="O85" s="24">
        <f t="shared" ca="1" si="30"/>
        <v>0.4789123230977812</v>
      </c>
      <c r="P85" s="24">
        <f t="shared" ca="1" si="31"/>
        <v>11.219594683978158</v>
      </c>
      <c r="Q85" s="24">
        <f t="shared" ca="1" si="32"/>
        <v>0</v>
      </c>
      <c r="R85" s="25">
        <f t="shared" ca="1" si="33"/>
        <v>10.651010065694653</v>
      </c>
      <c r="S85" s="24">
        <f t="shared" ca="1" si="34"/>
        <v>0</v>
      </c>
      <c r="T85" s="24">
        <f t="shared" ca="1" si="35"/>
        <v>0</v>
      </c>
      <c r="U85" s="25">
        <f t="shared" ca="1" si="36"/>
        <v>0.91672406764216396</v>
      </c>
      <c r="V85" s="26">
        <f t="shared" si="37"/>
        <v>2</v>
      </c>
      <c r="W85" s="25">
        <f t="shared" ca="1" si="38"/>
        <v>2.9167240676421642</v>
      </c>
      <c r="X85" s="25">
        <f t="shared" ca="1" si="39"/>
        <v>7.7342859980524885</v>
      </c>
      <c r="Y85" s="25">
        <f t="shared" ca="1" si="40"/>
        <v>-84.757308895507919</v>
      </c>
      <c r="Z85" s="25">
        <f t="shared" ca="1" si="41"/>
        <v>215.24269110449208</v>
      </c>
    </row>
    <row r="86" spans="5:26" x14ac:dyDescent="0.2">
      <c r="E86" s="22">
        <v>82</v>
      </c>
      <c r="F86" s="24">
        <f t="shared" ca="1" si="24"/>
        <v>11.219594683978158</v>
      </c>
      <c r="G86" s="24">
        <f t="shared" ca="1" si="25"/>
        <v>0</v>
      </c>
      <c r="H86" s="24">
        <f t="shared" ca="1" si="26"/>
        <v>11.219594683978158</v>
      </c>
      <c r="I86" s="24">
        <f t="shared" ca="1" si="27"/>
        <v>0</v>
      </c>
      <c r="J86" s="24">
        <f t="shared" ca="1" si="28"/>
        <v>0</v>
      </c>
      <c r="K86" s="24">
        <f t="shared" ca="1" si="42"/>
        <v>0</v>
      </c>
      <c r="L86" s="24">
        <f t="shared" ca="1" si="29"/>
        <v>11.219594683978158</v>
      </c>
      <c r="M86" s="24">
        <f t="shared" ca="1" si="22"/>
        <v>8.7247941555827602E-2</v>
      </c>
      <c r="N86" s="24">
        <f t="shared" ca="1" si="23"/>
        <v>0.29631522012356326</v>
      </c>
      <c r="O86" s="24">
        <f t="shared" ca="1" si="30"/>
        <v>0.29631522012356326</v>
      </c>
      <c r="P86" s="24">
        <f t="shared" ca="1" si="31"/>
        <v>10.923279463854595</v>
      </c>
      <c r="Q86" s="24">
        <f t="shared" ca="1" si="32"/>
        <v>0</v>
      </c>
      <c r="R86" s="25">
        <f t="shared" ca="1" si="33"/>
        <v>6.5900504955480468</v>
      </c>
      <c r="S86" s="24">
        <f t="shared" ca="1" si="34"/>
        <v>0</v>
      </c>
      <c r="T86" s="24">
        <f t="shared" ca="1" si="35"/>
        <v>0</v>
      </c>
      <c r="U86" s="25">
        <f t="shared" ca="1" si="36"/>
        <v>0.88571496591331011</v>
      </c>
      <c r="V86" s="26">
        <f t="shared" si="37"/>
        <v>2</v>
      </c>
      <c r="W86" s="25">
        <f t="shared" ca="1" si="38"/>
        <v>2.8857149659133103</v>
      </c>
      <c r="X86" s="25">
        <f t="shared" ca="1" si="39"/>
        <v>3.7043355296347364</v>
      </c>
      <c r="Y86" s="25">
        <f t="shared" ca="1" si="40"/>
        <v>-81.052973365873186</v>
      </c>
      <c r="Z86" s="25">
        <f t="shared" ca="1" si="41"/>
        <v>218.94702663412681</v>
      </c>
    </row>
    <row r="87" spans="5:26" x14ac:dyDescent="0.2">
      <c r="E87" s="22">
        <v>83</v>
      </c>
      <c r="F87" s="24">
        <f t="shared" ca="1" si="24"/>
        <v>10.923279463854595</v>
      </c>
      <c r="G87" s="24">
        <f t="shared" ca="1" si="25"/>
        <v>0</v>
      </c>
      <c r="H87" s="24">
        <f t="shared" ca="1" si="26"/>
        <v>10.923279463854595</v>
      </c>
      <c r="I87" s="24">
        <f t="shared" ca="1" si="27"/>
        <v>0</v>
      </c>
      <c r="J87" s="24">
        <f t="shared" ca="1" si="28"/>
        <v>0</v>
      </c>
      <c r="K87" s="24">
        <f t="shared" ca="1" si="42"/>
        <v>0</v>
      </c>
      <c r="L87" s="24">
        <f t="shared" ca="1" si="29"/>
        <v>10.923279463854595</v>
      </c>
      <c r="M87" s="24">
        <f t="shared" ca="1" si="22"/>
        <v>0.72051193552475756</v>
      </c>
      <c r="N87" s="24">
        <f t="shared" ca="1" si="23"/>
        <v>0.58765444677848688</v>
      </c>
      <c r="O87" s="24">
        <f t="shared" ca="1" si="30"/>
        <v>0.58765444677848688</v>
      </c>
      <c r="P87" s="24">
        <f t="shared" ca="1" si="31"/>
        <v>10.335625017076108</v>
      </c>
      <c r="Q87" s="24">
        <f t="shared" ca="1" si="32"/>
        <v>0</v>
      </c>
      <c r="R87" s="25">
        <f t="shared" ca="1" si="33"/>
        <v>13.069434896353547</v>
      </c>
      <c r="S87" s="24">
        <f t="shared" ca="1" si="34"/>
        <v>0</v>
      </c>
      <c r="T87" s="24">
        <f t="shared" ca="1" si="35"/>
        <v>0</v>
      </c>
      <c r="U87" s="25">
        <f t="shared" ca="1" si="36"/>
        <v>0.85035617923722817</v>
      </c>
      <c r="V87" s="26">
        <f t="shared" si="37"/>
        <v>2</v>
      </c>
      <c r="W87" s="25">
        <f t="shared" ca="1" si="38"/>
        <v>2.8503561792372283</v>
      </c>
      <c r="X87" s="25">
        <f t="shared" ca="1" si="39"/>
        <v>10.219078717116318</v>
      </c>
      <c r="Y87" s="25">
        <f t="shared" ca="1" si="40"/>
        <v>-70.833894648756868</v>
      </c>
      <c r="Z87" s="25">
        <f t="shared" ca="1" si="41"/>
        <v>229.16610535124312</v>
      </c>
    </row>
    <row r="88" spans="5:26" x14ac:dyDescent="0.2">
      <c r="E88" s="22">
        <v>84</v>
      </c>
      <c r="F88" s="24">
        <f t="shared" ca="1" si="24"/>
        <v>10.335625017076108</v>
      </c>
      <c r="G88" s="24">
        <f t="shared" ca="1" si="25"/>
        <v>0</v>
      </c>
      <c r="H88" s="24">
        <f t="shared" ca="1" si="26"/>
        <v>10.335625017076108</v>
      </c>
      <c r="I88" s="24">
        <f t="shared" ca="1" si="27"/>
        <v>0</v>
      </c>
      <c r="J88" s="24">
        <f t="shared" ca="1" si="28"/>
        <v>0</v>
      </c>
      <c r="K88" s="24">
        <f t="shared" ca="1" si="42"/>
        <v>0</v>
      </c>
      <c r="L88" s="24">
        <f t="shared" ca="1" si="29"/>
        <v>10.335625017076108</v>
      </c>
      <c r="M88" s="24">
        <f t="shared" ca="1" si="22"/>
        <v>0.62366021576346198</v>
      </c>
      <c r="N88" s="24">
        <f t="shared" ca="1" si="23"/>
        <v>0.54726621701450318</v>
      </c>
      <c r="O88" s="24">
        <f t="shared" ca="1" si="30"/>
        <v>0.54726621701450318</v>
      </c>
      <c r="P88" s="24">
        <f t="shared" ca="1" si="31"/>
        <v>9.7883588000616051</v>
      </c>
      <c r="Q88" s="24">
        <f t="shared" ca="1" si="32"/>
        <v>0</v>
      </c>
      <c r="R88" s="25">
        <f t="shared" ca="1" si="33"/>
        <v>12.17120066640255</v>
      </c>
      <c r="S88" s="24">
        <f t="shared" ca="1" si="34"/>
        <v>0</v>
      </c>
      <c r="T88" s="24">
        <f t="shared" ca="1" si="35"/>
        <v>0</v>
      </c>
      <c r="U88" s="25">
        <f t="shared" ca="1" si="36"/>
        <v>0.80495935268550856</v>
      </c>
      <c r="V88" s="26">
        <f t="shared" si="37"/>
        <v>2</v>
      </c>
      <c r="W88" s="25">
        <f t="shared" ca="1" si="38"/>
        <v>2.8049593526855086</v>
      </c>
      <c r="X88" s="25">
        <f t="shared" ca="1" si="39"/>
        <v>9.3662413137170404</v>
      </c>
      <c r="Y88" s="25">
        <f t="shared" ca="1" si="40"/>
        <v>-61.467653335039827</v>
      </c>
      <c r="Z88" s="25">
        <f t="shared" ca="1" si="41"/>
        <v>238.53234666496019</v>
      </c>
    </row>
    <row r="89" spans="5:26" x14ac:dyDescent="0.2">
      <c r="E89" s="22">
        <v>85</v>
      </c>
      <c r="F89" s="24">
        <f t="shared" ca="1" si="24"/>
        <v>9.7883588000616051</v>
      </c>
      <c r="G89" s="24">
        <f t="shared" ca="1" si="25"/>
        <v>0</v>
      </c>
      <c r="H89" s="24">
        <f t="shared" ca="1" si="26"/>
        <v>9.7883588000616051</v>
      </c>
      <c r="I89" s="24">
        <f t="shared" ca="1" si="27"/>
        <v>0</v>
      </c>
      <c r="J89" s="24">
        <f t="shared" ca="1" si="28"/>
        <v>0</v>
      </c>
      <c r="K89" s="24">
        <f t="shared" ca="1" si="42"/>
        <v>0</v>
      </c>
      <c r="L89" s="24">
        <f t="shared" ca="1" si="29"/>
        <v>9.7883588000616051</v>
      </c>
      <c r="M89" s="24">
        <f t="shared" ca="1" si="22"/>
        <v>3.998289893689333E-3</v>
      </c>
      <c r="N89" s="24">
        <f t="shared" ca="1" si="23"/>
        <v>0.10216787237910224</v>
      </c>
      <c r="O89" s="24">
        <f t="shared" ca="1" si="30"/>
        <v>0.10216787237910224</v>
      </c>
      <c r="P89" s="24">
        <f t="shared" ca="1" si="31"/>
        <v>9.6861909276825031</v>
      </c>
      <c r="Q89" s="24">
        <f t="shared" ca="1" si="32"/>
        <v>0</v>
      </c>
      <c r="R89" s="25">
        <f t="shared" ca="1" si="33"/>
        <v>2.2722134817112338</v>
      </c>
      <c r="S89" s="24">
        <f t="shared" ca="1" si="34"/>
        <v>0</v>
      </c>
      <c r="T89" s="24">
        <f t="shared" ca="1" si="35"/>
        <v>0</v>
      </c>
      <c r="U89" s="25">
        <f t="shared" ca="1" si="36"/>
        <v>0.77898198910976435</v>
      </c>
      <c r="V89" s="26">
        <f t="shared" si="37"/>
        <v>2</v>
      </c>
      <c r="W89" s="25">
        <f t="shared" ca="1" si="38"/>
        <v>2.7789819891097642</v>
      </c>
      <c r="X89" s="25">
        <f t="shared" ca="1" si="39"/>
        <v>-0.50676850739853041</v>
      </c>
      <c r="Y89" s="25">
        <f t="shared" ca="1" si="40"/>
        <v>-61.97442184243836</v>
      </c>
      <c r="Z89" s="25">
        <f t="shared" ca="1" si="41"/>
        <v>238.02557815756165</v>
      </c>
    </row>
    <row r="90" spans="5:26" x14ac:dyDescent="0.2">
      <c r="E90" s="22">
        <v>86</v>
      </c>
      <c r="F90" s="24">
        <f t="shared" ca="1" si="24"/>
        <v>9.6861909276825031</v>
      </c>
      <c r="G90" s="24">
        <f t="shared" ca="1" si="25"/>
        <v>0</v>
      </c>
      <c r="H90" s="24">
        <f t="shared" ca="1" si="26"/>
        <v>9.6861909276825031</v>
      </c>
      <c r="I90" s="24">
        <f t="shared" ca="1" si="27"/>
        <v>0</v>
      </c>
      <c r="J90" s="24">
        <f t="shared" ca="1" si="28"/>
        <v>0</v>
      </c>
      <c r="K90" s="24">
        <f t="shared" ca="1" si="42"/>
        <v>0</v>
      </c>
      <c r="L90" s="24">
        <f t="shared" ca="1" si="29"/>
        <v>9.6861909276825031</v>
      </c>
      <c r="M90" s="24">
        <f t="shared" ca="1" si="22"/>
        <v>0.73106157393576487</v>
      </c>
      <c r="N90" s="24">
        <f t="shared" ca="1" si="23"/>
        <v>0.59240401542745291</v>
      </c>
      <c r="O90" s="24">
        <f t="shared" ca="1" si="30"/>
        <v>0.59240401542745291</v>
      </c>
      <c r="P90" s="24">
        <f t="shared" ca="1" si="31"/>
        <v>9.0937869122550499</v>
      </c>
      <c r="Q90" s="24">
        <f t="shared" ca="1" si="32"/>
        <v>0</v>
      </c>
      <c r="R90" s="25">
        <f t="shared" ca="1" si="33"/>
        <v>13.175065303106551</v>
      </c>
      <c r="S90" s="24">
        <f t="shared" ca="1" si="34"/>
        <v>0</v>
      </c>
      <c r="T90" s="24">
        <f t="shared" ca="1" si="35"/>
        <v>0</v>
      </c>
      <c r="U90" s="25">
        <f t="shared" ca="1" si="36"/>
        <v>0.75119911359750202</v>
      </c>
      <c r="V90" s="26">
        <f t="shared" si="37"/>
        <v>2</v>
      </c>
      <c r="W90" s="25">
        <f t="shared" ca="1" si="38"/>
        <v>2.7511991135975018</v>
      </c>
      <c r="X90" s="25">
        <f t="shared" ca="1" si="39"/>
        <v>10.423866189509049</v>
      </c>
      <c r="Y90" s="25">
        <f t="shared" ca="1" si="40"/>
        <v>-51.550555652929312</v>
      </c>
      <c r="Z90" s="25">
        <f t="shared" ca="1" si="41"/>
        <v>248.44944434707068</v>
      </c>
    </row>
    <row r="91" spans="5:26" x14ac:dyDescent="0.2">
      <c r="E91" s="22">
        <v>87</v>
      </c>
      <c r="F91" s="24">
        <f t="shared" ca="1" si="24"/>
        <v>9.0937869122550499</v>
      </c>
      <c r="G91" s="24">
        <f t="shared" ca="1" si="25"/>
        <v>0</v>
      </c>
      <c r="H91" s="24">
        <f t="shared" ca="1" si="26"/>
        <v>9.0937869122550499</v>
      </c>
      <c r="I91" s="24">
        <f t="shared" ca="1" si="27"/>
        <v>0</v>
      </c>
      <c r="J91" s="24">
        <f t="shared" ca="1" si="28"/>
        <v>0</v>
      </c>
      <c r="K91" s="24">
        <f t="shared" ca="1" si="42"/>
        <v>0</v>
      </c>
      <c r="L91" s="24">
        <f t="shared" ca="1" si="29"/>
        <v>9.0937869122550499</v>
      </c>
      <c r="M91" s="24">
        <f t="shared" ca="1" si="22"/>
        <v>0.61733279378845041</v>
      </c>
      <c r="N91" s="24">
        <f t="shared" ca="1" si="23"/>
        <v>0.54477247687620756</v>
      </c>
      <c r="O91" s="24">
        <f t="shared" ca="1" si="30"/>
        <v>0.54477247687620756</v>
      </c>
      <c r="P91" s="24">
        <f t="shared" ca="1" si="31"/>
        <v>8.549014435378842</v>
      </c>
      <c r="Q91" s="24">
        <f t="shared" ca="1" si="32"/>
        <v>0</v>
      </c>
      <c r="R91" s="25">
        <f t="shared" ca="1" si="33"/>
        <v>12.115739885726855</v>
      </c>
      <c r="S91" s="24">
        <f t="shared" ca="1" si="34"/>
        <v>0</v>
      </c>
      <c r="T91" s="24">
        <f t="shared" ca="1" si="35"/>
        <v>0</v>
      </c>
      <c r="U91" s="25">
        <f t="shared" ca="1" si="36"/>
        <v>0.70571205390535574</v>
      </c>
      <c r="V91" s="26">
        <f t="shared" si="37"/>
        <v>2</v>
      </c>
      <c r="W91" s="25">
        <f t="shared" ca="1" si="38"/>
        <v>2.7057120539053559</v>
      </c>
      <c r="X91" s="25">
        <f t="shared" ca="1" si="39"/>
        <v>9.4100278318214983</v>
      </c>
      <c r="Y91" s="25">
        <f t="shared" ca="1" si="40"/>
        <v>-42.14052782110781</v>
      </c>
      <c r="Z91" s="25">
        <f t="shared" ca="1" si="41"/>
        <v>257.85947217889219</v>
      </c>
    </row>
    <row r="92" spans="5:26" x14ac:dyDescent="0.2">
      <c r="E92" s="22">
        <v>88</v>
      </c>
      <c r="F92" s="24">
        <f t="shared" ca="1" si="24"/>
        <v>8.549014435378842</v>
      </c>
      <c r="G92" s="24">
        <f t="shared" ca="1" si="25"/>
        <v>0</v>
      </c>
      <c r="H92" s="24">
        <f t="shared" ca="1" si="26"/>
        <v>8.549014435378842</v>
      </c>
      <c r="I92" s="24">
        <f t="shared" ca="1" si="27"/>
        <v>0</v>
      </c>
      <c r="J92" s="24">
        <f t="shared" ca="1" si="28"/>
        <v>0</v>
      </c>
      <c r="K92" s="24">
        <f t="shared" ca="1" si="42"/>
        <v>0</v>
      </c>
      <c r="L92" s="24">
        <f t="shared" ca="1" si="29"/>
        <v>8.549014435378842</v>
      </c>
      <c r="M92" s="24">
        <f t="shared" ca="1" si="22"/>
        <v>0.82308887365510486</v>
      </c>
      <c r="N92" s="24">
        <f t="shared" ca="1" si="23"/>
        <v>0.63908013007494457</v>
      </c>
      <c r="O92" s="24">
        <f t="shared" ca="1" si="30"/>
        <v>0.63908013007494457</v>
      </c>
      <c r="P92" s="24">
        <f t="shared" ca="1" si="31"/>
        <v>7.9099343053038975</v>
      </c>
      <c r="Q92" s="24">
        <f t="shared" ca="1" si="32"/>
        <v>0</v>
      </c>
      <c r="R92" s="25">
        <f t="shared" ca="1" si="33"/>
        <v>14.213142092866766</v>
      </c>
      <c r="S92" s="24">
        <f t="shared" ca="1" si="34"/>
        <v>0</v>
      </c>
      <c r="T92" s="24">
        <f t="shared" ca="1" si="35"/>
        <v>0</v>
      </c>
      <c r="U92" s="25">
        <f t="shared" ca="1" si="36"/>
        <v>0.65835794962730965</v>
      </c>
      <c r="V92" s="26">
        <f t="shared" si="37"/>
        <v>2</v>
      </c>
      <c r="W92" s="25">
        <f t="shared" ca="1" si="38"/>
        <v>2.6583579496273098</v>
      </c>
      <c r="X92" s="25">
        <f t="shared" ca="1" si="39"/>
        <v>11.554784143239456</v>
      </c>
      <c r="Y92" s="25">
        <f t="shared" ca="1" si="40"/>
        <v>-30.585743677868354</v>
      </c>
      <c r="Z92" s="25">
        <f t="shared" ca="1" si="41"/>
        <v>269.41425632213162</v>
      </c>
    </row>
    <row r="93" spans="5:26" x14ac:dyDescent="0.2">
      <c r="E93" s="22">
        <v>89</v>
      </c>
      <c r="F93" s="24">
        <f t="shared" ca="1" si="24"/>
        <v>7.9099343053038975</v>
      </c>
      <c r="G93" s="24">
        <f t="shared" ca="1" si="25"/>
        <v>0</v>
      </c>
      <c r="H93" s="24">
        <f t="shared" ca="1" si="26"/>
        <v>7.9099343053038975</v>
      </c>
      <c r="I93" s="24">
        <f t="shared" ca="1" si="27"/>
        <v>0</v>
      </c>
      <c r="J93" s="24">
        <f t="shared" ca="1" si="28"/>
        <v>0</v>
      </c>
      <c r="K93" s="24">
        <f t="shared" ca="1" si="42"/>
        <v>0</v>
      </c>
      <c r="L93" s="24">
        <f t="shared" ca="1" si="29"/>
        <v>7.9099343053038975</v>
      </c>
      <c r="M93" s="24">
        <f t="shared" ca="1" si="22"/>
        <v>0.56351508201777178</v>
      </c>
      <c r="N93" s="24">
        <f t="shared" ca="1" si="23"/>
        <v>0.52398309823356282</v>
      </c>
      <c r="O93" s="24">
        <f t="shared" ca="1" si="30"/>
        <v>0.52398309823356282</v>
      </c>
      <c r="P93" s="24">
        <f t="shared" ca="1" si="31"/>
        <v>7.3859512070703346</v>
      </c>
      <c r="Q93" s="24">
        <f t="shared" ca="1" si="32"/>
        <v>0</v>
      </c>
      <c r="R93" s="25">
        <f t="shared" ca="1" si="33"/>
        <v>11.653384104714437</v>
      </c>
      <c r="S93" s="24">
        <f t="shared" ca="1" si="34"/>
        <v>0</v>
      </c>
      <c r="T93" s="24">
        <f t="shared" ca="1" si="35"/>
        <v>0</v>
      </c>
      <c r="U93" s="25">
        <f t="shared" ca="1" si="36"/>
        <v>0.61183542049496931</v>
      </c>
      <c r="V93" s="26">
        <f t="shared" si="37"/>
        <v>2</v>
      </c>
      <c r="W93" s="25">
        <f t="shared" ca="1" si="38"/>
        <v>2.6118354204949692</v>
      </c>
      <c r="X93" s="25">
        <f t="shared" ca="1" si="39"/>
        <v>9.0415486842194674</v>
      </c>
      <c r="Y93" s="25">
        <f t="shared" ca="1" si="40"/>
        <v>-21.544194993648887</v>
      </c>
      <c r="Z93" s="25">
        <f t="shared" ca="1" si="41"/>
        <v>278.45580500635111</v>
      </c>
    </row>
    <row r="94" spans="5:26" x14ac:dyDescent="0.2">
      <c r="E94" s="22">
        <v>90</v>
      </c>
      <c r="F94" s="24">
        <f t="shared" ca="1" si="24"/>
        <v>7.3859512070703346</v>
      </c>
      <c r="G94" s="24">
        <f t="shared" ca="1" si="25"/>
        <v>0</v>
      </c>
      <c r="H94" s="24">
        <f t="shared" ca="1" si="26"/>
        <v>7.3859512070703346</v>
      </c>
      <c r="I94" s="24">
        <f t="shared" ca="1" si="27"/>
        <v>0</v>
      </c>
      <c r="J94" s="24">
        <f t="shared" ca="1" si="28"/>
        <v>0</v>
      </c>
      <c r="K94" s="24">
        <f t="shared" ca="1" si="42"/>
        <v>0</v>
      </c>
      <c r="L94" s="24">
        <f t="shared" ca="1" si="29"/>
        <v>7.3859512070703346</v>
      </c>
      <c r="M94" s="24">
        <f t="shared" ca="1" si="22"/>
        <v>0.70169147509712138</v>
      </c>
      <c r="N94" s="24">
        <f t="shared" ca="1" si="23"/>
        <v>0.57939074085885689</v>
      </c>
      <c r="O94" s="24">
        <f t="shared" ca="1" si="30"/>
        <v>0.57939074085885689</v>
      </c>
      <c r="P94" s="24">
        <f t="shared" ca="1" si="31"/>
        <v>6.8065604662114776</v>
      </c>
      <c r="Q94" s="24">
        <f t="shared" ca="1" si="32"/>
        <v>0</v>
      </c>
      <c r="R94" s="25">
        <f t="shared" ca="1" si="33"/>
        <v>12.885650076700976</v>
      </c>
      <c r="S94" s="24">
        <f t="shared" ca="1" si="34"/>
        <v>0</v>
      </c>
      <c r="T94" s="24">
        <f t="shared" ca="1" si="35"/>
        <v>0</v>
      </c>
      <c r="U94" s="25">
        <f t="shared" ca="1" si="36"/>
        <v>0.56770046693127252</v>
      </c>
      <c r="V94" s="26">
        <f t="shared" si="37"/>
        <v>2</v>
      </c>
      <c r="W94" s="25">
        <f t="shared" ca="1" si="38"/>
        <v>2.5677004669312726</v>
      </c>
      <c r="X94" s="25">
        <f t="shared" ca="1" si="39"/>
        <v>10.317949609769704</v>
      </c>
      <c r="Y94" s="25">
        <f t="shared" ca="1" si="40"/>
        <v>-11.226245383879183</v>
      </c>
      <c r="Z94" s="25">
        <f t="shared" ca="1" si="41"/>
        <v>288.77375461612081</v>
      </c>
    </row>
    <row r="95" spans="5:26" x14ac:dyDescent="0.2">
      <c r="E95" s="22">
        <v>91</v>
      </c>
      <c r="F95" s="24">
        <f t="shared" ca="1" si="24"/>
        <v>6.8065604662114776</v>
      </c>
      <c r="G95" s="24">
        <f t="shared" ca="1" si="25"/>
        <v>0</v>
      </c>
      <c r="H95" s="24">
        <f t="shared" ca="1" si="26"/>
        <v>6.8065604662114776</v>
      </c>
      <c r="I95" s="24">
        <f t="shared" ca="1" si="27"/>
        <v>0</v>
      </c>
      <c r="J95" s="24">
        <f t="shared" ca="1" si="28"/>
        <v>0</v>
      </c>
      <c r="K95" s="24">
        <f t="shared" ca="1" si="42"/>
        <v>0</v>
      </c>
      <c r="L95" s="24">
        <f t="shared" ca="1" si="29"/>
        <v>6.8065604662114776</v>
      </c>
      <c r="M95" s="24">
        <f t="shared" ca="1" si="22"/>
        <v>0.15262854270374238</v>
      </c>
      <c r="N95" s="24">
        <f t="shared" ca="1" si="23"/>
        <v>0.34621626612701939</v>
      </c>
      <c r="O95" s="24">
        <f t="shared" ca="1" si="30"/>
        <v>0.34621626612701939</v>
      </c>
      <c r="P95" s="24">
        <f t="shared" ca="1" si="31"/>
        <v>6.4603442000844584</v>
      </c>
      <c r="Q95" s="24">
        <f t="shared" ca="1" si="32"/>
        <v>0</v>
      </c>
      <c r="R95" s="25">
        <f t="shared" ca="1" si="33"/>
        <v>7.6998497586649108</v>
      </c>
      <c r="S95" s="24">
        <f t="shared" ca="1" si="34"/>
        <v>0</v>
      </c>
      <c r="T95" s="24">
        <f t="shared" ca="1" si="35"/>
        <v>0</v>
      </c>
      <c r="U95" s="25">
        <f t="shared" ca="1" si="36"/>
        <v>0.53067618665183747</v>
      </c>
      <c r="V95" s="26">
        <f t="shared" si="37"/>
        <v>2</v>
      </c>
      <c r="W95" s="25">
        <f t="shared" ca="1" si="38"/>
        <v>2.5306761866518377</v>
      </c>
      <c r="X95" s="25">
        <f t="shared" ca="1" si="39"/>
        <v>5.1691735720130731</v>
      </c>
      <c r="Y95" s="25">
        <f t="shared" ca="1" si="40"/>
        <v>-6.05707181186611</v>
      </c>
      <c r="Z95" s="25">
        <f t="shared" ca="1" si="41"/>
        <v>293.94292818813386</v>
      </c>
    </row>
    <row r="96" spans="5:26" x14ac:dyDescent="0.2">
      <c r="E96" s="22">
        <v>92</v>
      </c>
      <c r="F96" s="24">
        <f t="shared" ca="1" si="24"/>
        <v>6.4603442000844584</v>
      </c>
      <c r="G96" s="24">
        <f t="shared" ca="1" si="25"/>
        <v>0</v>
      </c>
      <c r="H96" s="24">
        <f t="shared" ca="1" si="26"/>
        <v>6.4603442000844584</v>
      </c>
      <c r="I96" s="24">
        <f t="shared" ca="1" si="27"/>
        <v>0</v>
      </c>
      <c r="J96" s="24">
        <f t="shared" ca="1" si="28"/>
        <v>0</v>
      </c>
      <c r="K96" s="24">
        <f t="shared" ca="1" si="42"/>
        <v>0</v>
      </c>
      <c r="L96" s="24">
        <f t="shared" ca="1" si="29"/>
        <v>6.4603442000844584</v>
      </c>
      <c r="M96" s="24">
        <f t="shared" ca="1" si="22"/>
        <v>0.99335304352564624</v>
      </c>
      <c r="N96" s="24">
        <f t="shared" ca="1" si="23"/>
        <v>0.87136955460826027</v>
      </c>
      <c r="O96" s="24">
        <f t="shared" ca="1" si="30"/>
        <v>0.87136955460826027</v>
      </c>
      <c r="P96" s="24">
        <f t="shared" ca="1" si="31"/>
        <v>5.5889746454761982</v>
      </c>
      <c r="Q96" s="24">
        <f t="shared" ca="1" si="32"/>
        <v>0</v>
      </c>
      <c r="R96" s="25">
        <f t="shared" ca="1" si="33"/>
        <v>19.379258894487705</v>
      </c>
      <c r="S96" s="24">
        <f t="shared" ca="1" si="34"/>
        <v>0</v>
      </c>
      <c r="T96" s="24">
        <f t="shared" ca="1" si="35"/>
        <v>0</v>
      </c>
      <c r="U96" s="25">
        <f t="shared" ca="1" si="36"/>
        <v>0.48197275382242621</v>
      </c>
      <c r="V96" s="26">
        <f t="shared" si="37"/>
        <v>2</v>
      </c>
      <c r="W96" s="25">
        <f t="shared" ca="1" si="38"/>
        <v>2.4819727538224261</v>
      </c>
      <c r="X96" s="25">
        <f t="shared" ca="1" si="39"/>
        <v>16.89728614066528</v>
      </c>
      <c r="Y96" s="25">
        <f t="shared" ca="1" si="40"/>
        <v>10.840214328799171</v>
      </c>
      <c r="Z96" s="25">
        <f t="shared" ca="1" si="41"/>
        <v>310.84021432879916</v>
      </c>
    </row>
    <row r="97" spans="5:26" x14ac:dyDescent="0.2">
      <c r="E97" s="22">
        <v>93</v>
      </c>
      <c r="F97" s="24">
        <f t="shared" ca="1" si="24"/>
        <v>5.5889746454761982</v>
      </c>
      <c r="G97" s="24">
        <f t="shared" ca="1" si="25"/>
        <v>0</v>
      </c>
      <c r="H97" s="24">
        <f t="shared" ca="1" si="26"/>
        <v>5.5889746454761982</v>
      </c>
      <c r="I97" s="24">
        <f t="shared" ca="1" si="27"/>
        <v>0</v>
      </c>
      <c r="J97" s="24">
        <f t="shared" ca="1" si="28"/>
        <v>0</v>
      </c>
      <c r="K97" s="24">
        <f t="shared" ca="1" si="42"/>
        <v>0</v>
      </c>
      <c r="L97" s="24">
        <f t="shared" ca="1" si="29"/>
        <v>5.5889746454761982</v>
      </c>
      <c r="M97" s="24">
        <f t="shared" ca="1" si="22"/>
        <v>0.91137603123341215</v>
      </c>
      <c r="N97" s="24">
        <f t="shared" ca="1" si="23"/>
        <v>0.70239158402404589</v>
      </c>
      <c r="O97" s="24">
        <f t="shared" ca="1" si="30"/>
        <v>0.70239158402404589</v>
      </c>
      <c r="P97" s="24">
        <f t="shared" ca="1" si="31"/>
        <v>4.8865830614521526</v>
      </c>
      <c r="Q97" s="24">
        <f t="shared" ca="1" si="32"/>
        <v>0</v>
      </c>
      <c r="R97" s="25">
        <f t="shared" ca="1" si="33"/>
        <v>15.621188828694779</v>
      </c>
      <c r="S97" s="24">
        <f t="shared" ca="1" si="34"/>
        <v>0</v>
      </c>
      <c r="T97" s="24">
        <f t="shared" ca="1" si="35"/>
        <v>0</v>
      </c>
      <c r="U97" s="25">
        <f t="shared" ca="1" si="36"/>
        <v>0.41902230827713405</v>
      </c>
      <c r="V97" s="26">
        <f t="shared" si="37"/>
        <v>2</v>
      </c>
      <c r="W97" s="25">
        <f t="shared" ca="1" si="38"/>
        <v>2.419022308277134</v>
      </c>
      <c r="X97" s="25">
        <f t="shared" ca="1" si="39"/>
        <v>13.202166520417645</v>
      </c>
      <c r="Y97" s="25">
        <f t="shared" ca="1" si="40"/>
        <v>24.042380849216816</v>
      </c>
      <c r="Z97" s="25">
        <f t="shared" ca="1" si="41"/>
        <v>324.04238084921684</v>
      </c>
    </row>
    <row r="98" spans="5:26" x14ac:dyDescent="0.2">
      <c r="E98" s="22">
        <v>94</v>
      </c>
      <c r="F98" s="24">
        <f t="shared" ca="1" si="24"/>
        <v>4.8865830614521526</v>
      </c>
      <c r="G98" s="24">
        <f t="shared" ca="1" si="25"/>
        <v>0</v>
      </c>
      <c r="H98" s="24">
        <f t="shared" ca="1" si="26"/>
        <v>4.8865830614521526</v>
      </c>
      <c r="I98" s="24">
        <f t="shared" ca="1" si="27"/>
        <v>0</v>
      </c>
      <c r="J98" s="24">
        <f t="shared" ca="1" si="28"/>
        <v>0</v>
      </c>
      <c r="K98" s="24">
        <f t="shared" ca="1" si="42"/>
        <v>0</v>
      </c>
      <c r="L98" s="24">
        <f t="shared" ca="1" si="29"/>
        <v>4.8865830614521526</v>
      </c>
      <c r="M98" s="24">
        <f t="shared" ca="1" si="22"/>
        <v>0.69535283974153306</v>
      </c>
      <c r="N98" s="24">
        <f t="shared" ca="1" si="23"/>
        <v>0.57666215409336685</v>
      </c>
      <c r="O98" s="24">
        <f t="shared" ca="1" si="30"/>
        <v>0.57666215409336685</v>
      </c>
      <c r="P98" s="24">
        <f t="shared" ca="1" si="31"/>
        <v>4.3099209073587854</v>
      </c>
      <c r="Q98" s="24">
        <f t="shared" ca="1" si="32"/>
        <v>0</v>
      </c>
      <c r="R98" s="25">
        <f t="shared" ca="1" si="33"/>
        <v>12.824966307036478</v>
      </c>
      <c r="S98" s="24">
        <f t="shared" ca="1" si="34"/>
        <v>0</v>
      </c>
      <c r="T98" s="24">
        <f t="shared" ca="1" si="35"/>
        <v>0</v>
      </c>
      <c r="U98" s="25">
        <f t="shared" ca="1" si="36"/>
        <v>0.36786015875243749</v>
      </c>
      <c r="V98" s="26">
        <f t="shared" si="37"/>
        <v>2</v>
      </c>
      <c r="W98" s="25">
        <f t="shared" ca="1" si="38"/>
        <v>2.3678601587524373</v>
      </c>
      <c r="X98" s="25">
        <f t="shared" ca="1" si="39"/>
        <v>10.457106148284041</v>
      </c>
      <c r="Y98" s="25">
        <f t="shared" ca="1" si="40"/>
        <v>34.499486997500853</v>
      </c>
      <c r="Z98" s="25">
        <f t="shared" ca="1" si="41"/>
        <v>334.49948699750087</v>
      </c>
    </row>
    <row r="99" spans="5:26" x14ac:dyDescent="0.2">
      <c r="E99" s="22">
        <v>95</v>
      </c>
      <c r="F99" s="24">
        <f t="shared" ca="1" si="24"/>
        <v>4.3099209073587854</v>
      </c>
      <c r="G99" s="24">
        <f t="shared" ca="1" si="25"/>
        <v>0</v>
      </c>
      <c r="H99" s="24">
        <f t="shared" ca="1" si="26"/>
        <v>4.3099209073587854</v>
      </c>
      <c r="I99" s="24">
        <f t="shared" ca="1" si="27"/>
        <v>0</v>
      </c>
      <c r="J99" s="24">
        <f t="shared" ca="1" si="28"/>
        <v>0</v>
      </c>
      <c r="K99" s="24">
        <f t="shared" ca="1" si="42"/>
        <v>0</v>
      </c>
      <c r="L99" s="24">
        <f t="shared" ca="1" si="29"/>
        <v>4.3099209073587854</v>
      </c>
      <c r="M99" s="24">
        <f t="shared" ca="1" si="22"/>
        <v>0.57723551062677292</v>
      </c>
      <c r="N99" s="24">
        <f t="shared" ca="1" si="23"/>
        <v>0.52922393611467444</v>
      </c>
      <c r="O99" s="24">
        <f t="shared" ca="1" si="30"/>
        <v>0.52922393611467444</v>
      </c>
      <c r="P99" s="24">
        <f t="shared" ca="1" si="31"/>
        <v>3.7806969712441107</v>
      </c>
      <c r="Q99" s="24">
        <f t="shared" ca="1" si="32"/>
        <v>0</v>
      </c>
      <c r="R99" s="25">
        <f t="shared" ca="1" si="33"/>
        <v>11.769940339190359</v>
      </c>
      <c r="S99" s="24">
        <f t="shared" ca="1" si="34"/>
        <v>0</v>
      </c>
      <c r="T99" s="24">
        <f t="shared" ca="1" si="35"/>
        <v>0</v>
      </c>
      <c r="U99" s="25">
        <f t="shared" ca="1" si="36"/>
        <v>0.32362471514411584</v>
      </c>
      <c r="V99" s="26">
        <f t="shared" si="37"/>
        <v>2</v>
      </c>
      <c r="W99" s="25">
        <f t="shared" ca="1" si="38"/>
        <v>2.3236247151441161</v>
      </c>
      <c r="X99" s="25">
        <f t="shared" ca="1" si="39"/>
        <v>9.4463156240462425</v>
      </c>
      <c r="Y99" s="25">
        <f t="shared" ca="1" si="40"/>
        <v>43.945802621547095</v>
      </c>
      <c r="Z99" s="25">
        <f t="shared" ca="1" si="41"/>
        <v>343.9458026215471</v>
      </c>
    </row>
    <row r="100" spans="5:26" x14ac:dyDescent="0.2">
      <c r="E100" s="22">
        <v>96</v>
      </c>
      <c r="F100" s="24">
        <f t="shared" ca="1" si="24"/>
        <v>3.7806969712441107</v>
      </c>
      <c r="G100" s="24">
        <f t="shared" ca="1" si="25"/>
        <v>0</v>
      </c>
      <c r="H100" s="24">
        <f t="shared" ca="1" si="26"/>
        <v>3.7806969712441107</v>
      </c>
      <c r="I100" s="24">
        <f t="shared" ca="1" si="27"/>
        <v>0</v>
      </c>
      <c r="J100" s="24">
        <f t="shared" ca="1" si="28"/>
        <v>0</v>
      </c>
      <c r="K100" s="24">
        <f t="shared" ca="1" si="42"/>
        <v>0</v>
      </c>
      <c r="L100" s="24">
        <f t="shared" ca="1" si="29"/>
        <v>3.7806969712441107</v>
      </c>
      <c r="M100" s="24">
        <f t="shared" ca="1" si="22"/>
        <v>0.84489962198907365</v>
      </c>
      <c r="N100" s="24">
        <f t="shared" ca="1" si="23"/>
        <v>0.6522201314235605</v>
      </c>
      <c r="O100" s="24">
        <f t="shared" ca="1" si="30"/>
        <v>0.6522201314235605</v>
      </c>
      <c r="P100" s="24">
        <f t="shared" ca="1" si="31"/>
        <v>3.12847683982055</v>
      </c>
      <c r="Q100" s="24">
        <f t="shared" ca="1" si="32"/>
        <v>0</v>
      </c>
      <c r="R100" s="25">
        <f t="shared" ca="1" si="33"/>
        <v>14.505375722859984</v>
      </c>
      <c r="S100" s="24">
        <f t="shared" ca="1" si="34"/>
        <v>0</v>
      </c>
      <c r="T100" s="24">
        <f t="shared" ca="1" si="35"/>
        <v>0</v>
      </c>
      <c r="U100" s="25">
        <f t="shared" ca="1" si="36"/>
        <v>0.27636695244258641</v>
      </c>
      <c r="V100" s="26">
        <f t="shared" si="37"/>
        <v>2</v>
      </c>
      <c r="W100" s="25">
        <f t="shared" ca="1" si="38"/>
        <v>2.2763669524425865</v>
      </c>
      <c r="X100" s="25">
        <f t="shared" ca="1" si="39"/>
        <v>12.229008770417398</v>
      </c>
      <c r="Y100" s="25">
        <f t="shared" ca="1" si="40"/>
        <v>56.174811391964496</v>
      </c>
      <c r="Z100" s="25">
        <f t="shared" ca="1" si="41"/>
        <v>356.17481139196451</v>
      </c>
    </row>
    <row r="101" spans="5:26" x14ac:dyDescent="0.2">
      <c r="E101" s="22">
        <v>97</v>
      </c>
      <c r="F101" s="24">
        <f t="shared" ca="1" si="24"/>
        <v>3.12847683982055</v>
      </c>
      <c r="G101" s="24">
        <f t="shared" ca="1" si="25"/>
        <v>0</v>
      </c>
      <c r="H101" s="24">
        <f t="shared" ca="1" si="26"/>
        <v>3.12847683982055</v>
      </c>
      <c r="I101" s="24">
        <f t="shared" ca="1" si="27"/>
        <v>1</v>
      </c>
      <c r="J101" s="24">
        <f t="shared" ca="1" si="28"/>
        <v>14</v>
      </c>
      <c r="K101" s="24">
        <f t="shared" ca="1" si="42"/>
        <v>0</v>
      </c>
      <c r="L101" s="24">
        <f t="shared" ca="1" si="29"/>
        <v>3.12847683982055</v>
      </c>
      <c r="M101" s="24">
        <f t="shared" ca="1" si="22"/>
        <v>0.67356432581930337</v>
      </c>
      <c r="N101" s="24">
        <f t="shared" ca="1" si="23"/>
        <v>0.56746652822292665</v>
      </c>
      <c r="O101" s="24">
        <f t="shared" ca="1" si="30"/>
        <v>0.56746652822292665</v>
      </c>
      <c r="P101" s="24">
        <f t="shared" ca="1" si="31"/>
        <v>2.5610103115976233</v>
      </c>
      <c r="Q101" s="24">
        <f t="shared" ca="1" si="32"/>
        <v>0</v>
      </c>
      <c r="R101" s="25">
        <f t="shared" ca="1" si="33"/>
        <v>12.620455587677888</v>
      </c>
      <c r="S101" s="24">
        <f t="shared" ca="1" si="34"/>
        <v>224</v>
      </c>
      <c r="T101" s="24">
        <f t="shared" ca="1" si="35"/>
        <v>15.68</v>
      </c>
      <c r="U101" s="25">
        <f t="shared" ca="1" si="36"/>
        <v>0.22757948605672695</v>
      </c>
      <c r="V101" s="26">
        <f t="shared" si="37"/>
        <v>2</v>
      </c>
      <c r="W101" s="25">
        <f t="shared" ca="1" si="38"/>
        <v>241.90757948605673</v>
      </c>
      <c r="X101" s="25">
        <f t="shared" ca="1" si="39"/>
        <v>-229.28712389837884</v>
      </c>
      <c r="Y101" s="25">
        <f t="shared" ca="1" si="40"/>
        <v>-173.11231250641436</v>
      </c>
      <c r="Z101" s="25">
        <f t="shared" ca="1" si="41"/>
        <v>126.88768749358564</v>
      </c>
    </row>
    <row r="102" spans="5:26" x14ac:dyDescent="0.2">
      <c r="E102" s="22">
        <v>98</v>
      </c>
      <c r="F102" s="24">
        <f t="shared" ca="1" si="24"/>
        <v>2.5610103115976233</v>
      </c>
      <c r="G102" s="24">
        <f t="shared" ca="1" si="25"/>
        <v>14</v>
      </c>
      <c r="H102" s="24">
        <f t="shared" ca="1" si="26"/>
        <v>16.561010311597624</v>
      </c>
      <c r="I102" s="24">
        <f t="shared" ca="1" si="27"/>
        <v>0</v>
      </c>
      <c r="J102" s="24">
        <f t="shared" ca="1" si="28"/>
        <v>0</v>
      </c>
      <c r="K102" s="24">
        <f t="shared" ca="1" si="42"/>
        <v>0</v>
      </c>
      <c r="L102" s="24">
        <f t="shared" ca="1" si="29"/>
        <v>2.5610103115976233</v>
      </c>
      <c r="M102" s="24">
        <f t="shared" ca="1" si="22"/>
        <v>0.82931683446989701</v>
      </c>
      <c r="N102" s="24">
        <f t="shared" ca="1" si="23"/>
        <v>0.64272035499948466</v>
      </c>
      <c r="O102" s="24">
        <f t="shared" ca="1" si="30"/>
        <v>0.64272035499948466</v>
      </c>
      <c r="P102" s="24">
        <f t="shared" ca="1" si="31"/>
        <v>1.9182899565981386</v>
      </c>
      <c r="Q102" s="24">
        <f t="shared" ca="1" si="32"/>
        <v>0</v>
      </c>
      <c r="R102" s="25">
        <f t="shared" ca="1" si="33"/>
        <v>14.294100695188538</v>
      </c>
      <c r="S102" s="24">
        <f t="shared" ca="1" si="34"/>
        <v>0</v>
      </c>
      <c r="T102" s="24">
        <f t="shared" ca="1" si="35"/>
        <v>0</v>
      </c>
      <c r="U102" s="25">
        <f t="shared" ca="1" si="36"/>
        <v>0.17917201072783048</v>
      </c>
      <c r="V102" s="26">
        <f t="shared" si="37"/>
        <v>2</v>
      </c>
      <c r="W102" s="25">
        <f t="shared" ca="1" si="38"/>
        <v>2.1791720107278305</v>
      </c>
      <c r="X102" s="25">
        <f t="shared" ca="1" si="39"/>
        <v>12.114928684460708</v>
      </c>
      <c r="Y102" s="25">
        <f t="shared" ca="1" si="40"/>
        <v>-160.99738382195363</v>
      </c>
      <c r="Z102" s="25">
        <f t="shared" ca="1" si="41"/>
        <v>139.00261617804637</v>
      </c>
    </row>
    <row r="103" spans="5:26" x14ac:dyDescent="0.2">
      <c r="E103" s="22">
        <v>99</v>
      </c>
      <c r="F103" s="24">
        <f t="shared" ca="1" si="24"/>
        <v>1.9182899565981386</v>
      </c>
      <c r="G103" s="24">
        <f t="shared" ca="1" si="25"/>
        <v>14</v>
      </c>
      <c r="H103" s="24">
        <f t="shared" ca="1" si="26"/>
        <v>15.918289956598139</v>
      </c>
      <c r="I103" s="24">
        <f t="shared" ca="1" si="27"/>
        <v>0</v>
      </c>
      <c r="J103" s="24">
        <f t="shared" ca="1" si="28"/>
        <v>0</v>
      </c>
      <c r="K103" s="24">
        <f t="shared" ca="1" si="42"/>
        <v>0</v>
      </c>
      <c r="L103" s="24">
        <f t="shared" ca="1" si="29"/>
        <v>1.9182899565981386</v>
      </c>
      <c r="M103" s="24">
        <f t="shared" ca="1" si="22"/>
        <v>0.65456792314400725</v>
      </c>
      <c r="N103" s="24">
        <f t="shared" ca="1" si="23"/>
        <v>0.55965239230407615</v>
      </c>
      <c r="O103" s="24">
        <f t="shared" ca="1" si="30"/>
        <v>0.55965239230407615</v>
      </c>
      <c r="P103" s="24">
        <f t="shared" ca="1" si="31"/>
        <v>1.3586375642940625</v>
      </c>
      <c r="Q103" s="24">
        <f t="shared" ca="1" si="32"/>
        <v>0</v>
      </c>
      <c r="R103" s="25">
        <f t="shared" ca="1" si="33"/>
        <v>12.446669204842653</v>
      </c>
      <c r="S103" s="24">
        <f t="shared" ca="1" si="34"/>
        <v>0</v>
      </c>
      <c r="T103" s="24">
        <f t="shared" ca="1" si="35"/>
        <v>0</v>
      </c>
      <c r="U103" s="25">
        <f t="shared" ca="1" si="36"/>
        <v>0.13107710083568805</v>
      </c>
      <c r="V103" s="26">
        <f t="shared" si="37"/>
        <v>2</v>
      </c>
      <c r="W103" s="25">
        <f t="shared" ca="1" si="38"/>
        <v>2.1310771008356881</v>
      </c>
      <c r="X103" s="25">
        <f t="shared" ca="1" si="39"/>
        <v>10.315592104006965</v>
      </c>
      <c r="Y103" s="25">
        <f t="shared" ca="1" si="40"/>
        <v>-150.68179171794668</v>
      </c>
      <c r="Z103" s="25">
        <f t="shared" ca="1" si="41"/>
        <v>149.31820828205332</v>
      </c>
    </row>
    <row r="104" spans="5:26" x14ac:dyDescent="0.2">
      <c r="E104" s="22">
        <v>100</v>
      </c>
      <c r="F104" s="24">
        <f t="shared" ca="1" si="24"/>
        <v>1.3586375642940625</v>
      </c>
      <c r="G104" s="24">
        <f t="shared" ca="1" si="25"/>
        <v>14</v>
      </c>
      <c r="H104" s="24">
        <f t="shared" ca="1" si="26"/>
        <v>15.358637564294062</v>
      </c>
      <c r="I104" s="24">
        <f t="shared" ca="1" si="27"/>
        <v>0</v>
      </c>
      <c r="J104" s="24">
        <f t="shared" ca="1" si="28"/>
        <v>0</v>
      </c>
      <c r="K104" s="24">
        <f t="shared" ca="1" si="42"/>
        <v>0</v>
      </c>
      <c r="L104" s="24">
        <f t="shared" ca="1" si="29"/>
        <v>1.3586375642940625</v>
      </c>
      <c r="M104" s="24">
        <f t="shared" ca="1" si="22"/>
        <v>0.55994149134222038</v>
      </c>
      <c r="N104" s="24">
        <f t="shared" ca="1" si="23"/>
        <v>0.52262313152489059</v>
      </c>
      <c r="O104" s="24">
        <f t="shared" ca="1" si="30"/>
        <v>0.52262313152489059</v>
      </c>
      <c r="P104" s="24">
        <f t="shared" ca="1" si="31"/>
        <v>0.83601443276917187</v>
      </c>
      <c r="Q104" s="24">
        <f t="shared" ca="1" si="32"/>
        <v>0</v>
      </c>
      <c r="R104" s="25">
        <f t="shared" ca="1" si="33"/>
        <v>11.623138445113566</v>
      </c>
      <c r="S104" s="24">
        <f t="shared" ca="1" si="34"/>
        <v>0</v>
      </c>
      <c r="T104" s="24">
        <f t="shared" ca="1" si="35"/>
        <v>0</v>
      </c>
      <c r="U104" s="25">
        <f t="shared" ca="1" si="36"/>
        <v>8.7786079882529372E-2</v>
      </c>
      <c r="V104" s="26">
        <f t="shared" si="37"/>
        <v>2</v>
      </c>
      <c r="W104" s="25">
        <f t="shared" ca="1" si="38"/>
        <v>2.0877860798825294</v>
      </c>
      <c r="X104" s="25">
        <f t="shared" ca="1" si="39"/>
        <v>9.5353523652310379</v>
      </c>
      <c r="Y104" s="25">
        <f t="shared" ca="1" si="40"/>
        <v>-141.14643935271565</v>
      </c>
      <c r="Z104" s="25">
        <f t="shared" ca="1" si="41"/>
        <v>158.85356064728435</v>
      </c>
    </row>
    <row r="105" spans="5:26" x14ac:dyDescent="0.2">
      <c r="E105" s="22">
        <v>101</v>
      </c>
      <c r="F105" s="24">
        <f t="shared" ca="1" si="24"/>
        <v>0.83601443276917187</v>
      </c>
      <c r="G105" s="24">
        <f t="shared" ca="1" si="25"/>
        <v>14</v>
      </c>
      <c r="H105" s="24">
        <f t="shared" ca="1" si="26"/>
        <v>14.836014432769172</v>
      </c>
      <c r="I105" s="24">
        <f t="shared" ca="1" si="27"/>
        <v>0</v>
      </c>
      <c r="J105" s="24">
        <f t="shared" ca="1" si="28"/>
        <v>0</v>
      </c>
      <c r="K105" s="24">
        <f t="shared" ca="1" si="42"/>
        <v>0</v>
      </c>
      <c r="L105" s="24">
        <f t="shared" ca="1" si="29"/>
        <v>0.83601443276917187</v>
      </c>
      <c r="M105" s="24">
        <f t="shared" ca="1" si="22"/>
        <v>0.96111368039855305</v>
      </c>
      <c r="N105" s="24">
        <f t="shared" ca="1" si="23"/>
        <v>0.7645637821732969</v>
      </c>
      <c r="O105" s="24">
        <f t="shared" ca="1" si="30"/>
        <v>0.7645637821732969</v>
      </c>
      <c r="P105" s="24">
        <f t="shared" ca="1" si="31"/>
        <v>7.1450650595874965E-2</v>
      </c>
      <c r="Q105" s="24">
        <f t="shared" ca="1" si="32"/>
        <v>0</v>
      </c>
      <c r="R105" s="25">
        <f t="shared" ca="1" si="33"/>
        <v>17.003898515534122</v>
      </c>
      <c r="S105" s="24">
        <f t="shared" ca="1" si="34"/>
        <v>0</v>
      </c>
      <c r="T105" s="24">
        <f t="shared" ca="1" si="35"/>
        <v>0</v>
      </c>
      <c r="U105" s="25">
        <f t="shared" ca="1" si="36"/>
        <v>3.6298603334601873E-2</v>
      </c>
      <c r="V105" s="26">
        <f t="shared" si="37"/>
        <v>2</v>
      </c>
      <c r="W105" s="25">
        <f t="shared" ca="1" si="38"/>
        <v>2.0362986033346018</v>
      </c>
      <c r="X105" s="25">
        <f t="shared" ca="1" si="39"/>
        <v>14.967599912199519</v>
      </c>
      <c r="Y105" s="25">
        <f t="shared" ca="1" si="40"/>
        <v>-126.17883944051613</v>
      </c>
      <c r="Z105" s="25">
        <f t="shared" ca="1" si="41"/>
        <v>173.82116055948387</v>
      </c>
    </row>
    <row r="106" spans="5:26" x14ac:dyDescent="0.2">
      <c r="E106" s="22">
        <v>102</v>
      </c>
      <c r="F106" s="24">
        <f t="shared" ca="1" si="24"/>
        <v>7.1450650595874965E-2</v>
      </c>
      <c r="G106" s="24">
        <f t="shared" ca="1" si="25"/>
        <v>14</v>
      </c>
      <c r="H106" s="24">
        <f t="shared" ca="1" si="26"/>
        <v>14.071450650595875</v>
      </c>
      <c r="I106" s="24">
        <f t="shared" ca="1" si="27"/>
        <v>0</v>
      </c>
      <c r="J106" s="24">
        <f t="shared" ca="1" si="28"/>
        <v>0</v>
      </c>
      <c r="K106" s="24">
        <f t="shared" ca="1" si="42"/>
        <v>0</v>
      </c>
      <c r="L106" s="24">
        <f t="shared" ca="1" si="29"/>
        <v>7.1450650595874965E-2</v>
      </c>
      <c r="M106" s="24">
        <f t="shared" ca="1" si="22"/>
        <v>0.67606699192028197</v>
      </c>
      <c r="N106" s="24">
        <f t="shared" ca="1" si="23"/>
        <v>0.56850931404413119</v>
      </c>
      <c r="O106" s="24">
        <f t="shared" ca="1" si="30"/>
        <v>7.1450650595874965E-2</v>
      </c>
      <c r="P106" s="24">
        <f t="shared" ca="1" si="31"/>
        <v>0</v>
      </c>
      <c r="Q106" s="24">
        <f t="shared" ca="1" si="32"/>
        <v>0.49705866344825622</v>
      </c>
      <c r="R106" s="25">
        <f t="shared" ca="1" si="33"/>
        <v>1.589062469252259</v>
      </c>
      <c r="S106" s="24">
        <f t="shared" ca="1" si="34"/>
        <v>0</v>
      </c>
      <c r="T106" s="24">
        <f t="shared" ca="1" si="35"/>
        <v>0</v>
      </c>
      <c r="U106" s="25">
        <f t="shared" ca="1" si="36"/>
        <v>2.8580260238349987E-3</v>
      </c>
      <c r="V106" s="26">
        <f t="shared" si="37"/>
        <v>2</v>
      </c>
      <c r="W106" s="25">
        <f t="shared" ca="1" si="38"/>
        <v>2.0028580260238349</v>
      </c>
      <c r="X106" s="25">
        <f t="shared" ca="1" si="39"/>
        <v>-0.41379555677157587</v>
      </c>
      <c r="Y106" s="25">
        <f t="shared" ca="1" si="40"/>
        <v>-126.5926349972877</v>
      </c>
      <c r="Z106" s="25">
        <f t="shared" ca="1" si="41"/>
        <v>173.40736500271231</v>
      </c>
    </row>
    <row r="107" spans="5:26" x14ac:dyDescent="0.2">
      <c r="E107" s="22">
        <v>103</v>
      </c>
      <c r="F107" s="24">
        <f t="shared" ca="1" si="24"/>
        <v>0</v>
      </c>
      <c r="G107" s="24">
        <f t="shared" ca="1" si="25"/>
        <v>14</v>
      </c>
      <c r="H107" s="24">
        <f t="shared" ca="1" si="26"/>
        <v>14</v>
      </c>
      <c r="I107" s="24">
        <f t="shared" ca="1" si="27"/>
        <v>0</v>
      </c>
      <c r="J107" s="24">
        <f t="shared" ca="1" si="28"/>
        <v>0</v>
      </c>
      <c r="K107" s="24">
        <f t="shared" ca="1" si="42"/>
        <v>0</v>
      </c>
      <c r="L107" s="24">
        <f t="shared" ca="1" si="29"/>
        <v>0</v>
      </c>
      <c r="M107" s="24">
        <f t="shared" ca="1" si="22"/>
        <v>7.2238190494158139E-2</v>
      </c>
      <c r="N107" s="24">
        <f t="shared" ca="1" si="23"/>
        <v>0.28110163347318895</v>
      </c>
      <c r="O107" s="24">
        <f t="shared" ca="1" si="30"/>
        <v>0</v>
      </c>
      <c r="P107" s="24">
        <f t="shared" ca="1" si="31"/>
        <v>0</v>
      </c>
      <c r="Q107" s="24">
        <f t="shared" ca="1" si="32"/>
        <v>0.28110163347318895</v>
      </c>
      <c r="R107" s="25">
        <f t="shared" ca="1" si="33"/>
        <v>0</v>
      </c>
      <c r="S107" s="24">
        <f t="shared" ca="1" si="34"/>
        <v>0</v>
      </c>
      <c r="T107" s="24">
        <f t="shared" ca="1" si="35"/>
        <v>0</v>
      </c>
      <c r="U107" s="25">
        <f t="shared" ca="1" si="36"/>
        <v>0</v>
      </c>
      <c r="V107" s="26">
        <f t="shared" si="37"/>
        <v>2</v>
      </c>
      <c r="W107" s="25">
        <f t="shared" ca="1" si="38"/>
        <v>2</v>
      </c>
      <c r="X107" s="25">
        <f t="shared" ca="1" si="39"/>
        <v>-2</v>
      </c>
      <c r="Y107" s="25">
        <f t="shared" ca="1" si="40"/>
        <v>-128.59263499728769</v>
      </c>
      <c r="Z107" s="25">
        <f t="shared" ca="1" si="41"/>
        <v>171.40736500271231</v>
      </c>
    </row>
    <row r="108" spans="5:26" x14ac:dyDescent="0.2">
      <c r="E108" s="22">
        <v>104</v>
      </c>
      <c r="F108" s="24">
        <f t="shared" ca="1" si="24"/>
        <v>0</v>
      </c>
      <c r="G108" s="24">
        <f t="shared" ca="1" si="25"/>
        <v>14</v>
      </c>
      <c r="H108" s="24">
        <f t="shared" ca="1" si="26"/>
        <v>14</v>
      </c>
      <c r="I108" s="24">
        <f t="shared" ca="1" si="27"/>
        <v>0</v>
      </c>
      <c r="J108" s="24">
        <f t="shared" ca="1" si="28"/>
        <v>0</v>
      </c>
      <c r="K108" s="24">
        <f t="shared" ca="1" si="42"/>
        <v>14</v>
      </c>
      <c r="L108" s="24">
        <f t="shared" ca="1" si="29"/>
        <v>14</v>
      </c>
      <c r="M108" s="24">
        <f t="shared" ca="1" si="22"/>
        <v>0.26642715345031354</v>
      </c>
      <c r="N108" s="24">
        <f t="shared" ca="1" si="23"/>
        <v>0.40645177852788272</v>
      </c>
      <c r="O108" s="24">
        <f t="shared" ca="1" si="30"/>
        <v>0.40645177852788272</v>
      </c>
      <c r="P108" s="24">
        <f t="shared" ca="1" si="31"/>
        <v>13.593548221472117</v>
      </c>
      <c r="Q108" s="24">
        <f t="shared" ca="1" si="32"/>
        <v>0</v>
      </c>
      <c r="R108" s="25">
        <f t="shared" ca="1" si="33"/>
        <v>9.039487554460111</v>
      </c>
      <c r="S108" s="24">
        <f t="shared" ca="1" si="34"/>
        <v>0</v>
      </c>
      <c r="T108" s="24">
        <f t="shared" ca="1" si="35"/>
        <v>0</v>
      </c>
      <c r="U108" s="25">
        <f t="shared" ca="1" si="36"/>
        <v>1.1037419288588848</v>
      </c>
      <c r="V108" s="26">
        <f t="shared" si="37"/>
        <v>2</v>
      </c>
      <c r="W108" s="25">
        <f t="shared" ca="1" si="38"/>
        <v>3.1037419288588848</v>
      </c>
      <c r="X108" s="25">
        <f t="shared" ca="1" si="39"/>
        <v>5.9357456256012266</v>
      </c>
      <c r="Y108" s="25">
        <f t="shared" ca="1" si="40"/>
        <v>-122.65688937168646</v>
      </c>
      <c r="Z108" s="25">
        <f t="shared" ca="1" si="41"/>
        <v>177.34311062831353</v>
      </c>
    </row>
    <row r="109" spans="5:26" x14ac:dyDescent="0.2">
      <c r="E109" s="22">
        <v>105</v>
      </c>
      <c r="F109" s="24">
        <f t="shared" ca="1" si="24"/>
        <v>13.593548221472117</v>
      </c>
      <c r="G109" s="24">
        <f t="shared" ca="1" si="25"/>
        <v>0</v>
      </c>
      <c r="H109" s="24">
        <f t="shared" ca="1" si="26"/>
        <v>13.593548221472117</v>
      </c>
      <c r="I109" s="24">
        <f t="shared" ca="1" si="27"/>
        <v>0</v>
      </c>
      <c r="J109" s="24">
        <f t="shared" ca="1" si="28"/>
        <v>0</v>
      </c>
      <c r="K109" s="24">
        <f t="shared" ca="1" si="42"/>
        <v>0</v>
      </c>
      <c r="L109" s="24">
        <f t="shared" ca="1" si="29"/>
        <v>13.593548221472117</v>
      </c>
      <c r="M109" s="24">
        <f t="shared" ca="1" si="22"/>
        <v>0.86999428418775515</v>
      </c>
      <c r="N109" s="24">
        <f t="shared" ca="1" si="23"/>
        <v>0.66895461651435495</v>
      </c>
      <c r="O109" s="24">
        <f t="shared" ca="1" si="30"/>
        <v>0.66895461651435495</v>
      </c>
      <c r="P109" s="24">
        <f t="shared" ca="1" si="31"/>
        <v>12.924593604957762</v>
      </c>
      <c r="Q109" s="24">
        <f t="shared" ca="1" si="32"/>
        <v>0</v>
      </c>
      <c r="R109" s="25">
        <f t="shared" ca="1" si="33"/>
        <v>14.877550671279254</v>
      </c>
      <c r="S109" s="24">
        <f t="shared" ca="1" si="34"/>
        <v>0</v>
      </c>
      <c r="T109" s="24">
        <f t="shared" ca="1" si="35"/>
        <v>0</v>
      </c>
      <c r="U109" s="25">
        <f t="shared" ca="1" si="36"/>
        <v>1.0607256730571952</v>
      </c>
      <c r="V109" s="26">
        <f t="shared" si="37"/>
        <v>2</v>
      </c>
      <c r="W109" s="25">
        <f t="shared" ca="1" si="38"/>
        <v>3.0607256730571955</v>
      </c>
      <c r="X109" s="25">
        <f t="shared" ca="1" si="39"/>
        <v>11.816824998222058</v>
      </c>
      <c r="Y109" s="25">
        <f t="shared" ca="1" si="40"/>
        <v>-110.8400643734644</v>
      </c>
      <c r="Z109" s="25">
        <f t="shared" ca="1" si="41"/>
        <v>189.1599356265356</v>
      </c>
    </row>
    <row r="110" spans="5:26" x14ac:dyDescent="0.2">
      <c r="E110" s="22">
        <v>106</v>
      </c>
      <c r="F110" s="24">
        <f t="shared" ca="1" si="24"/>
        <v>12.924593604957762</v>
      </c>
      <c r="G110" s="24">
        <f t="shared" ca="1" si="25"/>
        <v>0</v>
      </c>
      <c r="H110" s="24">
        <f t="shared" ca="1" si="26"/>
        <v>12.924593604957762</v>
      </c>
      <c r="I110" s="24">
        <f t="shared" ca="1" si="27"/>
        <v>0</v>
      </c>
      <c r="J110" s="24">
        <f t="shared" ca="1" si="28"/>
        <v>0</v>
      </c>
      <c r="K110" s="24">
        <f t="shared" ca="1" si="42"/>
        <v>0</v>
      </c>
      <c r="L110" s="24">
        <f t="shared" ca="1" si="29"/>
        <v>12.924593604957762</v>
      </c>
      <c r="M110" s="24">
        <f t="shared" ca="1" si="22"/>
        <v>0.94016387225085607</v>
      </c>
      <c r="N110" s="24">
        <f t="shared" ca="1" si="23"/>
        <v>0.73342260867912334</v>
      </c>
      <c r="O110" s="24">
        <f t="shared" ca="1" si="30"/>
        <v>0.73342260867912334</v>
      </c>
      <c r="P110" s="24">
        <f t="shared" ca="1" si="31"/>
        <v>12.191170996278638</v>
      </c>
      <c r="Q110" s="24">
        <f t="shared" ca="1" si="32"/>
        <v>0</v>
      </c>
      <c r="R110" s="25">
        <f t="shared" ca="1" si="33"/>
        <v>16.311318817023704</v>
      </c>
      <c r="S110" s="24">
        <f t="shared" ca="1" si="34"/>
        <v>0</v>
      </c>
      <c r="T110" s="24">
        <f t="shared" ca="1" si="35"/>
        <v>0</v>
      </c>
      <c r="U110" s="25">
        <f t="shared" ca="1" si="36"/>
        <v>1.004630584049456</v>
      </c>
      <c r="V110" s="26">
        <f t="shared" si="37"/>
        <v>2</v>
      </c>
      <c r="W110" s="25">
        <f t="shared" ca="1" si="38"/>
        <v>3.004630584049456</v>
      </c>
      <c r="X110" s="25">
        <f t="shared" ca="1" si="39"/>
        <v>13.306688232974247</v>
      </c>
      <c r="Y110" s="25">
        <f t="shared" ca="1" si="40"/>
        <v>-97.533376140490148</v>
      </c>
      <c r="Z110" s="25">
        <f t="shared" ca="1" si="41"/>
        <v>202.46662385950987</v>
      </c>
    </row>
    <row r="111" spans="5:26" x14ac:dyDescent="0.2">
      <c r="E111" s="22">
        <v>107</v>
      </c>
      <c r="F111" s="24">
        <f t="shared" ca="1" si="24"/>
        <v>12.191170996278638</v>
      </c>
      <c r="G111" s="24">
        <f t="shared" ca="1" si="25"/>
        <v>0</v>
      </c>
      <c r="H111" s="24">
        <f t="shared" ca="1" si="26"/>
        <v>12.191170996278638</v>
      </c>
      <c r="I111" s="24">
        <f t="shared" ca="1" si="27"/>
        <v>0</v>
      </c>
      <c r="J111" s="24">
        <f t="shared" ca="1" si="28"/>
        <v>0</v>
      </c>
      <c r="K111" s="24">
        <f t="shared" ca="1" si="42"/>
        <v>0</v>
      </c>
      <c r="L111" s="24">
        <f t="shared" ca="1" si="29"/>
        <v>12.191170996278638</v>
      </c>
      <c r="M111" s="24">
        <f t="shared" ca="1" si="22"/>
        <v>0.91292420436495303</v>
      </c>
      <c r="N111" s="24">
        <f t="shared" ca="1" si="23"/>
        <v>0.70384763198545919</v>
      </c>
      <c r="O111" s="24">
        <f t="shared" ca="1" si="30"/>
        <v>0.70384763198545919</v>
      </c>
      <c r="P111" s="24">
        <f t="shared" ca="1" si="31"/>
        <v>11.487323364293179</v>
      </c>
      <c r="Q111" s="24">
        <f t="shared" ca="1" si="32"/>
        <v>0</v>
      </c>
      <c r="R111" s="25">
        <f t="shared" ca="1" si="33"/>
        <v>15.653571335356611</v>
      </c>
      <c r="S111" s="24">
        <f t="shared" ca="1" si="34"/>
        <v>0</v>
      </c>
      <c r="T111" s="24">
        <f t="shared" ca="1" si="35"/>
        <v>0</v>
      </c>
      <c r="U111" s="25">
        <f t="shared" ca="1" si="36"/>
        <v>0.94713977442287278</v>
      </c>
      <c r="V111" s="26">
        <f t="shared" si="37"/>
        <v>2</v>
      </c>
      <c r="W111" s="25">
        <f t="shared" ca="1" si="38"/>
        <v>2.9471397744228729</v>
      </c>
      <c r="X111" s="25">
        <f t="shared" ca="1" si="39"/>
        <v>12.706431560933739</v>
      </c>
      <c r="Y111" s="25">
        <f t="shared" ca="1" si="40"/>
        <v>-84.826944579556411</v>
      </c>
      <c r="Z111" s="25">
        <f t="shared" ca="1" si="41"/>
        <v>215.17305542044357</v>
      </c>
    </row>
    <row r="112" spans="5:26" x14ac:dyDescent="0.2">
      <c r="E112" s="22">
        <v>108</v>
      </c>
      <c r="F112" s="24">
        <f t="shared" ca="1" si="24"/>
        <v>11.487323364293179</v>
      </c>
      <c r="G112" s="24">
        <f t="shared" ca="1" si="25"/>
        <v>0</v>
      </c>
      <c r="H112" s="24">
        <f t="shared" ca="1" si="26"/>
        <v>11.487323364293179</v>
      </c>
      <c r="I112" s="24">
        <f t="shared" ca="1" si="27"/>
        <v>0</v>
      </c>
      <c r="J112" s="24">
        <f t="shared" ca="1" si="28"/>
        <v>0</v>
      </c>
      <c r="K112" s="24">
        <f t="shared" ca="1" si="42"/>
        <v>0</v>
      </c>
      <c r="L112" s="24">
        <f t="shared" ca="1" si="29"/>
        <v>11.487323364293179</v>
      </c>
      <c r="M112" s="24">
        <f t="shared" ca="1" si="22"/>
        <v>0.15458282505773291</v>
      </c>
      <c r="N112" s="24">
        <f t="shared" ca="1" si="23"/>
        <v>0.34745385331697809</v>
      </c>
      <c r="O112" s="24">
        <f t="shared" ca="1" si="30"/>
        <v>0.34745385331697809</v>
      </c>
      <c r="P112" s="24">
        <f t="shared" ca="1" si="31"/>
        <v>11.139869510976201</v>
      </c>
      <c r="Q112" s="24">
        <f t="shared" ca="1" si="32"/>
        <v>0</v>
      </c>
      <c r="R112" s="25">
        <f t="shared" ca="1" si="33"/>
        <v>7.7273736977695924</v>
      </c>
      <c r="S112" s="24">
        <f t="shared" ca="1" si="34"/>
        <v>0</v>
      </c>
      <c r="T112" s="24">
        <f t="shared" ca="1" si="35"/>
        <v>0</v>
      </c>
      <c r="U112" s="25">
        <f t="shared" ca="1" si="36"/>
        <v>0.90508771501077523</v>
      </c>
      <c r="V112" s="26">
        <f t="shared" si="37"/>
        <v>2</v>
      </c>
      <c r="W112" s="25">
        <f t="shared" ca="1" si="38"/>
        <v>2.905087715010775</v>
      </c>
      <c r="X112" s="25">
        <f t="shared" ca="1" si="39"/>
        <v>4.8222859827588174</v>
      </c>
      <c r="Y112" s="25">
        <f t="shared" ca="1" si="40"/>
        <v>-80.004658596797597</v>
      </c>
      <c r="Z112" s="25">
        <f t="shared" ca="1" si="41"/>
        <v>219.99534140320242</v>
      </c>
    </row>
    <row r="113" spans="5:26" x14ac:dyDescent="0.2">
      <c r="E113" s="22">
        <v>109</v>
      </c>
      <c r="F113" s="24">
        <f t="shared" ca="1" si="24"/>
        <v>11.139869510976201</v>
      </c>
      <c r="G113" s="24">
        <f t="shared" ca="1" si="25"/>
        <v>0</v>
      </c>
      <c r="H113" s="24">
        <f t="shared" ca="1" si="26"/>
        <v>11.139869510976201</v>
      </c>
      <c r="I113" s="24">
        <f t="shared" ca="1" si="27"/>
        <v>0</v>
      </c>
      <c r="J113" s="24">
        <f t="shared" ca="1" si="28"/>
        <v>0</v>
      </c>
      <c r="K113" s="24">
        <f t="shared" ca="1" si="42"/>
        <v>0</v>
      </c>
      <c r="L113" s="24">
        <f t="shared" ca="1" si="29"/>
        <v>11.139869510976201</v>
      </c>
      <c r="M113" s="24">
        <f t="shared" ca="1" si="22"/>
        <v>2.832148323908279E-2</v>
      </c>
      <c r="N113" s="24">
        <f t="shared" ca="1" si="23"/>
        <v>0.21409163003306497</v>
      </c>
      <c r="O113" s="24">
        <f t="shared" ca="1" si="30"/>
        <v>0.21409163003306497</v>
      </c>
      <c r="P113" s="24">
        <f t="shared" ca="1" si="31"/>
        <v>10.925777880943135</v>
      </c>
      <c r="Q113" s="24">
        <f t="shared" ca="1" si="32"/>
        <v>0</v>
      </c>
      <c r="R113" s="25">
        <f t="shared" ca="1" si="33"/>
        <v>4.7613978519353646</v>
      </c>
      <c r="S113" s="24">
        <f t="shared" ca="1" si="34"/>
        <v>0</v>
      </c>
      <c r="T113" s="24">
        <f t="shared" ca="1" si="35"/>
        <v>0</v>
      </c>
      <c r="U113" s="25">
        <f t="shared" ca="1" si="36"/>
        <v>0.88262589567677341</v>
      </c>
      <c r="V113" s="26">
        <f t="shared" si="37"/>
        <v>2</v>
      </c>
      <c r="W113" s="25">
        <f t="shared" ca="1" si="38"/>
        <v>2.8826258956767736</v>
      </c>
      <c r="X113" s="25">
        <f t="shared" ca="1" si="39"/>
        <v>1.8787719562585909</v>
      </c>
      <c r="Y113" s="25">
        <f t="shared" ca="1" si="40"/>
        <v>-78.125886640539008</v>
      </c>
      <c r="Z113" s="25">
        <f t="shared" ca="1" si="41"/>
        <v>221.87411335946098</v>
      </c>
    </row>
    <row r="114" spans="5:26" x14ac:dyDescent="0.2">
      <c r="E114" s="22">
        <v>110</v>
      </c>
      <c r="F114" s="24">
        <f t="shared" ca="1" si="24"/>
        <v>10.925777880943135</v>
      </c>
      <c r="G114" s="24">
        <f t="shared" ca="1" si="25"/>
        <v>0</v>
      </c>
      <c r="H114" s="24">
        <f t="shared" ca="1" si="26"/>
        <v>10.925777880943135</v>
      </c>
      <c r="I114" s="24">
        <f t="shared" ca="1" si="27"/>
        <v>0</v>
      </c>
      <c r="J114" s="24">
        <f t="shared" ca="1" si="28"/>
        <v>0</v>
      </c>
      <c r="K114" s="24">
        <f t="shared" ca="1" si="42"/>
        <v>0</v>
      </c>
      <c r="L114" s="24">
        <f t="shared" ca="1" si="29"/>
        <v>10.925777880943135</v>
      </c>
      <c r="M114" s="24">
        <f t="shared" ca="1" si="22"/>
        <v>0.28579940283697935</v>
      </c>
      <c r="N114" s="24">
        <f t="shared" ca="1" si="23"/>
        <v>0.41514523615810955</v>
      </c>
      <c r="O114" s="24">
        <f t="shared" ca="1" si="30"/>
        <v>0.41514523615810955</v>
      </c>
      <c r="P114" s="24">
        <f t="shared" ca="1" si="31"/>
        <v>10.510632644785026</v>
      </c>
      <c r="Q114" s="24">
        <f t="shared" ca="1" si="32"/>
        <v>0</v>
      </c>
      <c r="R114" s="25">
        <f t="shared" ca="1" si="33"/>
        <v>9.2328300521563555</v>
      </c>
      <c r="S114" s="24">
        <f t="shared" ca="1" si="34"/>
        <v>0</v>
      </c>
      <c r="T114" s="24">
        <f t="shared" ca="1" si="35"/>
        <v>0</v>
      </c>
      <c r="U114" s="25">
        <f t="shared" ca="1" si="36"/>
        <v>0.85745642102912656</v>
      </c>
      <c r="V114" s="26">
        <f t="shared" si="37"/>
        <v>2</v>
      </c>
      <c r="W114" s="25">
        <f t="shared" ca="1" si="38"/>
        <v>2.8574564210291267</v>
      </c>
      <c r="X114" s="25">
        <f t="shared" ca="1" si="39"/>
        <v>6.3753736311272284</v>
      </c>
      <c r="Y114" s="25">
        <f t="shared" ca="1" si="40"/>
        <v>-71.750513009411776</v>
      </c>
      <c r="Z114" s="25">
        <f t="shared" ca="1" si="41"/>
        <v>228.24948699058822</v>
      </c>
    </row>
    <row r="115" spans="5:26" x14ac:dyDescent="0.2">
      <c r="E115" s="22">
        <v>111</v>
      </c>
      <c r="F115" s="24">
        <f t="shared" ca="1" si="24"/>
        <v>10.510632644785026</v>
      </c>
      <c r="G115" s="24">
        <f t="shared" ca="1" si="25"/>
        <v>0</v>
      </c>
      <c r="H115" s="24">
        <f t="shared" ca="1" si="26"/>
        <v>10.510632644785026</v>
      </c>
      <c r="I115" s="24">
        <f t="shared" ca="1" si="27"/>
        <v>0</v>
      </c>
      <c r="J115" s="24">
        <f t="shared" ca="1" si="28"/>
        <v>0</v>
      </c>
      <c r="K115" s="24">
        <f t="shared" ca="1" si="42"/>
        <v>0</v>
      </c>
      <c r="L115" s="24">
        <f t="shared" ca="1" si="29"/>
        <v>10.510632644785026</v>
      </c>
      <c r="M115" s="24">
        <f t="shared" ca="1" si="22"/>
        <v>0.80948830647225556</v>
      </c>
      <c r="N115" s="24">
        <f t="shared" ca="1" si="23"/>
        <v>0.63140183398013128</v>
      </c>
      <c r="O115" s="24">
        <f t="shared" ca="1" si="30"/>
        <v>0.63140183398013128</v>
      </c>
      <c r="P115" s="24">
        <f t="shared" ca="1" si="31"/>
        <v>9.879230810804895</v>
      </c>
      <c r="Q115" s="24">
        <f t="shared" ca="1" si="32"/>
        <v>0</v>
      </c>
      <c r="R115" s="25">
        <f t="shared" ca="1" si="33"/>
        <v>14.042376787718119</v>
      </c>
      <c r="S115" s="24">
        <f t="shared" ca="1" si="34"/>
        <v>0</v>
      </c>
      <c r="T115" s="24">
        <f t="shared" ca="1" si="35"/>
        <v>0</v>
      </c>
      <c r="U115" s="25">
        <f t="shared" ca="1" si="36"/>
        <v>0.81559453822359684</v>
      </c>
      <c r="V115" s="26">
        <f t="shared" si="37"/>
        <v>2</v>
      </c>
      <c r="W115" s="25">
        <f t="shared" ca="1" si="38"/>
        <v>2.8155945382235967</v>
      </c>
      <c r="X115" s="25">
        <f t="shared" ca="1" si="39"/>
        <v>11.226782249494523</v>
      </c>
      <c r="Y115" s="25">
        <f t="shared" ca="1" si="40"/>
        <v>-60.523730759917257</v>
      </c>
      <c r="Z115" s="25">
        <f t="shared" ca="1" si="41"/>
        <v>239.47626924008273</v>
      </c>
    </row>
    <row r="116" spans="5:26" x14ac:dyDescent="0.2">
      <c r="E116" s="22">
        <v>112</v>
      </c>
      <c r="F116" s="24">
        <f t="shared" ca="1" si="24"/>
        <v>9.879230810804895</v>
      </c>
      <c r="G116" s="24">
        <f t="shared" ca="1" si="25"/>
        <v>0</v>
      </c>
      <c r="H116" s="24">
        <f t="shared" ca="1" si="26"/>
        <v>9.879230810804895</v>
      </c>
      <c r="I116" s="24">
        <f t="shared" ca="1" si="27"/>
        <v>0</v>
      </c>
      <c r="J116" s="24">
        <f t="shared" ca="1" si="28"/>
        <v>0</v>
      </c>
      <c r="K116" s="24">
        <f t="shared" ca="1" si="42"/>
        <v>0</v>
      </c>
      <c r="L116" s="24">
        <f t="shared" ca="1" si="29"/>
        <v>9.879230810804895</v>
      </c>
      <c r="M116" s="24">
        <f t="shared" ca="1" si="22"/>
        <v>0.7871076411641087</v>
      </c>
      <c r="N116" s="24">
        <f t="shared" ca="1" si="23"/>
        <v>0.61946383634177793</v>
      </c>
      <c r="O116" s="24">
        <f t="shared" ca="1" si="30"/>
        <v>0.61946383634177793</v>
      </c>
      <c r="P116" s="24">
        <f t="shared" ca="1" si="31"/>
        <v>9.2597669744631173</v>
      </c>
      <c r="Q116" s="24">
        <f t="shared" ca="1" si="32"/>
        <v>0</v>
      </c>
      <c r="R116" s="25">
        <f t="shared" ca="1" si="33"/>
        <v>13.77687572024114</v>
      </c>
      <c r="S116" s="24">
        <f t="shared" ca="1" si="34"/>
        <v>0</v>
      </c>
      <c r="T116" s="24">
        <f t="shared" ca="1" si="35"/>
        <v>0</v>
      </c>
      <c r="U116" s="25">
        <f t="shared" ca="1" si="36"/>
        <v>0.76555991141072044</v>
      </c>
      <c r="V116" s="26">
        <f t="shared" si="37"/>
        <v>2</v>
      </c>
      <c r="W116" s="25">
        <f t="shared" ca="1" si="38"/>
        <v>2.7655599114107203</v>
      </c>
      <c r="X116" s="25">
        <f t="shared" ca="1" si="39"/>
        <v>11.011315808830419</v>
      </c>
      <c r="Y116" s="25">
        <f t="shared" ca="1" si="40"/>
        <v>-49.512414951086839</v>
      </c>
      <c r="Z116" s="25">
        <f t="shared" ca="1" si="41"/>
        <v>250.48758504891316</v>
      </c>
    </row>
    <row r="117" spans="5:26" x14ac:dyDescent="0.2">
      <c r="E117" s="22">
        <v>113</v>
      </c>
      <c r="F117" s="24">
        <f t="shared" ca="1" si="24"/>
        <v>9.2597669744631173</v>
      </c>
      <c r="G117" s="24">
        <f t="shared" ca="1" si="25"/>
        <v>0</v>
      </c>
      <c r="H117" s="24">
        <f t="shared" ca="1" si="26"/>
        <v>9.2597669744631173</v>
      </c>
      <c r="I117" s="24">
        <f t="shared" ca="1" si="27"/>
        <v>0</v>
      </c>
      <c r="J117" s="24">
        <f t="shared" ca="1" si="28"/>
        <v>0</v>
      </c>
      <c r="K117" s="24">
        <f t="shared" ca="1" si="42"/>
        <v>0</v>
      </c>
      <c r="L117" s="24">
        <f t="shared" ca="1" si="29"/>
        <v>9.2597669744631173</v>
      </c>
      <c r="M117" s="24">
        <f t="shared" ca="1" si="22"/>
        <v>0.56641443417012916</v>
      </c>
      <c r="N117" s="24">
        <f t="shared" ca="1" si="23"/>
        <v>0.5250879217934834</v>
      </c>
      <c r="O117" s="24">
        <f t="shared" ca="1" si="30"/>
        <v>0.5250879217934834</v>
      </c>
      <c r="P117" s="24">
        <f t="shared" ca="1" si="31"/>
        <v>8.7346790526696338</v>
      </c>
      <c r="Q117" s="24">
        <f t="shared" ca="1" si="32"/>
        <v>0</v>
      </c>
      <c r="R117" s="25">
        <f t="shared" ca="1" si="33"/>
        <v>11.67795538068707</v>
      </c>
      <c r="S117" s="24">
        <f t="shared" ca="1" si="34"/>
        <v>0</v>
      </c>
      <c r="T117" s="24">
        <f t="shared" ca="1" si="35"/>
        <v>0</v>
      </c>
      <c r="U117" s="25">
        <f t="shared" ca="1" si="36"/>
        <v>0.71977784108531018</v>
      </c>
      <c r="V117" s="26">
        <f t="shared" si="37"/>
        <v>2</v>
      </c>
      <c r="W117" s="25">
        <f t="shared" ca="1" si="38"/>
        <v>2.7197778410853104</v>
      </c>
      <c r="X117" s="25">
        <f t="shared" ca="1" si="39"/>
        <v>8.9581775396017598</v>
      </c>
      <c r="Y117" s="25">
        <f t="shared" ca="1" si="40"/>
        <v>-40.554237411485076</v>
      </c>
      <c r="Z117" s="25">
        <f t="shared" ca="1" si="41"/>
        <v>259.44576258851492</v>
      </c>
    </row>
    <row r="118" spans="5:26" x14ac:dyDescent="0.2">
      <c r="E118" s="22">
        <v>114</v>
      </c>
      <c r="F118" s="24">
        <f t="shared" ca="1" si="24"/>
        <v>8.7346790526696338</v>
      </c>
      <c r="G118" s="24">
        <f t="shared" ca="1" si="25"/>
        <v>0</v>
      </c>
      <c r="H118" s="24">
        <f t="shared" ca="1" si="26"/>
        <v>8.7346790526696338</v>
      </c>
      <c r="I118" s="24">
        <f t="shared" ca="1" si="27"/>
        <v>0</v>
      </c>
      <c r="J118" s="24">
        <f t="shared" ca="1" si="28"/>
        <v>0</v>
      </c>
      <c r="K118" s="24">
        <f t="shared" ca="1" si="42"/>
        <v>0</v>
      </c>
      <c r="L118" s="24">
        <f t="shared" ca="1" si="29"/>
        <v>8.7346790526696338</v>
      </c>
      <c r="M118" s="24">
        <f t="shared" ca="1" si="22"/>
        <v>0.13948049627818171</v>
      </c>
      <c r="N118" s="24">
        <f t="shared" ca="1" si="23"/>
        <v>0.33760154989222196</v>
      </c>
      <c r="O118" s="24">
        <f t="shared" ca="1" si="30"/>
        <v>0.33760154989222196</v>
      </c>
      <c r="P118" s="24">
        <f t="shared" ca="1" si="31"/>
        <v>8.3970775027774121</v>
      </c>
      <c r="Q118" s="24">
        <f t="shared" ca="1" si="32"/>
        <v>0</v>
      </c>
      <c r="R118" s="25">
        <f t="shared" ca="1" si="33"/>
        <v>7.5082584696030157</v>
      </c>
      <c r="S118" s="24">
        <f t="shared" ca="1" si="34"/>
        <v>0</v>
      </c>
      <c r="T118" s="24">
        <f t="shared" ca="1" si="35"/>
        <v>0</v>
      </c>
      <c r="U118" s="25">
        <f t="shared" ca="1" si="36"/>
        <v>0.6852702622178819</v>
      </c>
      <c r="V118" s="26">
        <f t="shared" si="37"/>
        <v>2</v>
      </c>
      <c r="W118" s="25">
        <f t="shared" ca="1" si="38"/>
        <v>2.6852702622178821</v>
      </c>
      <c r="X118" s="25">
        <f t="shared" ca="1" si="39"/>
        <v>4.8229882073851336</v>
      </c>
      <c r="Y118" s="25">
        <f t="shared" ca="1" si="40"/>
        <v>-35.731249204099939</v>
      </c>
      <c r="Z118" s="25">
        <f t="shared" ca="1" si="41"/>
        <v>264.26875079590008</v>
      </c>
    </row>
    <row r="119" spans="5:26" x14ac:dyDescent="0.2">
      <c r="E119" s="22">
        <v>115</v>
      </c>
      <c r="F119" s="24">
        <f t="shared" ca="1" si="24"/>
        <v>8.3970775027774121</v>
      </c>
      <c r="G119" s="24">
        <f t="shared" ca="1" si="25"/>
        <v>0</v>
      </c>
      <c r="H119" s="24">
        <f t="shared" ca="1" si="26"/>
        <v>8.3970775027774121</v>
      </c>
      <c r="I119" s="24">
        <f t="shared" ca="1" si="27"/>
        <v>0</v>
      </c>
      <c r="J119" s="24">
        <f t="shared" ca="1" si="28"/>
        <v>0</v>
      </c>
      <c r="K119" s="24">
        <f t="shared" ca="1" si="42"/>
        <v>0</v>
      </c>
      <c r="L119" s="24">
        <f t="shared" ca="1" si="29"/>
        <v>8.3970775027774121</v>
      </c>
      <c r="M119" s="24">
        <f t="shared" ca="1" si="22"/>
        <v>0.61021328590059254</v>
      </c>
      <c r="N119" s="24">
        <f t="shared" ca="1" si="23"/>
        <v>0.54198124607827958</v>
      </c>
      <c r="O119" s="24">
        <f t="shared" ca="1" si="30"/>
        <v>0.54198124607827958</v>
      </c>
      <c r="P119" s="24">
        <f t="shared" ca="1" si="31"/>
        <v>7.8550962566991327</v>
      </c>
      <c r="Q119" s="24">
        <f t="shared" ca="1" si="32"/>
        <v>0</v>
      </c>
      <c r="R119" s="25">
        <f t="shared" ca="1" si="33"/>
        <v>12.053662912780936</v>
      </c>
      <c r="S119" s="24">
        <f t="shared" ca="1" si="34"/>
        <v>0</v>
      </c>
      <c r="T119" s="24">
        <f t="shared" ca="1" si="35"/>
        <v>0</v>
      </c>
      <c r="U119" s="25">
        <f t="shared" ca="1" si="36"/>
        <v>0.65008695037906183</v>
      </c>
      <c r="V119" s="26">
        <f t="shared" si="37"/>
        <v>2</v>
      </c>
      <c r="W119" s="25">
        <f t="shared" ca="1" si="38"/>
        <v>2.6500869503790616</v>
      </c>
      <c r="X119" s="25">
        <f t="shared" ca="1" si="39"/>
        <v>9.4035759624018738</v>
      </c>
      <c r="Y119" s="25">
        <f t="shared" ca="1" si="40"/>
        <v>-26.327673241698065</v>
      </c>
      <c r="Z119" s="25">
        <f t="shared" ca="1" si="41"/>
        <v>273.67232675830195</v>
      </c>
    </row>
    <row r="120" spans="5:26" x14ac:dyDescent="0.2">
      <c r="E120" s="22">
        <v>116</v>
      </c>
      <c r="F120" s="24">
        <f t="shared" ca="1" si="24"/>
        <v>7.8550962566991327</v>
      </c>
      <c r="G120" s="24">
        <f t="shared" ca="1" si="25"/>
        <v>0</v>
      </c>
      <c r="H120" s="24">
        <f t="shared" ca="1" si="26"/>
        <v>7.8550962566991327</v>
      </c>
      <c r="I120" s="24">
        <f t="shared" ca="1" si="27"/>
        <v>0</v>
      </c>
      <c r="J120" s="24">
        <f t="shared" ca="1" si="28"/>
        <v>0</v>
      </c>
      <c r="K120" s="24">
        <f t="shared" ca="1" si="42"/>
        <v>0</v>
      </c>
      <c r="L120" s="24">
        <f t="shared" ca="1" si="29"/>
        <v>7.8550962566991327</v>
      </c>
      <c r="M120" s="24">
        <f t="shared" ca="1" si="22"/>
        <v>8.9381145809577012E-2</v>
      </c>
      <c r="N120" s="24">
        <f t="shared" ca="1" si="23"/>
        <v>0.29831364341196559</v>
      </c>
      <c r="O120" s="24">
        <f t="shared" ca="1" si="30"/>
        <v>0.29831364341196559</v>
      </c>
      <c r="P120" s="24">
        <f t="shared" ca="1" si="31"/>
        <v>7.5567826132871669</v>
      </c>
      <c r="Q120" s="24">
        <f t="shared" ca="1" si="32"/>
        <v>0</v>
      </c>
      <c r="R120" s="25">
        <f t="shared" ca="1" si="33"/>
        <v>6.6344954294821141</v>
      </c>
      <c r="S120" s="24">
        <f t="shared" ca="1" si="34"/>
        <v>0</v>
      </c>
      <c r="T120" s="24">
        <f t="shared" ca="1" si="35"/>
        <v>0</v>
      </c>
      <c r="U120" s="25">
        <f t="shared" ca="1" si="36"/>
        <v>0.61647515479945203</v>
      </c>
      <c r="V120" s="26">
        <f t="shared" si="37"/>
        <v>2</v>
      </c>
      <c r="W120" s="25">
        <f t="shared" ca="1" si="38"/>
        <v>2.6164751547994518</v>
      </c>
      <c r="X120" s="25">
        <f t="shared" ca="1" si="39"/>
        <v>4.0180202746826623</v>
      </c>
      <c r="Y120" s="25">
        <f t="shared" ca="1" si="40"/>
        <v>-22.309652967015403</v>
      </c>
      <c r="Z120" s="25">
        <f t="shared" ca="1" si="41"/>
        <v>277.69034703298462</v>
      </c>
    </row>
    <row r="121" spans="5:26" x14ac:dyDescent="0.2">
      <c r="E121" s="22">
        <v>117</v>
      </c>
      <c r="F121" s="24">
        <f t="shared" ca="1" si="24"/>
        <v>7.5567826132871669</v>
      </c>
      <c r="G121" s="24">
        <f t="shared" ca="1" si="25"/>
        <v>0</v>
      </c>
      <c r="H121" s="24">
        <f t="shared" ca="1" si="26"/>
        <v>7.5567826132871669</v>
      </c>
      <c r="I121" s="24">
        <f t="shared" ca="1" si="27"/>
        <v>0</v>
      </c>
      <c r="J121" s="24">
        <f t="shared" ca="1" si="28"/>
        <v>0</v>
      </c>
      <c r="K121" s="24">
        <f t="shared" ca="1" si="42"/>
        <v>0</v>
      </c>
      <c r="L121" s="24">
        <f t="shared" ca="1" si="29"/>
        <v>7.5567826132871669</v>
      </c>
      <c r="M121" s="24">
        <f t="shared" ca="1" si="22"/>
        <v>0.57526083506550729</v>
      </c>
      <c r="N121" s="24">
        <f t="shared" ca="1" si="23"/>
        <v>0.52846761231035744</v>
      </c>
      <c r="O121" s="24">
        <f t="shared" ca="1" si="30"/>
        <v>0.52846761231035744</v>
      </c>
      <c r="P121" s="24">
        <f t="shared" ca="1" si="31"/>
        <v>7.0283150009768098</v>
      </c>
      <c r="Q121" s="24">
        <f t="shared" ca="1" si="32"/>
        <v>0</v>
      </c>
      <c r="R121" s="25">
        <f t="shared" ca="1" si="33"/>
        <v>11.753119697782349</v>
      </c>
      <c r="S121" s="24">
        <f t="shared" ca="1" si="34"/>
        <v>0</v>
      </c>
      <c r="T121" s="24">
        <f t="shared" ca="1" si="35"/>
        <v>0</v>
      </c>
      <c r="U121" s="25">
        <f t="shared" ca="1" si="36"/>
        <v>0.58340390457055902</v>
      </c>
      <c r="V121" s="26">
        <f t="shared" si="37"/>
        <v>2</v>
      </c>
      <c r="W121" s="25">
        <f t="shared" ca="1" si="38"/>
        <v>2.583403904570559</v>
      </c>
      <c r="X121" s="25">
        <f t="shared" ca="1" si="39"/>
        <v>9.1697157932117896</v>
      </c>
      <c r="Y121" s="25">
        <f t="shared" ca="1" si="40"/>
        <v>-13.139937173803613</v>
      </c>
      <c r="Z121" s="25">
        <f t="shared" ca="1" si="41"/>
        <v>286.86006282619638</v>
      </c>
    </row>
    <row r="122" spans="5:26" x14ac:dyDescent="0.2">
      <c r="E122" s="22">
        <v>118</v>
      </c>
      <c r="F122" s="24">
        <f t="shared" ca="1" si="24"/>
        <v>7.0283150009768098</v>
      </c>
      <c r="G122" s="24">
        <f t="shared" ca="1" si="25"/>
        <v>0</v>
      </c>
      <c r="H122" s="24">
        <f t="shared" ca="1" si="26"/>
        <v>7.0283150009768098</v>
      </c>
      <c r="I122" s="24">
        <f t="shared" ca="1" si="27"/>
        <v>0</v>
      </c>
      <c r="J122" s="24">
        <f t="shared" ca="1" si="28"/>
        <v>0</v>
      </c>
      <c r="K122" s="24">
        <f t="shared" ca="1" si="42"/>
        <v>0</v>
      </c>
      <c r="L122" s="24">
        <f t="shared" ca="1" si="29"/>
        <v>7.0283150009768098</v>
      </c>
      <c r="M122" s="24">
        <f t="shared" ca="1" si="22"/>
        <v>0.10554194605346601</v>
      </c>
      <c r="N122" s="24">
        <f t="shared" ca="1" si="23"/>
        <v>0.31241141420913598</v>
      </c>
      <c r="O122" s="24">
        <f t="shared" ca="1" si="30"/>
        <v>0.31241141420913598</v>
      </c>
      <c r="P122" s="24">
        <f t="shared" ca="1" si="31"/>
        <v>6.7159035867676735</v>
      </c>
      <c r="Q122" s="24">
        <f t="shared" ca="1" si="32"/>
        <v>0</v>
      </c>
      <c r="R122" s="25">
        <f t="shared" ca="1" si="33"/>
        <v>6.9480298520111834</v>
      </c>
      <c r="S122" s="24">
        <f t="shared" ca="1" si="34"/>
        <v>0</v>
      </c>
      <c r="T122" s="24">
        <f t="shared" ca="1" si="35"/>
        <v>0</v>
      </c>
      <c r="U122" s="25">
        <f t="shared" ca="1" si="36"/>
        <v>0.54976874350977933</v>
      </c>
      <c r="V122" s="26">
        <f t="shared" si="37"/>
        <v>2</v>
      </c>
      <c r="W122" s="25">
        <f t="shared" ca="1" si="38"/>
        <v>2.5497687435097793</v>
      </c>
      <c r="X122" s="25">
        <f t="shared" ca="1" si="39"/>
        <v>4.3982611085014041</v>
      </c>
      <c r="Y122" s="25">
        <f t="shared" ca="1" si="40"/>
        <v>-8.7416760653022081</v>
      </c>
      <c r="Z122" s="25">
        <f t="shared" ca="1" si="41"/>
        <v>291.25832393469778</v>
      </c>
    </row>
    <row r="123" spans="5:26" x14ac:dyDescent="0.2">
      <c r="E123" s="22">
        <v>119</v>
      </c>
      <c r="F123" s="24">
        <f t="shared" ca="1" si="24"/>
        <v>6.7159035867676735</v>
      </c>
      <c r="G123" s="24">
        <f t="shared" ca="1" si="25"/>
        <v>0</v>
      </c>
      <c r="H123" s="24">
        <f t="shared" ca="1" si="26"/>
        <v>6.7159035867676735</v>
      </c>
      <c r="I123" s="24">
        <f t="shared" ca="1" si="27"/>
        <v>0</v>
      </c>
      <c r="J123" s="24">
        <f t="shared" ca="1" si="28"/>
        <v>0</v>
      </c>
      <c r="K123" s="24">
        <f t="shared" ca="1" si="42"/>
        <v>0</v>
      </c>
      <c r="L123" s="24">
        <f t="shared" ca="1" si="29"/>
        <v>6.7159035867676735</v>
      </c>
      <c r="M123" s="24">
        <f t="shared" ca="1" si="22"/>
        <v>7.7404994500966939E-2</v>
      </c>
      <c r="N123" s="24">
        <f t="shared" ca="1" si="23"/>
        <v>0.28658819752283915</v>
      </c>
      <c r="O123" s="24">
        <f t="shared" ca="1" si="30"/>
        <v>0.28658819752283915</v>
      </c>
      <c r="P123" s="24">
        <f t="shared" ca="1" si="31"/>
        <v>6.4293153892448345</v>
      </c>
      <c r="Q123" s="24">
        <f t="shared" ca="1" si="32"/>
        <v>0</v>
      </c>
      <c r="R123" s="25">
        <f t="shared" ca="1" si="33"/>
        <v>6.3737215129079425</v>
      </c>
      <c r="S123" s="24">
        <f t="shared" ca="1" si="34"/>
        <v>0</v>
      </c>
      <c r="T123" s="24">
        <f t="shared" ca="1" si="35"/>
        <v>0</v>
      </c>
      <c r="U123" s="25">
        <f t="shared" ca="1" si="36"/>
        <v>0.52580875904050028</v>
      </c>
      <c r="V123" s="26">
        <f t="shared" si="37"/>
        <v>2</v>
      </c>
      <c r="W123" s="25">
        <f t="shared" ca="1" si="38"/>
        <v>2.5258087590405003</v>
      </c>
      <c r="X123" s="25">
        <f t="shared" ca="1" si="39"/>
        <v>3.8479127538674422</v>
      </c>
      <c r="Y123" s="25">
        <f t="shared" ca="1" si="40"/>
        <v>-4.8937633114347658</v>
      </c>
      <c r="Z123" s="25">
        <f t="shared" ca="1" si="41"/>
        <v>295.10623668856522</v>
      </c>
    </row>
    <row r="124" spans="5:26" x14ac:dyDescent="0.2">
      <c r="E124" s="22">
        <v>120</v>
      </c>
      <c r="F124" s="24">
        <f t="shared" ca="1" si="24"/>
        <v>6.4293153892448345</v>
      </c>
      <c r="G124" s="24">
        <f t="shared" ca="1" si="25"/>
        <v>0</v>
      </c>
      <c r="H124" s="24">
        <f t="shared" ca="1" si="26"/>
        <v>6.4293153892448345</v>
      </c>
      <c r="I124" s="24">
        <f t="shared" ca="1" si="27"/>
        <v>0</v>
      </c>
      <c r="J124" s="24">
        <f t="shared" ca="1" si="28"/>
        <v>0</v>
      </c>
      <c r="K124" s="24">
        <f t="shared" ca="1" si="42"/>
        <v>0</v>
      </c>
      <c r="L124" s="24">
        <f t="shared" ca="1" si="29"/>
        <v>6.4293153892448345</v>
      </c>
      <c r="M124" s="24">
        <f t="shared" ca="1" si="22"/>
        <v>0.65133854009309844</v>
      </c>
      <c r="N124" s="24">
        <f t="shared" ca="1" si="23"/>
        <v>0.55834051572806953</v>
      </c>
      <c r="O124" s="24">
        <f t="shared" ca="1" si="30"/>
        <v>0.55834051572806953</v>
      </c>
      <c r="P124" s="24">
        <f t="shared" ca="1" si="31"/>
        <v>5.8709748735167651</v>
      </c>
      <c r="Q124" s="24">
        <f t="shared" ca="1" si="32"/>
        <v>0</v>
      </c>
      <c r="R124" s="25">
        <f t="shared" ca="1" si="33"/>
        <v>12.417493069792265</v>
      </c>
      <c r="S124" s="24">
        <f t="shared" ca="1" si="34"/>
        <v>0</v>
      </c>
      <c r="T124" s="24">
        <f t="shared" ca="1" si="35"/>
        <v>0</v>
      </c>
      <c r="U124" s="25">
        <f t="shared" ca="1" si="36"/>
        <v>0.49201161051046399</v>
      </c>
      <c r="V124" s="26">
        <f t="shared" si="37"/>
        <v>2</v>
      </c>
      <c r="W124" s="25">
        <f t="shared" ca="1" si="38"/>
        <v>2.4920116105104642</v>
      </c>
      <c r="X124" s="25">
        <f t="shared" ca="1" si="39"/>
        <v>9.9254814592818015</v>
      </c>
      <c r="Y124" s="25">
        <f t="shared" ca="1" si="40"/>
        <v>5.0317181478470356</v>
      </c>
      <c r="Z124" s="25">
        <f t="shared" ca="1" si="41"/>
        <v>305.03171814784702</v>
      </c>
    </row>
    <row r="125" spans="5:26" x14ac:dyDescent="0.2">
      <c r="E125" s="22">
        <v>121</v>
      </c>
      <c r="F125" s="24">
        <f t="shared" ca="1" si="24"/>
        <v>5.8709748735167651</v>
      </c>
      <c r="G125" s="24">
        <f t="shared" ca="1" si="25"/>
        <v>0</v>
      </c>
      <c r="H125" s="24">
        <f t="shared" ca="1" si="26"/>
        <v>5.8709748735167651</v>
      </c>
      <c r="I125" s="24">
        <f t="shared" ca="1" si="27"/>
        <v>0</v>
      </c>
      <c r="J125" s="24">
        <f t="shared" ca="1" si="28"/>
        <v>0</v>
      </c>
      <c r="K125" s="24">
        <f t="shared" ca="1" si="42"/>
        <v>0</v>
      </c>
      <c r="L125" s="24">
        <f t="shared" ca="1" si="29"/>
        <v>5.8709748735167651</v>
      </c>
      <c r="M125" s="24">
        <f t="shared" ca="1" si="22"/>
        <v>0.33659860337626002</v>
      </c>
      <c r="N125" s="24">
        <f t="shared" ca="1" si="23"/>
        <v>0.43673538394113759</v>
      </c>
      <c r="O125" s="24">
        <f t="shared" ca="1" si="30"/>
        <v>0.43673538394113759</v>
      </c>
      <c r="P125" s="24">
        <f t="shared" ca="1" si="31"/>
        <v>5.4342394895756279</v>
      </c>
      <c r="Q125" s="24">
        <f t="shared" ca="1" si="32"/>
        <v>0</v>
      </c>
      <c r="R125" s="25">
        <f t="shared" ca="1" si="33"/>
        <v>9.7129949388508994</v>
      </c>
      <c r="S125" s="24">
        <f t="shared" ca="1" si="34"/>
        <v>0</v>
      </c>
      <c r="T125" s="24">
        <f t="shared" ca="1" si="35"/>
        <v>0</v>
      </c>
      <c r="U125" s="25">
        <f t="shared" ca="1" si="36"/>
        <v>0.45220857452369573</v>
      </c>
      <c r="V125" s="26">
        <f t="shared" si="37"/>
        <v>2</v>
      </c>
      <c r="W125" s="25">
        <f t="shared" ca="1" si="38"/>
        <v>2.4522085745236959</v>
      </c>
      <c r="X125" s="25">
        <f t="shared" ca="1" si="39"/>
        <v>7.2607863643272035</v>
      </c>
      <c r="Y125" s="25">
        <f t="shared" ca="1" si="40"/>
        <v>12.29250451217424</v>
      </c>
      <c r="Z125" s="25">
        <f t="shared" ca="1" si="41"/>
        <v>312.29250451217422</v>
      </c>
    </row>
    <row r="126" spans="5:26" x14ac:dyDescent="0.2">
      <c r="E126" s="22">
        <v>122</v>
      </c>
      <c r="F126" s="24">
        <f t="shared" ca="1" si="24"/>
        <v>5.4342394895756279</v>
      </c>
      <c r="G126" s="24">
        <f t="shared" ca="1" si="25"/>
        <v>0</v>
      </c>
      <c r="H126" s="24">
        <f t="shared" ca="1" si="26"/>
        <v>5.4342394895756279</v>
      </c>
      <c r="I126" s="24">
        <f t="shared" ca="1" si="27"/>
        <v>0</v>
      </c>
      <c r="J126" s="24">
        <f t="shared" ca="1" si="28"/>
        <v>0</v>
      </c>
      <c r="K126" s="24">
        <f t="shared" ca="1" si="42"/>
        <v>0</v>
      </c>
      <c r="L126" s="24">
        <f t="shared" ca="1" si="29"/>
        <v>5.4342394895756279</v>
      </c>
      <c r="M126" s="24">
        <f t="shared" ca="1" si="22"/>
        <v>0.4174245860047302</v>
      </c>
      <c r="N126" s="24">
        <f t="shared" ca="1" si="23"/>
        <v>0.46872703451395153</v>
      </c>
      <c r="O126" s="24">
        <f t="shared" ca="1" si="30"/>
        <v>0.46872703451395153</v>
      </c>
      <c r="P126" s="24">
        <f t="shared" ca="1" si="31"/>
        <v>4.9655124550616767</v>
      </c>
      <c r="Q126" s="24">
        <f t="shared" ca="1" si="32"/>
        <v>0</v>
      </c>
      <c r="R126" s="25">
        <f t="shared" ca="1" si="33"/>
        <v>10.424489247590282</v>
      </c>
      <c r="S126" s="24">
        <f t="shared" ca="1" si="34"/>
        <v>0</v>
      </c>
      <c r="T126" s="24">
        <f t="shared" ca="1" si="35"/>
        <v>0</v>
      </c>
      <c r="U126" s="25">
        <f t="shared" ca="1" si="36"/>
        <v>0.41599007778549224</v>
      </c>
      <c r="V126" s="26">
        <f t="shared" si="37"/>
        <v>2</v>
      </c>
      <c r="W126" s="25">
        <f t="shared" ca="1" si="38"/>
        <v>2.4159900777854921</v>
      </c>
      <c r="X126" s="25">
        <f t="shared" ca="1" si="39"/>
        <v>8.0084991698047894</v>
      </c>
      <c r="Y126" s="25">
        <f t="shared" ca="1" si="40"/>
        <v>20.301003681979029</v>
      </c>
      <c r="Z126" s="25">
        <f t="shared" ca="1" si="41"/>
        <v>320.30100368197901</v>
      </c>
    </row>
    <row r="127" spans="5:26" x14ac:dyDescent="0.2">
      <c r="E127" s="22">
        <v>123</v>
      </c>
      <c r="F127" s="24">
        <f t="shared" ca="1" si="24"/>
        <v>4.9655124550616767</v>
      </c>
      <c r="G127" s="24">
        <f t="shared" ca="1" si="25"/>
        <v>0</v>
      </c>
      <c r="H127" s="24">
        <f t="shared" ca="1" si="26"/>
        <v>4.9655124550616767</v>
      </c>
      <c r="I127" s="24">
        <f t="shared" ca="1" si="27"/>
        <v>0</v>
      </c>
      <c r="J127" s="24">
        <f t="shared" ca="1" si="28"/>
        <v>0</v>
      </c>
      <c r="K127" s="24">
        <f t="shared" ca="1" si="42"/>
        <v>0</v>
      </c>
      <c r="L127" s="24">
        <f t="shared" ca="1" si="29"/>
        <v>4.9655124550616767</v>
      </c>
      <c r="M127" s="24">
        <f t="shared" ca="1" si="22"/>
        <v>0.67890328690553237</v>
      </c>
      <c r="N127" s="24">
        <f t="shared" ca="1" si="23"/>
        <v>0.56969513216518952</v>
      </c>
      <c r="O127" s="24">
        <f t="shared" ca="1" si="30"/>
        <v>0.56969513216518952</v>
      </c>
      <c r="P127" s="24">
        <f t="shared" ca="1" si="31"/>
        <v>4.3958173228964874</v>
      </c>
      <c r="Q127" s="24">
        <f t="shared" ca="1" si="32"/>
        <v>0</v>
      </c>
      <c r="R127" s="25">
        <f t="shared" ca="1" si="33"/>
        <v>12.670019739353814</v>
      </c>
      <c r="S127" s="24">
        <f t="shared" ca="1" si="34"/>
        <v>0</v>
      </c>
      <c r="T127" s="24">
        <f t="shared" ca="1" si="35"/>
        <v>0</v>
      </c>
      <c r="U127" s="25">
        <f t="shared" ca="1" si="36"/>
        <v>0.37445319111832659</v>
      </c>
      <c r="V127" s="26">
        <f t="shared" si="37"/>
        <v>2</v>
      </c>
      <c r="W127" s="25">
        <f t="shared" ca="1" si="38"/>
        <v>2.3744531911183264</v>
      </c>
      <c r="X127" s="25">
        <f t="shared" ca="1" si="39"/>
        <v>10.295566548235488</v>
      </c>
      <c r="Y127" s="25">
        <f t="shared" ca="1" si="40"/>
        <v>30.596570230214517</v>
      </c>
      <c r="Z127" s="25">
        <f t="shared" ca="1" si="41"/>
        <v>330.59657023021452</v>
      </c>
    </row>
    <row r="128" spans="5:26" x14ac:dyDescent="0.2">
      <c r="E128" s="22">
        <v>124</v>
      </c>
      <c r="F128" s="24">
        <f t="shared" ca="1" si="24"/>
        <v>4.3958173228964874</v>
      </c>
      <c r="G128" s="24">
        <f t="shared" ca="1" si="25"/>
        <v>0</v>
      </c>
      <c r="H128" s="24">
        <f t="shared" ca="1" si="26"/>
        <v>4.3958173228964874</v>
      </c>
      <c r="I128" s="24">
        <f t="shared" ca="1" si="27"/>
        <v>0</v>
      </c>
      <c r="J128" s="24">
        <f t="shared" ca="1" si="28"/>
        <v>0</v>
      </c>
      <c r="K128" s="24">
        <f t="shared" ca="1" si="42"/>
        <v>0</v>
      </c>
      <c r="L128" s="24">
        <f t="shared" ca="1" si="29"/>
        <v>4.3958173228964874</v>
      </c>
      <c r="M128" s="24">
        <f t="shared" ca="1" si="22"/>
        <v>0.59568427708664351</v>
      </c>
      <c r="N128" s="24">
        <f t="shared" ca="1" si="23"/>
        <v>0.53632878989558419</v>
      </c>
      <c r="O128" s="24">
        <f t="shared" ca="1" si="30"/>
        <v>0.53632878989558419</v>
      </c>
      <c r="P128" s="24">
        <f t="shared" ca="1" si="31"/>
        <v>3.8594885330009032</v>
      </c>
      <c r="Q128" s="24">
        <f t="shared" ca="1" si="32"/>
        <v>0</v>
      </c>
      <c r="R128" s="25">
        <f t="shared" ca="1" si="33"/>
        <v>11.927952287277792</v>
      </c>
      <c r="S128" s="24">
        <f t="shared" ca="1" si="34"/>
        <v>0</v>
      </c>
      <c r="T128" s="24">
        <f t="shared" ca="1" si="35"/>
        <v>0</v>
      </c>
      <c r="U128" s="25">
        <f t="shared" ca="1" si="36"/>
        <v>0.33021223423589563</v>
      </c>
      <c r="V128" s="26">
        <f t="shared" si="37"/>
        <v>2</v>
      </c>
      <c r="W128" s="25">
        <f t="shared" ca="1" si="38"/>
        <v>2.3302122342358955</v>
      </c>
      <c r="X128" s="25">
        <f t="shared" ca="1" si="39"/>
        <v>9.5977400530418961</v>
      </c>
      <c r="Y128" s="25">
        <f t="shared" ca="1" si="40"/>
        <v>40.194310283256414</v>
      </c>
      <c r="Z128" s="25">
        <f t="shared" ca="1" si="41"/>
        <v>340.19431028325641</v>
      </c>
    </row>
    <row r="129" spans="5:26" x14ac:dyDescent="0.2">
      <c r="E129" s="22">
        <v>125</v>
      </c>
      <c r="F129" s="24">
        <f t="shared" ca="1" si="24"/>
        <v>3.8594885330009032</v>
      </c>
      <c r="G129" s="24">
        <f t="shared" ca="1" si="25"/>
        <v>0</v>
      </c>
      <c r="H129" s="24">
        <f t="shared" ca="1" si="26"/>
        <v>3.8594885330009032</v>
      </c>
      <c r="I129" s="24">
        <f t="shared" ca="1" si="27"/>
        <v>0</v>
      </c>
      <c r="J129" s="24">
        <f t="shared" ca="1" si="28"/>
        <v>0</v>
      </c>
      <c r="K129" s="24">
        <f t="shared" ca="1" si="42"/>
        <v>0</v>
      </c>
      <c r="L129" s="24">
        <f t="shared" ca="1" si="29"/>
        <v>3.8594885330009032</v>
      </c>
      <c r="M129" s="24">
        <f t="shared" ca="1" si="22"/>
        <v>0.43740012091411296</v>
      </c>
      <c r="N129" s="24">
        <f t="shared" ca="1" si="23"/>
        <v>0.47636537503486348</v>
      </c>
      <c r="O129" s="24">
        <f t="shared" ca="1" si="30"/>
        <v>0.47636537503486348</v>
      </c>
      <c r="P129" s="24">
        <f t="shared" ca="1" si="31"/>
        <v>3.3831231579660397</v>
      </c>
      <c r="Q129" s="24">
        <f t="shared" ca="1" si="32"/>
        <v>0</v>
      </c>
      <c r="R129" s="25">
        <f t="shared" ca="1" si="33"/>
        <v>10.594365940775363</v>
      </c>
      <c r="S129" s="24">
        <f t="shared" ca="1" si="34"/>
        <v>0</v>
      </c>
      <c r="T129" s="24">
        <f t="shared" ca="1" si="35"/>
        <v>0</v>
      </c>
      <c r="U129" s="25">
        <f t="shared" ca="1" si="36"/>
        <v>0.28970446763867769</v>
      </c>
      <c r="V129" s="26">
        <f t="shared" si="37"/>
        <v>2</v>
      </c>
      <c r="W129" s="25">
        <f t="shared" ca="1" si="38"/>
        <v>2.2897044676386775</v>
      </c>
      <c r="X129" s="25">
        <f t="shared" ca="1" si="39"/>
        <v>8.3046614731366866</v>
      </c>
      <c r="Y129" s="25">
        <f t="shared" ca="1" si="40"/>
        <v>48.498971756393104</v>
      </c>
      <c r="Z129" s="25">
        <f t="shared" ca="1" si="41"/>
        <v>348.49897175639308</v>
      </c>
    </row>
    <row r="130" spans="5:26" x14ac:dyDescent="0.2">
      <c r="E130" s="22">
        <v>126</v>
      </c>
      <c r="F130" s="24">
        <f t="shared" ca="1" si="24"/>
        <v>3.3831231579660397</v>
      </c>
      <c r="G130" s="24">
        <f t="shared" ca="1" si="25"/>
        <v>0</v>
      </c>
      <c r="H130" s="24">
        <f t="shared" ca="1" si="26"/>
        <v>3.3831231579660397</v>
      </c>
      <c r="I130" s="24">
        <f t="shared" ca="1" si="27"/>
        <v>1</v>
      </c>
      <c r="J130" s="24">
        <f t="shared" ca="1" si="28"/>
        <v>14</v>
      </c>
      <c r="K130" s="24">
        <f t="shared" ca="1" si="42"/>
        <v>0</v>
      </c>
      <c r="L130" s="24">
        <f t="shared" ca="1" si="29"/>
        <v>3.3831231579660397</v>
      </c>
      <c r="M130" s="24">
        <f t="shared" ca="1" si="22"/>
        <v>0.60394104078994304</v>
      </c>
      <c r="N130" s="24">
        <f t="shared" ca="1" si="23"/>
        <v>0.5395342074626448</v>
      </c>
      <c r="O130" s="24">
        <f t="shared" ca="1" si="30"/>
        <v>0.5395342074626448</v>
      </c>
      <c r="P130" s="24">
        <f t="shared" ca="1" si="31"/>
        <v>2.8435889505033947</v>
      </c>
      <c r="Q130" s="24">
        <f t="shared" ca="1" si="32"/>
        <v>0</v>
      </c>
      <c r="R130" s="25">
        <f t="shared" ca="1" si="33"/>
        <v>11.99924077396922</v>
      </c>
      <c r="S130" s="24">
        <f t="shared" ca="1" si="34"/>
        <v>224</v>
      </c>
      <c r="T130" s="24">
        <f t="shared" ca="1" si="35"/>
        <v>15.68</v>
      </c>
      <c r="U130" s="25">
        <f t="shared" ca="1" si="36"/>
        <v>0.24906848433877737</v>
      </c>
      <c r="V130" s="26">
        <f t="shared" si="37"/>
        <v>2</v>
      </c>
      <c r="W130" s="25">
        <f t="shared" ca="1" si="38"/>
        <v>241.92906848433879</v>
      </c>
      <c r="X130" s="25">
        <f t="shared" ca="1" si="39"/>
        <v>-229.92982771036958</v>
      </c>
      <c r="Y130" s="25">
        <f t="shared" ca="1" si="40"/>
        <v>-181.43085595397648</v>
      </c>
      <c r="Z130" s="25">
        <f t="shared" ca="1" si="41"/>
        <v>118.56914404602352</v>
      </c>
    </row>
    <row r="131" spans="5:26" x14ac:dyDescent="0.2">
      <c r="E131" s="22">
        <v>127</v>
      </c>
      <c r="F131" s="24">
        <f t="shared" ca="1" si="24"/>
        <v>2.8435889505033947</v>
      </c>
      <c r="G131" s="24">
        <f t="shared" ca="1" si="25"/>
        <v>14</v>
      </c>
      <c r="H131" s="24">
        <f t="shared" ca="1" si="26"/>
        <v>16.843588950503396</v>
      </c>
      <c r="I131" s="24">
        <f t="shared" ca="1" si="27"/>
        <v>0</v>
      </c>
      <c r="J131" s="24">
        <f t="shared" ca="1" si="28"/>
        <v>0</v>
      </c>
      <c r="K131" s="24">
        <f t="shared" ca="1" si="42"/>
        <v>0</v>
      </c>
      <c r="L131" s="24">
        <f t="shared" ca="1" si="29"/>
        <v>2.8435889505033947</v>
      </c>
      <c r="M131" s="24">
        <f t="shared" ca="1" si="22"/>
        <v>0.9808658834646109</v>
      </c>
      <c r="N131" s="24">
        <f t="shared" ca="1" si="23"/>
        <v>0.81079550958143876</v>
      </c>
      <c r="O131" s="24">
        <f t="shared" ca="1" si="30"/>
        <v>0.81079550958143876</v>
      </c>
      <c r="P131" s="24">
        <f t="shared" ca="1" si="31"/>
        <v>2.0327934409219557</v>
      </c>
      <c r="Q131" s="24">
        <f t="shared" ca="1" si="32"/>
        <v>0</v>
      </c>
      <c r="R131" s="25">
        <f t="shared" ca="1" si="33"/>
        <v>18.032092133091197</v>
      </c>
      <c r="S131" s="24">
        <f t="shared" ca="1" si="34"/>
        <v>0</v>
      </c>
      <c r="T131" s="24">
        <f t="shared" ca="1" si="35"/>
        <v>0</v>
      </c>
      <c r="U131" s="25">
        <f t="shared" ca="1" si="36"/>
        <v>0.19505529565701402</v>
      </c>
      <c r="V131" s="26">
        <f t="shared" si="37"/>
        <v>2</v>
      </c>
      <c r="W131" s="25">
        <f t="shared" ca="1" si="38"/>
        <v>2.195055295657014</v>
      </c>
      <c r="X131" s="25">
        <f t="shared" ca="1" si="39"/>
        <v>15.837036837434184</v>
      </c>
      <c r="Y131" s="25">
        <f t="shared" ca="1" si="40"/>
        <v>-165.59381911654231</v>
      </c>
      <c r="Z131" s="25">
        <f t="shared" ca="1" si="41"/>
        <v>134.40618088345769</v>
      </c>
    </row>
    <row r="132" spans="5:26" x14ac:dyDescent="0.2">
      <c r="E132" s="22">
        <v>128</v>
      </c>
      <c r="F132" s="24">
        <f t="shared" ca="1" si="24"/>
        <v>2.0327934409219557</v>
      </c>
      <c r="G132" s="24">
        <f t="shared" ca="1" si="25"/>
        <v>14</v>
      </c>
      <c r="H132" s="24">
        <f t="shared" ca="1" si="26"/>
        <v>16.032793440921957</v>
      </c>
      <c r="I132" s="24">
        <f t="shared" ca="1" si="27"/>
        <v>0</v>
      </c>
      <c r="J132" s="24">
        <f t="shared" ca="1" si="28"/>
        <v>0</v>
      </c>
      <c r="K132" s="24">
        <f t="shared" ca="1" si="42"/>
        <v>0</v>
      </c>
      <c r="L132" s="24">
        <f t="shared" ca="1" si="29"/>
        <v>2.0327934409219557</v>
      </c>
      <c r="M132" s="24">
        <f t="shared" ca="1" si="22"/>
        <v>0.88982902587508905</v>
      </c>
      <c r="N132" s="24">
        <f t="shared" ca="1" si="23"/>
        <v>0.68384290426165695</v>
      </c>
      <c r="O132" s="24">
        <f t="shared" ca="1" si="30"/>
        <v>0.68384290426165695</v>
      </c>
      <c r="P132" s="24">
        <f t="shared" ca="1" si="31"/>
        <v>1.3489505366602987</v>
      </c>
      <c r="Q132" s="24">
        <f t="shared" ca="1" si="32"/>
        <v>0</v>
      </c>
      <c r="R132" s="25">
        <f t="shared" ca="1" si="33"/>
        <v>15.208666190779249</v>
      </c>
      <c r="S132" s="24">
        <f t="shared" ca="1" si="34"/>
        <v>0</v>
      </c>
      <c r="T132" s="24">
        <f t="shared" ca="1" si="35"/>
        <v>0</v>
      </c>
      <c r="U132" s="25">
        <f t="shared" ca="1" si="36"/>
        <v>0.13526975910329017</v>
      </c>
      <c r="V132" s="26">
        <f t="shared" si="37"/>
        <v>2</v>
      </c>
      <c r="W132" s="25">
        <f t="shared" ca="1" si="38"/>
        <v>2.1352697591032901</v>
      </c>
      <c r="X132" s="25">
        <f t="shared" ca="1" si="39"/>
        <v>13.07339643167596</v>
      </c>
      <c r="Y132" s="25">
        <f t="shared" ca="1" si="40"/>
        <v>-152.52042268486633</v>
      </c>
      <c r="Z132" s="25">
        <f t="shared" ca="1" si="41"/>
        <v>147.47957731513367</v>
      </c>
    </row>
    <row r="133" spans="5:26" x14ac:dyDescent="0.2">
      <c r="E133" s="22">
        <v>129</v>
      </c>
      <c r="F133" s="24">
        <f t="shared" ca="1" si="24"/>
        <v>1.3489505366602987</v>
      </c>
      <c r="G133" s="24">
        <f t="shared" ca="1" si="25"/>
        <v>14</v>
      </c>
      <c r="H133" s="24">
        <f t="shared" ca="1" si="26"/>
        <v>15.348950536660299</v>
      </c>
      <c r="I133" s="24">
        <f t="shared" ca="1" si="27"/>
        <v>0</v>
      </c>
      <c r="J133" s="24">
        <f t="shared" ca="1" si="28"/>
        <v>0</v>
      </c>
      <c r="K133" s="24">
        <f t="shared" ca="1" si="42"/>
        <v>0</v>
      </c>
      <c r="L133" s="24">
        <f t="shared" ca="1" si="29"/>
        <v>1.3489505366602987</v>
      </c>
      <c r="M133" s="24">
        <f t="shared" ca="1" si="22"/>
        <v>0.90339106235839306</v>
      </c>
      <c r="N133" s="24">
        <f t="shared" ca="1" si="23"/>
        <v>0.6951677842034637</v>
      </c>
      <c r="O133" s="24">
        <f t="shared" ca="1" si="30"/>
        <v>0.6951677842034637</v>
      </c>
      <c r="P133" s="24">
        <f t="shared" ca="1" si="31"/>
        <v>0.65378275245683504</v>
      </c>
      <c r="Q133" s="24">
        <f t="shared" ca="1" si="32"/>
        <v>0</v>
      </c>
      <c r="R133" s="25">
        <f t="shared" ca="1" si="33"/>
        <v>15.460531520685032</v>
      </c>
      <c r="S133" s="24">
        <f t="shared" ca="1" si="34"/>
        <v>0</v>
      </c>
      <c r="T133" s="24">
        <f t="shared" ca="1" si="35"/>
        <v>0</v>
      </c>
      <c r="U133" s="25">
        <f t="shared" ca="1" si="36"/>
        <v>8.010933156468536E-2</v>
      </c>
      <c r="V133" s="26">
        <f t="shared" si="37"/>
        <v>2</v>
      </c>
      <c r="W133" s="25">
        <f t="shared" ca="1" si="38"/>
        <v>2.0801093315646852</v>
      </c>
      <c r="X133" s="25">
        <f t="shared" ca="1" si="39"/>
        <v>13.380422189120347</v>
      </c>
      <c r="Y133" s="25">
        <f t="shared" ca="1" si="40"/>
        <v>-139.14000049574599</v>
      </c>
      <c r="Z133" s="25">
        <f t="shared" ca="1" si="41"/>
        <v>160.85999950425401</v>
      </c>
    </row>
    <row r="134" spans="5:26" x14ac:dyDescent="0.2">
      <c r="E134" s="22">
        <v>130</v>
      </c>
      <c r="F134" s="24">
        <f t="shared" ca="1" si="24"/>
        <v>0.65378275245683504</v>
      </c>
      <c r="G134" s="24">
        <f t="shared" ca="1" si="25"/>
        <v>14</v>
      </c>
      <c r="H134" s="24">
        <f t="shared" ca="1" si="26"/>
        <v>14.653782752456834</v>
      </c>
      <c r="I134" s="24">
        <f t="shared" ca="1" si="27"/>
        <v>0</v>
      </c>
      <c r="J134" s="24">
        <f t="shared" ca="1" si="28"/>
        <v>0</v>
      </c>
      <c r="K134" s="24">
        <f t="shared" ca="1" si="42"/>
        <v>0</v>
      </c>
      <c r="L134" s="24">
        <f t="shared" ca="1" si="29"/>
        <v>0.65378275245683504</v>
      </c>
      <c r="M134" s="24">
        <f t="shared" ref="M134:M197" ca="1" si="43">RAND()</f>
        <v>4.182668876664708E-2</v>
      </c>
      <c r="N134" s="24">
        <f t="shared" ref="N134:N197" ca="1" si="44">_xlfn.NORM.INV(M134,$C$20,$C$22)</f>
        <v>0.24051939357791702</v>
      </c>
      <c r="O134" s="24">
        <f t="shared" ca="1" si="30"/>
        <v>0.24051939357791702</v>
      </c>
      <c r="P134" s="24">
        <f t="shared" ca="1" si="31"/>
        <v>0.41326335887891802</v>
      </c>
      <c r="Q134" s="24">
        <f t="shared" ca="1" si="32"/>
        <v>0</v>
      </c>
      <c r="R134" s="25">
        <f t="shared" ca="1" si="33"/>
        <v>5.3491513131728743</v>
      </c>
      <c r="S134" s="24">
        <f t="shared" ca="1" si="34"/>
        <v>0</v>
      </c>
      <c r="T134" s="24">
        <f t="shared" ca="1" si="35"/>
        <v>0</v>
      </c>
      <c r="U134" s="25">
        <f t="shared" ca="1" si="36"/>
        <v>4.2681844453430123E-2</v>
      </c>
      <c r="V134" s="26">
        <f t="shared" si="37"/>
        <v>2</v>
      </c>
      <c r="W134" s="25">
        <f t="shared" ca="1" si="38"/>
        <v>2.0426818444534303</v>
      </c>
      <c r="X134" s="25">
        <f t="shared" ca="1" si="39"/>
        <v>3.306469468719444</v>
      </c>
      <c r="Y134" s="25">
        <f t="shared" ca="1" si="40"/>
        <v>-135.83353102702654</v>
      </c>
      <c r="Z134" s="25">
        <f t="shared" ca="1" si="41"/>
        <v>164.16646897297346</v>
      </c>
    </row>
    <row r="135" spans="5:26" x14ac:dyDescent="0.2">
      <c r="E135" s="22">
        <v>131</v>
      </c>
      <c r="F135" s="24">
        <f t="shared" ref="F135:F198" ca="1" si="45">P134</f>
        <v>0.41326335887891802</v>
      </c>
      <c r="G135" s="24">
        <f t="shared" ref="G135:G198" ca="1" si="46">G134+J134-K134</f>
        <v>14</v>
      </c>
      <c r="H135" s="24">
        <f t="shared" ref="H135:H198" ca="1" si="47">F135+G135</f>
        <v>14.413263358878918</v>
      </c>
      <c r="I135" s="24">
        <f t="shared" ref="I135:I198" ca="1" si="48">IF(H135&lt;=$C$27,1,0)</f>
        <v>0</v>
      </c>
      <c r="J135" s="24">
        <f t="shared" ref="J135:J198" ca="1" si="49">IF(I135=1,$C$15,0)</f>
        <v>0</v>
      </c>
      <c r="K135" s="24">
        <f t="shared" ca="1" si="42"/>
        <v>0</v>
      </c>
      <c r="L135" s="24">
        <f t="shared" ref="L135:L198" ca="1" si="50">F135+K135</f>
        <v>0.41326335887891802</v>
      </c>
      <c r="M135" s="24">
        <f t="shared" ca="1" si="43"/>
        <v>0.57361069955586785</v>
      </c>
      <c r="N135" s="24">
        <f t="shared" ca="1" si="44"/>
        <v>0.52783614656838296</v>
      </c>
      <c r="O135" s="24">
        <f t="shared" ref="O135:O198" ca="1" si="51">MIN(N135,L135)</f>
        <v>0.41326335887891802</v>
      </c>
      <c r="P135" s="24">
        <f t="shared" ref="P135:P198" ca="1" si="52">L135-O135</f>
        <v>0</v>
      </c>
      <c r="Q135" s="24">
        <f t="shared" ref="Q135:Q198" ca="1" si="53">N135-O135</f>
        <v>0.11457278768946494</v>
      </c>
      <c r="R135" s="25">
        <f t="shared" ref="R135:R198" ca="1" si="54">O135*C$9</f>
        <v>9.1909771014671353</v>
      </c>
      <c r="S135" s="24">
        <f t="shared" ref="S135:S198" ca="1" si="55">J135*C$8</f>
        <v>0</v>
      </c>
      <c r="T135" s="24">
        <f t="shared" ref="T135:T198" ca="1" si="56">IF(J135&gt;0,C$10,0)</f>
        <v>0</v>
      </c>
      <c r="U135" s="25">
        <f t="shared" ref="U135:U198" ca="1" si="57">AVERAGE(L135,P135)*C$8*C$11</f>
        <v>1.653053435515672E-2</v>
      </c>
      <c r="V135" s="26">
        <f t="shared" ref="V135:V198" si="58">C$12</f>
        <v>2</v>
      </c>
      <c r="W135" s="25">
        <f t="shared" ref="W135:W198" ca="1" si="59">SUM(S135:V135)</f>
        <v>2.0165305343551565</v>
      </c>
      <c r="X135" s="25">
        <f t="shared" ref="X135:X198" ca="1" si="60">R135-W135</f>
        <v>7.1744465671119784</v>
      </c>
      <c r="Y135" s="25">
        <f t="shared" ref="Y135:Y198" ca="1" si="61">X135+Y134</f>
        <v>-128.65908445991457</v>
      </c>
      <c r="Z135" s="25">
        <f t="shared" ref="Z135:Z198" ca="1" si="62">Y135+C$7</f>
        <v>171.34091554008543</v>
      </c>
    </row>
    <row r="136" spans="5:26" x14ac:dyDescent="0.2">
      <c r="E136" s="22">
        <v>132</v>
      </c>
      <c r="F136" s="24">
        <f t="shared" ca="1" si="45"/>
        <v>0</v>
      </c>
      <c r="G136" s="24">
        <f t="shared" ca="1" si="46"/>
        <v>14</v>
      </c>
      <c r="H136" s="24">
        <f t="shared" ca="1" si="47"/>
        <v>14</v>
      </c>
      <c r="I136" s="24">
        <f t="shared" ca="1" si="48"/>
        <v>0</v>
      </c>
      <c r="J136" s="24">
        <f t="shared" ca="1" si="49"/>
        <v>0</v>
      </c>
      <c r="K136" s="24">
        <f t="shared" ca="1" si="42"/>
        <v>0</v>
      </c>
      <c r="L136" s="24">
        <f t="shared" ca="1" si="50"/>
        <v>0</v>
      </c>
      <c r="M136" s="24">
        <f t="shared" ca="1" si="43"/>
        <v>0.30174413120983312</v>
      </c>
      <c r="N136" s="24">
        <f t="shared" ca="1" si="44"/>
        <v>0.42209138361735266</v>
      </c>
      <c r="O136" s="24">
        <f t="shared" ca="1" si="51"/>
        <v>0</v>
      </c>
      <c r="P136" s="24">
        <f t="shared" ca="1" si="52"/>
        <v>0</v>
      </c>
      <c r="Q136" s="24">
        <f t="shared" ca="1" si="53"/>
        <v>0.42209138361735266</v>
      </c>
      <c r="R136" s="25">
        <f t="shared" ca="1" si="54"/>
        <v>0</v>
      </c>
      <c r="S136" s="24">
        <f t="shared" ca="1" si="55"/>
        <v>0</v>
      </c>
      <c r="T136" s="24">
        <f t="shared" ca="1" si="56"/>
        <v>0</v>
      </c>
      <c r="U136" s="25">
        <f t="shared" ca="1" si="57"/>
        <v>0</v>
      </c>
      <c r="V136" s="26">
        <f t="shared" si="58"/>
        <v>2</v>
      </c>
      <c r="W136" s="25">
        <f t="shared" ca="1" si="59"/>
        <v>2</v>
      </c>
      <c r="X136" s="25">
        <f t="shared" ca="1" si="60"/>
        <v>-2</v>
      </c>
      <c r="Y136" s="25">
        <f t="shared" ca="1" si="61"/>
        <v>-130.65908445991457</v>
      </c>
      <c r="Z136" s="25">
        <f t="shared" ca="1" si="62"/>
        <v>169.34091554008543</v>
      </c>
    </row>
    <row r="137" spans="5:26" x14ac:dyDescent="0.2">
      <c r="E137" s="22">
        <v>133</v>
      </c>
      <c r="F137" s="24">
        <f t="shared" ca="1" si="45"/>
        <v>0</v>
      </c>
      <c r="G137" s="24">
        <f t="shared" ca="1" si="46"/>
        <v>14</v>
      </c>
      <c r="H137" s="24">
        <f t="shared" ca="1" si="47"/>
        <v>14</v>
      </c>
      <c r="I137" s="24">
        <f t="shared" ca="1" si="48"/>
        <v>0</v>
      </c>
      <c r="J137" s="24">
        <f t="shared" ca="1" si="49"/>
        <v>0</v>
      </c>
      <c r="K137" s="24">
        <f t="shared" ca="1" si="42"/>
        <v>14</v>
      </c>
      <c r="L137" s="24">
        <f t="shared" ca="1" si="50"/>
        <v>14</v>
      </c>
      <c r="M137" s="24">
        <f t="shared" ca="1" si="43"/>
        <v>0.43067320483094129</v>
      </c>
      <c r="N137" s="24">
        <f t="shared" ca="1" si="44"/>
        <v>0.47380092550225705</v>
      </c>
      <c r="O137" s="24">
        <f t="shared" ca="1" si="51"/>
        <v>0.47380092550225705</v>
      </c>
      <c r="P137" s="24">
        <f t="shared" ca="1" si="52"/>
        <v>13.526199074497743</v>
      </c>
      <c r="Q137" s="24">
        <f t="shared" ca="1" si="53"/>
        <v>0</v>
      </c>
      <c r="R137" s="25">
        <f t="shared" ca="1" si="54"/>
        <v>10.537332583170196</v>
      </c>
      <c r="S137" s="24">
        <f t="shared" ca="1" si="55"/>
        <v>0</v>
      </c>
      <c r="T137" s="24">
        <f t="shared" ca="1" si="56"/>
        <v>0</v>
      </c>
      <c r="U137" s="25">
        <f t="shared" ca="1" si="57"/>
        <v>1.1010479629799097</v>
      </c>
      <c r="V137" s="26">
        <f t="shared" si="58"/>
        <v>2</v>
      </c>
      <c r="W137" s="25">
        <f t="shared" ca="1" si="59"/>
        <v>3.1010479629799095</v>
      </c>
      <c r="X137" s="25">
        <f t="shared" ca="1" si="60"/>
        <v>7.4362846201902864</v>
      </c>
      <c r="Y137" s="25">
        <f t="shared" ca="1" si="61"/>
        <v>-123.22279983972427</v>
      </c>
      <c r="Z137" s="25">
        <f t="shared" ca="1" si="62"/>
        <v>176.77720016027573</v>
      </c>
    </row>
    <row r="138" spans="5:26" x14ac:dyDescent="0.2">
      <c r="E138" s="22">
        <v>134</v>
      </c>
      <c r="F138" s="24">
        <f t="shared" ca="1" si="45"/>
        <v>13.526199074497743</v>
      </c>
      <c r="G138" s="24">
        <f t="shared" ca="1" si="46"/>
        <v>0</v>
      </c>
      <c r="H138" s="24">
        <f t="shared" ca="1" si="47"/>
        <v>13.526199074497743</v>
      </c>
      <c r="I138" s="24">
        <f t="shared" ca="1" si="48"/>
        <v>0</v>
      </c>
      <c r="J138" s="24">
        <f t="shared" ca="1" si="49"/>
        <v>0</v>
      </c>
      <c r="K138" s="24">
        <f t="shared" ca="1" si="42"/>
        <v>0</v>
      </c>
      <c r="L138" s="24">
        <f t="shared" ca="1" si="50"/>
        <v>13.526199074497743</v>
      </c>
      <c r="M138" s="24">
        <f t="shared" ca="1" si="43"/>
        <v>6.668267174671938E-2</v>
      </c>
      <c r="N138" s="24">
        <f t="shared" ca="1" si="44"/>
        <v>0.27485567278252809</v>
      </c>
      <c r="O138" s="24">
        <f t="shared" ca="1" si="51"/>
        <v>0.27485567278252809</v>
      </c>
      <c r="P138" s="24">
        <f t="shared" ca="1" si="52"/>
        <v>13.251343401715214</v>
      </c>
      <c r="Q138" s="24">
        <f t="shared" ca="1" si="53"/>
        <v>0</v>
      </c>
      <c r="R138" s="25">
        <f t="shared" ca="1" si="54"/>
        <v>6.1127901626834245</v>
      </c>
      <c r="S138" s="24">
        <f t="shared" ca="1" si="55"/>
        <v>0</v>
      </c>
      <c r="T138" s="24">
        <f t="shared" ca="1" si="56"/>
        <v>0</v>
      </c>
      <c r="U138" s="25">
        <f t="shared" ca="1" si="57"/>
        <v>1.0711016990485183</v>
      </c>
      <c r="V138" s="26">
        <f t="shared" si="58"/>
        <v>2</v>
      </c>
      <c r="W138" s="25">
        <f t="shared" ca="1" si="59"/>
        <v>3.0711016990485183</v>
      </c>
      <c r="X138" s="25">
        <f t="shared" ca="1" si="60"/>
        <v>3.0416884636349062</v>
      </c>
      <c r="Y138" s="25">
        <f t="shared" ca="1" si="61"/>
        <v>-120.18111137608936</v>
      </c>
      <c r="Z138" s="25">
        <f t="shared" ca="1" si="62"/>
        <v>179.81888862391065</v>
      </c>
    </row>
    <row r="139" spans="5:26" x14ac:dyDescent="0.2">
      <c r="E139" s="22">
        <v>135</v>
      </c>
      <c r="F139" s="24">
        <f t="shared" ca="1" si="45"/>
        <v>13.251343401715214</v>
      </c>
      <c r="G139" s="24">
        <f t="shared" ca="1" si="46"/>
        <v>0</v>
      </c>
      <c r="H139" s="24">
        <f t="shared" ca="1" si="47"/>
        <v>13.251343401715214</v>
      </c>
      <c r="I139" s="24">
        <f t="shared" ca="1" si="48"/>
        <v>0</v>
      </c>
      <c r="J139" s="24">
        <f t="shared" ca="1" si="49"/>
        <v>0</v>
      </c>
      <c r="K139" s="24">
        <f t="shared" ca="1" si="42"/>
        <v>0</v>
      </c>
      <c r="L139" s="24">
        <f t="shared" ca="1" si="50"/>
        <v>13.251343401715214</v>
      </c>
      <c r="M139" s="24">
        <f t="shared" ca="1" si="43"/>
        <v>0.60669396122867703</v>
      </c>
      <c r="N139" s="24">
        <f t="shared" ca="1" si="44"/>
        <v>0.54060689148577568</v>
      </c>
      <c r="O139" s="24">
        <f t="shared" ca="1" si="51"/>
        <v>0.54060689148577568</v>
      </c>
      <c r="P139" s="24">
        <f t="shared" ca="1" si="52"/>
        <v>12.710736510229438</v>
      </c>
      <c r="Q139" s="24">
        <f t="shared" ca="1" si="53"/>
        <v>0</v>
      </c>
      <c r="R139" s="25">
        <f t="shared" ca="1" si="54"/>
        <v>12.023097266643649</v>
      </c>
      <c r="S139" s="24">
        <f t="shared" ca="1" si="55"/>
        <v>0</v>
      </c>
      <c r="T139" s="24">
        <f t="shared" ca="1" si="56"/>
        <v>0</v>
      </c>
      <c r="U139" s="25">
        <f t="shared" ca="1" si="57"/>
        <v>1.0384831964777861</v>
      </c>
      <c r="V139" s="26">
        <f t="shared" si="58"/>
        <v>2</v>
      </c>
      <c r="W139" s="25">
        <f t="shared" ca="1" si="59"/>
        <v>3.0384831964777863</v>
      </c>
      <c r="X139" s="25">
        <f t="shared" ca="1" si="60"/>
        <v>8.984614070165863</v>
      </c>
      <c r="Y139" s="25">
        <f t="shared" ca="1" si="61"/>
        <v>-111.1964973059235</v>
      </c>
      <c r="Z139" s="25">
        <f t="shared" ca="1" si="62"/>
        <v>188.80350269407649</v>
      </c>
    </row>
    <row r="140" spans="5:26" x14ac:dyDescent="0.2">
      <c r="E140" s="22">
        <v>136</v>
      </c>
      <c r="F140" s="24">
        <f t="shared" ca="1" si="45"/>
        <v>12.710736510229438</v>
      </c>
      <c r="G140" s="24">
        <f t="shared" ca="1" si="46"/>
        <v>0</v>
      </c>
      <c r="H140" s="24">
        <f t="shared" ca="1" si="47"/>
        <v>12.710736510229438</v>
      </c>
      <c r="I140" s="24">
        <f t="shared" ca="1" si="48"/>
        <v>0</v>
      </c>
      <c r="J140" s="24">
        <f t="shared" ca="1" si="49"/>
        <v>0</v>
      </c>
      <c r="K140" s="24">
        <f t="shared" ca="1" si="42"/>
        <v>0</v>
      </c>
      <c r="L140" s="24">
        <f t="shared" ca="1" si="50"/>
        <v>12.710736510229438</v>
      </c>
      <c r="M140" s="24">
        <f t="shared" ca="1" si="43"/>
        <v>0.4214035652245971</v>
      </c>
      <c r="N140" s="24">
        <f t="shared" ca="1" si="44"/>
        <v>0.47025438239145634</v>
      </c>
      <c r="O140" s="24">
        <f t="shared" ca="1" si="51"/>
        <v>0.47025438239145634</v>
      </c>
      <c r="P140" s="24">
        <f t="shared" ca="1" si="52"/>
        <v>12.240482127837982</v>
      </c>
      <c r="Q140" s="24">
        <f t="shared" ca="1" si="53"/>
        <v>0</v>
      </c>
      <c r="R140" s="25">
        <f t="shared" ca="1" si="54"/>
        <v>10.458457464385988</v>
      </c>
      <c r="S140" s="24">
        <f t="shared" ca="1" si="55"/>
        <v>0</v>
      </c>
      <c r="T140" s="24">
        <f t="shared" ca="1" si="56"/>
        <v>0</v>
      </c>
      <c r="U140" s="25">
        <f t="shared" ca="1" si="57"/>
        <v>0.99804874552269685</v>
      </c>
      <c r="V140" s="26">
        <f t="shared" si="58"/>
        <v>2</v>
      </c>
      <c r="W140" s="25">
        <f t="shared" ca="1" si="59"/>
        <v>2.9980487455226967</v>
      </c>
      <c r="X140" s="25">
        <f t="shared" ca="1" si="60"/>
        <v>7.4604087188632917</v>
      </c>
      <c r="Y140" s="25">
        <f t="shared" ca="1" si="61"/>
        <v>-103.73608858706021</v>
      </c>
      <c r="Z140" s="25">
        <f t="shared" ca="1" si="62"/>
        <v>196.26391141293979</v>
      </c>
    </row>
    <row r="141" spans="5:26" x14ac:dyDescent="0.2">
      <c r="E141" s="22">
        <v>137</v>
      </c>
      <c r="F141" s="24">
        <f t="shared" ca="1" si="45"/>
        <v>12.240482127837982</v>
      </c>
      <c r="G141" s="24">
        <f t="shared" ca="1" si="46"/>
        <v>0</v>
      </c>
      <c r="H141" s="24">
        <f t="shared" ca="1" si="47"/>
        <v>12.240482127837982</v>
      </c>
      <c r="I141" s="24">
        <f t="shared" ca="1" si="48"/>
        <v>0</v>
      </c>
      <c r="J141" s="24">
        <f t="shared" ca="1" si="49"/>
        <v>0</v>
      </c>
      <c r="K141" s="24">
        <f t="shared" ref="K141:K204" ca="1" si="63">J134</f>
        <v>0</v>
      </c>
      <c r="L141" s="24">
        <f t="shared" ca="1" si="50"/>
        <v>12.240482127837982</v>
      </c>
      <c r="M141" s="24">
        <f t="shared" ca="1" si="43"/>
        <v>0.97926484280879211</v>
      </c>
      <c r="N141" s="24">
        <f t="shared" ca="1" si="44"/>
        <v>0.80581951616348979</v>
      </c>
      <c r="O141" s="24">
        <f t="shared" ca="1" si="51"/>
        <v>0.80581951616348979</v>
      </c>
      <c r="P141" s="24">
        <f t="shared" ca="1" si="52"/>
        <v>11.434662611674492</v>
      </c>
      <c r="Q141" s="24">
        <f t="shared" ca="1" si="53"/>
        <v>0</v>
      </c>
      <c r="R141" s="25">
        <f t="shared" ca="1" si="54"/>
        <v>17.92142603947601</v>
      </c>
      <c r="S141" s="24">
        <f t="shared" ca="1" si="55"/>
        <v>0</v>
      </c>
      <c r="T141" s="24">
        <f t="shared" ca="1" si="56"/>
        <v>0</v>
      </c>
      <c r="U141" s="25">
        <f t="shared" ca="1" si="57"/>
        <v>0.94700578958049908</v>
      </c>
      <c r="V141" s="26">
        <f t="shared" si="58"/>
        <v>2</v>
      </c>
      <c r="W141" s="25">
        <f t="shared" ca="1" si="59"/>
        <v>2.9470057895804991</v>
      </c>
      <c r="X141" s="25">
        <f t="shared" ca="1" si="60"/>
        <v>14.974420249895511</v>
      </c>
      <c r="Y141" s="25">
        <f t="shared" ca="1" si="61"/>
        <v>-88.761668337164693</v>
      </c>
      <c r="Z141" s="25">
        <f t="shared" ca="1" si="62"/>
        <v>211.23833166283532</v>
      </c>
    </row>
    <row r="142" spans="5:26" x14ac:dyDescent="0.2">
      <c r="E142" s="22">
        <v>138</v>
      </c>
      <c r="F142" s="24">
        <f t="shared" ca="1" si="45"/>
        <v>11.434662611674492</v>
      </c>
      <c r="G142" s="24">
        <f t="shared" ca="1" si="46"/>
        <v>0</v>
      </c>
      <c r="H142" s="24">
        <f t="shared" ca="1" si="47"/>
        <v>11.434662611674492</v>
      </c>
      <c r="I142" s="24">
        <f t="shared" ca="1" si="48"/>
        <v>0</v>
      </c>
      <c r="J142" s="24">
        <f t="shared" ca="1" si="49"/>
        <v>0</v>
      </c>
      <c r="K142" s="24">
        <f t="shared" ca="1" si="63"/>
        <v>0</v>
      </c>
      <c r="L142" s="24">
        <f t="shared" ca="1" si="50"/>
        <v>11.434662611674492</v>
      </c>
      <c r="M142" s="24">
        <f t="shared" ca="1" si="43"/>
        <v>0.91834970398677296</v>
      </c>
      <c r="N142" s="24">
        <f t="shared" ca="1" si="44"/>
        <v>0.70910845099318254</v>
      </c>
      <c r="O142" s="24">
        <f t="shared" ca="1" si="51"/>
        <v>0.70910845099318254</v>
      </c>
      <c r="P142" s="24">
        <f t="shared" ca="1" si="52"/>
        <v>10.725554160681309</v>
      </c>
      <c r="Q142" s="24">
        <f t="shared" ca="1" si="53"/>
        <v>0</v>
      </c>
      <c r="R142" s="25">
        <f t="shared" ca="1" si="54"/>
        <v>15.770571950088378</v>
      </c>
      <c r="S142" s="24">
        <f t="shared" ca="1" si="55"/>
        <v>0</v>
      </c>
      <c r="T142" s="24">
        <f t="shared" ca="1" si="56"/>
        <v>0</v>
      </c>
      <c r="U142" s="25">
        <f t="shared" ca="1" si="57"/>
        <v>0.88640867089423214</v>
      </c>
      <c r="V142" s="26">
        <f t="shared" si="58"/>
        <v>2</v>
      </c>
      <c r="W142" s="25">
        <f t="shared" ca="1" si="59"/>
        <v>2.886408670894232</v>
      </c>
      <c r="X142" s="25">
        <f t="shared" ca="1" si="60"/>
        <v>12.884163279194146</v>
      </c>
      <c r="Y142" s="25">
        <f t="shared" ca="1" si="61"/>
        <v>-75.877505057970552</v>
      </c>
      <c r="Z142" s="25">
        <f t="shared" ca="1" si="62"/>
        <v>224.12249494202945</v>
      </c>
    </row>
    <row r="143" spans="5:26" x14ac:dyDescent="0.2">
      <c r="E143" s="22">
        <v>139</v>
      </c>
      <c r="F143" s="24">
        <f t="shared" ca="1" si="45"/>
        <v>10.725554160681309</v>
      </c>
      <c r="G143" s="24">
        <f t="shared" ca="1" si="46"/>
        <v>0</v>
      </c>
      <c r="H143" s="24">
        <f t="shared" ca="1" si="47"/>
        <v>10.725554160681309</v>
      </c>
      <c r="I143" s="24">
        <f t="shared" ca="1" si="48"/>
        <v>0</v>
      </c>
      <c r="J143" s="24">
        <f t="shared" ca="1" si="49"/>
        <v>0</v>
      </c>
      <c r="K143" s="24">
        <f t="shared" ca="1" si="63"/>
        <v>0</v>
      </c>
      <c r="L143" s="24">
        <f t="shared" ca="1" si="50"/>
        <v>10.725554160681309</v>
      </c>
      <c r="M143" s="24">
        <f t="shared" ca="1" si="43"/>
        <v>0.89563338995818698</v>
      </c>
      <c r="N143" s="24">
        <f t="shared" ca="1" si="44"/>
        <v>0.68855845726362674</v>
      </c>
      <c r="O143" s="24">
        <f t="shared" ca="1" si="51"/>
        <v>0.68855845726362674</v>
      </c>
      <c r="P143" s="24">
        <f t="shared" ca="1" si="52"/>
        <v>10.036995703417682</v>
      </c>
      <c r="Q143" s="24">
        <f t="shared" ca="1" si="53"/>
        <v>0</v>
      </c>
      <c r="R143" s="25">
        <f t="shared" ca="1" si="54"/>
        <v>15.313540089543057</v>
      </c>
      <c r="S143" s="24">
        <f t="shared" ca="1" si="55"/>
        <v>0</v>
      </c>
      <c r="T143" s="24">
        <f t="shared" ca="1" si="56"/>
        <v>0</v>
      </c>
      <c r="U143" s="25">
        <f t="shared" ca="1" si="57"/>
        <v>0.83050199456395979</v>
      </c>
      <c r="V143" s="26">
        <f t="shared" si="58"/>
        <v>2</v>
      </c>
      <c r="W143" s="25">
        <f t="shared" ca="1" si="59"/>
        <v>2.83050199456396</v>
      </c>
      <c r="X143" s="25">
        <f t="shared" ca="1" si="60"/>
        <v>12.483038094979097</v>
      </c>
      <c r="Y143" s="25">
        <f t="shared" ca="1" si="61"/>
        <v>-63.394466962991459</v>
      </c>
      <c r="Z143" s="25">
        <f t="shared" ca="1" si="62"/>
        <v>236.60553303700854</v>
      </c>
    </row>
    <row r="144" spans="5:26" x14ac:dyDescent="0.2">
      <c r="E144" s="22">
        <v>140</v>
      </c>
      <c r="F144" s="24">
        <f t="shared" ca="1" si="45"/>
        <v>10.036995703417682</v>
      </c>
      <c r="G144" s="24">
        <f t="shared" ca="1" si="46"/>
        <v>0</v>
      </c>
      <c r="H144" s="24">
        <f t="shared" ca="1" si="47"/>
        <v>10.036995703417682</v>
      </c>
      <c r="I144" s="24">
        <f t="shared" ca="1" si="48"/>
        <v>0</v>
      </c>
      <c r="J144" s="24">
        <f t="shared" ca="1" si="49"/>
        <v>0</v>
      </c>
      <c r="K144" s="24">
        <f t="shared" ca="1" si="63"/>
        <v>0</v>
      </c>
      <c r="L144" s="24">
        <f t="shared" ca="1" si="50"/>
        <v>10.036995703417682</v>
      </c>
      <c r="M144" s="24">
        <f t="shared" ca="1" si="43"/>
        <v>0.38640343929695975</v>
      </c>
      <c r="N144" s="24">
        <f t="shared" ca="1" si="44"/>
        <v>0.4566941995259885</v>
      </c>
      <c r="O144" s="24">
        <f t="shared" ca="1" si="51"/>
        <v>0.4566941995259885</v>
      </c>
      <c r="P144" s="24">
        <f t="shared" ca="1" si="52"/>
        <v>9.5803015038916932</v>
      </c>
      <c r="Q144" s="24">
        <f t="shared" ca="1" si="53"/>
        <v>0</v>
      </c>
      <c r="R144" s="25">
        <f t="shared" ca="1" si="54"/>
        <v>10.156878997457984</v>
      </c>
      <c r="S144" s="24">
        <f t="shared" ca="1" si="55"/>
        <v>0</v>
      </c>
      <c r="T144" s="24">
        <f t="shared" ca="1" si="56"/>
        <v>0</v>
      </c>
      <c r="U144" s="25">
        <f t="shared" ca="1" si="57"/>
        <v>0.78469188829237513</v>
      </c>
      <c r="V144" s="26">
        <f t="shared" si="58"/>
        <v>2</v>
      </c>
      <c r="W144" s="25">
        <f t="shared" ca="1" si="59"/>
        <v>2.7846918882923752</v>
      </c>
      <c r="X144" s="25">
        <f t="shared" ca="1" si="60"/>
        <v>7.3721871091656084</v>
      </c>
      <c r="Y144" s="25">
        <f t="shared" ca="1" si="61"/>
        <v>-56.02227985382585</v>
      </c>
      <c r="Z144" s="25">
        <f t="shared" ca="1" si="62"/>
        <v>243.97772014617414</v>
      </c>
    </row>
    <row r="145" spans="5:26" x14ac:dyDescent="0.2">
      <c r="E145" s="22">
        <v>141</v>
      </c>
      <c r="F145" s="24">
        <f t="shared" ca="1" si="45"/>
        <v>9.5803015038916932</v>
      </c>
      <c r="G145" s="24">
        <f t="shared" ca="1" si="46"/>
        <v>0</v>
      </c>
      <c r="H145" s="24">
        <f t="shared" ca="1" si="47"/>
        <v>9.5803015038916932</v>
      </c>
      <c r="I145" s="24">
        <f t="shared" ca="1" si="48"/>
        <v>0</v>
      </c>
      <c r="J145" s="24">
        <f t="shared" ca="1" si="49"/>
        <v>0</v>
      </c>
      <c r="K145" s="24">
        <f t="shared" ca="1" si="63"/>
        <v>0</v>
      </c>
      <c r="L145" s="24">
        <f t="shared" ca="1" si="50"/>
        <v>9.5803015038916932</v>
      </c>
      <c r="M145" s="24">
        <f t="shared" ca="1" si="43"/>
        <v>0.29844338254931135</v>
      </c>
      <c r="N145" s="24">
        <f t="shared" ca="1" si="44"/>
        <v>0.42066758232291113</v>
      </c>
      <c r="O145" s="24">
        <f t="shared" ca="1" si="51"/>
        <v>0.42066758232291113</v>
      </c>
      <c r="P145" s="24">
        <f t="shared" ca="1" si="52"/>
        <v>9.1596339215687816</v>
      </c>
      <c r="Q145" s="24">
        <f t="shared" ca="1" si="53"/>
        <v>0</v>
      </c>
      <c r="R145" s="25">
        <f t="shared" ca="1" si="54"/>
        <v>9.355647030861542</v>
      </c>
      <c r="S145" s="24">
        <f t="shared" ca="1" si="55"/>
        <v>0</v>
      </c>
      <c r="T145" s="24">
        <f t="shared" ca="1" si="56"/>
        <v>0</v>
      </c>
      <c r="U145" s="25">
        <f t="shared" ca="1" si="57"/>
        <v>0.74959741701841898</v>
      </c>
      <c r="V145" s="26">
        <f t="shared" si="58"/>
        <v>2</v>
      </c>
      <c r="W145" s="25">
        <f t="shared" ca="1" si="59"/>
        <v>2.749597417018419</v>
      </c>
      <c r="X145" s="25">
        <f t="shared" ca="1" si="60"/>
        <v>6.6060496138431226</v>
      </c>
      <c r="Y145" s="25">
        <f t="shared" ca="1" si="61"/>
        <v>-49.416230239982724</v>
      </c>
      <c r="Z145" s="25">
        <f t="shared" ca="1" si="62"/>
        <v>250.58376976001728</v>
      </c>
    </row>
    <row r="146" spans="5:26" x14ac:dyDescent="0.2">
      <c r="E146" s="22">
        <v>142</v>
      </c>
      <c r="F146" s="24">
        <f t="shared" ca="1" si="45"/>
        <v>9.1596339215687816</v>
      </c>
      <c r="G146" s="24">
        <f t="shared" ca="1" si="46"/>
        <v>0</v>
      </c>
      <c r="H146" s="24">
        <f t="shared" ca="1" si="47"/>
        <v>9.1596339215687816</v>
      </c>
      <c r="I146" s="24">
        <f t="shared" ca="1" si="48"/>
        <v>0</v>
      </c>
      <c r="J146" s="24">
        <f t="shared" ca="1" si="49"/>
        <v>0</v>
      </c>
      <c r="K146" s="24">
        <f t="shared" ca="1" si="63"/>
        <v>0</v>
      </c>
      <c r="L146" s="24">
        <f t="shared" ca="1" si="50"/>
        <v>9.1596339215687816</v>
      </c>
      <c r="M146" s="24">
        <f t="shared" ca="1" si="43"/>
        <v>0.80542742010874069</v>
      </c>
      <c r="N146" s="24">
        <f t="shared" ca="1" si="44"/>
        <v>0.6291752985771526</v>
      </c>
      <c r="O146" s="24">
        <f t="shared" ca="1" si="51"/>
        <v>0.6291752985771526</v>
      </c>
      <c r="P146" s="24">
        <f t="shared" ca="1" si="52"/>
        <v>8.5304586229916293</v>
      </c>
      <c r="Q146" s="24">
        <f t="shared" ca="1" si="53"/>
        <v>0</v>
      </c>
      <c r="R146" s="25">
        <f t="shared" ca="1" si="54"/>
        <v>13.992858640355873</v>
      </c>
      <c r="S146" s="24">
        <f t="shared" ca="1" si="55"/>
        <v>0</v>
      </c>
      <c r="T146" s="24">
        <f t="shared" ca="1" si="56"/>
        <v>0</v>
      </c>
      <c r="U146" s="25">
        <f t="shared" ca="1" si="57"/>
        <v>0.70760370178241649</v>
      </c>
      <c r="V146" s="26">
        <f t="shared" si="58"/>
        <v>2</v>
      </c>
      <c r="W146" s="25">
        <f t="shared" ca="1" si="59"/>
        <v>2.7076037017824164</v>
      </c>
      <c r="X146" s="25">
        <f t="shared" ca="1" si="60"/>
        <v>11.285254938573457</v>
      </c>
      <c r="Y146" s="25">
        <f t="shared" ca="1" si="61"/>
        <v>-38.130975301409265</v>
      </c>
      <c r="Z146" s="25">
        <f t="shared" ca="1" si="62"/>
        <v>261.86902469859075</v>
      </c>
    </row>
    <row r="147" spans="5:26" x14ac:dyDescent="0.2">
      <c r="E147" s="22">
        <v>143</v>
      </c>
      <c r="F147" s="24">
        <f t="shared" ca="1" si="45"/>
        <v>8.5304586229916293</v>
      </c>
      <c r="G147" s="24">
        <f t="shared" ca="1" si="46"/>
        <v>0</v>
      </c>
      <c r="H147" s="24">
        <f t="shared" ca="1" si="47"/>
        <v>8.5304586229916293</v>
      </c>
      <c r="I147" s="24">
        <f t="shared" ca="1" si="48"/>
        <v>0</v>
      </c>
      <c r="J147" s="24">
        <f t="shared" ca="1" si="49"/>
        <v>0</v>
      </c>
      <c r="K147" s="24">
        <f t="shared" ca="1" si="63"/>
        <v>0</v>
      </c>
      <c r="L147" s="24">
        <f t="shared" ca="1" si="50"/>
        <v>8.5304586229916293</v>
      </c>
      <c r="M147" s="24">
        <f t="shared" ca="1" si="43"/>
        <v>6.7610609149068024E-2</v>
      </c>
      <c r="N147" s="24">
        <f t="shared" ca="1" si="44"/>
        <v>0.27592616559352418</v>
      </c>
      <c r="O147" s="24">
        <f t="shared" ca="1" si="51"/>
        <v>0.27592616559352418</v>
      </c>
      <c r="P147" s="24">
        <f t="shared" ca="1" si="52"/>
        <v>8.2545324573981045</v>
      </c>
      <c r="Q147" s="24">
        <f t="shared" ca="1" si="53"/>
        <v>0</v>
      </c>
      <c r="R147" s="25">
        <f t="shared" ca="1" si="54"/>
        <v>6.136597922799977</v>
      </c>
      <c r="S147" s="24">
        <f t="shared" ca="1" si="55"/>
        <v>0</v>
      </c>
      <c r="T147" s="24">
        <f t="shared" ca="1" si="56"/>
        <v>0</v>
      </c>
      <c r="U147" s="25">
        <f t="shared" ca="1" si="57"/>
        <v>0.67139964321558931</v>
      </c>
      <c r="V147" s="26">
        <f t="shared" si="58"/>
        <v>2</v>
      </c>
      <c r="W147" s="25">
        <f t="shared" ca="1" si="59"/>
        <v>2.6713996432155893</v>
      </c>
      <c r="X147" s="25">
        <f t="shared" ca="1" si="60"/>
        <v>3.4651982795843876</v>
      </c>
      <c r="Y147" s="25">
        <f t="shared" ca="1" si="61"/>
        <v>-34.66577702182488</v>
      </c>
      <c r="Z147" s="25">
        <f t="shared" ca="1" si="62"/>
        <v>265.33422297817515</v>
      </c>
    </row>
    <row r="148" spans="5:26" x14ac:dyDescent="0.2">
      <c r="E148" s="22">
        <v>144</v>
      </c>
      <c r="F148" s="24">
        <f t="shared" ca="1" si="45"/>
        <v>8.2545324573981045</v>
      </c>
      <c r="G148" s="24">
        <f t="shared" ca="1" si="46"/>
        <v>0</v>
      </c>
      <c r="H148" s="24">
        <f t="shared" ca="1" si="47"/>
        <v>8.2545324573981045</v>
      </c>
      <c r="I148" s="24">
        <f t="shared" ca="1" si="48"/>
        <v>0</v>
      </c>
      <c r="J148" s="24">
        <f t="shared" ca="1" si="49"/>
        <v>0</v>
      </c>
      <c r="K148" s="24">
        <f t="shared" ca="1" si="63"/>
        <v>0</v>
      </c>
      <c r="L148" s="24">
        <f t="shared" ca="1" si="50"/>
        <v>8.2545324573981045</v>
      </c>
      <c r="M148" s="24">
        <f t="shared" ca="1" si="43"/>
        <v>6.4852428154617781E-2</v>
      </c>
      <c r="N148" s="24">
        <f t="shared" ca="1" si="44"/>
        <v>0.2727099823117381</v>
      </c>
      <c r="O148" s="24">
        <f t="shared" ca="1" si="51"/>
        <v>0.2727099823117381</v>
      </c>
      <c r="P148" s="24">
        <f t="shared" ca="1" si="52"/>
        <v>7.981822475086366</v>
      </c>
      <c r="Q148" s="24">
        <f t="shared" ca="1" si="53"/>
        <v>0</v>
      </c>
      <c r="R148" s="25">
        <f t="shared" ca="1" si="54"/>
        <v>6.0650700066130545</v>
      </c>
      <c r="S148" s="24">
        <f t="shared" ca="1" si="55"/>
        <v>0</v>
      </c>
      <c r="T148" s="24">
        <f t="shared" ca="1" si="56"/>
        <v>0</v>
      </c>
      <c r="U148" s="25">
        <f t="shared" ca="1" si="57"/>
        <v>0.64945419729937881</v>
      </c>
      <c r="V148" s="26">
        <f t="shared" si="58"/>
        <v>2</v>
      </c>
      <c r="W148" s="25">
        <f t="shared" ca="1" si="59"/>
        <v>2.649454197299379</v>
      </c>
      <c r="X148" s="25">
        <f t="shared" ca="1" si="60"/>
        <v>3.4156158093136755</v>
      </c>
      <c r="Y148" s="25">
        <f t="shared" ca="1" si="61"/>
        <v>-31.250161212511205</v>
      </c>
      <c r="Z148" s="25">
        <f t="shared" ca="1" si="62"/>
        <v>268.74983878748878</v>
      </c>
    </row>
    <row r="149" spans="5:26" x14ac:dyDescent="0.2">
      <c r="E149" s="22">
        <v>145</v>
      </c>
      <c r="F149" s="24">
        <f t="shared" ca="1" si="45"/>
        <v>7.981822475086366</v>
      </c>
      <c r="G149" s="24">
        <f t="shared" ca="1" si="46"/>
        <v>0</v>
      </c>
      <c r="H149" s="24">
        <f t="shared" ca="1" si="47"/>
        <v>7.981822475086366</v>
      </c>
      <c r="I149" s="24">
        <f t="shared" ca="1" si="48"/>
        <v>0</v>
      </c>
      <c r="J149" s="24">
        <f t="shared" ca="1" si="49"/>
        <v>0</v>
      </c>
      <c r="K149" s="24">
        <f t="shared" ca="1" si="63"/>
        <v>0</v>
      </c>
      <c r="L149" s="24">
        <f t="shared" ca="1" si="50"/>
        <v>7.981822475086366</v>
      </c>
      <c r="M149" s="24">
        <f t="shared" ca="1" si="43"/>
        <v>0.81962575768080825</v>
      </c>
      <c r="N149" s="24">
        <f t="shared" ca="1" si="44"/>
        <v>0.63709096839198165</v>
      </c>
      <c r="O149" s="24">
        <f t="shared" ca="1" si="51"/>
        <v>0.63709096839198165</v>
      </c>
      <c r="P149" s="24">
        <f t="shared" ca="1" si="52"/>
        <v>7.3447315066943846</v>
      </c>
      <c r="Q149" s="24">
        <f t="shared" ca="1" si="53"/>
        <v>0</v>
      </c>
      <c r="R149" s="25">
        <f t="shared" ca="1" si="54"/>
        <v>14.16890313703767</v>
      </c>
      <c r="S149" s="24">
        <f t="shared" ca="1" si="55"/>
        <v>0</v>
      </c>
      <c r="T149" s="24">
        <f t="shared" ca="1" si="56"/>
        <v>0</v>
      </c>
      <c r="U149" s="25">
        <f t="shared" ca="1" si="57"/>
        <v>0.61306215927123009</v>
      </c>
      <c r="V149" s="26">
        <f t="shared" si="58"/>
        <v>2</v>
      </c>
      <c r="W149" s="25">
        <f t="shared" ca="1" si="59"/>
        <v>2.6130621592712302</v>
      </c>
      <c r="X149" s="25">
        <f t="shared" ca="1" si="60"/>
        <v>11.55584097776644</v>
      </c>
      <c r="Y149" s="25">
        <f t="shared" ca="1" si="61"/>
        <v>-19.694320234744765</v>
      </c>
      <c r="Z149" s="25">
        <f t="shared" ca="1" si="62"/>
        <v>280.30567976525526</v>
      </c>
    </row>
    <row r="150" spans="5:26" x14ac:dyDescent="0.2">
      <c r="E150" s="22">
        <v>146</v>
      </c>
      <c r="F150" s="24">
        <f t="shared" ca="1" si="45"/>
        <v>7.3447315066943846</v>
      </c>
      <c r="G150" s="24">
        <f t="shared" ca="1" si="46"/>
        <v>0</v>
      </c>
      <c r="H150" s="24">
        <f t="shared" ca="1" si="47"/>
        <v>7.3447315066943846</v>
      </c>
      <c r="I150" s="24">
        <f t="shared" ca="1" si="48"/>
        <v>0</v>
      </c>
      <c r="J150" s="24">
        <f t="shared" ca="1" si="49"/>
        <v>0</v>
      </c>
      <c r="K150" s="24">
        <f t="shared" ca="1" si="63"/>
        <v>0</v>
      </c>
      <c r="L150" s="24">
        <f t="shared" ca="1" si="50"/>
        <v>7.3447315066943846</v>
      </c>
      <c r="M150" s="24">
        <f t="shared" ca="1" si="43"/>
        <v>0.59522011756521975</v>
      </c>
      <c r="N150" s="24">
        <f t="shared" ca="1" si="44"/>
        <v>0.5361491003751786</v>
      </c>
      <c r="O150" s="24">
        <f t="shared" ca="1" si="51"/>
        <v>0.5361491003751786</v>
      </c>
      <c r="P150" s="24">
        <f t="shared" ca="1" si="52"/>
        <v>6.8085824063192062</v>
      </c>
      <c r="Q150" s="24">
        <f t="shared" ca="1" si="53"/>
        <v>0</v>
      </c>
      <c r="R150" s="25">
        <f t="shared" ca="1" si="54"/>
        <v>11.923955992343972</v>
      </c>
      <c r="S150" s="24">
        <f t="shared" ca="1" si="55"/>
        <v>0</v>
      </c>
      <c r="T150" s="24">
        <f t="shared" ca="1" si="56"/>
        <v>0</v>
      </c>
      <c r="U150" s="25">
        <f t="shared" ca="1" si="57"/>
        <v>0.56613255652054362</v>
      </c>
      <c r="V150" s="26">
        <f t="shared" si="58"/>
        <v>2</v>
      </c>
      <c r="W150" s="25">
        <f t="shared" ca="1" si="59"/>
        <v>2.5661325565205435</v>
      </c>
      <c r="X150" s="25">
        <f t="shared" ca="1" si="60"/>
        <v>9.3578234358234287</v>
      </c>
      <c r="Y150" s="25">
        <f t="shared" ca="1" si="61"/>
        <v>-10.336496798921337</v>
      </c>
      <c r="Z150" s="25">
        <f t="shared" ca="1" si="62"/>
        <v>289.66350320107864</v>
      </c>
    </row>
    <row r="151" spans="5:26" x14ac:dyDescent="0.2">
      <c r="E151" s="22">
        <v>147</v>
      </c>
      <c r="F151" s="24">
        <f t="shared" ca="1" si="45"/>
        <v>6.8085824063192062</v>
      </c>
      <c r="G151" s="24">
        <f t="shared" ca="1" si="46"/>
        <v>0</v>
      </c>
      <c r="H151" s="24">
        <f t="shared" ca="1" si="47"/>
        <v>6.8085824063192062</v>
      </c>
      <c r="I151" s="24">
        <f t="shared" ca="1" si="48"/>
        <v>0</v>
      </c>
      <c r="J151" s="24">
        <f t="shared" ca="1" si="49"/>
        <v>0</v>
      </c>
      <c r="K151" s="24">
        <f t="shared" ca="1" si="63"/>
        <v>0</v>
      </c>
      <c r="L151" s="24">
        <f t="shared" ca="1" si="50"/>
        <v>6.8085824063192062</v>
      </c>
      <c r="M151" s="24">
        <f t="shared" ca="1" si="43"/>
        <v>0.8186953749316358</v>
      </c>
      <c r="N151" s="24">
        <f t="shared" ca="1" si="44"/>
        <v>0.63656066796736399</v>
      </c>
      <c r="O151" s="24">
        <f t="shared" ca="1" si="51"/>
        <v>0.63656066796736399</v>
      </c>
      <c r="P151" s="24">
        <f t="shared" ca="1" si="52"/>
        <v>6.1720217383518419</v>
      </c>
      <c r="Q151" s="24">
        <f t="shared" ca="1" si="53"/>
        <v>0</v>
      </c>
      <c r="R151" s="25">
        <f t="shared" ca="1" si="54"/>
        <v>14.157109255594174</v>
      </c>
      <c r="S151" s="24">
        <f t="shared" ca="1" si="55"/>
        <v>0</v>
      </c>
      <c r="T151" s="24">
        <f t="shared" ca="1" si="56"/>
        <v>0</v>
      </c>
      <c r="U151" s="25">
        <f t="shared" ca="1" si="57"/>
        <v>0.51922416578684194</v>
      </c>
      <c r="V151" s="26">
        <f t="shared" si="58"/>
        <v>2</v>
      </c>
      <c r="W151" s="25">
        <f t="shared" ca="1" si="59"/>
        <v>2.5192241657868419</v>
      </c>
      <c r="X151" s="25">
        <f t="shared" ca="1" si="60"/>
        <v>11.637885089807332</v>
      </c>
      <c r="Y151" s="25">
        <f t="shared" ca="1" si="61"/>
        <v>1.3013882908859955</v>
      </c>
      <c r="Z151" s="25">
        <f t="shared" ca="1" si="62"/>
        <v>301.301388290886</v>
      </c>
    </row>
    <row r="152" spans="5:26" x14ac:dyDescent="0.2">
      <c r="E152" s="22">
        <v>148</v>
      </c>
      <c r="F152" s="24">
        <f t="shared" ca="1" si="45"/>
        <v>6.1720217383518419</v>
      </c>
      <c r="G152" s="24">
        <f t="shared" ca="1" si="46"/>
        <v>0</v>
      </c>
      <c r="H152" s="24">
        <f t="shared" ca="1" si="47"/>
        <v>6.1720217383518419</v>
      </c>
      <c r="I152" s="24">
        <f t="shared" ca="1" si="48"/>
        <v>0</v>
      </c>
      <c r="J152" s="24">
        <f t="shared" ca="1" si="49"/>
        <v>0</v>
      </c>
      <c r="K152" s="24">
        <f t="shared" ca="1" si="63"/>
        <v>0</v>
      </c>
      <c r="L152" s="24">
        <f t="shared" ca="1" si="50"/>
        <v>6.1720217383518419</v>
      </c>
      <c r="M152" s="24">
        <f t="shared" ca="1" si="43"/>
        <v>5.5904737171166952E-2</v>
      </c>
      <c r="N152" s="24">
        <f t="shared" ca="1" si="44"/>
        <v>0.26148314196022548</v>
      </c>
      <c r="O152" s="24">
        <f t="shared" ca="1" si="51"/>
        <v>0.26148314196022548</v>
      </c>
      <c r="P152" s="24">
        <f t="shared" ca="1" si="52"/>
        <v>5.9105385963916159</v>
      </c>
      <c r="Q152" s="24">
        <f t="shared" ca="1" si="53"/>
        <v>0</v>
      </c>
      <c r="R152" s="25">
        <f t="shared" ca="1" si="54"/>
        <v>5.8153850771954145</v>
      </c>
      <c r="S152" s="24">
        <f t="shared" ca="1" si="55"/>
        <v>0</v>
      </c>
      <c r="T152" s="24">
        <f t="shared" ca="1" si="56"/>
        <v>0</v>
      </c>
      <c r="U152" s="25">
        <f t="shared" ca="1" si="57"/>
        <v>0.48330241338973834</v>
      </c>
      <c r="V152" s="26">
        <f t="shared" si="58"/>
        <v>2</v>
      </c>
      <c r="W152" s="25">
        <f t="shared" ca="1" si="59"/>
        <v>2.4833024133897386</v>
      </c>
      <c r="X152" s="25">
        <f t="shared" ca="1" si="60"/>
        <v>3.332082663805676</v>
      </c>
      <c r="Y152" s="25">
        <f t="shared" ca="1" si="61"/>
        <v>4.6334709546916715</v>
      </c>
      <c r="Z152" s="25">
        <f t="shared" ca="1" si="62"/>
        <v>304.63347095469169</v>
      </c>
    </row>
    <row r="153" spans="5:26" x14ac:dyDescent="0.2">
      <c r="E153" s="22">
        <v>149</v>
      </c>
      <c r="F153" s="24">
        <f t="shared" ca="1" si="45"/>
        <v>5.9105385963916159</v>
      </c>
      <c r="G153" s="24">
        <f t="shared" ca="1" si="46"/>
        <v>0</v>
      </c>
      <c r="H153" s="24">
        <f t="shared" ca="1" si="47"/>
        <v>5.9105385963916159</v>
      </c>
      <c r="I153" s="24">
        <f t="shared" ca="1" si="48"/>
        <v>0</v>
      </c>
      <c r="J153" s="24">
        <f t="shared" ca="1" si="49"/>
        <v>0</v>
      </c>
      <c r="K153" s="24">
        <f t="shared" ca="1" si="63"/>
        <v>0</v>
      </c>
      <c r="L153" s="24">
        <f t="shared" ca="1" si="50"/>
        <v>5.9105385963916159</v>
      </c>
      <c r="M153" s="24">
        <f t="shared" ca="1" si="43"/>
        <v>0.7314939302630995</v>
      </c>
      <c r="N153" s="24">
        <f t="shared" ca="1" si="44"/>
        <v>0.59260062444993888</v>
      </c>
      <c r="O153" s="24">
        <f t="shared" ca="1" si="51"/>
        <v>0.59260062444993888</v>
      </c>
      <c r="P153" s="24">
        <f t="shared" ca="1" si="52"/>
        <v>5.3179379719416771</v>
      </c>
      <c r="Q153" s="24">
        <f t="shared" ca="1" si="53"/>
        <v>0</v>
      </c>
      <c r="R153" s="25">
        <f t="shared" ca="1" si="54"/>
        <v>13.179437887766641</v>
      </c>
      <c r="S153" s="24">
        <f t="shared" ca="1" si="55"/>
        <v>0</v>
      </c>
      <c r="T153" s="24">
        <f t="shared" ca="1" si="56"/>
        <v>0</v>
      </c>
      <c r="U153" s="25">
        <f t="shared" ca="1" si="57"/>
        <v>0.44913906273333171</v>
      </c>
      <c r="V153" s="26">
        <f t="shared" si="58"/>
        <v>2</v>
      </c>
      <c r="W153" s="25">
        <f t="shared" ca="1" si="59"/>
        <v>2.4491390627333316</v>
      </c>
      <c r="X153" s="25">
        <f t="shared" ca="1" si="60"/>
        <v>10.730298825033309</v>
      </c>
      <c r="Y153" s="25">
        <f t="shared" ca="1" si="61"/>
        <v>15.363769779724979</v>
      </c>
      <c r="Z153" s="25">
        <f t="shared" ca="1" si="62"/>
        <v>315.36376977972498</v>
      </c>
    </row>
    <row r="154" spans="5:26" x14ac:dyDescent="0.2">
      <c r="E154" s="22">
        <v>150</v>
      </c>
      <c r="F154" s="24">
        <f t="shared" ca="1" si="45"/>
        <v>5.3179379719416771</v>
      </c>
      <c r="G154" s="24">
        <f t="shared" ca="1" si="46"/>
        <v>0</v>
      </c>
      <c r="H154" s="24">
        <f t="shared" ca="1" si="47"/>
        <v>5.3179379719416771</v>
      </c>
      <c r="I154" s="24">
        <f t="shared" ca="1" si="48"/>
        <v>0</v>
      </c>
      <c r="J154" s="24">
        <f t="shared" ca="1" si="49"/>
        <v>0</v>
      </c>
      <c r="K154" s="24">
        <f t="shared" ca="1" si="63"/>
        <v>0</v>
      </c>
      <c r="L154" s="24">
        <f t="shared" ca="1" si="50"/>
        <v>5.3179379719416771</v>
      </c>
      <c r="M154" s="24">
        <f t="shared" ca="1" si="43"/>
        <v>0.13549541472998505</v>
      </c>
      <c r="N154" s="24">
        <f t="shared" ca="1" si="44"/>
        <v>0.33488245254429116</v>
      </c>
      <c r="O154" s="24">
        <f t="shared" ca="1" si="51"/>
        <v>0.33488245254429116</v>
      </c>
      <c r="P154" s="24">
        <f t="shared" ca="1" si="52"/>
        <v>4.9830555193973858</v>
      </c>
      <c r="Q154" s="24">
        <f t="shared" ca="1" si="53"/>
        <v>0</v>
      </c>
      <c r="R154" s="25">
        <f t="shared" ca="1" si="54"/>
        <v>7.4477857445850351</v>
      </c>
      <c r="S154" s="24">
        <f t="shared" ca="1" si="55"/>
        <v>0</v>
      </c>
      <c r="T154" s="24">
        <f t="shared" ca="1" si="56"/>
        <v>0</v>
      </c>
      <c r="U154" s="25">
        <f t="shared" ca="1" si="57"/>
        <v>0.41203973965356255</v>
      </c>
      <c r="V154" s="26">
        <f t="shared" si="58"/>
        <v>2</v>
      </c>
      <c r="W154" s="25">
        <f t="shared" ca="1" si="59"/>
        <v>2.4120397396535624</v>
      </c>
      <c r="X154" s="25">
        <f t="shared" ca="1" si="60"/>
        <v>5.0357460049314726</v>
      </c>
      <c r="Y154" s="25">
        <f t="shared" ca="1" si="61"/>
        <v>20.399515784656451</v>
      </c>
      <c r="Z154" s="25">
        <f t="shared" ca="1" si="62"/>
        <v>320.39951578465644</v>
      </c>
    </row>
    <row r="155" spans="5:26" x14ac:dyDescent="0.2">
      <c r="E155" s="22">
        <v>151</v>
      </c>
      <c r="F155" s="24">
        <f t="shared" ca="1" si="45"/>
        <v>4.9830555193973858</v>
      </c>
      <c r="G155" s="24">
        <f t="shared" ca="1" si="46"/>
        <v>0</v>
      </c>
      <c r="H155" s="24">
        <f t="shared" ca="1" si="47"/>
        <v>4.9830555193973858</v>
      </c>
      <c r="I155" s="24">
        <f t="shared" ca="1" si="48"/>
        <v>0</v>
      </c>
      <c r="J155" s="24">
        <f t="shared" ca="1" si="49"/>
        <v>0</v>
      </c>
      <c r="K155" s="24">
        <f t="shared" ca="1" si="63"/>
        <v>0</v>
      </c>
      <c r="L155" s="24">
        <f t="shared" ca="1" si="50"/>
        <v>4.9830555193973858</v>
      </c>
      <c r="M155" s="24">
        <f t="shared" ca="1" si="43"/>
        <v>0.57684433645636501</v>
      </c>
      <c r="N155" s="24">
        <f t="shared" ca="1" si="44"/>
        <v>0.52907405342524061</v>
      </c>
      <c r="O155" s="24">
        <f t="shared" ca="1" si="51"/>
        <v>0.52907405342524061</v>
      </c>
      <c r="P155" s="24">
        <f t="shared" ca="1" si="52"/>
        <v>4.4539814659721451</v>
      </c>
      <c r="Q155" s="24">
        <f t="shared" ca="1" si="53"/>
        <v>0</v>
      </c>
      <c r="R155" s="25">
        <f t="shared" ca="1" si="54"/>
        <v>11.766606948177351</v>
      </c>
      <c r="S155" s="24">
        <f t="shared" ca="1" si="55"/>
        <v>0</v>
      </c>
      <c r="T155" s="24">
        <f t="shared" ca="1" si="56"/>
        <v>0</v>
      </c>
      <c r="U155" s="25">
        <f t="shared" ca="1" si="57"/>
        <v>0.37748147941478122</v>
      </c>
      <c r="V155" s="26">
        <f t="shared" si="58"/>
        <v>2</v>
      </c>
      <c r="W155" s="25">
        <f t="shared" ca="1" si="59"/>
        <v>2.3774814794147812</v>
      </c>
      <c r="X155" s="25">
        <f t="shared" ca="1" si="60"/>
        <v>9.38912546876257</v>
      </c>
      <c r="Y155" s="25">
        <f t="shared" ca="1" si="61"/>
        <v>29.788641253419023</v>
      </c>
      <c r="Z155" s="25">
        <f t="shared" ca="1" si="62"/>
        <v>329.78864125341903</v>
      </c>
    </row>
    <row r="156" spans="5:26" x14ac:dyDescent="0.2">
      <c r="E156" s="22">
        <v>152</v>
      </c>
      <c r="F156" s="24">
        <f t="shared" ca="1" si="45"/>
        <v>4.4539814659721451</v>
      </c>
      <c r="G156" s="24">
        <f t="shared" ca="1" si="46"/>
        <v>0</v>
      </c>
      <c r="H156" s="24">
        <f t="shared" ca="1" si="47"/>
        <v>4.4539814659721451</v>
      </c>
      <c r="I156" s="24">
        <f t="shared" ca="1" si="48"/>
        <v>0</v>
      </c>
      <c r="J156" s="24">
        <f t="shared" ca="1" si="49"/>
        <v>0</v>
      </c>
      <c r="K156" s="24">
        <f t="shared" ca="1" si="63"/>
        <v>0</v>
      </c>
      <c r="L156" s="24">
        <f t="shared" ca="1" si="50"/>
        <v>4.4539814659721451</v>
      </c>
      <c r="M156" s="24">
        <f t="shared" ca="1" si="43"/>
        <v>0.79373279745590064</v>
      </c>
      <c r="N156" s="24">
        <f t="shared" ca="1" si="44"/>
        <v>0.62291626723736804</v>
      </c>
      <c r="O156" s="24">
        <f t="shared" ca="1" si="51"/>
        <v>0.62291626723736804</v>
      </c>
      <c r="P156" s="24">
        <f t="shared" ca="1" si="52"/>
        <v>3.8310651987347768</v>
      </c>
      <c r="Q156" s="24">
        <f t="shared" ca="1" si="53"/>
        <v>0</v>
      </c>
      <c r="R156" s="25">
        <f t="shared" ca="1" si="54"/>
        <v>13.853657783359065</v>
      </c>
      <c r="S156" s="24">
        <f t="shared" ca="1" si="55"/>
        <v>0</v>
      </c>
      <c r="T156" s="24">
        <f t="shared" ca="1" si="56"/>
        <v>0</v>
      </c>
      <c r="U156" s="25">
        <f t="shared" ca="1" si="57"/>
        <v>0.33140186658827686</v>
      </c>
      <c r="V156" s="26">
        <f t="shared" si="58"/>
        <v>2</v>
      </c>
      <c r="W156" s="25">
        <f t="shared" ca="1" si="59"/>
        <v>2.3314018665882768</v>
      </c>
      <c r="X156" s="25">
        <f t="shared" ca="1" si="60"/>
        <v>11.522255916770789</v>
      </c>
      <c r="Y156" s="25">
        <f t="shared" ca="1" si="61"/>
        <v>41.310897170189811</v>
      </c>
      <c r="Z156" s="25">
        <f t="shared" ca="1" si="62"/>
        <v>341.31089717018983</v>
      </c>
    </row>
    <row r="157" spans="5:26" x14ac:dyDescent="0.2">
      <c r="E157" s="22">
        <v>153</v>
      </c>
      <c r="F157" s="24">
        <f t="shared" ca="1" si="45"/>
        <v>3.8310651987347768</v>
      </c>
      <c r="G157" s="24">
        <f t="shared" ca="1" si="46"/>
        <v>0</v>
      </c>
      <c r="H157" s="24">
        <f t="shared" ca="1" si="47"/>
        <v>3.8310651987347768</v>
      </c>
      <c r="I157" s="24">
        <f t="shared" ca="1" si="48"/>
        <v>0</v>
      </c>
      <c r="J157" s="24">
        <f t="shared" ca="1" si="49"/>
        <v>0</v>
      </c>
      <c r="K157" s="24">
        <f t="shared" ca="1" si="63"/>
        <v>0</v>
      </c>
      <c r="L157" s="24">
        <f t="shared" ca="1" si="50"/>
        <v>3.8310651987347768</v>
      </c>
      <c r="M157" s="24">
        <f t="shared" ca="1" si="43"/>
        <v>0.49736384635345654</v>
      </c>
      <c r="N157" s="24">
        <f t="shared" ca="1" si="44"/>
        <v>0.49900881419678489</v>
      </c>
      <c r="O157" s="24">
        <f t="shared" ca="1" si="51"/>
        <v>0.49900881419678489</v>
      </c>
      <c r="P157" s="24">
        <f t="shared" ca="1" si="52"/>
        <v>3.3320563845379918</v>
      </c>
      <c r="Q157" s="24">
        <f t="shared" ca="1" si="53"/>
        <v>0</v>
      </c>
      <c r="R157" s="25">
        <f t="shared" ca="1" si="54"/>
        <v>11.097956027736496</v>
      </c>
      <c r="S157" s="24">
        <f t="shared" ca="1" si="55"/>
        <v>0</v>
      </c>
      <c r="T157" s="24">
        <f t="shared" ca="1" si="56"/>
        <v>0</v>
      </c>
      <c r="U157" s="25">
        <f t="shared" ca="1" si="57"/>
        <v>0.28652486333091076</v>
      </c>
      <c r="V157" s="26">
        <f t="shared" si="58"/>
        <v>2</v>
      </c>
      <c r="W157" s="25">
        <f t="shared" ca="1" si="59"/>
        <v>2.2865248633309108</v>
      </c>
      <c r="X157" s="25">
        <f t="shared" ca="1" si="60"/>
        <v>8.8114311644055849</v>
      </c>
      <c r="Y157" s="25">
        <f t="shared" ca="1" si="61"/>
        <v>50.122328334595394</v>
      </c>
      <c r="Z157" s="25">
        <f t="shared" ca="1" si="62"/>
        <v>350.12232833459541</v>
      </c>
    </row>
    <row r="158" spans="5:26" x14ac:dyDescent="0.2">
      <c r="E158" s="22">
        <v>154</v>
      </c>
      <c r="F158" s="24">
        <f t="shared" ca="1" si="45"/>
        <v>3.3320563845379918</v>
      </c>
      <c r="G158" s="24">
        <f t="shared" ca="1" si="46"/>
        <v>0</v>
      </c>
      <c r="H158" s="24">
        <f t="shared" ca="1" si="47"/>
        <v>3.3320563845379918</v>
      </c>
      <c r="I158" s="24">
        <f t="shared" ca="1" si="48"/>
        <v>1</v>
      </c>
      <c r="J158" s="24">
        <f t="shared" ca="1" si="49"/>
        <v>14</v>
      </c>
      <c r="K158" s="24">
        <f t="shared" ca="1" si="63"/>
        <v>0</v>
      </c>
      <c r="L158" s="24">
        <f t="shared" ca="1" si="50"/>
        <v>3.3320563845379918</v>
      </c>
      <c r="M158" s="24">
        <f t="shared" ca="1" si="43"/>
        <v>0.38984284523959567</v>
      </c>
      <c r="N158" s="24">
        <f t="shared" ca="1" si="44"/>
        <v>0.4580407014344805</v>
      </c>
      <c r="O158" s="24">
        <f t="shared" ca="1" si="51"/>
        <v>0.4580407014344805</v>
      </c>
      <c r="P158" s="24">
        <f t="shared" ca="1" si="52"/>
        <v>2.8740156831035115</v>
      </c>
      <c r="Q158" s="24">
        <f t="shared" ca="1" si="53"/>
        <v>0</v>
      </c>
      <c r="R158" s="25">
        <f t="shared" ca="1" si="54"/>
        <v>10.186825199902845</v>
      </c>
      <c r="S158" s="24">
        <f t="shared" ca="1" si="55"/>
        <v>224</v>
      </c>
      <c r="T158" s="24">
        <f t="shared" ca="1" si="56"/>
        <v>15.68</v>
      </c>
      <c r="U158" s="25">
        <f t="shared" ca="1" si="57"/>
        <v>0.24824288270566017</v>
      </c>
      <c r="V158" s="26">
        <f t="shared" si="58"/>
        <v>2</v>
      </c>
      <c r="W158" s="25">
        <f t="shared" ca="1" si="59"/>
        <v>241.92824288270566</v>
      </c>
      <c r="X158" s="25">
        <f t="shared" ca="1" si="60"/>
        <v>-231.74141768280282</v>
      </c>
      <c r="Y158" s="25">
        <f t="shared" ca="1" si="61"/>
        <v>-181.61908934820741</v>
      </c>
      <c r="Z158" s="25">
        <f t="shared" ca="1" si="62"/>
        <v>118.38091065179259</v>
      </c>
    </row>
    <row r="159" spans="5:26" x14ac:dyDescent="0.2">
      <c r="E159" s="22">
        <v>155</v>
      </c>
      <c r="F159" s="24">
        <f t="shared" ca="1" si="45"/>
        <v>2.8740156831035115</v>
      </c>
      <c r="G159" s="24">
        <f t="shared" ca="1" si="46"/>
        <v>14</v>
      </c>
      <c r="H159" s="24">
        <f t="shared" ca="1" si="47"/>
        <v>16.874015683103512</v>
      </c>
      <c r="I159" s="24">
        <f t="shared" ca="1" si="48"/>
        <v>0</v>
      </c>
      <c r="J159" s="24">
        <f t="shared" ca="1" si="49"/>
        <v>0</v>
      </c>
      <c r="K159" s="24">
        <f t="shared" ca="1" si="63"/>
        <v>0</v>
      </c>
      <c r="L159" s="24">
        <f t="shared" ca="1" si="50"/>
        <v>2.8740156831035115</v>
      </c>
      <c r="M159" s="24">
        <f t="shared" ca="1" si="43"/>
        <v>0.56870681152605895</v>
      </c>
      <c r="N159" s="24">
        <f t="shared" ca="1" si="44"/>
        <v>0.52596241381051989</v>
      </c>
      <c r="O159" s="24">
        <f t="shared" ca="1" si="51"/>
        <v>0.52596241381051989</v>
      </c>
      <c r="P159" s="24">
        <f t="shared" ca="1" si="52"/>
        <v>2.3480532692929916</v>
      </c>
      <c r="Q159" s="24">
        <f t="shared" ca="1" si="53"/>
        <v>0</v>
      </c>
      <c r="R159" s="25">
        <f t="shared" ca="1" si="54"/>
        <v>11.697404083145962</v>
      </c>
      <c r="S159" s="24">
        <f t="shared" ca="1" si="55"/>
        <v>0</v>
      </c>
      <c r="T159" s="24">
        <f t="shared" ca="1" si="56"/>
        <v>0</v>
      </c>
      <c r="U159" s="25">
        <f t="shared" ca="1" si="57"/>
        <v>0.20888275809586013</v>
      </c>
      <c r="V159" s="26">
        <f t="shared" si="58"/>
        <v>2</v>
      </c>
      <c r="W159" s="25">
        <f t="shared" ca="1" si="59"/>
        <v>2.2088827580958603</v>
      </c>
      <c r="X159" s="25">
        <f t="shared" ca="1" si="60"/>
        <v>9.488521325050101</v>
      </c>
      <c r="Y159" s="25">
        <f t="shared" ca="1" si="61"/>
        <v>-172.13056802315731</v>
      </c>
      <c r="Z159" s="25">
        <f t="shared" ca="1" si="62"/>
        <v>127.86943197684269</v>
      </c>
    </row>
    <row r="160" spans="5:26" x14ac:dyDescent="0.2">
      <c r="E160" s="22">
        <v>156</v>
      </c>
      <c r="F160" s="24">
        <f t="shared" ca="1" si="45"/>
        <v>2.3480532692929916</v>
      </c>
      <c r="G160" s="24">
        <f t="shared" ca="1" si="46"/>
        <v>14</v>
      </c>
      <c r="H160" s="24">
        <f t="shared" ca="1" si="47"/>
        <v>16.34805326929299</v>
      </c>
      <c r="I160" s="24">
        <f t="shared" ca="1" si="48"/>
        <v>0</v>
      </c>
      <c r="J160" s="24">
        <f t="shared" ca="1" si="49"/>
        <v>0</v>
      </c>
      <c r="K160" s="24">
        <f t="shared" ca="1" si="63"/>
        <v>0</v>
      </c>
      <c r="L160" s="24">
        <f t="shared" ca="1" si="50"/>
        <v>2.3480532692929916</v>
      </c>
      <c r="M160" s="24">
        <f t="shared" ca="1" si="43"/>
        <v>0.83306368724173729</v>
      </c>
      <c r="N160" s="24">
        <f t="shared" ca="1" si="44"/>
        <v>0.6449514351577974</v>
      </c>
      <c r="O160" s="24">
        <f t="shared" ca="1" si="51"/>
        <v>0.6449514351577974</v>
      </c>
      <c r="P160" s="24">
        <f t="shared" ca="1" si="52"/>
        <v>1.7031018341351942</v>
      </c>
      <c r="Q160" s="24">
        <f t="shared" ca="1" si="53"/>
        <v>0</v>
      </c>
      <c r="R160" s="25">
        <f t="shared" ca="1" si="54"/>
        <v>14.343719917909413</v>
      </c>
      <c r="S160" s="24">
        <f t="shared" ca="1" si="55"/>
        <v>0</v>
      </c>
      <c r="T160" s="24">
        <f t="shared" ca="1" si="56"/>
        <v>0</v>
      </c>
      <c r="U160" s="25">
        <f t="shared" ca="1" si="57"/>
        <v>0.16204620413712742</v>
      </c>
      <c r="V160" s="26">
        <f t="shared" si="58"/>
        <v>2</v>
      </c>
      <c r="W160" s="25">
        <f t="shared" ca="1" si="59"/>
        <v>2.1620462041371273</v>
      </c>
      <c r="X160" s="25">
        <f t="shared" ca="1" si="60"/>
        <v>12.181673713772286</v>
      </c>
      <c r="Y160" s="25">
        <f t="shared" ca="1" si="61"/>
        <v>-159.94889430938503</v>
      </c>
      <c r="Z160" s="25">
        <f t="shared" ca="1" si="62"/>
        <v>140.05110569061497</v>
      </c>
    </row>
    <row r="161" spans="5:26" x14ac:dyDescent="0.2">
      <c r="E161" s="22">
        <v>157</v>
      </c>
      <c r="F161" s="24">
        <f t="shared" ca="1" si="45"/>
        <v>1.7031018341351942</v>
      </c>
      <c r="G161" s="24">
        <f t="shared" ca="1" si="46"/>
        <v>14</v>
      </c>
      <c r="H161" s="24">
        <f t="shared" ca="1" si="47"/>
        <v>15.703101834135195</v>
      </c>
      <c r="I161" s="24">
        <f t="shared" ca="1" si="48"/>
        <v>0</v>
      </c>
      <c r="J161" s="24">
        <f t="shared" ca="1" si="49"/>
        <v>0</v>
      </c>
      <c r="K161" s="24">
        <f t="shared" ca="1" si="63"/>
        <v>0</v>
      </c>
      <c r="L161" s="24">
        <f t="shared" ca="1" si="50"/>
        <v>1.7031018341351942</v>
      </c>
      <c r="M161" s="24">
        <f t="shared" ca="1" si="43"/>
        <v>0.92270371423110753</v>
      </c>
      <c r="N161" s="24">
        <f t="shared" ca="1" si="44"/>
        <v>0.71352432197318394</v>
      </c>
      <c r="O161" s="24">
        <f t="shared" ca="1" si="51"/>
        <v>0.71352432197318394</v>
      </c>
      <c r="P161" s="24">
        <f t="shared" ca="1" si="52"/>
        <v>0.98957751216201029</v>
      </c>
      <c r="Q161" s="24">
        <f t="shared" ca="1" si="53"/>
        <v>0</v>
      </c>
      <c r="R161" s="25">
        <f t="shared" ca="1" si="54"/>
        <v>15.86878092068361</v>
      </c>
      <c r="S161" s="24">
        <f t="shared" ca="1" si="55"/>
        <v>0</v>
      </c>
      <c r="T161" s="24">
        <f t="shared" ca="1" si="56"/>
        <v>0</v>
      </c>
      <c r="U161" s="25">
        <f t="shared" ca="1" si="57"/>
        <v>0.10770717385188817</v>
      </c>
      <c r="V161" s="26">
        <f t="shared" si="58"/>
        <v>2</v>
      </c>
      <c r="W161" s="25">
        <f t="shared" ca="1" si="59"/>
        <v>2.107707173851888</v>
      </c>
      <c r="X161" s="25">
        <f t="shared" ca="1" si="60"/>
        <v>13.761073746831723</v>
      </c>
      <c r="Y161" s="25">
        <f t="shared" ca="1" si="61"/>
        <v>-146.1878205625533</v>
      </c>
      <c r="Z161" s="25">
        <f t="shared" ca="1" si="62"/>
        <v>153.8121794374467</v>
      </c>
    </row>
    <row r="162" spans="5:26" x14ac:dyDescent="0.2">
      <c r="E162" s="22">
        <v>158</v>
      </c>
      <c r="F162" s="24">
        <f t="shared" ca="1" si="45"/>
        <v>0.98957751216201029</v>
      </c>
      <c r="G162" s="24">
        <f t="shared" ca="1" si="46"/>
        <v>14</v>
      </c>
      <c r="H162" s="24">
        <f t="shared" ca="1" si="47"/>
        <v>14.989577512162011</v>
      </c>
      <c r="I162" s="24">
        <f t="shared" ca="1" si="48"/>
        <v>0</v>
      </c>
      <c r="J162" s="24">
        <f t="shared" ca="1" si="49"/>
        <v>0</v>
      </c>
      <c r="K162" s="24">
        <f t="shared" ca="1" si="63"/>
        <v>0</v>
      </c>
      <c r="L162" s="24">
        <f t="shared" ca="1" si="50"/>
        <v>0.98957751216201029</v>
      </c>
      <c r="M162" s="24">
        <f t="shared" ca="1" si="43"/>
        <v>0.62849877126652887</v>
      </c>
      <c r="N162" s="24">
        <f t="shared" ca="1" si="44"/>
        <v>0.54918198785647299</v>
      </c>
      <c r="O162" s="24">
        <f t="shared" ca="1" si="51"/>
        <v>0.54918198785647299</v>
      </c>
      <c r="P162" s="24">
        <f t="shared" ca="1" si="52"/>
        <v>0.4403955243055373</v>
      </c>
      <c r="Q162" s="24">
        <f t="shared" ca="1" si="53"/>
        <v>0</v>
      </c>
      <c r="R162" s="25">
        <f t="shared" ca="1" si="54"/>
        <v>12.213807409927959</v>
      </c>
      <c r="S162" s="24">
        <f t="shared" ca="1" si="55"/>
        <v>0</v>
      </c>
      <c r="T162" s="24">
        <f t="shared" ca="1" si="56"/>
        <v>0</v>
      </c>
      <c r="U162" s="25">
        <f t="shared" ca="1" si="57"/>
        <v>5.7198921458701903E-2</v>
      </c>
      <c r="V162" s="26">
        <f t="shared" si="58"/>
        <v>2</v>
      </c>
      <c r="W162" s="25">
        <f t="shared" ca="1" si="59"/>
        <v>2.0571989214587019</v>
      </c>
      <c r="X162" s="25">
        <f t="shared" ca="1" si="60"/>
        <v>10.156608488469256</v>
      </c>
      <c r="Y162" s="25">
        <f t="shared" ca="1" si="61"/>
        <v>-136.03121207408404</v>
      </c>
      <c r="Z162" s="25">
        <f t="shared" ca="1" si="62"/>
        <v>163.96878792591596</v>
      </c>
    </row>
    <row r="163" spans="5:26" x14ac:dyDescent="0.2">
      <c r="E163" s="22">
        <v>159</v>
      </c>
      <c r="F163" s="24">
        <f t="shared" ca="1" si="45"/>
        <v>0.4403955243055373</v>
      </c>
      <c r="G163" s="24">
        <f t="shared" ca="1" si="46"/>
        <v>14</v>
      </c>
      <c r="H163" s="24">
        <f t="shared" ca="1" si="47"/>
        <v>14.440395524305536</v>
      </c>
      <c r="I163" s="24">
        <f t="shared" ca="1" si="48"/>
        <v>0</v>
      </c>
      <c r="J163" s="24">
        <f t="shared" ca="1" si="49"/>
        <v>0</v>
      </c>
      <c r="K163" s="24">
        <f t="shared" ca="1" si="63"/>
        <v>0</v>
      </c>
      <c r="L163" s="24">
        <f t="shared" ca="1" si="50"/>
        <v>0.4403955243055373</v>
      </c>
      <c r="M163" s="24">
        <f t="shared" ca="1" si="43"/>
        <v>0.99420655205424502</v>
      </c>
      <c r="N163" s="24">
        <f t="shared" ca="1" si="44"/>
        <v>0.87867229074765296</v>
      </c>
      <c r="O163" s="24">
        <f t="shared" ca="1" si="51"/>
        <v>0.4403955243055373</v>
      </c>
      <c r="P163" s="24">
        <f t="shared" ca="1" si="52"/>
        <v>0</v>
      </c>
      <c r="Q163" s="24">
        <f t="shared" ca="1" si="53"/>
        <v>0.43827676644211566</v>
      </c>
      <c r="R163" s="25">
        <f t="shared" ca="1" si="54"/>
        <v>9.7943964605551486</v>
      </c>
      <c r="S163" s="24">
        <f t="shared" ca="1" si="55"/>
        <v>0</v>
      </c>
      <c r="T163" s="24">
        <f t="shared" ca="1" si="56"/>
        <v>0</v>
      </c>
      <c r="U163" s="25">
        <f t="shared" ca="1" si="57"/>
        <v>1.7615820972221492E-2</v>
      </c>
      <c r="V163" s="26">
        <f t="shared" si="58"/>
        <v>2</v>
      </c>
      <c r="W163" s="25">
        <f t="shared" ca="1" si="59"/>
        <v>2.0176158209722215</v>
      </c>
      <c r="X163" s="25">
        <f t="shared" ca="1" si="60"/>
        <v>7.7767806395829275</v>
      </c>
      <c r="Y163" s="25">
        <f t="shared" ca="1" si="61"/>
        <v>-128.2544314345011</v>
      </c>
      <c r="Z163" s="25">
        <f t="shared" ca="1" si="62"/>
        <v>171.7455685654989</v>
      </c>
    </row>
    <row r="164" spans="5:26" x14ac:dyDescent="0.2">
      <c r="E164" s="22">
        <v>160</v>
      </c>
      <c r="F164" s="24">
        <f t="shared" ca="1" si="45"/>
        <v>0</v>
      </c>
      <c r="G164" s="24">
        <f t="shared" ca="1" si="46"/>
        <v>14</v>
      </c>
      <c r="H164" s="24">
        <f t="shared" ca="1" si="47"/>
        <v>14</v>
      </c>
      <c r="I164" s="24">
        <f t="shared" ca="1" si="48"/>
        <v>0</v>
      </c>
      <c r="J164" s="24">
        <f t="shared" ca="1" si="49"/>
        <v>0</v>
      </c>
      <c r="K164" s="24">
        <f t="shared" ca="1" si="63"/>
        <v>0</v>
      </c>
      <c r="L164" s="24">
        <f t="shared" ca="1" si="50"/>
        <v>0</v>
      </c>
      <c r="M164" s="24">
        <f t="shared" ca="1" si="43"/>
        <v>0.52625081966587683</v>
      </c>
      <c r="N164" s="24">
        <f t="shared" ca="1" si="44"/>
        <v>0.50987729043270935</v>
      </c>
      <c r="O164" s="24">
        <f t="shared" ca="1" si="51"/>
        <v>0</v>
      </c>
      <c r="P164" s="24">
        <f t="shared" ca="1" si="52"/>
        <v>0</v>
      </c>
      <c r="Q164" s="24">
        <f t="shared" ca="1" si="53"/>
        <v>0.50987729043270935</v>
      </c>
      <c r="R164" s="25">
        <f t="shared" ca="1" si="54"/>
        <v>0</v>
      </c>
      <c r="S164" s="24">
        <f t="shared" ca="1" si="55"/>
        <v>0</v>
      </c>
      <c r="T164" s="24">
        <f t="shared" ca="1" si="56"/>
        <v>0</v>
      </c>
      <c r="U164" s="25">
        <f t="shared" ca="1" si="57"/>
        <v>0</v>
      </c>
      <c r="V164" s="26">
        <f t="shared" si="58"/>
        <v>2</v>
      </c>
      <c r="W164" s="25">
        <f t="shared" ca="1" si="59"/>
        <v>2</v>
      </c>
      <c r="X164" s="25">
        <f t="shared" ca="1" si="60"/>
        <v>-2</v>
      </c>
      <c r="Y164" s="25">
        <f t="shared" ca="1" si="61"/>
        <v>-130.2544314345011</v>
      </c>
      <c r="Z164" s="25">
        <f t="shared" ca="1" si="62"/>
        <v>169.7455685654989</v>
      </c>
    </row>
    <row r="165" spans="5:26" x14ac:dyDescent="0.2">
      <c r="E165" s="22">
        <v>161</v>
      </c>
      <c r="F165" s="24">
        <f t="shared" ca="1" si="45"/>
        <v>0</v>
      </c>
      <c r="G165" s="24">
        <f t="shared" ca="1" si="46"/>
        <v>14</v>
      </c>
      <c r="H165" s="24">
        <f t="shared" ca="1" si="47"/>
        <v>14</v>
      </c>
      <c r="I165" s="24">
        <f t="shared" ca="1" si="48"/>
        <v>0</v>
      </c>
      <c r="J165" s="24">
        <f t="shared" ca="1" si="49"/>
        <v>0</v>
      </c>
      <c r="K165" s="24">
        <f t="shared" ca="1" si="63"/>
        <v>14</v>
      </c>
      <c r="L165" s="24">
        <f t="shared" ca="1" si="50"/>
        <v>14</v>
      </c>
      <c r="M165" s="24">
        <f t="shared" ca="1" si="43"/>
        <v>0.66284282426933583</v>
      </c>
      <c r="N165" s="24">
        <f t="shared" ca="1" si="44"/>
        <v>0.56303513443870234</v>
      </c>
      <c r="O165" s="24">
        <f t="shared" ca="1" si="51"/>
        <v>0.56303513443870234</v>
      </c>
      <c r="P165" s="24">
        <f t="shared" ca="1" si="52"/>
        <v>13.436964865561297</v>
      </c>
      <c r="Q165" s="24">
        <f t="shared" ca="1" si="53"/>
        <v>0</v>
      </c>
      <c r="R165" s="25">
        <f t="shared" ca="1" si="54"/>
        <v>12.521901389916739</v>
      </c>
      <c r="S165" s="24">
        <f t="shared" ca="1" si="55"/>
        <v>0</v>
      </c>
      <c r="T165" s="24">
        <f t="shared" ca="1" si="56"/>
        <v>0</v>
      </c>
      <c r="U165" s="25">
        <f t="shared" ca="1" si="57"/>
        <v>1.0974785946224519</v>
      </c>
      <c r="V165" s="26">
        <f t="shared" si="58"/>
        <v>2</v>
      </c>
      <c r="W165" s="25">
        <f t="shared" ca="1" si="59"/>
        <v>3.0974785946224519</v>
      </c>
      <c r="X165" s="25">
        <f t="shared" ca="1" si="60"/>
        <v>9.4244227952942872</v>
      </c>
      <c r="Y165" s="25">
        <f t="shared" ca="1" si="61"/>
        <v>-120.83000863920681</v>
      </c>
      <c r="Z165" s="25">
        <f t="shared" ca="1" si="62"/>
        <v>179.16999136079318</v>
      </c>
    </row>
    <row r="166" spans="5:26" x14ac:dyDescent="0.2">
      <c r="E166" s="22">
        <v>162</v>
      </c>
      <c r="F166" s="24">
        <f t="shared" ca="1" si="45"/>
        <v>13.436964865561297</v>
      </c>
      <c r="G166" s="24">
        <f t="shared" ca="1" si="46"/>
        <v>0</v>
      </c>
      <c r="H166" s="24">
        <f t="shared" ca="1" si="47"/>
        <v>13.436964865561297</v>
      </c>
      <c r="I166" s="24">
        <f t="shared" ca="1" si="48"/>
        <v>0</v>
      </c>
      <c r="J166" s="24">
        <f t="shared" ca="1" si="49"/>
        <v>0</v>
      </c>
      <c r="K166" s="24">
        <f t="shared" ca="1" si="63"/>
        <v>0</v>
      </c>
      <c r="L166" s="24">
        <f t="shared" ca="1" si="50"/>
        <v>13.436964865561297</v>
      </c>
      <c r="M166" s="24">
        <f t="shared" ca="1" si="43"/>
        <v>3.0705867281796917E-2</v>
      </c>
      <c r="N166" s="24">
        <f t="shared" ca="1" si="44"/>
        <v>0.21942209974068216</v>
      </c>
      <c r="O166" s="24">
        <f t="shared" ca="1" si="51"/>
        <v>0.21942209974068216</v>
      </c>
      <c r="P166" s="24">
        <f t="shared" ca="1" si="52"/>
        <v>13.217542765820614</v>
      </c>
      <c r="Q166" s="24">
        <f t="shared" ca="1" si="53"/>
        <v>0</v>
      </c>
      <c r="R166" s="25">
        <f t="shared" ca="1" si="54"/>
        <v>4.8799474982327711</v>
      </c>
      <c r="S166" s="24">
        <f t="shared" ca="1" si="55"/>
        <v>0</v>
      </c>
      <c r="T166" s="24">
        <f t="shared" ca="1" si="56"/>
        <v>0</v>
      </c>
      <c r="U166" s="25">
        <f t="shared" ca="1" si="57"/>
        <v>1.0661803052552765</v>
      </c>
      <c r="V166" s="26">
        <f t="shared" si="58"/>
        <v>2</v>
      </c>
      <c r="W166" s="25">
        <f t="shared" ca="1" si="59"/>
        <v>3.0661803052552763</v>
      </c>
      <c r="X166" s="25">
        <f t="shared" ca="1" si="60"/>
        <v>1.8137671929774948</v>
      </c>
      <c r="Y166" s="25">
        <f t="shared" ca="1" si="61"/>
        <v>-119.01624144622932</v>
      </c>
      <c r="Z166" s="25">
        <f t="shared" ca="1" si="62"/>
        <v>180.98375855377068</v>
      </c>
    </row>
    <row r="167" spans="5:26" x14ac:dyDescent="0.2">
      <c r="E167" s="22">
        <v>163</v>
      </c>
      <c r="F167" s="24">
        <f t="shared" ca="1" si="45"/>
        <v>13.217542765820614</v>
      </c>
      <c r="G167" s="24">
        <f t="shared" ca="1" si="46"/>
        <v>0</v>
      </c>
      <c r="H167" s="24">
        <f t="shared" ca="1" si="47"/>
        <v>13.217542765820614</v>
      </c>
      <c r="I167" s="24">
        <f t="shared" ca="1" si="48"/>
        <v>0</v>
      </c>
      <c r="J167" s="24">
        <f t="shared" ca="1" si="49"/>
        <v>0</v>
      </c>
      <c r="K167" s="24">
        <f t="shared" ca="1" si="63"/>
        <v>0</v>
      </c>
      <c r="L167" s="24">
        <f t="shared" ca="1" si="50"/>
        <v>13.217542765820614</v>
      </c>
      <c r="M167" s="24">
        <f t="shared" ca="1" si="43"/>
        <v>0.98499148171044393</v>
      </c>
      <c r="N167" s="24">
        <f t="shared" ca="1" si="44"/>
        <v>0.8254798249989328</v>
      </c>
      <c r="O167" s="24">
        <f t="shared" ca="1" si="51"/>
        <v>0.8254798249989328</v>
      </c>
      <c r="P167" s="24">
        <f t="shared" ca="1" si="52"/>
        <v>12.392062940821681</v>
      </c>
      <c r="Q167" s="24">
        <f t="shared" ca="1" si="53"/>
        <v>0</v>
      </c>
      <c r="R167" s="25">
        <f t="shared" ca="1" si="54"/>
        <v>18.358671307976262</v>
      </c>
      <c r="S167" s="24">
        <f t="shared" ca="1" si="55"/>
        <v>0</v>
      </c>
      <c r="T167" s="24">
        <f t="shared" ca="1" si="56"/>
        <v>0</v>
      </c>
      <c r="U167" s="25">
        <f t="shared" ca="1" si="57"/>
        <v>1.0243842282656919</v>
      </c>
      <c r="V167" s="26">
        <f t="shared" si="58"/>
        <v>2</v>
      </c>
      <c r="W167" s="25">
        <f t="shared" ca="1" si="59"/>
        <v>3.0243842282656921</v>
      </c>
      <c r="X167" s="25">
        <f t="shared" ca="1" si="60"/>
        <v>15.33428707971057</v>
      </c>
      <c r="Y167" s="25">
        <f t="shared" ca="1" si="61"/>
        <v>-103.68195436651874</v>
      </c>
      <c r="Z167" s="25">
        <f t="shared" ca="1" si="62"/>
        <v>196.31804563348126</v>
      </c>
    </row>
    <row r="168" spans="5:26" x14ac:dyDescent="0.2">
      <c r="E168" s="22">
        <v>164</v>
      </c>
      <c r="F168" s="24">
        <f t="shared" ca="1" si="45"/>
        <v>12.392062940821681</v>
      </c>
      <c r="G168" s="24">
        <f t="shared" ca="1" si="46"/>
        <v>0</v>
      </c>
      <c r="H168" s="24">
        <f t="shared" ca="1" si="47"/>
        <v>12.392062940821681</v>
      </c>
      <c r="I168" s="24">
        <f t="shared" ca="1" si="48"/>
        <v>0</v>
      </c>
      <c r="J168" s="24">
        <f t="shared" ca="1" si="49"/>
        <v>0</v>
      </c>
      <c r="K168" s="24">
        <f t="shared" ca="1" si="63"/>
        <v>0</v>
      </c>
      <c r="L168" s="24">
        <f t="shared" ca="1" si="50"/>
        <v>12.392062940821681</v>
      </c>
      <c r="M168" s="24">
        <f t="shared" ca="1" si="43"/>
        <v>0.849142302736971</v>
      </c>
      <c r="N168" s="24">
        <f t="shared" ca="1" si="44"/>
        <v>0.65491426679512621</v>
      </c>
      <c r="O168" s="24">
        <f t="shared" ca="1" si="51"/>
        <v>0.65491426679512621</v>
      </c>
      <c r="P168" s="24">
        <f t="shared" ca="1" si="52"/>
        <v>11.737148674026555</v>
      </c>
      <c r="Q168" s="24">
        <f t="shared" ca="1" si="53"/>
        <v>0</v>
      </c>
      <c r="R168" s="25">
        <f t="shared" ca="1" si="54"/>
        <v>14.565293293523606</v>
      </c>
      <c r="S168" s="24">
        <f t="shared" ca="1" si="55"/>
        <v>0</v>
      </c>
      <c r="T168" s="24">
        <f t="shared" ca="1" si="56"/>
        <v>0</v>
      </c>
      <c r="U168" s="25">
        <f t="shared" ca="1" si="57"/>
        <v>0.96516846459392958</v>
      </c>
      <c r="V168" s="26">
        <f t="shared" si="58"/>
        <v>2</v>
      </c>
      <c r="W168" s="25">
        <f t="shared" ca="1" si="59"/>
        <v>2.9651684645939298</v>
      </c>
      <c r="X168" s="25">
        <f t="shared" ca="1" si="60"/>
        <v>11.600124828929676</v>
      </c>
      <c r="Y168" s="25">
        <f t="shared" ca="1" si="61"/>
        <v>-92.081829537589059</v>
      </c>
      <c r="Z168" s="25">
        <f t="shared" ca="1" si="62"/>
        <v>207.91817046241096</v>
      </c>
    </row>
    <row r="169" spans="5:26" x14ac:dyDescent="0.2">
      <c r="E169" s="22">
        <v>165</v>
      </c>
      <c r="F169" s="24">
        <f t="shared" ca="1" si="45"/>
        <v>11.737148674026555</v>
      </c>
      <c r="G169" s="24">
        <f t="shared" ca="1" si="46"/>
        <v>0</v>
      </c>
      <c r="H169" s="24">
        <f t="shared" ca="1" si="47"/>
        <v>11.737148674026555</v>
      </c>
      <c r="I169" s="24">
        <f t="shared" ca="1" si="48"/>
        <v>0</v>
      </c>
      <c r="J169" s="24">
        <f t="shared" ca="1" si="49"/>
        <v>0</v>
      </c>
      <c r="K169" s="24">
        <f t="shared" ca="1" si="63"/>
        <v>0</v>
      </c>
      <c r="L169" s="24">
        <f t="shared" ca="1" si="50"/>
        <v>11.737148674026555</v>
      </c>
      <c r="M169" s="24">
        <f t="shared" ca="1" si="43"/>
        <v>0.93260136665196025</v>
      </c>
      <c r="N169" s="24">
        <f t="shared" ca="1" si="44"/>
        <v>0.72431736947074732</v>
      </c>
      <c r="O169" s="24">
        <f t="shared" ca="1" si="51"/>
        <v>0.72431736947074732</v>
      </c>
      <c r="P169" s="24">
        <f t="shared" ca="1" si="52"/>
        <v>11.012831304555808</v>
      </c>
      <c r="Q169" s="24">
        <f t="shared" ca="1" si="53"/>
        <v>0</v>
      </c>
      <c r="R169" s="25">
        <f t="shared" ca="1" si="54"/>
        <v>16.108818297029419</v>
      </c>
      <c r="S169" s="24">
        <f t="shared" ca="1" si="55"/>
        <v>0</v>
      </c>
      <c r="T169" s="24">
        <f t="shared" ca="1" si="56"/>
        <v>0</v>
      </c>
      <c r="U169" s="25">
        <f t="shared" ca="1" si="57"/>
        <v>0.90999919914329452</v>
      </c>
      <c r="V169" s="26">
        <f t="shared" si="58"/>
        <v>2</v>
      </c>
      <c r="W169" s="25">
        <f t="shared" ca="1" si="59"/>
        <v>2.9099991991432947</v>
      </c>
      <c r="X169" s="25">
        <f t="shared" ca="1" si="60"/>
        <v>13.198819097886124</v>
      </c>
      <c r="Y169" s="25">
        <f t="shared" ca="1" si="61"/>
        <v>-78.883010439702929</v>
      </c>
      <c r="Z169" s="25">
        <f t="shared" ca="1" si="62"/>
        <v>221.11698956029707</v>
      </c>
    </row>
    <row r="170" spans="5:26" x14ac:dyDescent="0.2">
      <c r="E170" s="22">
        <v>166</v>
      </c>
      <c r="F170" s="24">
        <f t="shared" ca="1" si="45"/>
        <v>11.012831304555808</v>
      </c>
      <c r="G170" s="24">
        <f t="shared" ca="1" si="46"/>
        <v>0</v>
      </c>
      <c r="H170" s="24">
        <f t="shared" ca="1" si="47"/>
        <v>11.012831304555808</v>
      </c>
      <c r="I170" s="24">
        <f t="shared" ca="1" si="48"/>
        <v>0</v>
      </c>
      <c r="J170" s="24">
        <f t="shared" ca="1" si="49"/>
        <v>0</v>
      </c>
      <c r="K170" s="24">
        <f t="shared" ca="1" si="63"/>
        <v>0</v>
      </c>
      <c r="L170" s="24">
        <f t="shared" ca="1" si="50"/>
        <v>11.012831304555808</v>
      </c>
      <c r="M170" s="24">
        <f t="shared" ca="1" si="43"/>
        <v>0.79257890268826747</v>
      </c>
      <c r="N170" s="24">
        <f t="shared" ca="1" si="44"/>
        <v>0.62231031186903429</v>
      </c>
      <c r="O170" s="24">
        <f t="shared" ca="1" si="51"/>
        <v>0.62231031186903429</v>
      </c>
      <c r="P170" s="24">
        <f t="shared" ca="1" si="52"/>
        <v>10.390520992686774</v>
      </c>
      <c r="Q170" s="24">
        <f t="shared" ca="1" si="53"/>
        <v>0</v>
      </c>
      <c r="R170" s="25">
        <f t="shared" ca="1" si="54"/>
        <v>13.840181335967321</v>
      </c>
      <c r="S170" s="24">
        <f t="shared" ca="1" si="55"/>
        <v>0</v>
      </c>
      <c r="T170" s="24">
        <f t="shared" ca="1" si="56"/>
        <v>0</v>
      </c>
      <c r="U170" s="25">
        <f t="shared" ca="1" si="57"/>
        <v>0.85613409188970335</v>
      </c>
      <c r="V170" s="26">
        <f t="shared" si="58"/>
        <v>2</v>
      </c>
      <c r="W170" s="25">
        <f t="shared" ca="1" si="59"/>
        <v>2.8561340918897034</v>
      </c>
      <c r="X170" s="25">
        <f t="shared" ca="1" si="60"/>
        <v>10.984047244077617</v>
      </c>
      <c r="Y170" s="25">
        <f t="shared" ca="1" si="61"/>
        <v>-67.898963195625313</v>
      </c>
      <c r="Z170" s="25">
        <f t="shared" ca="1" si="62"/>
        <v>232.1010368043747</v>
      </c>
    </row>
    <row r="171" spans="5:26" x14ac:dyDescent="0.2">
      <c r="E171" s="22">
        <v>167</v>
      </c>
      <c r="F171" s="24">
        <f t="shared" ca="1" si="45"/>
        <v>10.390520992686774</v>
      </c>
      <c r="G171" s="24">
        <f t="shared" ca="1" si="46"/>
        <v>0</v>
      </c>
      <c r="H171" s="24">
        <f t="shared" ca="1" si="47"/>
        <v>10.390520992686774</v>
      </c>
      <c r="I171" s="24">
        <f t="shared" ca="1" si="48"/>
        <v>0</v>
      </c>
      <c r="J171" s="24">
        <f t="shared" ca="1" si="49"/>
        <v>0</v>
      </c>
      <c r="K171" s="24">
        <f t="shared" ca="1" si="63"/>
        <v>0</v>
      </c>
      <c r="L171" s="24">
        <f t="shared" ca="1" si="50"/>
        <v>10.390520992686774</v>
      </c>
      <c r="M171" s="24">
        <f t="shared" ca="1" si="43"/>
        <v>0.4261797919896233</v>
      </c>
      <c r="N171" s="24">
        <f t="shared" ca="1" si="44"/>
        <v>0.47208370733484001</v>
      </c>
      <c r="O171" s="24">
        <f t="shared" ca="1" si="51"/>
        <v>0.47208370733484001</v>
      </c>
      <c r="P171" s="24">
        <f t="shared" ca="1" si="52"/>
        <v>9.9184372853519349</v>
      </c>
      <c r="Q171" s="24">
        <f t="shared" ca="1" si="53"/>
        <v>0</v>
      </c>
      <c r="R171" s="25">
        <f t="shared" ca="1" si="54"/>
        <v>10.499141651126841</v>
      </c>
      <c r="S171" s="24">
        <f t="shared" ca="1" si="55"/>
        <v>0</v>
      </c>
      <c r="T171" s="24">
        <f t="shared" ca="1" si="56"/>
        <v>0</v>
      </c>
      <c r="U171" s="25">
        <f t="shared" ca="1" si="57"/>
        <v>0.81235833112154843</v>
      </c>
      <c r="V171" s="26">
        <f t="shared" si="58"/>
        <v>2</v>
      </c>
      <c r="W171" s="25">
        <f t="shared" ca="1" si="59"/>
        <v>2.8123583311215485</v>
      </c>
      <c r="X171" s="25">
        <f t="shared" ca="1" si="60"/>
        <v>7.6867833200052926</v>
      </c>
      <c r="Y171" s="25">
        <f t="shared" ca="1" si="61"/>
        <v>-60.212179875620023</v>
      </c>
      <c r="Z171" s="25">
        <f t="shared" ca="1" si="62"/>
        <v>239.78782012437998</v>
      </c>
    </row>
    <row r="172" spans="5:26" x14ac:dyDescent="0.2">
      <c r="E172" s="22">
        <v>168</v>
      </c>
      <c r="F172" s="24">
        <f t="shared" ca="1" si="45"/>
        <v>9.9184372853519349</v>
      </c>
      <c r="G172" s="24">
        <f t="shared" ca="1" si="46"/>
        <v>0</v>
      </c>
      <c r="H172" s="24">
        <f t="shared" ca="1" si="47"/>
        <v>9.9184372853519349</v>
      </c>
      <c r="I172" s="24">
        <f t="shared" ca="1" si="48"/>
        <v>0</v>
      </c>
      <c r="J172" s="24">
        <f t="shared" ca="1" si="49"/>
        <v>0</v>
      </c>
      <c r="K172" s="24">
        <f t="shared" ca="1" si="63"/>
        <v>0</v>
      </c>
      <c r="L172" s="24">
        <f t="shared" ca="1" si="50"/>
        <v>9.9184372853519349</v>
      </c>
      <c r="M172" s="24">
        <f t="shared" ca="1" si="43"/>
        <v>0.10116979152438532</v>
      </c>
      <c r="N172" s="24">
        <f t="shared" ca="1" si="44"/>
        <v>0.30876285754830313</v>
      </c>
      <c r="O172" s="24">
        <f t="shared" ca="1" si="51"/>
        <v>0.30876285754830313</v>
      </c>
      <c r="P172" s="24">
        <f t="shared" ca="1" si="52"/>
        <v>9.6096744278036326</v>
      </c>
      <c r="Q172" s="24">
        <f t="shared" ca="1" si="53"/>
        <v>0</v>
      </c>
      <c r="R172" s="25">
        <f t="shared" ca="1" si="54"/>
        <v>6.8668859518742611</v>
      </c>
      <c r="S172" s="24">
        <f t="shared" ca="1" si="55"/>
        <v>0</v>
      </c>
      <c r="T172" s="24">
        <f t="shared" ca="1" si="56"/>
        <v>0</v>
      </c>
      <c r="U172" s="25">
        <f t="shared" ca="1" si="57"/>
        <v>0.78112446852622275</v>
      </c>
      <c r="V172" s="26">
        <f t="shared" si="58"/>
        <v>2</v>
      </c>
      <c r="W172" s="25">
        <f t="shared" ca="1" si="59"/>
        <v>2.7811244685262229</v>
      </c>
      <c r="X172" s="25">
        <f t="shared" ca="1" si="60"/>
        <v>4.0857614833480387</v>
      </c>
      <c r="Y172" s="25">
        <f t="shared" ca="1" si="61"/>
        <v>-56.126418392271987</v>
      </c>
      <c r="Z172" s="25">
        <f t="shared" ca="1" si="62"/>
        <v>243.873581607728</v>
      </c>
    </row>
    <row r="173" spans="5:26" x14ac:dyDescent="0.2">
      <c r="E173" s="22">
        <v>169</v>
      </c>
      <c r="F173" s="24">
        <f t="shared" ca="1" si="45"/>
        <v>9.6096744278036326</v>
      </c>
      <c r="G173" s="24">
        <f t="shared" ca="1" si="46"/>
        <v>0</v>
      </c>
      <c r="H173" s="24">
        <f t="shared" ca="1" si="47"/>
        <v>9.6096744278036326</v>
      </c>
      <c r="I173" s="24">
        <f t="shared" ca="1" si="48"/>
        <v>0</v>
      </c>
      <c r="J173" s="24">
        <f t="shared" ca="1" si="49"/>
        <v>0</v>
      </c>
      <c r="K173" s="24">
        <f t="shared" ca="1" si="63"/>
        <v>0</v>
      </c>
      <c r="L173" s="24">
        <f t="shared" ca="1" si="50"/>
        <v>9.6096744278036326</v>
      </c>
      <c r="M173" s="24">
        <f t="shared" ca="1" si="43"/>
        <v>0.71133880970782237</v>
      </c>
      <c r="N173" s="24">
        <f t="shared" ca="1" si="44"/>
        <v>0.58359502088636861</v>
      </c>
      <c r="O173" s="24">
        <f t="shared" ca="1" si="51"/>
        <v>0.58359502088636861</v>
      </c>
      <c r="P173" s="24">
        <f t="shared" ca="1" si="52"/>
        <v>9.0260794069172636</v>
      </c>
      <c r="Q173" s="24">
        <f t="shared" ca="1" si="53"/>
        <v>0</v>
      </c>
      <c r="R173" s="25">
        <f t="shared" ca="1" si="54"/>
        <v>12.979153264512837</v>
      </c>
      <c r="S173" s="24">
        <f t="shared" ca="1" si="55"/>
        <v>0</v>
      </c>
      <c r="T173" s="24">
        <f t="shared" ca="1" si="56"/>
        <v>0</v>
      </c>
      <c r="U173" s="25">
        <f t="shared" ca="1" si="57"/>
        <v>0.74543015338883578</v>
      </c>
      <c r="V173" s="26">
        <f t="shared" si="58"/>
        <v>2</v>
      </c>
      <c r="W173" s="25">
        <f t="shared" ca="1" si="59"/>
        <v>2.7454301533888357</v>
      </c>
      <c r="X173" s="25">
        <f t="shared" ca="1" si="60"/>
        <v>10.233723111124</v>
      </c>
      <c r="Y173" s="25">
        <f t="shared" ca="1" si="61"/>
        <v>-45.892695281147986</v>
      </c>
      <c r="Z173" s="25">
        <f t="shared" ca="1" si="62"/>
        <v>254.10730471885202</v>
      </c>
    </row>
    <row r="174" spans="5:26" x14ac:dyDescent="0.2">
      <c r="E174" s="22">
        <v>170</v>
      </c>
      <c r="F174" s="24">
        <f t="shared" ca="1" si="45"/>
        <v>9.0260794069172636</v>
      </c>
      <c r="G174" s="24">
        <f t="shared" ca="1" si="46"/>
        <v>0</v>
      </c>
      <c r="H174" s="24">
        <f t="shared" ca="1" si="47"/>
        <v>9.0260794069172636</v>
      </c>
      <c r="I174" s="24">
        <f t="shared" ca="1" si="48"/>
        <v>0</v>
      </c>
      <c r="J174" s="24">
        <f t="shared" ca="1" si="49"/>
        <v>0</v>
      </c>
      <c r="K174" s="24">
        <f t="shared" ca="1" si="63"/>
        <v>0</v>
      </c>
      <c r="L174" s="24">
        <f t="shared" ca="1" si="50"/>
        <v>9.0260794069172636</v>
      </c>
      <c r="M174" s="24">
        <f t="shared" ca="1" si="43"/>
        <v>0.70461248340396987</v>
      </c>
      <c r="N174" s="24">
        <f t="shared" ca="1" si="44"/>
        <v>0.58065698686673262</v>
      </c>
      <c r="O174" s="24">
        <f t="shared" ca="1" si="51"/>
        <v>0.58065698686673262</v>
      </c>
      <c r="P174" s="24">
        <f t="shared" ca="1" si="52"/>
        <v>8.4454224200505301</v>
      </c>
      <c r="Q174" s="24">
        <f t="shared" ca="1" si="53"/>
        <v>0</v>
      </c>
      <c r="R174" s="25">
        <f t="shared" ca="1" si="54"/>
        <v>12.913811387916132</v>
      </c>
      <c r="S174" s="24">
        <f t="shared" ca="1" si="55"/>
        <v>0</v>
      </c>
      <c r="T174" s="24">
        <f t="shared" ca="1" si="56"/>
        <v>0</v>
      </c>
      <c r="U174" s="25">
        <f t="shared" ca="1" si="57"/>
        <v>0.69886007307871179</v>
      </c>
      <c r="V174" s="26">
        <f t="shared" si="58"/>
        <v>2</v>
      </c>
      <c r="W174" s="25">
        <f t="shared" ca="1" si="59"/>
        <v>2.6988600730787118</v>
      </c>
      <c r="X174" s="25">
        <f t="shared" ca="1" si="60"/>
        <v>10.214951314837421</v>
      </c>
      <c r="Y174" s="25">
        <f t="shared" ca="1" si="61"/>
        <v>-35.677743966310565</v>
      </c>
      <c r="Z174" s="25">
        <f t="shared" ca="1" si="62"/>
        <v>264.32225603368943</v>
      </c>
    </row>
    <row r="175" spans="5:26" x14ac:dyDescent="0.2">
      <c r="E175" s="22">
        <v>171</v>
      </c>
      <c r="F175" s="24">
        <f t="shared" ca="1" si="45"/>
        <v>8.4454224200505301</v>
      </c>
      <c r="G175" s="24">
        <f t="shared" ca="1" si="46"/>
        <v>0</v>
      </c>
      <c r="H175" s="24">
        <f t="shared" ca="1" si="47"/>
        <v>8.4454224200505301</v>
      </c>
      <c r="I175" s="24">
        <f t="shared" ca="1" si="48"/>
        <v>0</v>
      </c>
      <c r="J175" s="24">
        <f t="shared" ca="1" si="49"/>
        <v>0</v>
      </c>
      <c r="K175" s="24">
        <f t="shared" ca="1" si="63"/>
        <v>0</v>
      </c>
      <c r="L175" s="24">
        <f t="shared" ca="1" si="50"/>
        <v>8.4454224200505301</v>
      </c>
      <c r="M175" s="24">
        <f t="shared" ca="1" si="43"/>
        <v>0.67074761929469939</v>
      </c>
      <c r="N175" s="24">
        <f t="shared" ca="1" si="44"/>
        <v>0.56629677555180746</v>
      </c>
      <c r="O175" s="24">
        <f t="shared" ca="1" si="51"/>
        <v>0.56629677555180746</v>
      </c>
      <c r="P175" s="24">
        <f t="shared" ca="1" si="52"/>
        <v>7.879125644498723</v>
      </c>
      <c r="Q175" s="24">
        <f t="shared" ca="1" si="53"/>
        <v>0</v>
      </c>
      <c r="R175" s="25">
        <f t="shared" ca="1" si="54"/>
        <v>12.594440288272198</v>
      </c>
      <c r="S175" s="24">
        <f t="shared" ca="1" si="55"/>
        <v>0</v>
      </c>
      <c r="T175" s="24">
        <f t="shared" ca="1" si="56"/>
        <v>0</v>
      </c>
      <c r="U175" s="25">
        <f t="shared" ca="1" si="57"/>
        <v>0.65298192258197019</v>
      </c>
      <c r="V175" s="26">
        <f t="shared" si="58"/>
        <v>2</v>
      </c>
      <c r="W175" s="25">
        <f t="shared" ca="1" si="59"/>
        <v>2.6529819225819704</v>
      </c>
      <c r="X175" s="25">
        <f t="shared" ca="1" si="60"/>
        <v>9.9414583656902273</v>
      </c>
      <c r="Y175" s="25">
        <f t="shared" ca="1" si="61"/>
        <v>-25.736285600620338</v>
      </c>
      <c r="Z175" s="25">
        <f t="shared" ca="1" si="62"/>
        <v>274.26371439937964</v>
      </c>
    </row>
    <row r="176" spans="5:26" x14ac:dyDescent="0.2">
      <c r="E176" s="22">
        <v>172</v>
      </c>
      <c r="F176" s="24">
        <f t="shared" ca="1" si="45"/>
        <v>7.879125644498723</v>
      </c>
      <c r="G176" s="24">
        <f t="shared" ca="1" si="46"/>
        <v>0</v>
      </c>
      <c r="H176" s="24">
        <f t="shared" ca="1" si="47"/>
        <v>7.879125644498723</v>
      </c>
      <c r="I176" s="24">
        <f t="shared" ca="1" si="48"/>
        <v>0</v>
      </c>
      <c r="J176" s="24">
        <f t="shared" ca="1" si="49"/>
        <v>0</v>
      </c>
      <c r="K176" s="24">
        <f t="shared" ca="1" si="63"/>
        <v>0</v>
      </c>
      <c r="L176" s="24">
        <f t="shared" ca="1" si="50"/>
        <v>7.879125644498723</v>
      </c>
      <c r="M176" s="24">
        <f t="shared" ca="1" si="43"/>
        <v>0.32960484178666949</v>
      </c>
      <c r="N176" s="24">
        <f t="shared" ca="1" si="44"/>
        <v>0.43384931347067124</v>
      </c>
      <c r="O176" s="24">
        <f t="shared" ca="1" si="51"/>
        <v>0.43384931347067124</v>
      </c>
      <c r="P176" s="24">
        <f t="shared" ca="1" si="52"/>
        <v>7.4452763310280519</v>
      </c>
      <c r="Q176" s="24">
        <f t="shared" ca="1" si="53"/>
        <v>0</v>
      </c>
      <c r="R176" s="25">
        <f t="shared" ca="1" si="54"/>
        <v>9.648808731587728</v>
      </c>
      <c r="S176" s="24">
        <f t="shared" ca="1" si="55"/>
        <v>0</v>
      </c>
      <c r="T176" s="24">
        <f t="shared" ca="1" si="56"/>
        <v>0</v>
      </c>
      <c r="U176" s="25">
        <f t="shared" ca="1" si="57"/>
        <v>0.6129760790210711</v>
      </c>
      <c r="V176" s="26">
        <f t="shared" si="58"/>
        <v>2</v>
      </c>
      <c r="W176" s="25">
        <f t="shared" ca="1" si="59"/>
        <v>2.6129760790210712</v>
      </c>
      <c r="X176" s="25">
        <f t="shared" ca="1" si="60"/>
        <v>7.0358326525666568</v>
      </c>
      <c r="Y176" s="25">
        <f t="shared" ca="1" si="61"/>
        <v>-18.70045294805368</v>
      </c>
      <c r="Z176" s="25">
        <f t="shared" ca="1" si="62"/>
        <v>281.29954705194632</v>
      </c>
    </row>
    <row r="177" spans="5:26" x14ac:dyDescent="0.2">
      <c r="E177" s="22">
        <v>173</v>
      </c>
      <c r="F177" s="24">
        <f t="shared" ca="1" si="45"/>
        <v>7.4452763310280519</v>
      </c>
      <c r="G177" s="24">
        <f t="shared" ca="1" si="46"/>
        <v>0</v>
      </c>
      <c r="H177" s="24">
        <f t="shared" ca="1" si="47"/>
        <v>7.4452763310280519</v>
      </c>
      <c r="I177" s="24">
        <f t="shared" ca="1" si="48"/>
        <v>0</v>
      </c>
      <c r="J177" s="24">
        <f t="shared" ca="1" si="49"/>
        <v>0</v>
      </c>
      <c r="K177" s="24">
        <f t="shared" ca="1" si="63"/>
        <v>0</v>
      </c>
      <c r="L177" s="24">
        <f t="shared" ca="1" si="50"/>
        <v>7.4452763310280519</v>
      </c>
      <c r="M177" s="24">
        <f t="shared" ca="1" si="43"/>
        <v>0.59210012796262823</v>
      </c>
      <c r="N177" s="24">
        <f t="shared" ca="1" si="44"/>
        <v>0.53494259422810542</v>
      </c>
      <c r="O177" s="24">
        <f t="shared" ca="1" si="51"/>
        <v>0.53494259422810542</v>
      </c>
      <c r="P177" s="24">
        <f t="shared" ca="1" si="52"/>
        <v>6.9103337367999469</v>
      </c>
      <c r="Q177" s="24">
        <f t="shared" ca="1" si="53"/>
        <v>0</v>
      </c>
      <c r="R177" s="25">
        <f t="shared" ca="1" si="54"/>
        <v>11.897123295633063</v>
      </c>
      <c r="S177" s="24">
        <f t="shared" ca="1" si="55"/>
        <v>0</v>
      </c>
      <c r="T177" s="24">
        <f t="shared" ca="1" si="56"/>
        <v>0</v>
      </c>
      <c r="U177" s="25">
        <f t="shared" ca="1" si="57"/>
        <v>0.57422440271312003</v>
      </c>
      <c r="V177" s="26">
        <f t="shared" si="58"/>
        <v>2</v>
      </c>
      <c r="W177" s="25">
        <f t="shared" ca="1" si="59"/>
        <v>2.5742244027131198</v>
      </c>
      <c r="X177" s="25">
        <f t="shared" ca="1" si="60"/>
        <v>9.3228988929199446</v>
      </c>
      <c r="Y177" s="25">
        <f t="shared" ca="1" si="61"/>
        <v>-9.3775540551337357</v>
      </c>
      <c r="Z177" s="25">
        <f t="shared" ca="1" si="62"/>
        <v>290.62244594486629</v>
      </c>
    </row>
    <row r="178" spans="5:26" x14ac:dyDescent="0.2">
      <c r="E178" s="22">
        <v>174</v>
      </c>
      <c r="F178" s="24">
        <f t="shared" ca="1" si="45"/>
        <v>6.9103337367999469</v>
      </c>
      <c r="G178" s="24">
        <f t="shared" ca="1" si="46"/>
        <v>0</v>
      </c>
      <c r="H178" s="24">
        <f t="shared" ca="1" si="47"/>
        <v>6.9103337367999469</v>
      </c>
      <c r="I178" s="24">
        <f t="shared" ca="1" si="48"/>
        <v>0</v>
      </c>
      <c r="J178" s="24">
        <f t="shared" ca="1" si="49"/>
        <v>0</v>
      </c>
      <c r="K178" s="24">
        <f t="shared" ca="1" si="63"/>
        <v>0</v>
      </c>
      <c r="L178" s="24">
        <f t="shared" ca="1" si="50"/>
        <v>6.9103337367999469</v>
      </c>
      <c r="M178" s="24">
        <f t="shared" ca="1" si="43"/>
        <v>0.69771398867092771</v>
      </c>
      <c r="N178" s="24">
        <f t="shared" ca="1" si="44"/>
        <v>0.57767554527481568</v>
      </c>
      <c r="O178" s="24">
        <f t="shared" ca="1" si="51"/>
        <v>0.57767554527481568</v>
      </c>
      <c r="P178" s="24">
        <f t="shared" ca="1" si="52"/>
        <v>6.3326581915251312</v>
      </c>
      <c r="Q178" s="24">
        <f t="shared" ca="1" si="53"/>
        <v>0</v>
      </c>
      <c r="R178" s="25">
        <f t="shared" ca="1" si="54"/>
        <v>12.8475041269119</v>
      </c>
      <c r="S178" s="24">
        <f t="shared" ca="1" si="55"/>
        <v>0</v>
      </c>
      <c r="T178" s="24">
        <f t="shared" ca="1" si="56"/>
        <v>0</v>
      </c>
      <c r="U178" s="25">
        <f t="shared" ca="1" si="57"/>
        <v>0.52971967713300316</v>
      </c>
      <c r="V178" s="26">
        <f t="shared" si="58"/>
        <v>2</v>
      </c>
      <c r="W178" s="25">
        <f t="shared" ca="1" si="59"/>
        <v>2.5297196771330031</v>
      </c>
      <c r="X178" s="25">
        <f t="shared" ca="1" si="60"/>
        <v>10.317784449778898</v>
      </c>
      <c r="Y178" s="25">
        <f t="shared" ca="1" si="61"/>
        <v>0.94023039464516245</v>
      </c>
      <c r="Z178" s="25">
        <f t="shared" ca="1" si="62"/>
        <v>300.94023039464514</v>
      </c>
    </row>
    <row r="179" spans="5:26" x14ac:dyDescent="0.2">
      <c r="E179" s="22">
        <v>175</v>
      </c>
      <c r="F179" s="24">
        <f t="shared" ca="1" si="45"/>
        <v>6.3326581915251312</v>
      </c>
      <c r="G179" s="24">
        <f t="shared" ca="1" si="46"/>
        <v>0</v>
      </c>
      <c r="H179" s="24">
        <f t="shared" ca="1" si="47"/>
        <v>6.3326581915251312</v>
      </c>
      <c r="I179" s="24">
        <f t="shared" ca="1" si="48"/>
        <v>0</v>
      </c>
      <c r="J179" s="24">
        <f t="shared" ca="1" si="49"/>
        <v>0</v>
      </c>
      <c r="K179" s="24">
        <f t="shared" ca="1" si="63"/>
        <v>0</v>
      </c>
      <c r="L179" s="24">
        <f t="shared" ca="1" si="50"/>
        <v>6.3326581915251312</v>
      </c>
      <c r="M179" s="24">
        <f t="shared" ca="1" si="43"/>
        <v>0.27714165262004631</v>
      </c>
      <c r="N179" s="24">
        <f t="shared" ca="1" si="44"/>
        <v>0.41129691126554124</v>
      </c>
      <c r="O179" s="24">
        <f t="shared" ca="1" si="51"/>
        <v>0.41129691126554124</v>
      </c>
      <c r="P179" s="24">
        <f t="shared" ca="1" si="52"/>
        <v>5.9213612802595899</v>
      </c>
      <c r="Q179" s="24">
        <f t="shared" ca="1" si="53"/>
        <v>0</v>
      </c>
      <c r="R179" s="25">
        <f t="shared" ca="1" si="54"/>
        <v>9.1472433065456364</v>
      </c>
      <c r="S179" s="24">
        <f t="shared" ca="1" si="55"/>
        <v>0</v>
      </c>
      <c r="T179" s="24">
        <f t="shared" ca="1" si="56"/>
        <v>0</v>
      </c>
      <c r="U179" s="25">
        <f t="shared" ca="1" si="57"/>
        <v>0.49016077887138887</v>
      </c>
      <c r="V179" s="26">
        <f t="shared" si="58"/>
        <v>2</v>
      </c>
      <c r="W179" s="25">
        <f t="shared" ca="1" si="59"/>
        <v>2.4901607788713891</v>
      </c>
      <c r="X179" s="25">
        <f t="shared" ca="1" si="60"/>
        <v>6.6570825276742474</v>
      </c>
      <c r="Y179" s="25">
        <f t="shared" ca="1" si="61"/>
        <v>7.5973129223194098</v>
      </c>
      <c r="Z179" s="25">
        <f t="shared" ca="1" si="62"/>
        <v>307.59731292231942</v>
      </c>
    </row>
    <row r="180" spans="5:26" x14ac:dyDescent="0.2">
      <c r="E180" s="22">
        <v>176</v>
      </c>
      <c r="F180" s="24">
        <f t="shared" ca="1" si="45"/>
        <v>5.9213612802595899</v>
      </c>
      <c r="G180" s="24">
        <f t="shared" ca="1" si="46"/>
        <v>0</v>
      </c>
      <c r="H180" s="24">
        <f t="shared" ca="1" si="47"/>
        <v>5.9213612802595899</v>
      </c>
      <c r="I180" s="24">
        <f t="shared" ca="1" si="48"/>
        <v>0</v>
      </c>
      <c r="J180" s="24">
        <f t="shared" ca="1" si="49"/>
        <v>0</v>
      </c>
      <c r="K180" s="24">
        <f t="shared" ca="1" si="63"/>
        <v>0</v>
      </c>
      <c r="L180" s="24">
        <f t="shared" ca="1" si="50"/>
        <v>5.9213612802595899</v>
      </c>
      <c r="M180" s="24">
        <f t="shared" ca="1" si="43"/>
        <v>0.34661793594124601</v>
      </c>
      <c r="N180" s="24">
        <f t="shared" ca="1" si="44"/>
        <v>0.4408298657760234</v>
      </c>
      <c r="O180" s="24">
        <f t="shared" ca="1" si="51"/>
        <v>0.4408298657760234</v>
      </c>
      <c r="P180" s="24">
        <f t="shared" ca="1" si="52"/>
        <v>5.4805314144835666</v>
      </c>
      <c r="Q180" s="24">
        <f t="shared" ca="1" si="53"/>
        <v>0</v>
      </c>
      <c r="R180" s="25">
        <f t="shared" ca="1" si="54"/>
        <v>9.8040562148587593</v>
      </c>
      <c r="S180" s="24">
        <f t="shared" ca="1" si="55"/>
        <v>0</v>
      </c>
      <c r="T180" s="24">
        <f t="shared" ca="1" si="56"/>
        <v>0</v>
      </c>
      <c r="U180" s="25">
        <f t="shared" ca="1" si="57"/>
        <v>0.45607570778972628</v>
      </c>
      <c r="V180" s="26">
        <f t="shared" si="58"/>
        <v>2</v>
      </c>
      <c r="W180" s="25">
        <f t="shared" ca="1" si="59"/>
        <v>2.4560757077897262</v>
      </c>
      <c r="X180" s="25">
        <f t="shared" ca="1" si="60"/>
        <v>7.3479805070690336</v>
      </c>
      <c r="Y180" s="25">
        <f t="shared" ca="1" si="61"/>
        <v>14.945293429388443</v>
      </c>
      <c r="Z180" s="25">
        <f t="shared" ca="1" si="62"/>
        <v>314.94529342938847</v>
      </c>
    </row>
    <row r="181" spans="5:26" x14ac:dyDescent="0.2">
      <c r="E181" s="22">
        <v>177</v>
      </c>
      <c r="F181" s="24">
        <f t="shared" ca="1" si="45"/>
        <v>5.4805314144835666</v>
      </c>
      <c r="G181" s="24">
        <f t="shared" ca="1" si="46"/>
        <v>0</v>
      </c>
      <c r="H181" s="24">
        <f t="shared" ca="1" si="47"/>
        <v>5.4805314144835666</v>
      </c>
      <c r="I181" s="24">
        <f t="shared" ca="1" si="48"/>
        <v>0</v>
      </c>
      <c r="J181" s="24">
        <f t="shared" ca="1" si="49"/>
        <v>0</v>
      </c>
      <c r="K181" s="24">
        <f t="shared" ca="1" si="63"/>
        <v>0</v>
      </c>
      <c r="L181" s="24">
        <f t="shared" ca="1" si="50"/>
        <v>5.4805314144835666</v>
      </c>
      <c r="M181" s="24">
        <f t="shared" ca="1" si="43"/>
        <v>0.29259471340463994</v>
      </c>
      <c r="N181" s="24">
        <f t="shared" ca="1" si="44"/>
        <v>0.4181269460650065</v>
      </c>
      <c r="O181" s="24">
        <f t="shared" ca="1" si="51"/>
        <v>0.4181269460650065</v>
      </c>
      <c r="P181" s="24">
        <f t="shared" ca="1" si="52"/>
        <v>5.0624044684185598</v>
      </c>
      <c r="Q181" s="24">
        <f t="shared" ca="1" si="53"/>
        <v>0</v>
      </c>
      <c r="R181" s="25">
        <f t="shared" ca="1" si="54"/>
        <v>9.2991432804857439</v>
      </c>
      <c r="S181" s="24">
        <f t="shared" ca="1" si="55"/>
        <v>0</v>
      </c>
      <c r="T181" s="24">
        <f t="shared" ca="1" si="56"/>
        <v>0</v>
      </c>
      <c r="U181" s="25">
        <f t="shared" ca="1" si="57"/>
        <v>0.42171743531608508</v>
      </c>
      <c r="V181" s="26">
        <f t="shared" si="58"/>
        <v>2</v>
      </c>
      <c r="W181" s="25">
        <f t="shared" ca="1" si="59"/>
        <v>2.4217174353160851</v>
      </c>
      <c r="X181" s="25">
        <f t="shared" ca="1" si="60"/>
        <v>6.8774258451696593</v>
      </c>
      <c r="Y181" s="25">
        <f t="shared" ca="1" si="61"/>
        <v>21.822719274558104</v>
      </c>
      <c r="Z181" s="25">
        <f t="shared" ca="1" si="62"/>
        <v>321.8227192745581</v>
      </c>
    </row>
    <row r="182" spans="5:26" x14ac:dyDescent="0.2">
      <c r="E182" s="22">
        <v>178</v>
      </c>
      <c r="F182" s="24">
        <f t="shared" ca="1" si="45"/>
        <v>5.0624044684185598</v>
      </c>
      <c r="G182" s="24">
        <f t="shared" ca="1" si="46"/>
        <v>0</v>
      </c>
      <c r="H182" s="24">
        <f t="shared" ca="1" si="47"/>
        <v>5.0624044684185598</v>
      </c>
      <c r="I182" s="24">
        <f t="shared" ca="1" si="48"/>
        <v>0</v>
      </c>
      <c r="J182" s="24">
        <f t="shared" ca="1" si="49"/>
        <v>0</v>
      </c>
      <c r="K182" s="24">
        <f t="shared" ca="1" si="63"/>
        <v>0</v>
      </c>
      <c r="L182" s="24">
        <f t="shared" ca="1" si="50"/>
        <v>5.0624044684185598</v>
      </c>
      <c r="M182" s="24">
        <f t="shared" ca="1" si="43"/>
        <v>0.67197134489762966</v>
      </c>
      <c r="N182" s="24">
        <f t="shared" ca="1" si="44"/>
        <v>0.56680447828167402</v>
      </c>
      <c r="O182" s="24">
        <f t="shared" ca="1" si="51"/>
        <v>0.56680447828167402</v>
      </c>
      <c r="P182" s="24">
        <f t="shared" ca="1" si="52"/>
        <v>4.4955999901368857</v>
      </c>
      <c r="Q182" s="24">
        <f t="shared" ca="1" si="53"/>
        <v>0</v>
      </c>
      <c r="R182" s="25">
        <f t="shared" ca="1" si="54"/>
        <v>12.605731596984429</v>
      </c>
      <c r="S182" s="24">
        <f t="shared" ca="1" si="55"/>
        <v>0</v>
      </c>
      <c r="T182" s="24">
        <f t="shared" ca="1" si="56"/>
        <v>0</v>
      </c>
      <c r="U182" s="25">
        <f t="shared" ca="1" si="57"/>
        <v>0.38232017834221782</v>
      </c>
      <c r="V182" s="26">
        <f t="shared" si="58"/>
        <v>2</v>
      </c>
      <c r="W182" s="25">
        <f t="shared" ca="1" si="59"/>
        <v>2.3823201783422179</v>
      </c>
      <c r="X182" s="25">
        <f t="shared" ca="1" si="60"/>
        <v>10.223411418642211</v>
      </c>
      <c r="Y182" s="25">
        <f t="shared" ca="1" si="61"/>
        <v>32.046130693200311</v>
      </c>
      <c r="Z182" s="25">
        <f t="shared" ca="1" si="62"/>
        <v>332.04613069320033</v>
      </c>
    </row>
    <row r="183" spans="5:26" x14ac:dyDescent="0.2">
      <c r="E183" s="22">
        <v>179</v>
      </c>
      <c r="F183" s="24">
        <f t="shared" ca="1" si="45"/>
        <v>4.4955999901368857</v>
      </c>
      <c r="G183" s="24">
        <f t="shared" ca="1" si="46"/>
        <v>0</v>
      </c>
      <c r="H183" s="24">
        <f t="shared" ca="1" si="47"/>
        <v>4.4955999901368857</v>
      </c>
      <c r="I183" s="24">
        <f t="shared" ca="1" si="48"/>
        <v>0</v>
      </c>
      <c r="J183" s="24">
        <f t="shared" ca="1" si="49"/>
        <v>0</v>
      </c>
      <c r="K183" s="24">
        <f t="shared" ca="1" si="63"/>
        <v>0</v>
      </c>
      <c r="L183" s="24">
        <f t="shared" ca="1" si="50"/>
        <v>4.4955999901368857</v>
      </c>
      <c r="M183" s="24">
        <f t="shared" ca="1" si="43"/>
        <v>0.11608645659419814</v>
      </c>
      <c r="N183" s="24">
        <f t="shared" ca="1" si="44"/>
        <v>0.32078296806276679</v>
      </c>
      <c r="O183" s="24">
        <f t="shared" ca="1" si="51"/>
        <v>0.32078296806276679</v>
      </c>
      <c r="P183" s="24">
        <f t="shared" ca="1" si="52"/>
        <v>4.1748170220741185</v>
      </c>
      <c r="Q183" s="24">
        <f t="shared" ca="1" si="53"/>
        <v>0</v>
      </c>
      <c r="R183" s="25">
        <f t="shared" ca="1" si="54"/>
        <v>7.1342132097159334</v>
      </c>
      <c r="S183" s="24">
        <f t="shared" ca="1" si="55"/>
        <v>0</v>
      </c>
      <c r="T183" s="24">
        <f t="shared" ca="1" si="56"/>
        <v>0</v>
      </c>
      <c r="U183" s="25">
        <f t="shared" ca="1" si="57"/>
        <v>0.34681668048844017</v>
      </c>
      <c r="V183" s="26">
        <f t="shared" si="58"/>
        <v>2</v>
      </c>
      <c r="W183" s="25">
        <f t="shared" ca="1" si="59"/>
        <v>2.3468166804884403</v>
      </c>
      <c r="X183" s="25">
        <f t="shared" ca="1" si="60"/>
        <v>4.7873965292274931</v>
      </c>
      <c r="Y183" s="25">
        <f t="shared" ca="1" si="61"/>
        <v>36.833527222427804</v>
      </c>
      <c r="Z183" s="25">
        <f t="shared" ca="1" si="62"/>
        <v>336.83352722242779</v>
      </c>
    </row>
    <row r="184" spans="5:26" x14ac:dyDescent="0.2">
      <c r="E184" s="22">
        <v>180</v>
      </c>
      <c r="F184" s="24">
        <f t="shared" ca="1" si="45"/>
        <v>4.1748170220741185</v>
      </c>
      <c r="G184" s="24">
        <f t="shared" ca="1" si="46"/>
        <v>0</v>
      </c>
      <c r="H184" s="24">
        <f t="shared" ca="1" si="47"/>
        <v>4.1748170220741185</v>
      </c>
      <c r="I184" s="24">
        <f t="shared" ca="1" si="48"/>
        <v>0</v>
      </c>
      <c r="J184" s="24">
        <f t="shared" ca="1" si="49"/>
        <v>0</v>
      </c>
      <c r="K184" s="24">
        <f t="shared" ca="1" si="63"/>
        <v>0</v>
      </c>
      <c r="L184" s="24">
        <f t="shared" ca="1" si="50"/>
        <v>4.1748170220741185</v>
      </c>
      <c r="M184" s="24">
        <f t="shared" ca="1" si="43"/>
        <v>0.87819407830431717</v>
      </c>
      <c r="N184" s="24">
        <f t="shared" ca="1" si="44"/>
        <v>0.67490096537979749</v>
      </c>
      <c r="O184" s="24">
        <f t="shared" ca="1" si="51"/>
        <v>0.67490096537979749</v>
      </c>
      <c r="P184" s="24">
        <f t="shared" ca="1" si="52"/>
        <v>3.499916056694321</v>
      </c>
      <c r="Q184" s="24">
        <f t="shared" ca="1" si="53"/>
        <v>0</v>
      </c>
      <c r="R184" s="25">
        <f t="shared" ca="1" si="54"/>
        <v>15.009797470046696</v>
      </c>
      <c r="S184" s="24">
        <f t="shared" ca="1" si="55"/>
        <v>0</v>
      </c>
      <c r="T184" s="24">
        <f t="shared" ca="1" si="56"/>
        <v>0</v>
      </c>
      <c r="U184" s="25">
        <f t="shared" ca="1" si="57"/>
        <v>0.30698932315073757</v>
      </c>
      <c r="V184" s="26">
        <f t="shared" si="58"/>
        <v>2</v>
      </c>
      <c r="W184" s="25">
        <f t="shared" ca="1" si="59"/>
        <v>2.3069893231507375</v>
      </c>
      <c r="X184" s="25">
        <f t="shared" ca="1" si="60"/>
        <v>12.702808146895958</v>
      </c>
      <c r="Y184" s="25">
        <f t="shared" ca="1" si="61"/>
        <v>49.536335369323766</v>
      </c>
      <c r="Z184" s="25">
        <f t="shared" ca="1" si="62"/>
        <v>349.53633536932375</v>
      </c>
    </row>
    <row r="185" spans="5:26" x14ac:dyDescent="0.2">
      <c r="E185" s="22">
        <v>181</v>
      </c>
      <c r="F185" s="24">
        <f t="shared" ca="1" si="45"/>
        <v>3.499916056694321</v>
      </c>
      <c r="G185" s="24">
        <f t="shared" ca="1" si="46"/>
        <v>0</v>
      </c>
      <c r="H185" s="24">
        <f t="shared" ca="1" si="47"/>
        <v>3.499916056694321</v>
      </c>
      <c r="I185" s="24">
        <f t="shared" ca="1" si="48"/>
        <v>1</v>
      </c>
      <c r="J185" s="24">
        <f t="shared" ca="1" si="49"/>
        <v>14</v>
      </c>
      <c r="K185" s="24">
        <f t="shared" ca="1" si="63"/>
        <v>0</v>
      </c>
      <c r="L185" s="24">
        <f t="shared" ca="1" si="50"/>
        <v>3.499916056694321</v>
      </c>
      <c r="M185" s="24">
        <f t="shared" ca="1" si="43"/>
        <v>0.17217073681570316</v>
      </c>
      <c r="N185" s="24">
        <f t="shared" ca="1" si="44"/>
        <v>0.35815671604565291</v>
      </c>
      <c r="O185" s="24">
        <f t="shared" ca="1" si="51"/>
        <v>0.35815671604565291</v>
      </c>
      <c r="P185" s="24">
        <f t="shared" ca="1" si="52"/>
        <v>3.1417593406486679</v>
      </c>
      <c r="Q185" s="24">
        <f t="shared" ca="1" si="53"/>
        <v>0</v>
      </c>
      <c r="R185" s="25">
        <f t="shared" ca="1" si="54"/>
        <v>7.9654053648553198</v>
      </c>
      <c r="S185" s="24">
        <f t="shared" ca="1" si="55"/>
        <v>224</v>
      </c>
      <c r="T185" s="24">
        <f t="shared" ca="1" si="56"/>
        <v>15.68</v>
      </c>
      <c r="U185" s="25">
        <f t="shared" ca="1" si="57"/>
        <v>0.26566701589371955</v>
      </c>
      <c r="V185" s="26">
        <f t="shared" si="58"/>
        <v>2</v>
      </c>
      <c r="W185" s="25">
        <f t="shared" ca="1" si="59"/>
        <v>241.94566701589372</v>
      </c>
      <c r="X185" s="25">
        <f t="shared" ca="1" si="60"/>
        <v>-233.9802616510384</v>
      </c>
      <c r="Y185" s="25">
        <f t="shared" ca="1" si="61"/>
        <v>-184.44392628171465</v>
      </c>
      <c r="Z185" s="25">
        <f t="shared" ca="1" si="62"/>
        <v>115.55607371828535</v>
      </c>
    </row>
    <row r="186" spans="5:26" x14ac:dyDescent="0.2">
      <c r="E186" s="22">
        <v>182</v>
      </c>
      <c r="F186" s="24">
        <f t="shared" ca="1" si="45"/>
        <v>3.1417593406486679</v>
      </c>
      <c r="G186" s="24">
        <f t="shared" ca="1" si="46"/>
        <v>14</v>
      </c>
      <c r="H186" s="24">
        <f t="shared" ca="1" si="47"/>
        <v>17.141759340648669</v>
      </c>
      <c r="I186" s="24">
        <f t="shared" ca="1" si="48"/>
        <v>0</v>
      </c>
      <c r="J186" s="24">
        <f t="shared" ca="1" si="49"/>
        <v>0</v>
      </c>
      <c r="K186" s="24">
        <f t="shared" ca="1" si="63"/>
        <v>0</v>
      </c>
      <c r="L186" s="24">
        <f t="shared" ca="1" si="50"/>
        <v>3.1417593406486679</v>
      </c>
      <c r="M186" s="24">
        <f t="shared" ca="1" si="43"/>
        <v>0.46080502203067186</v>
      </c>
      <c r="N186" s="24">
        <f t="shared" ca="1" si="44"/>
        <v>0.48523912523180596</v>
      </c>
      <c r="O186" s="24">
        <f t="shared" ca="1" si="51"/>
        <v>0.48523912523180596</v>
      </c>
      <c r="P186" s="24">
        <f t="shared" ca="1" si="52"/>
        <v>2.6565202154168621</v>
      </c>
      <c r="Q186" s="24">
        <f t="shared" ca="1" si="53"/>
        <v>0</v>
      </c>
      <c r="R186" s="25">
        <f t="shared" ca="1" si="54"/>
        <v>10.791718145155365</v>
      </c>
      <c r="S186" s="24">
        <f t="shared" ca="1" si="55"/>
        <v>0</v>
      </c>
      <c r="T186" s="24">
        <f t="shared" ca="1" si="56"/>
        <v>0</v>
      </c>
      <c r="U186" s="25">
        <f t="shared" ca="1" si="57"/>
        <v>0.23193118224262121</v>
      </c>
      <c r="V186" s="26">
        <f t="shared" si="58"/>
        <v>2</v>
      </c>
      <c r="W186" s="25">
        <f t="shared" ca="1" si="59"/>
        <v>2.2319311822426213</v>
      </c>
      <c r="X186" s="25">
        <f t="shared" ca="1" si="60"/>
        <v>8.5597869629127423</v>
      </c>
      <c r="Y186" s="25">
        <f t="shared" ca="1" si="61"/>
        <v>-175.88413931880191</v>
      </c>
      <c r="Z186" s="25">
        <f t="shared" ca="1" si="62"/>
        <v>124.11586068119809</v>
      </c>
    </row>
    <row r="187" spans="5:26" x14ac:dyDescent="0.2">
      <c r="E187" s="22">
        <v>183</v>
      </c>
      <c r="F187" s="24">
        <f t="shared" ca="1" si="45"/>
        <v>2.6565202154168621</v>
      </c>
      <c r="G187" s="24">
        <f t="shared" ca="1" si="46"/>
        <v>14</v>
      </c>
      <c r="H187" s="24">
        <f t="shared" ca="1" si="47"/>
        <v>16.656520215416862</v>
      </c>
      <c r="I187" s="24">
        <f t="shared" ca="1" si="48"/>
        <v>0</v>
      </c>
      <c r="J187" s="24">
        <f t="shared" ca="1" si="49"/>
        <v>0</v>
      </c>
      <c r="K187" s="24">
        <f t="shared" ca="1" si="63"/>
        <v>0</v>
      </c>
      <c r="L187" s="24">
        <f t="shared" ca="1" si="50"/>
        <v>2.6565202154168621</v>
      </c>
      <c r="M187" s="24">
        <f t="shared" ca="1" si="43"/>
        <v>0.844330469539048</v>
      </c>
      <c r="N187" s="24">
        <f t="shared" ca="1" si="44"/>
        <v>0.65186244094138945</v>
      </c>
      <c r="O187" s="24">
        <f t="shared" ca="1" si="51"/>
        <v>0.65186244094138945</v>
      </c>
      <c r="P187" s="24">
        <f t="shared" ca="1" si="52"/>
        <v>2.0046577744754726</v>
      </c>
      <c r="Q187" s="24">
        <f t="shared" ca="1" si="53"/>
        <v>0</v>
      </c>
      <c r="R187" s="25">
        <f t="shared" ca="1" si="54"/>
        <v>14.497420686536501</v>
      </c>
      <c r="S187" s="24">
        <f t="shared" ca="1" si="55"/>
        <v>0</v>
      </c>
      <c r="T187" s="24">
        <f t="shared" ca="1" si="56"/>
        <v>0</v>
      </c>
      <c r="U187" s="25">
        <f t="shared" ca="1" si="57"/>
        <v>0.18644711959569338</v>
      </c>
      <c r="V187" s="26">
        <f t="shared" si="58"/>
        <v>2</v>
      </c>
      <c r="W187" s="25">
        <f t="shared" ca="1" si="59"/>
        <v>2.1864471195956936</v>
      </c>
      <c r="X187" s="25">
        <f t="shared" ca="1" si="60"/>
        <v>12.310973566940806</v>
      </c>
      <c r="Y187" s="25">
        <f t="shared" ca="1" si="61"/>
        <v>-163.5731657518611</v>
      </c>
      <c r="Z187" s="25">
        <f t="shared" ca="1" si="62"/>
        <v>136.4268342481389</v>
      </c>
    </row>
    <row r="188" spans="5:26" x14ac:dyDescent="0.2">
      <c r="E188" s="22">
        <v>184</v>
      </c>
      <c r="F188" s="24">
        <f t="shared" ca="1" si="45"/>
        <v>2.0046577744754726</v>
      </c>
      <c r="G188" s="24">
        <f t="shared" ca="1" si="46"/>
        <v>14</v>
      </c>
      <c r="H188" s="24">
        <f t="shared" ca="1" si="47"/>
        <v>16.004657774475472</v>
      </c>
      <c r="I188" s="24">
        <f t="shared" ca="1" si="48"/>
        <v>0</v>
      </c>
      <c r="J188" s="24">
        <f t="shared" ca="1" si="49"/>
        <v>0</v>
      </c>
      <c r="K188" s="24">
        <f t="shared" ca="1" si="63"/>
        <v>0</v>
      </c>
      <c r="L188" s="24">
        <f t="shared" ca="1" si="50"/>
        <v>2.0046577744754726</v>
      </c>
      <c r="M188" s="24">
        <f t="shared" ca="1" si="43"/>
        <v>0.82558829003437184</v>
      </c>
      <c r="N188" s="24">
        <f t="shared" ca="1" si="44"/>
        <v>0.64053108682204629</v>
      </c>
      <c r="O188" s="24">
        <f t="shared" ca="1" si="51"/>
        <v>0.64053108682204629</v>
      </c>
      <c r="P188" s="24">
        <f t="shared" ca="1" si="52"/>
        <v>1.3641266876534264</v>
      </c>
      <c r="Q188" s="24">
        <f t="shared" ca="1" si="53"/>
        <v>0</v>
      </c>
      <c r="R188" s="25">
        <f t="shared" ca="1" si="54"/>
        <v>14.245411370922309</v>
      </c>
      <c r="S188" s="24">
        <f t="shared" ca="1" si="55"/>
        <v>0</v>
      </c>
      <c r="T188" s="24">
        <f t="shared" ca="1" si="56"/>
        <v>0</v>
      </c>
      <c r="U188" s="25">
        <f t="shared" ca="1" si="57"/>
        <v>0.13475137848515595</v>
      </c>
      <c r="V188" s="26">
        <f t="shared" si="58"/>
        <v>2</v>
      </c>
      <c r="W188" s="25">
        <f t="shared" ca="1" si="59"/>
        <v>2.1347513784851557</v>
      </c>
      <c r="X188" s="25">
        <f t="shared" ca="1" si="60"/>
        <v>12.110659992437153</v>
      </c>
      <c r="Y188" s="25">
        <f t="shared" ca="1" si="61"/>
        <v>-151.46250575942395</v>
      </c>
      <c r="Z188" s="25">
        <f t="shared" ca="1" si="62"/>
        <v>148.53749424057605</v>
      </c>
    </row>
    <row r="189" spans="5:26" x14ac:dyDescent="0.2">
      <c r="E189" s="22">
        <v>185</v>
      </c>
      <c r="F189" s="24">
        <f t="shared" ca="1" si="45"/>
        <v>1.3641266876534264</v>
      </c>
      <c r="G189" s="24">
        <f t="shared" ca="1" si="46"/>
        <v>14</v>
      </c>
      <c r="H189" s="24">
        <f t="shared" ca="1" si="47"/>
        <v>15.364126687653426</v>
      </c>
      <c r="I189" s="24">
        <f t="shared" ca="1" si="48"/>
        <v>0</v>
      </c>
      <c r="J189" s="24">
        <f t="shared" ca="1" si="49"/>
        <v>0</v>
      </c>
      <c r="K189" s="24">
        <f t="shared" ca="1" si="63"/>
        <v>0</v>
      </c>
      <c r="L189" s="24">
        <f t="shared" ca="1" si="50"/>
        <v>1.3641266876534264</v>
      </c>
      <c r="M189" s="24">
        <f t="shared" ca="1" si="43"/>
        <v>0.88988362706834467</v>
      </c>
      <c r="N189" s="24">
        <f t="shared" ca="1" si="44"/>
        <v>0.68388642003523159</v>
      </c>
      <c r="O189" s="24">
        <f t="shared" ca="1" si="51"/>
        <v>0.68388642003523159</v>
      </c>
      <c r="P189" s="24">
        <f t="shared" ca="1" si="52"/>
        <v>0.68024026761819478</v>
      </c>
      <c r="Q189" s="24">
        <f t="shared" ca="1" si="53"/>
        <v>0</v>
      </c>
      <c r="R189" s="25">
        <f t="shared" ca="1" si="54"/>
        <v>15.209633981583549</v>
      </c>
      <c r="S189" s="24">
        <f t="shared" ca="1" si="55"/>
        <v>0</v>
      </c>
      <c r="T189" s="24">
        <f t="shared" ca="1" si="56"/>
        <v>0</v>
      </c>
      <c r="U189" s="25">
        <f t="shared" ca="1" si="57"/>
        <v>8.1774678210864843E-2</v>
      </c>
      <c r="V189" s="26">
        <f t="shared" si="58"/>
        <v>2</v>
      </c>
      <c r="W189" s="25">
        <f t="shared" ca="1" si="59"/>
        <v>2.081774678210865</v>
      </c>
      <c r="X189" s="25">
        <f t="shared" ca="1" si="60"/>
        <v>13.127859303372684</v>
      </c>
      <c r="Y189" s="25">
        <f t="shared" ca="1" si="61"/>
        <v>-138.33464645605127</v>
      </c>
      <c r="Z189" s="25">
        <f t="shared" ca="1" si="62"/>
        <v>161.66535354394873</v>
      </c>
    </row>
    <row r="190" spans="5:26" x14ac:dyDescent="0.2">
      <c r="E190" s="22">
        <v>186</v>
      </c>
      <c r="F190" s="24">
        <f t="shared" ca="1" si="45"/>
        <v>0.68024026761819478</v>
      </c>
      <c r="G190" s="24">
        <f t="shared" ca="1" si="46"/>
        <v>14</v>
      </c>
      <c r="H190" s="24">
        <f t="shared" ca="1" si="47"/>
        <v>14.680240267618196</v>
      </c>
      <c r="I190" s="24">
        <f t="shared" ca="1" si="48"/>
        <v>0</v>
      </c>
      <c r="J190" s="24">
        <f t="shared" ca="1" si="49"/>
        <v>0</v>
      </c>
      <c r="K190" s="24">
        <f t="shared" ca="1" si="63"/>
        <v>0</v>
      </c>
      <c r="L190" s="24">
        <f t="shared" ca="1" si="50"/>
        <v>0.68024026761819478</v>
      </c>
      <c r="M190" s="24">
        <f t="shared" ca="1" si="43"/>
        <v>0.12479313021178551</v>
      </c>
      <c r="N190" s="24">
        <f t="shared" ca="1" si="44"/>
        <v>0.32729676520055967</v>
      </c>
      <c r="O190" s="24">
        <f t="shared" ca="1" si="51"/>
        <v>0.32729676520055967</v>
      </c>
      <c r="P190" s="24">
        <f t="shared" ca="1" si="52"/>
        <v>0.35294350241763511</v>
      </c>
      <c r="Q190" s="24">
        <f t="shared" ca="1" si="53"/>
        <v>0</v>
      </c>
      <c r="R190" s="25">
        <f t="shared" ca="1" si="54"/>
        <v>7.2790800580604467</v>
      </c>
      <c r="S190" s="24">
        <f t="shared" ca="1" si="55"/>
        <v>0</v>
      </c>
      <c r="T190" s="24">
        <f t="shared" ca="1" si="56"/>
        <v>0</v>
      </c>
      <c r="U190" s="25">
        <f t="shared" ca="1" si="57"/>
        <v>4.1327350801433196E-2</v>
      </c>
      <c r="V190" s="26">
        <f t="shared" si="58"/>
        <v>2</v>
      </c>
      <c r="W190" s="25">
        <f t="shared" ca="1" si="59"/>
        <v>2.0413273508014331</v>
      </c>
      <c r="X190" s="25">
        <f t="shared" ca="1" si="60"/>
        <v>5.2377527072590135</v>
      </c>
      <c r="Y190" s="25">
        <f t="shared" ca="1" si="61"/>
        <v>-133.09689374879227</v>
      </c>
      <c r="Z190" s="25">
        <f t="shared" ca="1" si="62"/>
        <v>166.90310625120773</v>
      </c>
    </row>
    <row r="191" spans="5:26" x14ac:dyDescent="0.2">
      <c r="E191" s="22">
        <v>187</v>
      </c>
      <c r="F191" s="24">
        <f t="shared" ca="1" si="45"/>
        <v>0.35294350241763511</v>
      </c>
      <c r="G191" s="24">
        <f t="shared" ca="1" si="46"/>
        <v>14</v>
      </c>
      <c r="H191" s="24">
        <f t="shared" ca="1" si="47"/>
        <v>14.352943502417634</v>
      </c>
      <c r="I191" s="24">
        <f t="shared" ca="1" si="48"/>
        <v>0</v>
      </c>
      <c r="J191" s="24">
        <f t="shared" ca="1" si="49"/>
        <v>0</v>
      </c>
      <c r="K191" s="24">
        <f t="shared" ca="1" si="63"/>
        <v>0</v>
      </c>
      <c r="L191" s="24">
        <f t="shared" ca="1" si="50"/>
        <v>0.35294350241763511</v>
      </c>
      <c r="M191" s="24">
        <f t="shared" ca="1" si="43"/>
        <v>0.3694365562539379</v>
      </c>
      <c r="N191" s="24">
        <f t="shared" ca="1" si="44"/>
        <v>0.44999809850932071</v>
      </c>
      <c r="O191" s="24">
        <f t="shared" ca="1" si="51"/>
        <v>0.35294350241763511</v>
      </c>
      <c r="P191" s="24">
        <f t="shared" ca="1" si="52"/>
        <v>0</v>
      </c>
      <c r="Q191" s="24">
        <f t="shared" ca="1" si="53"/>
        <v>9.7054596091685597E-2</v>
      </c>
      <c r="R191" s="25">
        <f t="shared" ca="1" si="54"/>
        <v>7.8494634937682042</v>
      </c>
      <c r="S191" s="24">
        <f t="shared" ca="1" si="55"/>
        <v>0</v>
      </c>
      <c r="T191" s="24">
        <f t="shared" ca="1" si="56"/>
        <v>0</v>
      </c>
      <c r="U191" s="25">
        <f t="shared" ca="1" si="57"/>
        <v>1.4117740096705404E-2</v>
      </c>
      <c r="V191" s="26">
        <f t="shared" si="58"/>
        <v>2</v>
      </c>
      <c r="W191" s="25">
        <f t="shared" ca="1" si="59"/>
        <v>2.0141177400967054</v>
      </c>
      <c r="X191" s="25">
        <f t="shared" ca="1" si="60"/>
        <v>5.8353457536714988</v>
      </c>
      <c r="Y191" s="25">
        <f t="shared" ca="1" si="61"/>
        <v>-127.26154799512076</v>
      </c>
      <c r="Z191" s="25">
        <f t="shared" ca="1" si="62"/>
        <v>172.73845200487924</v>
      </c>
    </row>
    <row r="192" spans="5:26" x14ac:dyDescent="0.2">
      <c r="E192" s="22">
        <v>188</v>
      </c>
      <c r="F192" s="24">
        <f t="shared" ca="1" si="45"/>
        <v>0</v>
      </c>
      <c r="G192" s="24">
        <f t="shared" ca="1" si="46"/>
        <v>14</v>
      </c>
      <c r="H192" s="24">
        <f t="shared" ca="1" si="47"/>
        <v>14</v>
      </c>
      <c r="I192" s="24">
        <f t="shared" ca="1" si="48"/>
        <v>0</v>
      </c>
      <c r="J192" s="24">
        <f t="shared" ca="1" si="49"/>
        <v>0</v>
      </c>
      <c r="K192" s="24">
        <f t="shared" ca="1" si="63"/>
        <v>14</v>
      </c>
      <c r="L192" s="24">
        <f t="shared" ca="1" si="50"/>
        <v>14</v>
      </c>
      <c r="M192" s="24">
        <f t="shared" ca="1" si="43"/>
        <v>0.41546524804017015</v>
      </c>
      <c r="N192" s="24">
        <f t="shared" ca="1" si="44"/>
        <v>0.46797375118663981</v>
      </c>
      <c r="O192" s="24">
        <f t="shared" ca="1" si="51"/>
        <v>0.46797375118663981</v>
      </c>
      <c r="P192" s="24">
        <f t="shared" ca="1" si="52"/>
        <v>13.532026248813359</v>
      </c>
      <c r="Q192" s="24">
        <f t="shared" ca="1" si="53"/>
        <v>0</v>
      </c>
      <c r="R192" s="25">
        <f t="shared" ca="1" si="54"/>
        <v>10.407736226390869</v>
      </c>
      <c r="S192" s="24">
        <f t="shared" ca="1" si="55"/>
        <v>0</v>
      </c>
      <c r="T192" s="24">
        <f t="shared" ca="1" si="56"/>
        <v>0</v>
      </c>
      <c r="U192" s="25">
        <f t="shared" ca="1" si="57"/>
        <v>1.1012810499525345</v>
      </c>
      <c r="V192" s="26">
        <f t="shared" si="58"/>
        <v>2</v>
      </c>
      <c r="W192" s="25">
        <f t="shared" ca="1" si="59"/>
        <v>3.1012810499525347</v>
      </c>
      <c r="X192" s="25">
        <f t="shared" ca="1" si="60"/>
        <v>7.3064551764383339</v>
      </c>
      <c r="Y192" s="25">
        <f t="shared" ca="1" si="61"/>
        <v>-119.95509281868243</v>
      </c>
      <c r="Z192" s="25">
        <f t="shared" ca="1" si="62"/>
        <v>180.04490718131757</v>
      </c>
    </row>
    <row r="193" spans="5:26" x14ac:dyDescent="0.2">
      <c r="E193" s="22">
        <v>189</v>
      </c>
      <c r="F193" s="24">
        <f t="shared" ca="1" si="45"/>
        <v>13.532026248813359</v>
      </c>
      <c r="G193" s="24">
        <f t="shared" ca="1" si="46"/>
        <v>0</v>
      </c>
      <c r="H193" s="24">
        <f t="shared" ca="1" si="47"/>
        <v>13.532026248813359</v>
      </c>
      <c r="I193" s="24">
        <f t="shared" ca="1" si="48"/>
        <v>0</v>
      </c>
      <c r="J193" s="24">
        <f t="shared" ca="1" si="49"/>
        <v>0</v>
      </c>
      <c r="K193" s="24">
        <f t="shared" ca="1" si="63"/>
        <v>0</v>
      </c>
      <c r="L193" s="24">
        <f t="shared" ca="1" si="50"/>
        <v>13.532026248813359</v>
      </c>
      <c r="M193" s="24">
        <f t="shared" ca="1" si="43"/>
        <v>0.34730328451237458</v>
      </c>
      <c r="N193" s="24">
        <f t="shared" ca="1" si="44"/>
        <v>0.44110830028888909</v>
      </c>
      <c r="O193" s="24">
        <f t="shared" ca="1" si="51"/>
        <v>0.44110830028888909</v>
      </c>
      <c r="P193" s="24">
        <f t="shared" ca="1" si="52"/>
        <v>13.090917948524471</v>
      </c>
      <c r="Q193" s="24">
        <f t="shared" ca="1" si="53"/>
        <v>0</v>
      </c>
      <c r="R193" s="25">
        <f t="shared" ca="1" si="54"/>
        <v>9.8102485984248933</v>
      </c>
      <c r="S193" s="24">
        <f t="shared" ca="1" si="55"/>
        <v>0</v>
      </c>
      <c r="T193" s="24">
        <f t="shared" ca="1" si="56"/>
        <v>0</v>
      </c>
      <c r="U193" s="25">
        <f t="shared" ca="1" si="57"/>
        <v>1.0649177678935131</v>
      </c>
      <c r="V193" s="26">
        <f t="shared" si="58"/>
        <v>2</v>
      </c>
      <c r="W193" s="25">
        <f t="shared" ca="1" si="59"/>
        <v>3.0649177678935131</v>
      </c>
      <c r="X193" s="25">
        <f t="shared" ca="1" si="60"/>
        <v>6.7453308305313797</v>
      </c>
      <c r="Y193" s="25">
        <f t="shared" ca="1" si="61"/>
        <v>-113.20976198815106</v>
      </c>
      <c r="Z193" s="25">
        <f t="shared" ca="1" si="62"/>
        <v>186.79023801184894</v>
      </c>
    </row>
    <row r="194" spans="5:26" x14ac:dyDescent="0.2">
      <c r="E194" s="22">
        <v>190</v>
      </c>
      <c r="F194" s="24">
        <f t="shared" ca="1" si="45"/>
        <v>13.090917948524471</v>
      </c>
      <c r="G194" s="24">
        <f t="shared" ca="1" si="46"/>
        <v>0</v>
      </c>
      <c r="H194" s="24">
        <f t="shared" ca="1" si="47"/>
        <v>13.090917948524471</v>
      </c>
      <c r="I194" s="24">
        <f t="shared" ca="1" si="48"/>
        <v>0</v>
      </c>
      <c r="J194" s="24">
        <f t="shared" ca="1" si="49"/>
        <v>0</v>
      </c>
      <c r="K194" s="24">
        <f t="shared" ca="1" si="63"/>
        <v>0</v>
      </c>
      <c r="L194" s="24">
        <f t="shared" ca="1" si="50"/>
        <v>13.090917948524471</v>
      </c>
      <c r="M194" s="24">
        <f t="shared" ca="1" si="43"/>
        <v>0.3657485037726701</v>
      </c>
      <c r="N194" s="24">
        <f t="shared" ca="1" si="44"/>
        <v>0.44852977113001907</v>
      </c>
      <c r="O194" s="24">
        <f t="shared" ca="1" si="51"/>
        <v>0.44852977113001907</v>
      </c>
      <c r="P194" s="24">
        <f t="shared" ca="1" si="52"/>
        <v>12.642388177394452</v>
      </c>
      <c r="Q194" s="24">
        <f t="shared" ca="1" si="53"/>
        <v>0</v>
      </c>
      <c r="R194" s="25">
        <f t="shared" ca="1" si="54"/>
        <v>9.9753021099316239</v>
      </c>
      <c r="S194" s="24">
        <f t="shared" ca="1" si="55"/>
        <v>0</v>
      </c>
      <c r="T194" s="24">
        <f t="shared" ca="1" si="56"/>
        <v>0</v>
      </c>
      <c r="U194" s="25">
        <f t="shared" ca="1" si="57"/>
        <v>1.0293322450367568</v>
      </c>
      <c r="V194" s="26">
        <f t="shared" si="58"/>
        <v>2</v>
      </c>
      <c r="W194" s="25">
        <f t="shared" ca="1" si="59"/>
        <v>3.0293322450367568</v>
      </c>
      <c r="X194" s="25">
        <f t="shared" ca="1" si="60"/>
        <v>6.9459698648948667</v>
      </c>
      <c r="Y194" s="25">
        <f t="shared" ca="1" si="61"/>
        <v>-106.2637921232562</v>
      </c>
      <c r="Z194" s="25">
        <f t="shared" ca="1" si="62"/>
        <v>193.7362078767438</v>
      </c>
    </row>
    <row r="195" spans="5:26" x14ac:dyDescent="0.2">
      <c r="E195" s="22">
        <v>191</v>
      </c>
      <c r="F195" s="24">
        <f t="shared" ca="1" si="45"/>
        <v>12.642388177394452</v>
      </c>
      <c r="G195" s="24">
        <f t="shared" ca="1" si="46"/>
        <v>0</v>
      </c>
      <c r="H195" s="24">
        <f t="shared" ca="1" si="47"/>
        <v>12.642388177394452</v>
      </c>
      <c r="I195" s="24">
        <f t="shared" ca="1" si="48"/>
        <v>0</v>
      </c>
      <c r="J195" s="24">
        <f t="shared" ca="1" si="49"/>
        <v>0</v>
      </c>
      <c r="K195" s="24">
        <f t="shared" ca="1" si="63"/>
        <v>0</v>
      </c>
      <c r="L195" s="24">
        <f t="shared" ca="1" si="50"/>
        <v>12.642388177394452</v>
      </c>
      <c r="M195" s="24">
        <f t="shared" ca="1" si="43"/>
        <v>0.35145719644454909</v>
      </c>
      <c r="N195" s="24">
        <f t="shared" ca="1" si="44"/>
        <v>0.44279160366497711</v>
      </c>
      <c r="O195" s="24">
        <f t="shared" ca="1" si="51"/>
        <v>0.44279160366497711</v>
      </c>
      <c r="P195" s="24">
        <f t="shared" ca="1" si="52"/>
        <v>12.199596573729474</v>
      </c>
      <c r="Q195" s="24">
        <f t="shared" ca="1" si="53"/>
        <v>0</v>
      </c>
      <c r="R195" s="25">
        <f t="shared" ca="1" si="54"/>
        <v>9.8476852655090905</v>
      </c>
      <c r="S195" s="24">
        <f t="shared" ca="1" si="55"/>
        <v>0</v>
      </c>
      <c r="T195" s="24">
        <f t="shared" ca="1" si="56"/>
        <v>0</v>
      </c>
      <c r="U195" s="25">
        <f t="shared" ca="1" si="57"/>
        <v>0.99367939004495698</v>
      </c>
      <c r="V195" s="26">
        <f t="shared" si="58"/>
        <v>2</v>
      </c>
      <c r="W195" s="25">
        <f t="shared" ca="1" si="59"/>
        <v>2.993679390044957</v>
      </c>
      <c r="X195" s="25">
        <f t="shared" ca="1" si="60"/>
        <v>6.854005875464134</v>
      </c>
      <c r="Y195" s="25">
        <f t="shared" ca="1" si="61"/>
        <v>-99.409786247792056</v>
      </c>
      <c r="Z195" s="25">
        <f t="shared" ca="1" si="62"/>
        <v>200.59021375220794</v>
      </c>
    </row>
    <row r="196" spans="5:26" x14ac:dyDescent="0.2">
      <c r="E196" s="22">
        <v>192</v>
      </c>
      <c r="F196" s="24">
        <f t="shared" ca="1" si="45"/>
        <v>12.199596573729474</v>
      </c>
      <c r="G196" s="24">
        <f t="shared" ca="1" si="46"/>
        <v>0</v>
      </c>
      <c r="H196" s="24">
        <f t="shared" ca="1" si="47"/>
        <v>12.199596573729474</v>
      </c>
      <c r="I196" s="24">
        <f t="shared" ca="1" si="48"/>
        <v>0</v>
      </c>
      <c r="J196" s="24">
        <f t="shared" ca="1" si="49"/>
        <v>0</v>
      </c>
      <c r="K196" s="24">
        <f t="shared" ca="1" si="63"/>
        <v>0</v>
      </c>
      <c r="L196" s="24">
        <f t="shared" ca="1" si="50"/>
        <v>12.199596573729474</v>
      </c>
      <c r="M196" s="24">
        <f t="shared" ca="1" si="43"/>
        <v>0.92437751780877464</v>
      </c>
      <c r="N196" s="24">
        <f t="shared" ca="1" si="44"/>
        <v>0.71527218078468746</v>
      </c>
      <c r="O196" s="24">
        <f t="shared" ca="1" si="51"/>
        <v>0.71527218078468746</v>
      </c>
      <c r="P196" s="24">
        <f t="shared" ca="1" si="52"/>
        <v>11.484324392944787</v>
      </c>
      <c r="Q196" s="24">
        <f t="shared" ca="1" si="53"/>
        <v>0</v>
      </c>
      <c r="R196" s="25">
        <f t="shared" ca="1" si="54"/>
        <v>15.907653300651448</v>
      </c>
      <c r="S196" s="24">
        <f t="shared" ca="1" si="55"/>
        <v>0</v>
      </c>
      <c r="T196" s="24">
        <f t="shared" ca="1" si="56"/>
        <v>0</v>
      </c>
      <c r="U196" s="25">
        <f t="shared" ca="1" si="57"/>
        <v>0.94735683866697051</v>
      </c>
      <c r="V196" s="26">
        <f t="shared" si="58"/>
        <v>2</v>
      </c>
      <c r="W196" s="25">
        <f t="shared" ca="1" si="59"/>
        <v>2.9473568386669706</v>
      </c>
      <c r="X196" s="25">
        <f t="shared" ca="1" si="60"/>
        <v>12.960296461984477</v>
      </c>
      <c r="Y196" s="25">
        <f t="shared" ca="1" si="61"/>
        <v>-86.449489785807572</v>
      </c>
      <c r="Z196" s="25">
        <f t="shared" ca="1" si="62"/>
        <v>213.55051021419243</v>
      </c>
    </row>
    <row r="197" spans="5:26" x14ac:dyDescent="0.2">
      <c r="E197" s="22">
        <v>193</v>
      </c>
      <c r="F197" s="24">
        <f t="shared" ca="1" si="45"/>
        <v>11.484324392944787</v>
      </c>
      <c r="G197" s="24">
        <f t="shared" ca="1" si="46"/>
        <v>0</v>
      </c>
      <c r="H197" s="24">
        <f t="shared" ca="1" si="47"/>
        <v>11.484324392944787</v>
      </c>
      <c r="I197" s="24">
        <f t="shared" ca="1" si="48"/>
        <v>0</v>
      </c>
      <c r="J197" s="24">
        <f t="shared" ca="1" si="49"/>
        <v>0</v>
      </c>
      <c r="K197" s="24">
        <f t="shared" ca="1" si="63"/>
        <v>0</v>
      </c>
      <c r="L197" s="24">
        <f t="shared" ca="1" si="50"/>
        <v>11.484324392944787</v>
      </c>
      <c r="M197" s="24">
        <f t="shared" ca="1" si="43"/>
        <v>0.57851717685541737</v>
      </c>
      <c r="N197" s="24">
        <f t="shared" ca="1" si="44"/>
        <v>0.52971522595331211</v>
      </c>
      <c r="O197" s="24">
        <f t="shared" ca="1" si="51"/>
        <v>0.52971522595331211</v>
      </c>
      <c r="P197" s="24">
        <f t="shared" ca="1" si="52"/>
        <v>10.954609166991474</v>
      </c>
      <c r="Q197" s="24">
        <f t="shared" ca="1" si="53"/>
        <v>0</v>
      </c>
      <c r="R197" s="25">
        <f t="shared" ca="1" si="54"/>
        <v>11.780866625201661</v>
      </c>
      <c r="S197" s="24">
        <f t="shared" ca="1" si="55"/>
        <v>0</v>
      </c>
      <c r="T197" s="24">
        <f t="shared" ca="1" si="56"/>
        <v>0</v>
      </c>
      <c r="U197" s="25">
        <f t="shared" ca="1" si="57"/>
        <v>0.89755734239745044</v>
      </c>
      <c r="V197" s="26">
        <f t="shared" si="58"/>
        <v>2</v>
      </c>
      <c r="W197" s="25">
        <f t="shared" ca="1" si="59"/>
        <v>2.8975573423974503</v>
      </c>
      <c r="X197" s="25">
        <f t="shared" ca="1" si="60"/>
        <v>8.8833092828042108</v>
      </c>
      <c r="Y197" s="25">
        <f t="shared" ca="1" si="61"/>
        <v>-77.566180503003366</v>
      </c>
      <c r="Z197" s="25">
        <f t="shared" ca="1" si="62"/>
        <v>222.43381949699665</v>
      </c>
    </row>
    <row r="198" spans="5:26" x14ac:dyDescent="0.2">
      <c r="E198" s="22">
        <v>194</v>
      </c>
      <c r="F198" s="24">
        <f t="shared" ca="1" si="45"/>
        <v>10.954609166991474</v>
      </c>
      <c r="G198" s="24">
        <f t="shared" ca="1" si="46"/>
        <v>0</v>
      </c>
      <c r="H198" s="24">
        <f t="shared" ca="1" si="47"/>
        <v>10.954609166991474</v>
      </c>
      <c r="I198" s="24">
        <f t="shared" ca="1" si="48"/>
        <v>0</v>
      </c>
      <c r="J198" s="24">
        <f t="shared" ca="1" si="49"/>
        <v>0</v>
      </c>
      <c r="K198" s="24">
        <f t="shared" ca="1" si="63"/>
        <v>0</v>
      </c>
      <c r="L198" s="24">
        <f t="shared" ca="1" si="50"/>
        <v>10.954609166991474</v>
      </c>
      <c r="M198" s="24">
        <f t="shared" ref="M198:M261" ca="1" si="64">RAND()</f>
        <v>8.0144732781942785E-2</v>
      </c>
      <c r="N198" s="24">
        <f t="shared" ref="N198:N261" ca="1" si="65">_xlfn.NORM.INV(M198,$C$20,$C$22)</f>
        <v>0.28938519745616997</v>
      </c>
      <c r="O198" s="24">
        <f t="shared" ca="1" si="51"/>
        <v>0.28938519745616997</v>
      </c>
      <c r="P198" s="24">
        <f t="shared" ca="1" si="52"/>
        <v>10.665223969535305</v>
      </c>
      <c r="Q198" s="24">
        <f t="shared" ca="1" si="53"/>
        <v>0</v>
      </c>
      <c r="R198" s="25">
        <f t="shared" ca="1" si="54"/>
        <v>6.4359267914252198</v>
      </c>
      <c r="S198" s="24">
        <f t="shared" ca="1" si="55"/>
        <v>0</v>
      </c>
      <c r="T198" s="24">
        <f t="shared" ca="1" si="56"/>
        <v>0</v>
      </c>
      <c r="U198" s="25">
        <f t="shared" ca="1" si="57"/>
        <v>0.86479332546107113</v>
      </c>
      <c r="V198" s="26">
        <f t="shared" si="58"/>
        <v>2</v>
      </c>
      <c r="W198" s="25">
        <f t="shared" ca="1" si="59"/>
        <v>2.8647933254610711</v>
      </c>
      <c r="X198" s="25">
        <f t="shared" ca="1" si="60"/>
        <v>3.5711334659641487</v>
      </c>
      <c r="Y198" s="25">
        <f t="shared" ca="1" si="61"/>
        <v>-73.995047037039214</v>
      </c>
      <c r="Z198" s="25">
        <f t="shared" ca="1" si="62"/>
        <v>226.00495296296077</v>
      </c>
    </row>
    <row r="199" spans="5:26" x14ac:dyDescent="0.2">
      <c r="E199" s="22">
        <v>195</v>
      </c>
      <c r="F199" s="24">
        <f t="shared" ref="F199:F262" ca="1" si="66">P198</f>
        <v>10.665223969535305</v>
      </c>
      <c r="G199" s="24">
        <f t="shared" ref="G199:G262" ca="1" si="67">G198+J198-K198</f>
        <v>0</v>
      </c>
      <c r="H199" s="24">
        <f t="shared" ref="H199:H262" ca="1" si="68">F199+G199</f>
        <v>10.665223969535305</v>
      </c>
      <c r="I199" s="24">
        <f t="shared" ref="I199:I262" ca="1" si="69">IF(H199&lt;=$C$27,1,0)</f>
        <v>0</v>
      </c>
      <c r="J199" s="24">
        <f t="shared" ref="J199:J262" ca="1" si="70">IF(I199=1,$C$15,0)</f>
        <v>0</v>
      </c>
      <c r="K199" s="24">
        <f t="shared" ca="1" si="63"/>
        <v>0</v>
      </c>
      <c r="L199" s="24">
        <f t="shared" ref="L199:L262" ca="1" si="71">F199+K199</f>
        <v>10.665223969535305</v>
      </c>
      <c r="M199" s="24">
        <f t="shared" ca="1" si="64"/>
        <v>0.79052738449501914</v>
      </c>
      <c r="N199" s="24">
        <f t="shared" ca="1" si="65"/>
        <v>0.62123787752051052</v>
      </c>
      <c r="O199" s="24">
        <f t="shared" ref="O199:O262" ca="1" si="72">MIN(N199,L199)</f>
        <v>0.62123787752051052</v>
      </c>
      <c r="P199" s="24">
        <f t="shared" ref="P199:P262" ca="1" si="73">L199-O199</f>
        <v>10.043986092014794</v>
      </c>
      <c r="Q199" s="24">
        <f t="shared" ref="Q199:Q262" ca="1" si="74">N199-O199</f>
        <v>0</v>
      </c>
      <c r="R199" s="25">
        <f t="shared" ref="R199:R262" ca="1" si="75">O199*C$9</f>
        <v>13.816330396056152</v>
      </c>
      <c r="S199" s="24">
        <f t="shared" ref="S199:S262" ca="1" si="76">J199*C$8</f>
        <v>0</v>
      </c>
      <c r="T199" s="24">
        <f t="shared" ref="T199:T262" ca="1" si="77">IF(J199&gt;0,C$10,0)</f>
        <v>0</v>
      </c>
      <c r="U199" s="25">
        <f t="shared" ref="U199:U262" ca="1" si="78">AVERAGE(L199,P199)*C$8*C$11</f>
        <v>0.82836840246200394</v>
      </c>
      <c r="V199" s="26">
        <f t="shared" ref="V199:V262" si="79">C$12</f>
        <v>2</v>
      </c>
      <c r="W199" s="25">
        <f t="shared" ref="W199:W262" ca="1" si="80">SUM(S199:V199)</f>
        <v>2.8283684024620039</v>
      </c>
      <c r="X199" s="25">
        <f t="shared" ref="X199:X262" ca="1" si="81">R199-W199</f>
        <v>10.987961993594148</v>
      </c>
      <c r="Y199" s="25">
        <f t="shared" ref="Y199:Y262" ca="1" si="82">X199+Y198</f>
        <v>-63.007085043445066</v>
      </c>
      <c r="Z199" s="25">
        <f t="shared" ref="Z199:Z262" ca="1" si="83">Y199+C$7</f>
        <v>236.99291495655493</v>
      </c>
    </row>
    <row r="200" spans="5:26" x14ac:dyDescent="0.2">
      <c r="E200" s="22">
        <v>196</v>
      </c>
      <c r="F200" s="24">
        <f t="shared" ca="1" si="66"/>
        <v>10.043986092014794</v>
      </c>
      <c r="G200" s="24">
        <f t="shared" ca="1" si="67"/>
        <v>0</v>
      </c>
      <c r="H200" s="24">
        <f t="shared" ca="1" si="68"/>
        <v>10.043986092014794</v>
      </c>
      <c r="I200" s="24">
        <f t="shared" ca="1" si="69"/>
        <v>0</v>
      </c>
      <c r="J200" s="24">
        <f t="shared" ca="1" si="70"/>
        <v>0</v>
      </c>
      <c r="K200" s="24">
        <f t="shared" ca="1" si="63"/>
        <v>0</v>
      </c>
      <c r="L200" s="24">
        <f t="shared" ca="1" si="71"/>
        <v>10.043986092014794</v>
      </c>
      <c r="M200" s="24">
        <f t="shared" ca="1" si="64"/>
        <v>0.39935472821996698</v>
      </c>
      <c r="N200" s="24">
        <f t="shared" ca="1" si="65"/>
        <v>0.46174735042992165</v>
      </c>
      <c r="O200" s="24">
        <f t="shared" ca="1" si="72"/>
        <v>0.46174735042992165</v>
      </c>
      <c r="P200" s="24">
        <f t="shared" ca="1" si="73"/>
        <v>9.582238741584872</v>
      </c>
      <c r="Q200" s="24">
        <f t="shared" ca="1" si="74"/>
        <v>0</v>
      </c>
      <c r="R200" s="25">
        <f t="shared" ca="1" si="75"/>
        <v>10.269261073561458</v>
      </c>
      <c r="S200" s="24">
        <f t="shared" ca="1" si="76"/>
        <v>0</v>
      </c>
      <c r="T200" s="24">
        <f t="shared" ca="1" si="77"/>
        <v>0</v>
      </c>
      <c r="U200" s="25">
        <f t="shared" ca="1" si="78"/>
        <v>0.78504899334398659</v>
      </c>
      <c r="V200" s="26">
        <f t="shared" si="79"/>
        <v>2</v>
      </c>
      <c r="W200" s="25">
        <f t="shared" ca="1" si="80"/>
        <v>2.7850489933439864</v>
      </c>
      <c r="X200" s="25">
        <f t="shared" ca="1" si="81"/>
        <v>7.4842120802174712</v>
      </c>
      <c r="Y200" s="25">
        <f t="shared" ca="1" si="82"/>
        <v>-55.522872963227599</v>
      </c>
      <c r="Z200" s="25">
        <f t="shared" ca="1" si="83"/>
        <v>244.4771270367724</v>
      </c>
    </row>
    <row r="201" spans="5:26" x14ac:dyDescent="0.2">
      <c r="E201" s="22">
        <v>197</v>
      </c>
      <c r="F201" s="24">
        <f t="shared" ca="1" si="66"/>
        <v>9.582238741584872</v>
      </c>
      <c r="G201" s="24">
        <f t="shared" ca="1" si="67"/>
        <v>0</v>
      </c>
      <c r="H201" s="24">
        <f t="shared" ca="1" si="68"/>
        <v>9.582238741584872</v>
      </c>
      <c r="I201" s="24">
        <f t="shared" ca="1" si="69"/>
        <v>0</v>
      </c>
      <c r="J201" s="24">
        <f t="shared" ca="1" si="70"/>
        <v>0</v>
      </c>
      <c r="K201" s="24">
        <f t="shared" ca="1" si="63"/>
        <v>0</v>
      </c>
      <c r="L201" s="24">
        <f t="shared" ca="1" si="71"/>
        <v>9.582238741584872</v>
      </c>
      <c r="M201" s="24">
        <f t="shared" ca="1" si="64"/>
        <v>0.87249782658978348</v>
      </c>
      <c r="N201" s="24">
        <f t="shared" ca="1" si="65"/>
        <v>0.6707417253724024</v>
      </c>
      <c r="O201" s="24">
        <f t="shared" ca="1" si="72"/>
        <v>0.6707417253724024</v>
      </c>
      <c r="P201" s="24">
        <f t="shared" ca="1" si="73"/>
        <v>8.9114970162124703</v>
      </c>
      <c r="Q201" s="24">
        <f t="shared" ca="1" si="74"/>
        <v>0</v>
      </c>
      <c r="R201" s="25">
        <f t="shared" ca="1" si="75"/>
        <v>14.917295972282229</v>
      </c>
      <c r="S201" s="24">
        <f t="shared" ca="1" si="76"/>
        <v>0</v>
      </c>
      <c r="T201" s="24">
        <f t="shared" ca="1" si="77"/>
        <v>0</v>
      </c>
      <c r="U201" s="25">
        <f t="shared" ca="1" si="78"/>
        <v>0.73974943031189366</v>
      </c>
      <c r="V201" s="26">
        <f t="shared" si="79"/>
        <v>2</v>
      </c>
      <c r="W201" s="25">
        <f t="shared" ca="1" si="80"/>
        <v>2.7397494303118934</v>
      </c>
      <c r="X201" s="25">
        <f t="shared" ca="1" si="81"/>
        <v>12.177546541970337</v>
      </c>
      <c r="Y201" s="25">
        <f t="shared" ca="1" si="82"/>
        <v>-43.345326421257262</v>
      </c>
      <c r="Z201" s="25">
        <f t="shared" ca="1" si="83"/>
        <v>256.65467357874275</v>
      </c>
    </row>
    <row r="202" spans="5:26" x14ac:dyDescent="0.2">
      <c r="E202" s="22">
        <v>198</v>
      </c>
      <c r="F202" s="24">
        <f t="shared" ca="1" si="66"/>
        <v>8.9114970162124703</v>
      </c>
      <c r="G202" s="24">
        <f t="shared" ca="1" si="67"/>
        <v>0</v>
      </c>
      <c r="H202" s="24">
        <f t="shared" ca="1" si="68"/>
        <v>8.9114970162124703</v>
      </c>
      <c r="I202" s="24">
        <f t="shared" ca="1" si="69"/>
        <v>0</v>
      </c>
      <c r="J202" s="24">
        <f t="shared" ca="1" si="70"/>
        <v>0</v>
      </c>
      <c r="K202" s="24">
        <f t="shared" ca="1" si="63"/>
        <v>0</v>
      </c>
      <c r="L202" s="24">
        <f t="shared" ca="1" si="71"/>
        <v>8.9114970162124703</v>
      </c>
      <c r="M202" s="24">
        <f t="shared" ca="1" si="64"/>
        <v>0.87306046654670921</v>
      </c>
      <c r="N202" s="24">
        <f t="shared" ca="1" si="65"/>
        <v>0.67114670407278354</v>
      </c>
      <c r="O202" s="24">
        <f t="shared" ca="1" si="72"/>
        <v>0.67114670407278354</v>
      </c>
      <c r="P202" s="24">
        <f t="shared" ca="1" si="73"/>
        <v>8.2403503121396859</v>
      </c>
      <c r="Q202" s="24">
        <f t="shared" ca="1" si="74"/>
        <v>0</v>
      </c>
      <c r="R202" s="25">
        <f t="shared" ca="1" si="75"/>
        <v>14.926302698578706</v>
      </c>
      <c r="S202" s="24">
        <f t="shared" ca="1" si="76"/>
        <v>0</v>
      </c>
      <c r="T202" s="24">
        <f t="shared" ca="1" si="77"/>
        <v>0</v>
      </c>
      <c r="U202" s="25">
        <f t="shared" ca="1" si="78"/>
        <v>0.68607389313408618</v>
      </c>
      <c r="V202" s="26">
        <f t="shared" si="79"/>
        <v>2</v>
      </c>
      <c r="W202" s="25">
        <f t="shared" ca="1" si="80"/>
        <v>2.6860738931340862</v>
      </c>
      <c r="X202" s="25">
        <f t="shared" ca="1" si="81"/>
        <v>12.24022880544462</v>
      </c>
      <c r="Y202" s="25">
        <f t="shared" ca="1" si="82"/>
        <v>-31.105097615812642</v>
      </c>
      <c r="Z202" s="25">
        <f t="shared" ca="1" si="83"/>
        <v>268.89490238418733</v>
      </c>
    </row>
    <row r="203" spans="5:26" x14ac:dyDescent="0.2">
      <c r="E203" s="22">
        <v>199</v>
      </c>
      <c r="F203" s="24">
        <f t="shared" ca="1" si="66"/>
        <v>8.2403503121396859</v>
      </c>
      <c r="G203" s="24">
        <f t="shared" ca="1" si="67"/>
        <v>0</v>
      </c>
      <c r="H203" s="24">
        <f t="shared" ca="1" si="68"/>
        <v>8.2403503121396859</v>
      </c>
      <c r="I203" s="24">
        <f t="shared" ca="1" si="69"/>
        <v>0</v>
      </c>
      <c r="J203" s="24">
        <f t="shared" ca="1" si="70"/>
        <v>0</v>
      </c>
      <c r="K203" s="24">
        <f t="shared" ca="1" si="63"/>
        <v>0</v>
      </c>
      <c r="L203" s="24">
        <f t="shared" ca="1" si="71"/>
        <v>8.2403503121396859</v>
      </c>
      <c r="M203" s="24">
        <f t="shared" ca="1" si="64"/>
        <v>0.37931007557779883</v>
      </c>
      <c r="N203" s="24">
        <f t="shared" ca="1" si="65"/>
        <v>0.45390600818900012</v>
      </c>
      <c r="O203" s="24">
        <f t="shared" ca="1" si="72"/>
        <v>0.45390600818900012</v>
      </c>
      <c r="P203" s="24">
        <f t="shared" ca="1" si="73"/>
        <v>7.7864443039506854</v>
      </c>
      <c r="Q203" s="24">
        <f t="shared" ca="1" si="74"/>
        <v>0</v>
      </c>
      <c r="R203" s="25">
        <f t="shared" ca="1" si="75"/>
        <v>10.094869622123362</v>
      </c>
      <c r="S203" s="24">
        <f t="shared" ca="1" si="76"/>
        <v>0</v>
      </c>
      <c r="T203" s="24">
        <f t="shared" ca="1" si="77"/>
        <v>0</v>
      </c>
      <c r="U203" s="25">
        <f t="shared" ca="1" si="78"/>
        <v>0.64107178464361481</v>
      </c>
      <c r="V203" s="26">
        <f t="shared" si="79"/>
        <v>2</v>
      </c>
      <c r="W203" s="25">
        <f t="shared" ca="1" si="80"/>
        <v>2.6410717846436147</v>
      </c>
      <c r="X203" s="25">
        <f t="shared" ca="1" si="81"/>
        <v>7.4537978374797476</v>
      </c>
      <c r="Y203" s="25">
        <f t="shared" ca="1" si="82"/>
        <v>-23.651299778332895</v>
      </c>
      <c r="Z203" s="25">
        <f t="shared" ca="1" si="83"/>
        <v>276.34870022166712</v>
      </c>
    </row>
    <row r="204" spans="5:26" x14ac:dyDescent="0.2">
      <c r="E204" s="22">
        <v>200</v>
      </c>
      <c r="F204" s="24">
        <f t="shared" ca="1" si="66"/>
        <v>7.7864443039506854</v>
      </c>
      <c r="G204" s="24">
        <f t="shared" ca="1" si="67"/>
        <v>0</v>
      </c>
      <c r="H204" s="24">
        <f t="shared" ca="1" si="68"/>
        <v>7.7864443039506854</v>
      </c>
      <c r="I204" s="24">
        <f t="shared" ca="1" si="69"/>
        <v>0</v>
      </c>
      <c r="J204" s="24">
        <f t="shared" ca="1" si="70"/>
        <v>0</v>
      </c>
      <c r="K204" s="24">
        <f t="shared" ca="1" si="63"/>
        <v>0</v>
      </c>
      <c r="L204" s="24">
        <f t="shared" ca="1" si="71"/>
        <v>7.7864443039506854</v>
      </c>
      <c r="M204" s="24">
        <f t="shared" ca="1" si="64"/>
        <v>0.9052547953258866</v>
      </c>
      <c r="N204" s="24">
        <f t="shared" ca="1" si="65"/>
        <v>0.6968132155805713</v>
      </c>
      <c r="O204" s="24">
        <f t="shared" ca="1" si="72"/>
        <v>0.6968132155805713</v>
      </c>
      <c r="P204" s="24">
        <f t="shared" ca="1" si="73"/>
        <v>7.0896310883701137</v>
      </c>
      <c r="Q204" s="24">
        <f t="shared" ca="1" si="74"/>
        <v>0</v>
      </c>
      <c r="R204" s="25">
        <f t="shared" ca="1" si="75"/>
        <v>15.497125914511905</v>
      </c>
      <c r="S204" s="24">
        <f t="shared" ca="1" si="76"/>
        <v>0</v>
      </c>
      <c r="T204" s="24">
        <f t="shared" ca="1" si="77"/>
        <v>0</v>
      </c>
      <c r="U204" s="25">
        <f t="shared" ca="1" si="78"/>
        <v>0.59504301569283202</v>
      </c>
      <c r="V204" s="26">
        <f t="shared" si="79"/>
        <v>2</v>
      </c>
      <c r="W204" s="25">
        <f t="shared" ca="1" si="80"/>
        <v>2.5950430156928319</v>
      </c>
      <c r="X204" s="25">
        <f t="shared" ca="1" si="81"/>
        <v>12.902082898819073</v>
      </c>
      <c r="Y204" s="25">
        <f t="shared" ca="1" si="82"/>
        <v>-10.749216879513822</v>
      </c>
      <c r="Z204" s="25">
        <f t="shared" ca="1" si="83"/>
        <v>289.25078312048618</v>
      </c>
    </row>
    <row r="205" spans="5:26" x14ac:dyDescent="0.2">
      <c r="E205" s="22">
        <v>201</v>
      </c>
      <c r="F205" s="24">
        <f t="shared" ca="1" si="66"/>
        <v>7.0896310883701137</v>
      </c>
      <c r="G205" s="24">
        <f t="shared" ca="1" si="67"/>
        <v>0</v>
      </c>
      <c r="H205" s="24">
        <f t="shared" ca="1" si="68"/>
        <v>7.0896310883701137</v>
      </c>
      <c r="I205" s="24">
        <f t="shared" ca="1" si="69"/>
        <v>0</v>
      </c>
      <c r="J205" s="24">
        <f t="shared" ca="1" si="70"/>
        <v>0</v>
      </c>
      <c r="K205" s="24">
        <f t="shared" ref="K205:K268" ca="1" si="84">J198</f>
        <v>0</v>
      </c>
      <c r="L205" s="24">
        <f t="shared" ca="1" si="71"/>
        <v>7.0896310883701137</v>
      </c>
      <c r="M205" s="24">
        <f t="shared" ca="1" si="64"/>
        <v>0.17717991679148737</v>
      </c>
      <c r="N205" s="24">
        <f t="shared" ca="1" si="65"/>
        <v>0.36107513310504413</v>
      </c>
      <c r="O205" s="24">
        <f t="shared" ca="1" si="72"/>
        <v>0.36107513310504413</v>
      </c>
      <c r="P205" s="24">
        <f t="shared" ca="1" si="73"/>
        <v>6.7285559552650698</v>
      </c>
      <c r="Q205" s="24">
        <f t="shared" ca="1" si="74"/>
        <v>0</v>
      </c>
      <c r="R205" s="25">
        <f t="shared" ca="1" si="75"/>
        <v>8.0303109602561804</v>
      </c>
      <c r="S205" s="24">
        <f t="shared" ca="1" si="76"/>
        <v>0</v>
      </c>
      <c r="T205" s="24">
        <f t="shared" ca="1" si="77"/>
        <v>0</v>
      </c>
      <c r="U205" s="25">
        <f t="shared" ca="1" si="78"/>
        <v>0.55272748174540742</v>
      </c>
      <c r="V205" s="26">
        <f t="shared" si="79"/>
        <v>2</v>
      </c>
      <c r="W205" s="25">
        <f t="shared" ca="1" si="80"/>
        <v>2.5527274817454075</v>
      </c>
      <c r="X205" s="25">
        <f t="shared" ca="1" si="81"/>
        <v>5.4775834785107733</v>
      </c>
      <c r="Y205" s="25">
        <f t="shared" ca="1" si="82"/>
        <v>-5.271633401003049</v>
      </c>
      <c r="Z205" s="25">
        <f t="shared" ca="1" si="83"/>
        <v>294.72836659899696</v>
      </c>
    </row>
    <row r="206" spans="5:26" x14ac:dyDescent="0.2">
      <c r="E206" s="22">
        <v>202</v>
      </c>
      <c r="F206" s="24">
        <f t="shared" ca="1" si="66"/>
        <v>6.7285559552650698</v>
      </c>
      <c r="G206" s="24">
        <f t="shared" ca="1" si="67"/>
        <v>0</v>
      </c>
      <c r="H206" s="24">
        <f t="shared" ca="1" si="68"/>
        <v>6.7285559552650698</v>
      </c>
      <c r="I206" s="24">
        <f t="shared" ca="1" si="69"/>
        <v>0</v>
      </c>
      <c r="J206" s="24">
        <f t="shared" ca="1" si="70"/>
        <v>0</v>
      </c>
      <c r="K206" s="24">
        <f t="shared" ca="1" si="84"/>
        <v>0</v>
      </c>
      <c r="L206" s="24">
        <f t="shared" ca="1" si="71"/>
        <v>6.7285559552650698</v>
      </c>
      <c r="M206" s="24">
        <f t="shared" ca="1" si="64"/>
        <v>0.34940521397399571</v>
      </c>
      <c r="N206" s="24">
        <f t="shared" ca="1" si="65"/>
        <v>0.44196098566734709</v>
      </c>
      <c r="O206" s="24">
        <f t="shared" ca="1" si="72"/>
        <v>0.44196098566734709</v>
      </c>
      <c r="P206" s="24">
        <f t="shared" ca="1" si="73"/>
        <v>6.286594969597723</v>
      </c>
      <c r="Q206" s="24">
        <f t="shared" ca="1" si="74"/>
        <v>0</v>
      </c>
      <c r="R206" s="25">
        <f t="shared" ca="1" si="75"/>
        <v>9.8292123212417994</v>
      </c>
      <c r="S206" s="24">
        <f t="shared" ca="1" si="76"/>
        <v>0</v>
      </c>
      <c r="T206" s="24">
        <f t="shared" ca="1" si="77"/>
        <v>0</v>
      </c>
      <c r="U206" s="25">
        <f t="shared" ca="1" si="78"/>
        <v>0.52060603699451169</v>
      </c>
      <c r="V206" s="26">
        <f t="shared" si="79"/>
        <v>2</v>
      </c>
      <c r="W206" s="25">
        <f t="shared" ca="1" si="80"/>
        <v>2.5206060369945118</v>
      </c>
      <c r="X206" s="25">
        <f t="shared" ca="1" si="81"/>
        <v>7.3086062842472881</v>
      </c>
      <c r="Y206" s="25">
        <f t="shared" ca="1" si="82"/>
        <v>2.0369728832442391</v>
      </c>
      <c r="Z206" s="25">
        <f t="shared" ca="1" si="83"/>
        <v>302.03697288324423</v>
      </c>
    </row>
    <row r="207" spans="5:26" x14ac:dyDescent="0.2">
      <c r="E207" s="22">
        <v>203</v>
      </c>
      <c r="F207" s="24">
        <f t="shared" ca="1" si="66"/>
        <v>6.286594969597723</v>
      </c>
      <c r="G207" s="24">
        <f t="shared" ca="1" si="67"/>
        <v>0</v>
      </c>
      <c r="H207" s="24">
        <f t="shared" ca="1" si="68"/>
        <v>6.286594969597723</v>
      </c>
      <c r="I207" s="24">
        <f t="shared" ca="1" si="69"/>
        <v>0</v>
      </c>
      <c r="J207" s="24">
        <f t="shared" ca="1" si="70"/>
        <v>0</v>
      </c>
      <c r="K207" s="24">
        <f t="shared" ca="1" si="84"/>
        <v>0</v>
      </c>
      <c r="L207" s="24">
        <f t="shared" ca="1" si="71"/>
        <v>6.286594969597723</v>
      </c>
      <c r="M207" s="24">
        <f t="shared" ca="1" si="64"/>
        <v>0.5078995349041403</v>
      </c>
      <c r="N207" s="24">
        <f t="shared" ca="1" si="65"/>
        <v>0.50297037375372677</v>
      </c>
      <c r="O207" s="24">
        <f t="shared" ca="1" si="72"/>
        <v>0.50297037375372677</v>
      </c>
      <c r="P207" s="24">
        <f t="shared" ca="1" si="73"/>
        <v>5.783624595843996</v>
      </c>
      <c r="Q207" s="24">
        <f t="shared" ca="1" si="74"/>
        <v>0</v>
      </c>
      <c r="R207" s="25">
        <f t="shared" ca="1" si="75"/>
        <v>11.186061112282882</v>
      </c>
      <c r="S207" s="24">
        <f t="shared" ca="1" si="76"/>
        <v>0</v>
      </c>
      <c r="T207" s="24">
        <f t="shared" ca="1" si="77"/>
        <v>0</v>
      </c>
      <c r="U207" s="25">
        <f t="shared" ca="1" si="78"/>
        <v>0.48280878261766874</v>
      </c>
      <c r="V207" s="26">
        <f t="shared" si="79"/>
        <v>2</v>
      </c>
      <c r="W207" s="25">
        <f t="shared" ca="1" si="80"/>
        <v>2.4828087826176688</v>
      </c>
      <c r="X207" s="25">
        <f t="shared" ca="1" si="81"/>
        <v>8.7032523296652133</v>
      </c>
      <c r="Y207" s="25">
        <f t="shared" ca="1" si="82"/>
        <v>10.740225212909452</v>
      </c>
      <c r="Z207" s="25">
        <f t="shared" ca="1" si="83"/>
        <v>310.74022521290948</v>
      </c>
    </row>
    <row r="208" spans="5:26" x14ac:dyDescent="0.2">
      <c r="E208" s="22">
        <v>204</v>
      </c>
      <c r="F208" s="24">
        <f t="shared" ca="1" si="66"/>
        <v>5.783624595843996</v>
      </c>
      <c r="G208" s="24">
        <f t="shared" ca="1" si="67"/>
        <v>0</v>
      </c>
      <c r="H208" s="24">
        <f t="shared" ca="1" si="68"/>
        <v>5.783624595843996</v>
      </c>
      <c r="I208" s="24">
        <f t="shared" ca="1" si="69"/>
        <v>0</v>
      </c>
      <c r="J208" s="24">
        <f t="shared" ca="1" si="70"/>
        <v>0</v>
      </c>
      <c r="K208" s="24">
        <f t="shared" ca="1" si="84"/>
        <v>0</v>
      </c>
      <c r="L208" s="24">
        <f t="shared" ca="1" si="71"/>
        <v>5.783624595843996</v>
      </c>
      <c r="M208" s="24">
        <f t="shared" ca="1" si="64"/>
        <v>0.63901054721444472</v>
      </c>
      <c r="N208" s="24">
        <f t="shared" ca="1" si="65"/>
        <v>0.55337229192915693</v>
      </c>
      <c r="O208" s="24">
        <f t="shared" ca="1" si="72"/>
        <v>0.55337229192915693</v>
      </c>
      <c r="P208" s="24">
        <f t="shared" ca="1" si="73"/>
        <v>5.2302523039148392</v>
      </c>
      <c r="Q208" s="24">
        <f t="shared" ca="1" si="74"/>
        <v>0</v>
      </c>
      <c r="R208" s="25">
        <f t="shared" ca="1" si="75"/>
        <v>12.306999772504449</v>
      </c>
      <c r="S208" s="24">
        <f t="shared" ca="1" si="76"/>
        <v>0</v>
      </c>
      <c r="T208" s="24">
        <f t="shared" ca="1" si="77"/>
        <v>0</v>
      </c>
      <c r="U208" s="25">
        <f t="shared" ca="1" si="78"/>
        <v>0.44055507599035337</v>
      </c>
      <c r="V208" s="26">
        <f t="shared" si="79"/>
        <v>2</v>
      </c>
      <c r="W208" s="25">
        <f t="shared" ca="1" si="80"/>
        <v>2.4405550759903534</v>
      </c>
      <c r="X208" s="25">
        <f t="shared" ca="1" si="81"/>
        <v>9.8664446965140957</v>
      </c>
      <c r="Y208" s="25">
        <f t="shared" ca="1" si="82"/>
        <v>20.606669909423548</v>
      </c>
      <c r="Z208" s="25">
        <f t="shared" ca="1" si="83"/>
        <v>320.60666990942354</v>
      </c>
    </row>
    <row r="209" spans="5:26" x14ac:dyDescent="0.2">
      <c r="E209" s="22">
        <v>205</v>
      </c>
      <c r="F209" s="24">
        <f t="shared" ca="1" si="66"/>
        <v>5.2302523039148392</v>
      </c>
      <c r="G209" s="24">
        <f t="shared" ca="1" si="67"/>
        <v>0</v>
      </c>
      <c r="H209" s="24">
        <f t="shared" ca="1" si="68"/>
        <v>5.2302523039148392</v>
      </c>
      <c r="I209" s="24">
        <f t="shared" ca="1" si="69"/>
        <v>0</v>
      </c>
      <c r="J209" s="24">
        <f t="shared" ca="1" si="70"/>
        <v>0</v>
      </c>
      <c r="K209" s="24">
        <f t="shared" ca="1" si="84"/>
        <v>0</v>
      </c>
      <c r="L209" s="24">
        <f t="shared" ca="1" si="71"/>
        <v>5.2302523039148392</v>
      </c>
      <c r="M209" s="24">
        <f t="shared" ca="1" si="64"/>
        <v>0.28704312185282932</v>
      </c>
      <c r="N209" s="24">
        <f t="shared" ca="1" si="65"/>
        <v>0.41569344460527829</v>
      </c>
      <c r="O209" s="24">
        <f t="shared" ca="1" si="72"/>
        <v>0.41569344460527829</v>
      </c>
      <c r="P209" s="24">
        <f t="shared" ca="1" si="73"/>
        <v>4.8145588593095612</v>
      </c>
      <c r="Q209" s="24">
        <f t="shared" ca="1" si="74"/>
        <v>0</v>
      </c>
      <c r="R209" s="25">
        <f t="shared" ca="1" si="75"/>
        <v>9.2450222080213891</v>
      </c>
      <c r="S209" s="24">
        <f t="shared" ca="1" si="76"/>
        <v>0</v>
      </c>
      <c r="T209" s="24">
        <f t="shared" ca="1" si="77"/>
        <v>0</v>
      </c>
      <c r="U209" s="25">
        <f t="shared" ca="1" si="78"/>
        <v>0.401792446528976</v>
      </c>
      <c r="V209" s="26">
        <f t="shared" si="79"/>
        <v>2</v>
      </c>
      <c r="W209" s="25">
        <f t="shared" ca="1" si="80"/>
        <v>2.4017924465289759</v>
      </c>
      <c r="X209" s="25">
        <f t="shared" ca="1" si="81"/>
        <v>6.8432297614924131</v>
      </c>
      <c r="Y209" s="25">
        <f t="shared" ca="1" si="82"/>
        <v>27.449899670915961</v>
      </c>
      <c r="Z209" s="25">
        <f t="shared" ca="1" si="83"/>
        <v>327.44989967091595</v>
      </c>
    </row>
    <row r="210" spans="5:26" x14ac:dyDescent="0.2">
      <c r="E210" s="22">
        <v>206</v>
      </c>
      <c r="F210" s="24">
        <f t="shared" ca="1" si="66"/>
        <v>4.8145588593095612</v>
      </c>
      <c r="G210" s="24">
        <f t="shared" ca="1" si="67"/>
        <v>0</v>
      </c>
      <c r="H210" s="24">
        <f t="shared" ca="1" si="68"/>
        <v>4.8145588593095612</v>
      </c>
      <c r="I210" s="24">
        <f t="shared" ca="1" si="69"/>
        <v>0</v>
      </c>
      <c r="J210" s="24">
        <f t="shared" ca="1" si="70"/>
        <v>0</v>
      </c>
      <c r="K210" s="24">
        <f t="shared" ca="1" si="84"/>
        <v>0</v>
      </c>
      <c r="L210" s="24">
        <f t="shared" ca="1" si="71"/>
        <v>4.8145588593095612</v>
      </c>
      <c r="M210" s="24">
        <f t="shared" ca="1" si="64"/>
        <v>0.63368238938886901</v>
      </c>
      <c r="N210" s="24">
        <f t="shared" ca="1" si="65"/>
        <v>0.55124333137657</v>
      </c>
      <c r="O210" s="24">
        <f t="shared" ca="1" si="72"/>
        <v>0.55124333137657</v>
      </c>
      <c r="P210" s="24">
        <f t="shared" ca="1" si="73"/>
        <v>4.2633155279329911</v>
      </c>
      <c r="Q210" s="24">
        <f t="shared" ca="1" si="74"/>
        <v>0</v>
      </c>
      <c r="R210" s="25">
        <f t="shared" ca="1" si="75"/>
        <v>12.259651689814916</v>
      </c>
      <c r="S210" s="24">
        <f t="shared" ca="1" si="76"/>
        <v>0</v>
      </c>
      <c r="T210" s="24">
        <f t="shared" ca="1" si="77"/>
        <v>0</v>
      </c>
      <c r="U210" s="25">
        <f t="shared" ca="1" si="78"/>
        <v>0.36311497548970212</v>
      </c>
      <c r="V210" s="26">
        <f t="shared" si="79"/>
        <v>2</v>
      </c>
      <c r="W210" s="25">
        <f t="shared" ca="1" si="80"/>
        <v>2.3631149754897023</v>
      </c>
      <c r="X210" s="25">
        <f t="shared" ca="1" si="81"/>
        <v>9.8965367143252134</v>
      </c>
      <c r="Y210" s="25">
        <f t="shared" ca="1" si="82"/>
        <v>37.346436385241176</v>
      </c>
      <c r="Z210" s="25">
        <f t="shared" ca="1" si="83"/>
        <v>337.34643638524119</v>
      </c>
    </row>
    <row r="211" spans="5:26" x14ac:dyDescent="0.2">
      <c r="E211" s="22">
        <v>207</v>
      </c>
      <c r="F211" s="24">
        <f t="shared" ca="1" si="66"/>
        <v>4.2633155279329911</v>
      </c>
      <c r="G211" s="24">
        <f t="shared" ca="1" si="67"/>
        <v>0</v>
      </c>
      <c r="H211" s="24">
        <f t="shared" ca="1" si="68"/>
        <v>4.2633155279329911</v>
      </c>
      <c r="I211" s="24">
        <f t="shared" ca="1" si="69"/>
        <v>0</v>
      </c>
      <c r="J211" s="24">
        <f t="shared" ca="1" si="70"/>
        <v>0</v>
      </c>
      <c r="K211" s="24">
        <f t="shared" ca="1" si="84"/>
        <v>0</v>
      </c>
      <c r="L211" s="24">
        <f t="shared" ca="1" si="71"/>
        <v>4.2633155279329911</v>
      </c>
      <c r="M211" s="24">
        <f t="shared" ca="1" si="64"/>
        <v>0.55774006084630834</v>
      </c>
      <c r="N211" s="24">
        <f t="shared" ca="1" si="65"/>
        <v>0.52178628631676871</v>
      </c>
      <c r="O211" s="24">
        <f t="shared" ca="1" si="72"/>
        <v>0.52178628631676871</v>
      </c>
      <c r="P211" s="24">
        <f t="shared" ca="1" si="73"/>
        <v>3.7415292416162225</v>
      </c>
      <c r="Q211" s="24">
        <f t="shared" ca="1" si="74"/>
        <v>0</v>
      </c>
      <c r="R211" s="25">
        <f t="shared" ca="1" si="75"/>
        <v>11.604527007684935</v>
      </c>
      <c r="S211" s="24">
        <f t="shared" ca="1" si="76"/>
        <v>0</v>
      </c>
      <c r="T211" s="24">
        <f t="shared" ca="1" si="77"/>
        <v>0</v>
      </c>
      <c r="U211" s="25">
        <f t="shared" ca="1" si="78"/>
        <v>0.32019379078196858</v>
      </c>
      <c r="V211" s="26">
        <f t="shared" si="79"/>
        <v>2</v>
      </c>
      <c r="W211" s="25">
        <f t="shared" ca="1" si="80"/>
        <v>2.3201937907819685</v>
      </c>
      <c r="X211" s="25">
        <f t="shared" ca="1" si="81"/>
        <v>9.2843332169029651</v>
      </c>
      <c r="Y211" s="25">
        <f t="shared" ca="1" si="82"/>
        <v>46.630769602144142</v>
      </c>
      <c r="Z211" s="25">
        <f t="shared" ca="1" si="83"/>
        <v>346.63076960214414</v>
      </c>
    </row>
    <row r="212" spans="5:26" x14ac:dyDescent="0.2">
      <c r="E212" s="22">
        <v>208</v>
      </c>
      <c r="F212" s="24">
        <f t="shared" ca="1" si="66"/>
        <v>3.7415292416162225</v>
      </c>
      <c r="G212" s="24">
        <f t="shared" ca="1" si="67"/>
        <v>0</v>
      </c>
      <c r="H212" s="24">
        <f t="shared" ca="1" si="68"/>
        <v>3.7415292416162225</v>
      </c>
      <c r="I212" s="24">
        <f t="shared" ca="1" si="69"/>
        <v>0</v>
      </c>
      <c r="J212" s="24">
        <f t="shared" ca="1" si="70"/>
        <v>0</v>
      </c>
      <c r="K212" s="24">
        <f t="shared" ca="1" si="84"/>
        <v>0</v>
      </c>
      <c r="L212" s="24">
        <f t="shared" ca="1" si="71"/>
        <v>3.7415292416162225</v>
      </c>
      <c r="M212" s="24">
        <f t="shared" ca="1" si="64"/>
        <v>4.1137192645040344E-2</v>
      </c>
      <c r="N212" s="24">
        <f t="shared" ca="1" si="65"/>
        <v>0.23935410060871715</v>
      </c>
      <c r="O212" s="24">
        <f t="shared" ca="1" si="72"/>
        <v>0.23935410060871715</v>
      </c>
      <c r="P212" s="24">
        <f t="shared" ca="1" si="73"/>
        <v>3.5021751410075055</v>
      </c>
      <c r="Q212" s="24">
        <f t="shared" ca="1" si="74"/>
        <v>0</v>
      </c>
      <c r="R212" s="25">
        <f t="shared" ca="1" si="75"/>
        <v>5.3232351975378691</v>
      </c>
      <c r="S212" s="24">
        <f t="shared" ca="1" si="76"/>
        <v>0</v>
      </c>
      <c r="T212" s="24">
        <f t="shared" ca="1" si="77"/>
        <v>0</v>
      </c>
      <c r="U212" s="25">
        <f t="shared" ca="1" si="78"/>
        <v>0.28974817530494912</v>
      </c>
      <c r="V212" s="26">
        <f t="shared" si="79"/>
        <v>2</v>
      </c>
      <c r="W212" s="25">
        <f t="shared" ca="1" si="80"/>
        <v>2.2897481753049491</v>
      </c>
      <c r="X212" s="25">
        <f t="shared" ca="1" si="81"/>
        <v>3.03348702223292</v>
      </c>
      <c r="Y212" s="25">
        <f t="shared" ca="1" si="82"/>
        <v>49.66425662437706</v>
      </c>
      <c r="Z212" s="25">
        <f t="shared" ca="1" si="83"/>
        <v>349.66425662437706</v>
      </c>
    </row>
    <row r="213" spans="5:26" x14ac:dyDescent="0.2">
      <c r="E213" s="22">
        <v>209</v>
      </c>
      <c r="F213" s="24">
        <f t="shared" ca="1" si="66"/>
        <v>3.5021751410075055</v>
      </c>
      <c r="G213" s="24">
        <f t="shared" ca="1" si="67"/>
        <v>0</v>
      </c>
      <c r="H213" s="24">
        <f t="shared" ca="1" si="68"/>
        <v>3.5021751410075055</v>
      </c>
      <c r="I213" s="24">
        <f t="shared" ca="1" si="69"/>
        <v>0</v>
      </c>
      <c r="J213" s="24">
        <f t="shared" ca="1" si="70"/>
        <v>0</v>
      </c>
      <c r="K213" s="24">
        <f t="shared" ca="1" si="84"/>
        <v>0</v>
      </c>
      <c r="L213" s="24">
        <f t="shared" ca="1" si="71"/>
        <v>3.5021751410075055</v>
      </c>
      <c r="M213" s="24">
        <f t="shared" ca="1" si="64"/>
        <v>0.65417209534991327</v>
      </c>
      <c r="N213" s="24">
        <f t="shared" ca="1" si="65"/>
        <v>0.55949135110296233</v>
      </c>
      <c r="O213" s="24">
        <f t="shared" ca="1" si="72"/>
        <v>0.55949135110296233</v>
      </c>
      <c r="P213" s="24">
        <f t="shared" ca="1" si="73"/>
        <v>2.9426837899045433</v>
      </c>
      <c r="Q213" s="24">
        <f t="shared" ca="1" si="74"/>
        <v>0</v>
      </c>
      <c r="R213" s="25">
        <f t="shared" ca="1" si="75"/>
        <v>12.443087648529881</v>
      </c>
      <c r="S213" s="24">
        <f t="shared" ca="1" si="76"/>
        <v>0</v>
      </c>
      <c r="T213" s="24">
        <f t="shared" ca="1" si="77"/>
        <v>0</v>
      </c>
      <c r="U213" s="25">
        <f t="shared" ca="1" si="78"/>
        <v>0.25779435723648197</v>
      </c>
      <c r="V213" s="26">
        <f t="shared" si="79"/>
        <v>2</v>
      </c>
      <c r="W213" s="25">
        <f t="shared" ca="1" si="80"/>
        <v>2.2577943572364818</v>
      </c>
      <c r="X213" s="25">
        <f t="shared" ca="1" si="81"/>
        <v>10.185293291293398</v>
      </c>
      <c r="Y213" s="25">
        <f t="shared" ca="1" si="82"/>
        <v>59.849549915670458</v>
      </c>
      <c r="Z213" s="25">
        <f t="shared" ca="1" si="83"/>
        <v>359.84954991567048</v>
      </c>
    </row>
    <row r="214" spans="5:26" x14ac:dyDescent="0.2">
      <c r="E214" s="22">
        <v>210</v>
      </c>
      <c r="F214" s="24">
        <f t="shared" ca="1" si="66"/>
        <v>2.9426837899045433</v>
      </c>
      <c r="G214" s="24">
        <f t="shared" ca="1" si="67"/>
        <v>0</v>
      </c>
      <c r="H214" s="24">
        <f t="shared" ca="1" si="68"/>
        <v>2.9426837899045433</v>
      </c>
      <c r="I214" s="24">
        <f t="shared" ca="1" si="69"/>
        <v>1</v>
      </c>
      <c r="J214" s="24">
        <f t="shared" ca="1" si="70"/>
        <v>14</v>
      </c>
      <c r="K214" s="24">
        <f t="shared" ca="1" si="84"/>
        <v>0</v>
      </c>
      <c r="L214" s="24">
        <f t="shared" ca="1" si="71"/>
        <v>2.9426837899045433</v>
      </c>
      <c r="M214" s="24">
        <f t="shared" ca="1" si="64"/>
        <v>0.78100687099554167</v>
      </c>
      <c r="N214" s="24">
        <f t="shared" ca="1" si="65"/>
        <v>0.61633973139870912</v>
      </c>
      <c r="O214" s="24">
        <f t="shared" ca="1" si="72"/>
        <v>0.61633973139870912</v>
      </c>
      <c r="P214" s="24">
        <f t="shared" ca="1" si="73"/>
        <v>2.3263440585058341</v>
      </c>
      <c r="Q214" s="24">
        <f t="shared" ca="1" si="74"/>
        <v>0</v>
      </c>
      <c r="R214" s="25">
        <f t="shared" ca="1" si="75"/>
        <v>13.70739562630729</v>
      </c>
      <c r="S214" s="24">
        <f t="shared" ca="1" si="76"/>
        <v>224</v>
      </c>
      <c r="T214" s="24">
        <f t="shared" ca="1" si="77"/>
        <v>15.68</v>
      </c>
      <c r="U214" s="25">
        <f t="shared" ca="1" si="78"/>
        <v>0.21076111393641511</v>
      </c>
      <c r="V214" s="26">
        <f t="shared" si="79"/>
        <v>2</v>
      </c>
      <c r="W214" s="25">
        <f t="shared" ca="1" si="80"/>
        <v>241.89076111393643</v>
      </c>
      <c r="X214" s="25">
        <f t="shared" ca="1" si="81"/>
        <v>-228.18336548762915</v>
      </c>
      <c r="Y214" s="25">
        <f t="shared" ca="1" si="82"/>
        <v>-168.3338155719587</v>
      </c>
      <c r="Z214" s="25">
        <f t="shared" ca="1" si="83"/>
        <v>131.6661844280413</v>
      </c>
    </row>
    <row r="215" spans="5:26" x14ac:dyDescent="0.2">
      <c r="E215" s="22">
        <v>211</v>
      </c>
      <c r="F215" s="24">
        <f t="shared" ca="1" si="66"/>
        <v>2.3263440585058341</v>
      </c>
      <c r="G215" s="24">
        <f t="shared" ca="1" si="67"/>
        <v>14</v>
      </c>
      <c r="H215" s="24">
        <f t="shared" ca="1" si="68"/>
        <v>16.326344058505835</v>
      </c>
      <c r="I215" s="24">
        <f t="shared" ca="1" si="69"/>
        <v>0</v>
      </c>
      <c r="J215" s="24">
        <f t="shared" ca="1" si="70"/>
        <v>0</v>
      </c>
      <c r="K215" s="24">
        <f t="shared" ca="1" si="84"/>
        <v>0</v>
      </c>
      <c r="L215" s="24">
        <f t="shared" ca="1" si="71"/>
        <v>2.3263440585058341</v>
      </c>
      <c r="M215" s="24">
        <f t="shared" ca="1" si="64"/>
        <v>0.94182091179537164</v>
      </c>
      <c r="N215" s="24">
        <f t="shared" ca="1" si="65"/>
        <v>0.7355367163245039</v>
      </c>
      <c r="O215" s="24">
        <f t="shared" ca="1" si="72"/>
        <v>0.7355367163245039</v>
      </c>
      <c r="P215" s="24">
        <f t="shared" ca="1" si="73"/>
        <v>1.5908073421813302</v>
      </c>
      <c r="Q215" s="24">
        <f t="shared" ca="1" si="74"/>
        <v>0</v>
      </c>
      <c r="R215" s="25">
        <f t="shared" ca="1" si="75"/>
        <v>16.358336571056967</v>
      </c>
      <c r="S215" s="24">
        <f t="shared" ca="1" si="76"/>
        <v>0</v>
      </c>
      <c r="T215" s="24">
        <f t="shared" ca="1" si="77"/>
        <v>0</v>
      </c>
      <c r="U215" s="25">
        <f t="shared" ca="1" si="78"/>
        <v>0.15668605602748659</v>
      </c>
      <c r="V215" s="26">
        <f t="shared" si="79"/>
        <v>2</v>
      </c>
      <c r="W215" s="25">
        <f t="shared" ca="1" si="80"/>
        <v>2.1566860560274868</v>
      </c>
      <c r="X215" s="25">
        <f t="shared" ca="1" si="81"/>
        <v>14.201650515029479</v>
      </c>
      <c r="Y215" s="25">
        <f t="shared" ca="1" si="82"/>
        <v>-154.13216505692921</v>
      </c>
      <c r="Z215" s="25">
        <f t="shared" ca="1" si="83"/>
        <v>145.86783494307079</v>
      </c>
    </row>
    <row r="216" spans="5:26" x14ac:dyDescent="0.2">
      <c r="E216" s="22">
        <v>212</v>
      </c>
      <c r="F216" s="24">
        <f t="shared" ca="1" si="66"/>
        <v>1.5908073421813302</v>
      </c>
      <c r="G216" s="24">
        <f t="shared" ca="1" si="67"/>
        <v>14</v>
      </c>
      <c r="H216" s="24">
        <f t="shared" ca="1" si="68"/>
        <v>15.59080734218133</v>
      </c>
      <c r="I216" s="24">
        <f t="shared" ca="1" si="69"/>
        <v>0</v>
      </c>
      <c r="J216" s="24">
        <f t="shared" ca="1" si="70"/>
        <v>0</v>
      </c>
      <c r="K216" s="24">
        <f t="shared" ca="1" si="84"/>
        <v>0</v>
      </c>
      <c r="L216" s="24">
        <f t="shared" ca="1" si="71"/>
        <v>1.5908073421813302</v>
      </c>
      <c r="M216" s="24">
        <f t="shared" ca="1" si="64"/>
        <v>0.7004768850376879</v>
      </c>
      <c r="N216" s="24">
        <f t="shared" ca="1" si="65"/>
        <v>0.57886588661450311</v>
      </c>
      <c r="O216" s="24">
        <f t="shared" ca="1" si="72"/>
        <v>0.57886588661450311</v>
      </c>
      <c r="P216" s="24">
        <f t="shared" ca="1" si="73"/>
        <v>1.0119414555668271</v>
      </c>
      <c r="Q216" s="24">
        <f t="shared" ca="1" si="74"/>
        <v>0</v>
      </c>
      <c r="R216" s="25">
        <f t="shared" ca="1" si="75"/>
        <v>12.873977318306549</v>
      </c>
      <c r="S216" s="24">
        <f t="shared" ca="1" si="76"/>
        <v>0</v>
      </c>
      <c r="T216" s="24">
        <f t="shared" ca="1" si="77"/>
        <v>0</v>
      </c>
      <c r="U216" s="25">
        <f t="shared" ca="1" si="78"/>
        <v>0.10410995190992629</v>
      </c>
      <c r="V216" s="26">
        <f t="shared" si="79"/>
        <v>2</v>
      </c>
      <c r="W216" s="25">
        <f t="shared" ca="1" si="80"/>
        <v>2.1041099519099262</v>
      </c>
      <c r="X216" s="25">
        <f t="shared" ca="1" si="81"/>
        <v>10.769867366396623</v>
      </c>
      <c r="Y216" s="25">
        <f t="shared" ca="1" si="82"/>
        <v>-143.36229769053259</v>
      </c>
      <c r="Z216" s="25">
        <f t="shared" ca="1" si="83"/>
        <v>156.63770230946741</v>
      </c>
    </row>
    <row r="217" spans="5:26" x14ac:dyDescent="0.2">
      <c r="E217" s="22">
        <v>213</v>
      </c>
      <c r="F217" s="24">
        <f t="shared" ca="1" si="66"/>
        <v>1.0119414555668271</v>
      </c>
      <c r="G217" s="24">
        <f t="shared" ca="1" si="67"/>
        <v>14</v>
      </c>
      <c r="H217" s="24">
        <f t="shared" ca="1" si="68"/>
        <v>15.011941455566827</v>
      </c>
      <c r="I217" s="24">
        <f t="shared" ca="1" si="69"/>
        <v>0</v>
      </c>
      <c r="J217" s="24">
        <f t="shared" ca="1" si="70"/>
        <v>0</v>
      </c>
      <c r="K217" s="24">
        <f t="shared" ca="1" si="84"/>
        <v>0</v>
      </c>
      <c r="L217" s="24">
        <f t="shared" ca="1" si="71"/>
        <v>1.0119414555668271</v>
      </c>
      <c r="M217" s="24">
        <f t="shared" ca="1" si="64"/>
        <v>0.58780567998341648</v>
      </c>
      <c r="N217" s="24">
        <f t="shared" ca="1" si="65"/>
        <v>0.53328559548679466</v>
      </c>
      <c r="O217" s="24">
        <f t="shared" ca="1" si="72"/>
        <v>0.53328559548679466</v>
      </c>
      <c r="P217" s="24">
        <f t="shared" ca="1" si="73"/>
        <v>0.47865586008003247</v>
      </c>
      <c r="Q217" s="24">
        <f t="shared" ca="1" si="74"/>
        <v>0</v>
      </c>
      <c r="R217" s="25">
        <f t="shared" ca="1" si="75"/>
        <v>11.860271643626312</v>
      </c>
      <c r="S217" s="24">
        <f t="shared" ca="1" si="76"/>
        <v>0</v>
      </c>
      <c r="T217" s="24">
        <f t="shared" ca="1" si="77"/>
        <v>0</v>
      </c>
      <c r="U217" s="25">
        <f t="shared" ca="1" si="78"/>
        <v>5.9623892625874378E-2</v>
      </c>
      <c r="V217" s="26">
        <f t="shared" si="79"/>
        <v>2</v>
      </c>
      <c r="W217" s="25">
        <f t="shared" ca="1" si="80"/>
        <v>2.0596238926258743</v>
      </c>
      <c r="X217" s="25">
        <f t="shared" ca="1" si="81"/>
        <v>9.8006477510004384</v>
      </c>
      <c r="Y217" s="25">
        <f t="shared" ca="1" si="82"/>
        <v>-133.56164993953215</v>
      </c>
      <c r="Z217" s="25">
        <f t="shared" ca="1" si="83"/>
        <v>166.43835006046785</v>
      </c>
    </row>
    <row r="218" spans="5:26" x14ac:dyDescent="0.2">
      <c r="E218" s="22">
        <v>214</v>
      </c>
      <c r="F218" s="24">
        <f t="shared" ca="1" si="66"/>
        <v>0.47865586008003247</v>
      </c>
      <c r="G218" s="24">
        <f t="shared" ca="1" si="67"/>
        <v>14</v>
      </c>
      <c r="H218" s="24">
        <f t="shared" ca="1" si="68"/>
        <v>14.478655860080032</v>
      </c>
      <c r="I218" s="24">
        <f t="shared" ca="1" si="69"/>
        <v>0</v>
      </c>
      <c r="J218" s="24">
        <f t="shared" ca="1" si="70"/>
        <v>0</v>
      </c>
      <c r="K218" s="24">
        <f t="shared" ca="1" si="84"/>
        <v>0</v>
      </c>
      <c r="L218" s="24">
        <f t="shared" ca="1" si="71"/>
        <v>0.47865586008003247</v>
      </c>
      <c r="M218" s="24">
        <f t="shared" ca="1" si="64"/>
        <v>2.3044459650862992E-2</v>
      </c>
      <c r="N218" s="24">
        <f t="shared" ca="1" si="65"/>
        <v>0.20081329215195498</v>
      </c>
      <c r="O218" s="24">
        <f t="shared" ca="1" si="72"/>
        <v>0.20081329215195498</v>
      </c>
      <c r="P218" s="24">
        <f t="shared" ca="1" si="73"/>
        <v>0.27784256792807749</v>
      </c>
      <c r="Q218" s="24">
        <f t="shared" ca="1" si="74"/>
        <v>0</v>
      </c>
      <c r="R218" s="25">
        <f t="shared" ca="1" si="75"/>
        <v>4.4660876174594781</v>
      </c>
      <c r="S218" s="24">
        <f t="shared" ca="1" si="76"/>
        <v>0</v>
      </c>
      <c r="T218" s="24">
        <f t="shared" ca="1" si="77"/>
        <v>0</v>
      </c>
      <c r="U218" s="25">
        <f t="shared" ca="1" si="78"/>
        <v>3.02599371203244E-2</v>
      </c>
      <c r="V218" s="26">
        <f t="shared" si="79"/>
        <v>2</v>
      </c>
      <c r="W218" s="25">
        <f t="shared" ca="1" si="80"/>
        <v>2.0302599371203245</v>
      </c>
      <c r="X218" s="25">
        <f t="shared" ca="1" si="81"/>
        <v>2.4358276803391536</v>
      </c>
      <c r="Y218" s="25">
        <f t="shared" ca="1" si="82"/>
        <v>-131.125822259193</v>
      </c>
      <c r="Z218" s="25">
        <f t="shared" ca="1" si="83"/>
        <v>168.874177740807</v>
      </c>
    </row>
    <row r="219" spans="5:26" x14ac:dyDescent="0.2">
      <c r="E219" s="22">
        <v>215</v>
      </c>
      <c r="F219" s="24">
        <f t="shared" ca="1" si="66"/>
        <v>0.27784256792807749</v>
      </c>
      <c r="G219" s="24">
        <f t="shared" ca="1" si="67"/>
        <v>14</v>
      </c>
      <c r="H219" s="24">
        <f t="shared" ca="1" si="68"/>
        <v>14.277842567928078</v>
      </c>
      <c r="I219" s="24">
        <f t="shared" ca="1" si="69"/>
        <v>0</v>
      </c>
      <c r="J219" s="24">
        <f t="shared" ca="1" si="70"/>
        <v>0</v>
      </c>
      <c r="K219" s="24">
        <f t="shared" ca="1" si="84"/>
        <v>0</v>
      </c>
      <c r="L219" s="24">
        <f t="shared" ca="1" si="71"/>
        <v>0.27784256792807749</v>
      </c>
      <c r="M219" s="24">
        <f t="shared" ca="1" si="64"/>
        <v>7.4978766175366252E-2</v>
      </c>
      <c r="N219" s="24">
        <f t="shared" ca="1" si="65"/>
        <v>0.28404777638769096</v>
      </c>
      <c r="O219" s="24">
        <f t="shared" ca="1" si="72"/>
        <v>0.27784256792807749</v>
      </c>
      <c r="P219" s="24">
        <f t="shared" ca="1" si="73"/>
        <v>0</v>
      </c>
      <c r="Q219" s="24">
        <f t="shared" ca="1" si="74"/>
        <v>6.205208459613476E-3</v>
      </c>
      <c r="R219" s="25">
        <f t="shared" ca="1" si="75"/>
        <v>6.179218710720443</v>
      </c>
      <c r="S219" s="24">
        <f t="shared" ca="1" si="76"/>
        <v>0</v>
      </c>
      <c r="T219" s="24">
        <f t="shared" ca="1" si="77"/>
        <v>0</v>
      </c>
      <c r="U219" s="25">
        <f t="shared" ca="1" si="78"/>
        <v>1.11137027171231E-2</v>
      </c>
      <c r="V219" s="26">
        <f t="shared" si="79"/>
        <v>2</v>
      </c>
      <c r="W219" s="25">
        <f t="shared" ca="1" si="80"/>
        <v>2.0111137027171231</v>
      </c>
      <c r="X219" s="25">
        <f t="shared" ca="1" si="81"/>
        <v>4.1681050080033195</v>
      </c>
      <c r="Y219" s="25">
        <f t="shared" ca="1" si="82"/>
        <v>-126.95771725118968</v>
      </c>
      <c r="Z219" s="25">
        <f t="shared" ca="1" si="83"/>
        <v>173.04228274881032</v>
      </c>
    </row>
    <row r="220" spans="5:26" x14ac:dyDescent="0.2">
      <c r="E220" s="22">
        <v>216</v>
      </c>
      <c r="F220" s="24">
        <f t="shared" ca="1" si="66"/>
        <v>0</v>
      </c>
      <c r="G220" s="24">
        <f t="shared" ca="1" si="67"/>
        <v>14</v>
      </c>
      <c r="H220" s="24">
        <f t="shared" ca="1" si="68"/>
        <v>14</v>
      </c>
      <c r="I220" s="24">
        <f t="shared" ca="1" si="69"/>
        <v>0</v>
      </c>
      <c r="J220" s="24">
        <f t="shared" ca="1" si="70"/>
        <v>0</v>
      </c>
      <c r="K220" s="24">
        <f t="shared" ca="1" si="84"/>
        <v>0</v>
      </c>
      <c r="L220" s="24">
        <f t="shared" ca="1" si="71"/>
        <v>0</v>
      </c>
      <c r="M220" s="24">
        <f t="shared" ca="1" si="64"/>
        <v>0.59488265113232819</v>
      </c>
      <c r="N220" s="24">
        <f t="shared" ca="1" si="65"/>
        <v>0.53601848997419543</v>
      </c>
      <c r="O220" s="24">
        <f t="shared" ca="1" si="72"/>
        <v>0</v>
      </c>
      <c r="P220" s="24">
        <f t="shared" ca="1" si="73"/>
        <v>0</v>
      </c>
      <c r="Q220" s="24">
        <f t="shared" ca="1" si="74"/>
        <v>0.53601848997419543</v>
      </c>
      <c r="R220" s="25">
        <f t="shared" ca="1" si="75"/>
        <v>0</v>
      </c>
      <c r="S220" s="24">
        <f t="shared" ca="1" si="76"/>
        <v>0</v>
      </c>
      <c r="T220" s="24">
        <f t="shared" ca="1" si="77"/>
        <v>0</v>
      </c>
      <c r="U220" s="25">
        <f t="shared" ca="1" si="78"/>
        <v>0</v>
      </c>
      <c r="V220" s="26">
        <f t="shared" si="79"/>
        <v>2</v>
      </c>
      <c r="W220" s="25">
        <f t="shared" ca="1" si="80"/>
        <v>2</v>
      </c>
      <c r="X220" s="25">
        <f t="shared" ca="1" si="81"/>
        <v>-2</v>
      </c>
      <c r="Y220" s="25">
        <f t="shared" ca="1" si="82"/>
        <v>-128.95771725118968</v>
      </c>
      <c r="Z220" s="25">
        <f t="shared" ca="1" si="83"/>
        <v>171.04228274881032</v>
      </c>
    </row>
    <row r="221" spans="5:26" x14ac:dyDescent="0.2">
      <c r="E221" s="22">
        <v>217</v>
      </c>
      <c r="F221" s="24">
        <f t="shared" ca="1" si="66"/>
        <v>0</v>
      </c>
      <c r="G221" s="24">
        <f t="shared" ca="1" si="67"/>
        <v>14</v>
      </c>
      <c r="H221" s="24">
        <f t="shared" ca="1" si="68"/>
        <v>14</v>
      </c>
      <c r="I221" s="24">
        <f t="shared" ca="1" si="69"/>
        <v>0</v>
      </c>
      <c r="J221" s="24">
        <f t="shared" ca="1" si="70"/>
        <v>0</v>
      </c>
      <c r="K221" s="24">
        <f t="shared" ca="1" si="84"/>
        <v>14</v>
      </c>
      <c r="L221" s="24">
        <f t="shared" ca="1" si="71"/>
        <v>14</v>
      </c>
      <c r="M221" s="24">
        <f t="shared" ca="1" si="64"/>
        <v>0.1299606468983967</v>
      </c>
      <c r="N221" s="24">
        <f t="shared" ca="1" si="65"/>
        <v>0.33101342367041608</v>
      </c>
      <c r="O221" s="24">
        <f t="shared" ca="1" si="72"/>
        <v>0.33101342367041608</v>
      </c>
      <c r="P221" s="24">
        <f t="shared" ca="1" si="73"/>
        <v>13.668986576329583</v>
      </c>
      <c r="Q221" s="24">
        <f t="shared" ca="1" si="74"/>
        <v>0</v>
      </c>
      <c r="R221" s="25">
        <f t="shared" ca="1" si="75"/>
        <v>7.3617385424300528</v>
      </c>
      <c r="S221" s="24">
        <f t="shared" ca="1" si="76"/>
        <v>0</v>
      </c>
      <c r="T221" s="24">
        <f t="shared" ca="1" si="77"/>
        <v>0</v>
      </c>
      <c r="U221" s="25">
        <f t="shared" ca="1" si="78"/>
        <v>1.1067594630531834</v>
      </c>
      <c r="V221" s="26">
        <f t="shared" si="79"/>
        <v>2</v>
      </c>
      <c r="W221" s="25">
        <f t="shared" ca="1" si="80"/>
        <v>3.1067594630531836</v>
      </c>
      <c r="X221" s="25">
        <f t="shared" ca="1" si="81"/>
        <v>4.2549790793768691</v>
      </c>
      <c r="Y221" s="25">
        <f t="shared" ca="1" si="82"/>
        <v>-124.70273817181281</v>
      </c>
      <c r="Z221" s="25">
        <f t="shared" ca="1" si="83"/>
        <v>175.29726182818717</v>
      </c>
    </row>
    <row r="222" spans="5:26" x14ac:dyDescent="0.2">
      <c r="E222" s="22">
        <v>218</v>
      </c>
      <c r="F222" s="24">
        <f t="shared" ca="1" si="66"/>
        <v>13.668986576329583</v>
      </c>
      <c r="G222" s="24">
        <f t="shared" ca="1" si="67"/>
        <v>0</v>
      </c>
      <c r="H222" s="24">
        <f t="shared" ca="1" si="68"/>
        <v>13.668986576329583</v>
      </c>
      <c r="I222" s="24">
        <f t="shared" ca="1" si="69"/>
        <v>0</v>
      </c>
      <c r="J222" s="24">
        <f t="shared" ca="1" si="70"/>
        <v>0</v>
      </c>
      <c r="K222" s="24">
        <f t="shared" ca="1" si="84"/>
        <v>0</v>
      </c>
      <c r="L222" s="24">
        <f t="shared" ca="1" si="71"/>
        <v>13.668986576329583</v>
      </c>
      <c r="M222" s="24">
        <f t="shared" ca="1" si="64"/>
        <v>0.57631570309509172</v>
      </c>
      <c r="N222" s="24">
        <f t="shared" ca="1" si="65"/>
        <v>0.52887154781673873</v>
      </c>
      <c r="O222" s="24">
        <f t="shared" ca="1" si="72"/>
        <v>0.52887154781673873</v>
      </c>
      <c r="P222" s="24">
        <f t="shared" ca="1" si="73"/>
        <v>13.140115028512845</v>
      </c>
      <c r="Q222" s="24">
        <f t="shared" ca="1" si="74"/>
        <v>0</v>
      </c>
      <c r="R222" s="25">
        <f t="shared" ca="1" si="75"/>
        <v>11.762103223444269</v>
      </c>
      <c r="S222" s="24">
        <f t="shared" ca="1" si="76"/>
        <v>0</v>
      </c>
      <c r="T222" s="24">
        <f t="shared" ca="1" si="77"/>
        <v>0</v>
      </c>
      <c r="U222" s="25">
        <f t="shared" ca="1" si="78"/>
        <v>1.0723640641936971</v>
      </c>
      <c r="V222" s="26">
        <f t="shared" si="79"/>
        <v>2</v>
      </c>
      <c r="W222" s="25">
        <f t="shared" ca="1" si="80"/>
        <v>3.0723640641936969</v>
      </c>
      <c r="X222" s="25">
        <f t="shared" ca="1" si="81"/>
        <v>8.6897391592505713</v>
      </c>
      <c r="Y222" s="25">
        <f t="shared" ca="1" si="82"/>
        <v>-116.01299901256223</v>
      </c>
      <c r="Z222" s="25">
        <f t="shared" ca="1" si="83"/>
        <v>183.98700098743777</v>
      </c>
    </row>
    <row r="223" spans="5:26" x14ac:dyDescent="0.2">
      <c r="E223" s="22">
        <v>219</v>
      </c>
      <c r="F223" s="24">
        <f t="shared" ca="1" si="66"/>
        <v>13.140115028512845</v>
      </c>
      <c r="G223" s="24">
        <f t="shared" ca="1" si="67"/>
        <v>0</v>
      </c>
      <c r="H223" s="24">
        <f t="shared" ca="1" si="68"/>
        <v>13.140115028512845</v>
      </c>
      <c r="I223" s="24">
        <f t="shared" ca="1" si="69"/>
        <v>0</v>
      </c>
      <c r="J223" s="24">
        <f t="shared" ca="1" si="70"/>
        <v>0</v>
      </c>
      <c r="K223" s="24">
        <f t="shared" ca="1" si="84"/>
        <v>0</v>
      </c>
      <c r="L223" s="24">
        <f t="shared" ca="1" si="71"/>
        <v>13.140115028512845</v>
      </c>
      <c r="M223" s="24">
        <f t="shared" ca="1" si="64"/>
        <v>0.25870999635480252</v>
      </c>
      <c r="N223" s="24">
        <f t="shared" ca="1" si="65"/>
        <v>0.40290087167021926</v>
      </c>
      <c r="O223" s="24">
        <f t="shared" ca="1" si="72"/>
        <v>0.40290087167021926</v>
      </c>
      <c r="P223" s="24">
        <f t="shared" ca="1" si="73"/>
        <v>12.737214156842626</v>
      </c>
      <c r="Q223" s="24">
        <f t="shared" ca="1" si="74"/>
        <v>0</v>
      </c>
      <c r="R223" s="25">
        <f t="shared" ca="1" si="75"/>
        <v>8.9605153859456763</v>
      </c>
      <c r="S223" s="24">
        <f t="shared" ca="1" si="76"/>
        <v>0</v>
      </c>
      <c r="T223" s="24">
        <f t="shared" ca="1" si="77"/>
        <v>0</v>
      </c>
      <c r="U223" s="25">
        <f t="shared" ca="1" si="78"/>
        <v>1.0350931674142188</v>
      </c>
      <c r="V223" s="26">
        <f t="shared" si="79"/>
        <v>2</v>
      </c>
      <c r="W223" s="25">
        <f t="shared" ca="1" si="80"/>
        <v>3.0350931674142188</v>
      </c>
      <c r="X223" s="25">
        <f t="shared" ca="1" si="81"/>
        <v>5.9254222185314571</v>
      </c>
      <c r="Y223" s="25">
        <f t="shared" ca="1" si="82"/>
        <v>-110.08757679403078</v>
      </c>
      <c r="Z223" s="25">
        <f t="shared" ca="1" si="83"/>
        <v>189.91242320596922</v>
      </c>
    </row>
    <row r="224" spans="5:26" x14ac:dyDescent="0.2">
      <c r="E224" s="22">
        <v>220</v>
      </c>
      <c r="F224" s="24">
        <f t="shared" ca="1" si="66"/>
        <v>12.737214156842626</v>
      </c>
      <c r="G224" s="24">
        <f t="shared" ca="1" si="67"/>
        <v>0</v>
      </c>
      <c r="H224" s="24">
        <f t="shared" ca="1" si="68"/>
        <v>12.737214156842626</v>
      </c>
      <c r="I224" s="24">
        <f t="shared" ca="1" si="69"/>
        <v>0</v>
      </c>
      <c r="J224" s="24">
        <f t="shared" ca="1" si="70"/>
        <v>0</v>
      </c>
      <c r="K224" s="24">
        <f t="shared" ca="1" si="84"/>
        <v>0</v>
      </c>
      <c r="L224" s="24">
        <f t="shared" ca="1" si="71"/>
        <v>12.737214156842626</v>
      </c>
      <c r="M224" s="24">
        <f t="shared" ca="1" si="64"/>
        <v>0.69726058106142186</v>
      </c>
      <c r="N224" s="24">
        <f t="shared" ca="1" si="65"/>
        <v>0.5774806716016041</v>
      </c>
      <c r="O224" s="24">
        <f t="shared" ca="1" si="72"/>
        <v>0.5774806716016041</v>
      </c>
      <c r="P224" s="24">
        <f t="shared" ca="1" si="73"/>
        <v>12.159733485241022</v>
      </c>
      <c r="Q224" s="24">
        <f t="shared" ca="1" si="74"/>
        <v>0</v>
      </c>
      <c r="R224" s="25">
        <f t="shared" ca="1" si="75"/>
        <v>12.843170136419674</v>
      </c>
      <c r="S224" s="24">
        <f t="shared" ca="1" si="76"/>
        <v>0</v>
      </c>
      <c r="T224" s="24">
        <f t="shared" ca="1" si="77"/>
        <v>0</v>
      </c>
      <c r="U224" s="25">
        <f t="shared" ca="1" si="78"/>
        <v>0.99587790568334589</v>
      </c>
      <c r="V224" s="26">
        <f t="shared" si="79"/>
        <v>2</v>
      </c>
      <c r="W224" s="25">
        <f t="shared" ca="1" si="80"/>
        <v>2.9958779056833458</v>
      </c>
      <c r="X224" s="25">
        <f t="shared" ca="1" si="81"/>
        <v>9.8472922307363291</v>
      </c>
      <c r="Y224" s="25">
        <f t="shared" ca="1" si="82"/>
        <v>-100.24028456329445</v>
      </c>
      <c r="Z224" s="25">
        <f t="shared" ca="1" si="83"/>
        <v>199.75971543670556</v>
      </c>
    </row>
    <row r="225" spans="5:26" x14ac:dyDescent="0.2">
      <c r="E225" s="22">
        <v>221</v>
      </c>
      <c r="F225" s="24">
        <f t="shared" ca="1" si="66"/>
        <v>12.159733485241022</v>
      </c>
      <c r="G225" s="24">
        <f t="shared" ca="1" si="67"/>
        <v>0</v>
      </c>
      <c r="H225" s="24">
        <f t="shared" ca="1" si="68"/>
        <v>12.159733485241022</v>
      </c>
      <c r="I225" s="24">
        <f t="shared" ca="1" si="69"/>
        <v>0</v>
      </c>
      <c r="J225" s="24">
        <f t="shared" ca="1" si="70"/>
        <v>0</v>
      </c>
      <c r="K225" s="24">
        <f t="shared" ca="1" si="84"/>
        <v>0</v>
      </c>
      <c r="L225" s="24">
        <f t="shared" ca="1" si="71"/>
        <v>12.159733485241022</v>
      </c>
      <c r="M225" s="24">
        <f t="shared" ca="1" si="64"/>
        <v>0.61516190613163912</v>
      </c>
      <c r="N225" s="24">
        <f t="shared" ca="1" si="65"/>
        <v>0.54391977247350987</v>
      </c>
      <c r="O225" s="24">
        <f t="shared" ca="1" si="72"/>
        <v>0.54391977247350987</v>
      </c>
      <c r="P225" s="24">
        <f t="shared" ca="1" si="73"/>
        <v>11.615813712767512</v>
      </c>
      <c r="Q225" s="24">
        <f t="shared" ca="1" si="74"/>
        <v>0</v>
      </c>
      <c r="R225" s="25">
        <f t="shared" ca="1" si="75"/>
        <v>12.096775739810859</v>
      </c>
      <c r="S225" s="24">
        <f t="shared" ca="1" si="76"/>
        <v>0</v>
      </c>
      <c r="T225" s="24">
        <f t="shared" ca="1" si="77"/>
        <v>0</v>
      </c>
      <c r="U225" s="25">
        <f t="shared" ca="1" si="78"/>
        <v>0.95102188792034126</v>
      </c>
      <c r="V225" s="26">
        <f t="shared" si="79"/>
        <v>2</v>
      </c>
      <c r="W225" s="25">
        <f t="shared" ca="1" si="80"/>
        <v>2.9510218879203411</v>
      </c>
      <c r="X225" s="25">
        <f t="shared" ca="1" si="81"/>
        <v>9.1457538518905181</v>
      </c>
      <c r="Y225" s="25">
        <f t="shared" ca="1" si="82"/>
        <v>-91.094530711403934</v>
      </c>
      <c r="Z225" s="25">
        <f t="shared" ca="1" si="83"/>
        <v>208.90546928859607</v>
      </c>
    </row>
    <row r="226" spans="5:26" x14ac:dyDescent="0.2">
      <c r="E226" s="22">
        <v>222</v>
      </c>
      <c r="F226" s="24">
        <f t="shared" ca="1" si="66"/>
        <v>11.615813712767512</v>
      </c>
      <c r="G226" s="24">
        <f t="shared" ca="1" si="67"/>
        <v>0</v>
      </c>
      <c r="H226" s="24">
        <f t="shared" ca="1" si="68"/>
        <v>11.615813712767512</v>
      </c>
      <c r="I226" s="24">
        <f t="shared" ca="1" si="69"/>
        <v>0</v>
      </c>
      <c r="J226" s="24">
        <f t="shared" ca="1" si="70"/>
        <v>0</v>
      </c>
      <c r="K226" s="24">
        <f t="shared" ca="1" si="84"/>
        <v>0</v>
      </c>
      <c r="L226" s="24">
        <f t="shared" ca="1" si="71"/>
        <v>11.615813712767512</v>
      </c>
      <c r="M226" s="24">
        <f t="shared" ca="1" si="64"/>
        <v>0.88766873720093042</v>
      </c>
      <c r="N226" s="24">
        <f t="shared" ca="1" si="65"/>
        <v>0.68213347133241675</v>
      </c>
      <c r="O226" s="24">
        <f t="shared" ca="1" si="72"/>
        <v>0.68213347133241675</v>
      </c>
      <c r="P226" s="24">
        <f t="shared" ca="1" si="73"/>
        <v>10.933680241435095</v>
      </c>
      <c r="Q226" s="24">
        <f t="shared" ca="1" si="74"/>
        <v>0</v>
      </c>
      <c r="R226" s="25">
        <f t="shared" ca="1" si="75"/>
        <v>15.170648402432947</v>
      </c>
      <c r="S226" s="24">
        <f t="shared" ca="1" si="76"/>
        <v>0</v>
      </c>
      <c r="T226" s="24">
        <f t="shared" ca="1" si="77"/>
        <v>0</v>
      </c>
      <c r="U226" s="25">
        <f t="shared" ca="1" si="78"/>
        <v>0.90197975816810427</v>
      </c>
      <c r="V226" s="26">
        <f t="shared" si="79"/>
        <v>2</v>
      </c>
      <c r="W226" s="25">
        <f t="shared" ca="1" si="80"/>
        <v>2.9019797581681042</v>
      </c>
      <c r="X226" s="25">
        <f t="shared" ca="1" si="81"/>
        <v>12.268668644264842</v>
      </c>
      <c r="Y226" s="25">
        <f t="shared" ca="1" si="82"/>
        <v>-78.825862067139099</v>
      </c>
      <c r="Z226" s="25">
        <f t="shared" ca="1" si="83"/>
        <v>221.1741379328609</v>
      </c>
    </row>
    <row r="227" spans="5:26" x14ac:dyDescent="0.2">
      <c r="E227" s="22">
        <v>223</v>
      </c>
      <c r="F227" s="24">
        <f t="shared" ca="1" si="66"/>
        <v>10.933680241435095</v>
      </c>
      <c r="G227" s="24">
        <f t="shared" ca="1" si="67"/>
        <v>0</v>
      </c>
      <c r="H227" s="24">
        <f t="shared" ca="1" si="68"/>
        <v>10.933680241435095</v>
      </c>
      <c r="I227" s="24">
        <f t="shared" ca="1" si="69"/>
        <v>0</v>
      </c>
      <c r="J227" s="24">
        <f t="shared" ca="1" si="70"/>
        <v>0</v>
      </c>
      <c r="K227" s="24">
        <f t="shared" ca="1" si="84"/>
        <v>0</v>
      </c>
      <c r="L227" s="24">
        <f t="shared" ca="1" si="71"/>
        <v>10.933680241435095</v>
      </c>
      <c r="M227" s="24">
        <f t="shared" ca="1" si="64"/>
        <v>2.2087558203288671E-2</v>
      </c>
      <c r="N227" s="24">
        <f t="shared" ca="1" si="65"/>
        <v>0.1981361945398985</v>
      </c>
      <c r="O227" s="24">
        <f t="shared" ca="1" si="72"/>
        <v>0.1981361945398985</v>
      </c>
      <c r="P227" s="24">
        <f t="shared" ca="1" si="73"/>
        <v>10.735544046895196</v>
      </c>
      <c r="Q227" s="24">
        <f t="shared" ca="1" si="74"/>
        <v>0</v>
      </c>
      <c r="R227" s="25">
        <f t="shared" ca="1" si="75"/>
        <v>4.4065489665673425</v>
      </c>
      <c r="S227" s="24">
        <f t="shared" ca="1" si="76"/>
        <v>0</v>
      </c>
      <c r="T227" s="24">
        <f t="shared" ca="1" si="77"/>
        <v>0</v>
      </c>
      <c r="U227" s="25">
        <f t="shared" ca="1" si="78"/>
        <v>0.86676897153321164</v>
      </c>
      <c r="V227" s="26">
        <f t="shared" si="79"/>
        <v>2</v>
      </c>
      <c r="W227" s="25">
        <f t="shared" ca="1" si="80"/>
        <v>2.8667689715332116</v>
      </c>
      <c r="X227" s="25">
        <f t="shared" ca="1" si="81"/>
        <v>1.5397799950341309</v>
      </c>
      <c r="Y227" s="25">
        <f t="shared" ca="1" si="82"/>
        <v>-77.286082072104961</v>
      </c>
      <c r="Z227" s="25">
        <f t="shared" ca="1" si="83"/>
        <v>222.71391792789504</v>
      </c>
    </row>
    <row r="228" spans="5:26" x14ac:dyDescent="0.2">
      <c r="E228" s="22">
        <v>224</v>
      </c>
      <c r="F228" s="24">
        <f t="shared" ca="1" si="66"/>
        <v>10.735544046895196</v>
      </c>
      <c r="G228" s="24">
        <f t="shared" ca="1" si="67"/>
        <v>0</v>
      </c>
      <c r="H228" s="24">
        <f t="shared" ca="1" si="68"/>
        <v>10.735544046895196</v>
      </c>
      <c r="I228" s="24">
        <f t="shared" ca="1" si="69"/>
        <v>0</v>
      </c>
      <c r="J228" s="24">
        <f t="shared" ca="1" si="70"/>
        <v>0</v>
      </c>
      <c r="K228" s="24">
        <f t="shared" ca="1" si="84"/>
        <v>0</v>
      </c>
      <c r="L228" s="24">
        <f t="shared" ca="1" si="71"/>
        <v>10.735544046895196</v>
      </c>
      <c r="M228" s="24">
        <f t="shared" ca="1" si="64"/>
        <v>0.41231443495555964</v>
      </c>
      <c r="N228" s="24">
        <f t="shared" ca="1" si="65"/>
        <v>0.46676069118816227</v>
      </c>
      <c r="O228" s="24">
        <f t="shared" ca="1" si="72"/>
        <v>0.46676069118816227</v>
      </c>
      <c r="P228" s="24">
        <f t="shared" ca="1" si="73"/>
        <v>10.268783355707034</v>
      </c>
      <c r="Q228" s="24">
        <f t="shared" ca="1" si="74"/>
        <v>0</v>
      </c>
      <c r="R228" s="25">
        <f t="shared" ca="1" si="75"/>
        <v>10.380757772024728</v>
      </c>
      <c r="S228" s="24">
        <f t="shared" ca="1" si="76"/>
        <v>0</v>
      </c>
      <c r="T228" s="24">
        <f t="shared" ca="1" si="77"/>
        <v>0</v>
      </c>
      <c r="U228" s="25">
        <f t="shared" ca="1" si="78"/>
        <v>0.84017309610408919</v>
      </c>
      <c r="V228" s="26">
        <f t="shared" si="79"/>
        <v>2</v>
      </c>
      <c r="W228" s="25">
        <f t="shared" ca="1" si="80"/>
        <v>2.8401730961040892</v>
      </c>
      <c r="X228" s="25">
        <f t="shared" ca="1" si="81"/>
        <v>7.5405846759206385</v>
      </c>
      <c r="Y228" s="25">
        <f t="shared" ca="1" si="82"/>
        <v>-69.745497396184319</v>
      </c>
      <c r="Z228" s="25">
        <f t="shared" ca="1" si="83"/>
        <v>230.25450260381569</v>
      </c>
    </row>
    <row r="229" spans="5:26" x14ac:dyDescent="0.2">
      <c r="E229" s="22">
        <v>225</v>
      </c>
      <c r="F229" s="24">
        <f t="shared" ca="1" si="66"/>
        <v>10.268783355707034</v>
      </c>
      <c r="G229" s="24">
        <f t="shared" ca="1" si="67"/>
        <v>0</v>
      </c>
      <c r="H229" s="24">
        <f t="shared" ca="1" si="68"/>
        <v>10.268783355707034</v>
      </c>
      <c r="I229" s="24">
        <f t="shared" ca="1" si="69"/>
        <v>0</v>
      </c>
      <c r="J229" s="24">
        <f t="shared" ca="1" si="70"/>
        <v>0</v>
      </c>
      <c r="K229" s="24">
        <f t="shared" ca="1" si="84"/>
        <v>0</v>
      </c>
      <c r="L229" s="24">
        <f t="shared" ca="1" si="71"/>
        <v>10.268783355707034</v>
      </c>
      <c r="M229" s="24">
        <f t="shared" ca="1" si="64"/>
        <v>0.94665058051451689</v>
      </c>
      <c r="N229" s="24">
        <f t="shared" ca="1" si="65"/>
        <v>0.74198153636026354</v>
      </c>
      <c r="O229" s="24">
        <f t="shared" ca="1" si="72"/>
        <v>0.74198153636026354</v>
      </c>
      <c r="P229" s="24">
        <f t="shared" ca="1" si="73"/>
        <v>9.5268018193467707</v>
      </c>
      <c r="Q229" s="24">
        <f t="shared" ca="1" si="74"/>
        <v>0</v>
      </c>
      <c r="R229" s="25">
        <f t="shared" ca="1" si="75"/>
        <v>16.501669368652259</v>
      </c>
      <c r="S229" s="24">
        <f t="shared" ca="1" si="76"/>
        <v>0</v>
      </c>
      <c r="T229" s="24">
        <f t="shared" ca="1" si="77"/>
        <v>0</v>
      </c>
      <c r="U229" s="25">
        <f t="shared" ca="1" si="78"/>
        <v>0.79182340700215226</v>
      </c>
      <c r="V229" s="26">
        <f t="shared" si="79"/>
        <v>2</v>
      </c>
      <c r="W229" s="25">
        <f t="shared" ca="1" si="80"/>
        <v>2.7918234070021524</v>
      </c>
      <c r="X229" s="25">
        <f t="shared" ca="1" si="81"/>
        <v>13.709845961650107</v>
      </c>
      <c r="Y229" s="25">
        <f t="shared" ca="1" si="82"/>
        <v>-56.035651434534216</v>
      </c>
      <c r="Z229" s="25">
        <f t="shared" ca="1" si="83"/>
        <v>243.9643485654658</v>
      </c>
    </row>
    <row r="230" spans="5:26" x14ac:dyDescent="0.2">
      <c r="E230" s="22">
        <v>226</v>
      </c>
      <c r="F230" s="24">
        <f t="shared" ca="1" si="66"/>
        <v>9.5268018193467707</v>
      </c>
      <c r="G230" s="24">
        <f t="shared" ca="1" si="67"/>
        <v>0</v>
      </c>
      <c r="H230" s="24">
        <f t="shared" ca="1" si="68"/>
        <v>9.5268018193467707</v>
      </c>
      <c r="I230" s="24">
        <f t="shared" ca="1" si="69"/>
        <v>0</v>
      </c>
      <c r="J230" s="24">
        <f t="shared" ca="1" si="70"/>
        <v>0</v>
      </c>
      <c r="K230" s="24">
        <f t="shared" ca="1" si="84"/>
        <v>0</v>
      </c>
      <c r="L230" s="24">
        <f t="shared" ca="1" si="71"/>
        <v>9.5268018193467707</v>
      </c>
      <c r="M230" s="24">
        <f t="shared" ca="1" si="64"/>
        <v>0.88809617387121098</v>
      </c>
      <c r="N230" s="24">
        <f t="shared" ca="1" si="65"/>
        <v>0.68246982240891918</v>
      </c>
      <c r="O230" s="24">
        <f t="shared" ca="1" si="72"/>
        <v>0.68246982240891918</v>
      </c>
      <c r="P230" s="24">
        <f t="shared" ca="1" si="73"/>
        <v>8.8443319969378518</v>
      </c>
      <c r="Q230" s="24">
        <f t="shared" ca="1" si="74"/>
        <v>0</v>
      </c>
      <c r="R230" s="25">
        <f t="shared" ca="1" si="75"/>
        <v>15.178128850374362</v>
      </c>
      <c r="S230" s="24">
        <f t="shared" ca="1" si="76"/>
        <v>0</v>
      </c>
      <c r="T230" s="24">
        <f t="shared" ca="1" si="77"/>
        <v>0</v>
      </c>
      <c r="U230" s="25">
        <f t="shared" ca="1" si="78"/>
        <v>0.73484535265138495</v>
      </c>
      <c r="V230" s="26">
        <f t="shared" si="79"/>
        <v>2</v>
      </c>
      <c r="W230" s="25">
        <f t="shared" ca="1" si="80"/>
        <v>2.734845352651385</v>
      </c>
      <c r="X230" s="25">
        <f t="shared" ca="1" si="81"/>
        <v>12.443283497722977</v>
      </c>
      <c r="Y230" s="25">
        <f t="shared" ca="1" si="82"/>
        <v>-43.592367936811243</v>
      </c>
      <c r="Z230" s="25">
        <f t="shared" ca="1" si="83"/>
        <v>256.40763206318877</v>
      </c>
    </row>
    <row r="231" spans="5:26" x14ac:dyDescent="0.2">
      <c r="E231" s="22">
        <v>227</v>
      </c>
      <c r="F231" s="24">
        <f t="shared" ca="1" si="66"/>
        <v>8.8443319969378518</v>
      </c>
      <c r="G231" s="24">
        <f t="shared" ca="1" si="67"/>
        <v>0</v>
      </c>
      <c r="H231" s="24">
        <f t="shared" ca="1" si="68"/>
        <v>8.8443319969378518</v>
      </c>
      <c r="I231" s="24">
        <f t="shared" ca="1" si="69"/>
        <v>0</v>
      </c>
      <c r="J231" s="24">
        <f t="shared" ca="1" si="70"/>
        <v>0</v>
      </c>
      <c r="K231" s="24">
        <f t="shared" ca="1" si="84"/>
        <v>0</v>
      </c>
      <c r="L231" s="24">
        <f t="shared" ca="1" si="71"/>
        <v>8.8443319969378518</v>
      </c>
      <c r="M231" s="24">
        <f t="shared" ca="1" si="64"/>
        <v>0.52307763754022962</v>
      </c>
      <c r="N231" s="24">
        <f t="shared" ca="1" si="65"/>
        <v>0.50868190380609823</v>
      </c>
      <c r="O231" s="24">
        <f t="shared" ca="1" si="72"/>
        <v>0.50868190380609823</v>
      </c>
      <c r="P231" s="24">
        <f t="shared" ca="1" si="73"/>
        <v>8.3356500931317541</v>
      </c>
      <c r="Q231" s="24">
        <f t="shared" ca="1" si="74"/>
        <v>0</v>
      </c>
      <c r="R231" s="25">
        <f t="shared" ca="1" si="75"/>
        <v>11.313085540647624</v>
      </c>
      <c r="S231" s="24">
        <f t="shared" ca="1" si="76"/>
        <v>0</v>
      </c>
      <c r="T231" s="24">
        <f t="shared" ca="1" si="77"/>
        <v>0</v>
      </c>
      <c r="U231" s="25">
        <f t="shared" ca="1" si="78"/>
        <v>0.68719928360278437</v>
      </c>
      <c r="V231" s="26">
        <f t="shared" si="79"/>
        <v>2</v>
      </c>
      <c r="W231" s="25">
        <f t="shared" ca="1" si="80"/>
        <v>2.6871992836027845</v>
      </c>
      <c r="X231" s="25">
        <f t="shared" ca="1" si="81"/>
        <v>8.62588625704484</v>
      </c>
      <c r="Y231" s="25">
        <f t="shared" ca="1" si="82"/>
        <v>-34.966481679766403</v>
      </c>
      <c r="Z231" s="25">
        <f t="shared" ca="1" si="83"/>
        <v>265.03351832023361</v>
      </c>
    </row>
    <row r="232" spans="5:26" x14ac:dyDescent="0.2">
      <c r="E232" s="22">
        <v>228</v>
      </c>
      <c r="F232" s="24">
        <f t="shared" ca="1" si="66"/>
        <v>8.3356500931317541</v>
      </c>
      <c r="G232" s="24">
        <f t="shared" ca="1" si="67"/>
        <v>0</v>
      </c>
      <c r="H232" s="24">
        <f t="shared" ca="1" si="68"/>
        <v>8.3356500931317541</v>
      </c>
      <c r="I232" s="24">
        <f t="shared" ca="1" si="69"/>
        <v>0</v>
      </c>
      <c r="J232" s="24">
        <f t="shared" ca="1" si="70"/>
        <v>0</v>
      </c>
      <c r="K232" s="24">
        <f t="shared" ca="1" si="84"/>
        <v>0</v>
      </c>
      <c r="L232" s="24">
        <f t="shared" ca="1" si="71"/>
        <v>8.3356500931317541</v>
      </c>
      <c r="M232" s="24">
        <f t="shared" ca="1" si="64"/>
        <v>0.53613751788827668</v>
      </c>
      <c r="N232" s="24">
        <f t="shared" ca="1" si="65"/>
        <v>0.51360613384223353</v>
      </c>
      <c r="O232" s="24">
        <f t="shared" ca="1" si="72"/>
        <v>0.51360613384223353</v>
      </c>
      <c r="P232" s="24">
        <f t="shared" ca="1" si="73"/>
        <v>7.8220439592895206</v>
      </c>
      <c r="Q232" s="24">
        <f t="shared" ca="1" si="74"/>
        <v>0</v>
      </c>
      <c r="R232" s="25">
        <f t="shared" ca="1" si="75"/>
        <v>11.422600416651273</v>
      </c>
      <c r="S232" s="24">
        <f t="shared" ca="1" si="76"/>
        <v>0</v>
      </c>
      <c r="T232" s="24">
        <f t="shared" ca="1" si="77"/>
        <v>0</v>
      </c>
      <c r="U232" s="25">
        <f t="shared" ca="1" si="78"/>
        <v>0.64630776209685092</v>
      </c>
      <c r="V232" s="26">
        <f t="shared" si="79"/>
        <v>2</v>
      </c>
      <c r="W232" s="25">
        <f t="shared" ca="1" si="80"/>
        <v>2.6463077620968507</v>
      </c>
      <c r="X232" s="25">
        <f t="shared" ca="1" si="81"/>
        <v>8.7762926545544211</v>
      </c>
      <c r="Y232" s="25">
        <f t="shared" ca="1" si="82"/>
        <v>-26.190189025211982</v>
      </c>
      <c r="Z232" s="25">
        <f t="shared" ca="1" si="83"/>
        <v>273.80981097478804</v>
      </c>
    </row>
    <row r="233" spans="5:26" x14ac:dyDescent="0.2">
      <c r="E233" s="22">
        <v>229</v>
      </c>
      <c r="F233" s="24">
        <f t="shared" ca="1" si="66"/>
        <v>7.8220439592895206</v>
      </c>
      <c r="G233" s="24">
        <f t="shared" ca="1" si="67"/>
        <v>0</v>
      </c>
      <c r="H233" s="24">
        <f t="shared" ca="1" si="68"/>
        <v>7.8220439592895206</v>
      </c>
      <c r="I233" s="24">
        <f t="shared" ca="1" si="69"/>
        <v>0</v>
      </c>
      <c r="J233" s="24">
        <f t="shared" ca="1" si="70"/>
        <v>0</v>
      </c>
      <c r="K233" s="24">
        <f t="shared" ca="1" si="84"/>
        <v>0</v>
      </c>
      <c r="L233" s="24">
        <f t="shared" ca="1" si="71"/>
        <v>7.8220439592895206</v>
      </c>
      <c r="M233" s="24">
        <f t="shared" ca="1" si="64"/>
        <v>0.40349930781091059</v>
      </c>
      <c r="N233" s="24">
        <f t="shared" ca="1" si="65"/>
        <v>0.46335502559573943</v>
      </c>
      <c r="O233" s="24">
        <f t="shared" ca="1" si="72"/>
        <v>0.46335502559573943</v>
      </c>
      <c r="P233" s="24">
        <f t="shared" ca="1" si="73"/>
        <v>7.3586889336937809</v>
      </c>
      <c r="Q233" s="24">
        <f t="shared" ca="1" si="74"/>
        <v>0</v>
      </c>
      <c r="R233" s="25">
        <f t="shared" ca="1" si="75"/>
        <v>10.305015769249245</v>
      </c>
      <c r="S233" s="24">
        <f t="shared" ca="1" si="76"/>
        <v>0</v>
      </c>
      <c r="T233" s="24">
        <f t="shared" ca="1" si="77"/>
        <v>0</v>
      </c>
      <c r="U233" s="25">
        <f t="shared" ca="1" si="78"/>
        <v>0.60722931571933203</v>
      </c>
      <c r="V233" s="26">
        <f t="shared" si="79"/>
        <v>2</v>
      </c>
      <c r="W233" s="25">
        <f t="shared" ca="1" si="80"/>
        <v>2.6072293157193318</v>
      </c>
      <c r="X233" s="25">
        <f t="shared" ca="1" si="81"/>
        <v>7.697786453529913</v>
      </c>
      <c r="Y233" s="25">
        <f t="shared" ca="1" si="82"/>
        <v>-18.492402571682071</v>
      </c>
      <c r="Z233" s="25">
        <f t="shared" ca="1" si="83"/>
        <v>281.50759742831792</v>
      </c>
    </row>
    <row r="234" spans="5:26" x14ac:dyDescent="0.2">
      <c r="E234" s="22">
        <v>230</v>
      </c>
      <c r="F234" s="24">
        <f t="shared" ca="1" si="66"/>
        <v>7.3586889336937809</v>
      </c>
      <c r="G234" s="24">
        <f t="shared" ca="1" si="67"/>
        <v>0</v>
      </c>
      <c r="H234" s="24">
        <f t="shared" ca="1" si="68"/>
        <v>7.3586889336937809</v>
      </c>
      <c r="I234" s="24">
        <f t="shared" ca="1" si="69"/>
        <v>0</v>
      </c>
      <c r="J234" s="24">
        <f t="shared" ca="1" si="70"/>
        <v>0</v>
      </c>
      <c r="K234" s="24">
        <f t="shared" ca="1" si="84"/>
        <v>0</v>
      </c>
      <c r="L234" s="24">
        <f t="shared" ca="1" si="71"/>
        <v>7.3586889336937809</v>
      </c>
      <c r="M234" s="24">
        <f t="shared" ca="1" si="64"/>
        <v>0.31070244530599944</v>
      </c>
      <c r="N234" s="24">
        <f t="shared" ca="1" si="65"/>
        <v>0.42592096496101761</v>
      </c>
      <c r="O234" s="24">
        <f t="shared" ca="1" si="72"/>
        <v>0.42592096496101761</v>
      </c>
      <c r="P234" s="24">
        <f t="shared" ca="1" si="73"/>
        <v>6.9327679687327635</v>
      </c>
      <c r="Q234" s="24">
        <f t="shared" ca="1" si="74"/>
        <v>0</v>
      </c>
      <c r="R234" s="25">
        <f t="shared" ca="1" si="75"/>
        <v>9.472482260733031</v>
      </c>
      <c r="S234" s="24">
        <f t="shared" ca="1" si="76"/>
        <v>0</v>
      </c>
      <c r="T234" s="24">
        <f t="shared" ca="1" si="77"/>
        <v>0</v>
      </c>
      <c r="U234" s="25">
        <f t="shared" ca="1" si="78"/>
        <v>0.57165827609706177</v>
      </c>
      <c r="V234" s="26">
        <f t="shared" si="79"/>
        <v>2</v>
      </c>
      <c r="W234" s="25">
        <f t="shared" ca="1" si="80"/>
        <v>2.5716582760970619</v>
      </c>
      <c r="X234" s="25">
        <f t="shared" ca="1" si="81"/>
        <v>6.9008239846359691</v>
      </c>
      <c r="Y234" s="25">
        <f t="shared" ca="1" si="82"/>
        <v>-11.591578587046101</v>
      </c>
      <c r="Z234" s="25">
        <f t="shared" ca="1" si="83"/>
        <v>288.40842141295389</v>
      </c>
    </row>
    <row r="235" spans="5:26" x14ac:dyDescent="0.2">
      <c r="E235" s="22">
        <v>231</v>
      </c>
      <c r="F235" s="24">
        <f t="shared" ca="1" si="66"/>
        <v>6.9327679687327635</v>
      </c>
      <c r="G235" s="24">
        <f t="shared" ca="1" si="67"/>
        <v>0</v>
      </c>
      <c r="H235" s="24">
        <f t="shared" ca="1" si="68"/>
        <v>6.9327679687327635</v>
      </c>
      <c r="I235" s="24">
        <f t="shared" ca="1" si="69"/>
        <v>0</v>
      </c>
      <c r="J235" s="24">
        <f t="shared" ca="1" si="70"/>
        <v>0</v>
      </c>
      <c r="K235" s="24">
        <f t="shared" ca="1" si="84"/>
        <v>0</v>
      </c>
      <c r="L235" s="24">
        <f t="shared" ca="1" si="71"/>
        <v>6.9327679687327635</v>
      </c>
      <c r="M235" s="24">
        <f t="shared" ca="1" si="64"/>
        <v>0.9367405521855966</v>
      </c>
      <c r="N235" s="24">
        <f t="shared" ca="1" si="65"/>
        <v>0.72919615910237545</v>
      </c>
      <c r="O235" s="24">
        <f t="shared" ca="1" si="72"/>
        <v>0.72919615910237545</v>
      </c>
      <c r="P235" s="24">
        <f t="shared" ca="1" si="73"/>
        <v>6.2035718096303878</v>
      </c>
      <c r="Q235" s="24">
        <f t="shared" ca="1" si="74"/>
        <v>0</v>
      </c>
      <c r="R235" s="25">
        <f t="shared" ca="1" si="75"/>
        <v>16.217322578436828</v>
      </c>
      <c r="S235" s="24">
        <f t="shared" ca="1" si="76"/>
        <v>0</v>
      </c>
      <c r="T235" s="24">
        <f t="shared" ca="1" si="77"/>
        <v>0</v>
      </c>
      <c r="U235" s="25">
        <f t="shared" ca="1" si="78"/>
        <v>0.52545359113452605</v>
      </c>
      <c r="V235" s="26">
        <f t="shared" si="79"/>
        <v>2</v>
      </c>
      <c r="W235" s="25">
        <f t="shared" ca="1" si="80"/>
        <v>2.5254535911345259</v>
      </c>
      <c r="X235" s="25">
        <f t="shared" ca="1" si="81"/>
        <v>13.691868987302303</v>
      </c>
      <c r="Y235" s="25">
        <f t="shared" ca="1" si="82"/>
        <v>2.1002904002562026</v>
      </c>
      <c r="Z235" s="25">
        <f t="shared" ca="1" si="83"/>
        <v>302.1002904002562</v>
      </c>
    </row>
    <row r="236" spans="5:26" x14ac:dyDescent="0.2">
      <c r="E236" s="22">
        <v>232</v>
      </c>
      <c r="F236" s="24">
        <f t="shared" ca="1" si="66"/>
        <v>6.2035718096303878</v>
      </c>
      <c r="G236" s="24">
        <f t="shared" ca="1" si="67"/>
        <v>0</v>
      </c>
      <c r="H236" s="24">
        <f t="shared" ca="1" si="68"/>
        <v>6.2035718096303878</v>
      </c>
      <c r="I236" s="24">
        <f t="shared" ca="1" si="69"/>
        <v>0</v>
      </c>
      <c r="J236" s="24">
        <f t="shared" ca="1" si="70"/>
        <v>0</v>
      </c>
      <c r="K236" s="24">
        <f t="shared" ca="1" si="84"/>
        <v>0</v>
      </c>
      <c r="L236" s="24">
        <f t="shared" ca="1" si="71"/>
        <v>6.2035718096303878</v>
      </c>
      <c r="M236" s="24">
        <f t="shared" ca="1" si="64"/>
        <v>0.67418489056900477</v>
      </c>
      <c r="N236" s="24">
        <f t="shared" ca="1" si="65"/>
        <v>0.56772479311771051</v>
      </c>
      <c r="O236" s="24">
        <f t="shared" ca="1" si="72"/>
        <v>0.56772479311771051</v>
      </c>
      <c r="P236" s="24">
        <f t="shared" ca="1" si="73"/>
        <v>5.6358470165126775</v>
      </c>
      <c r="Q236" s="24">
        <f t="shared" ca="1" si="74"/>
        <v>0</v>
      </c>
      <c r="R236" s="25">
        <f t="shared" ca="1" si="75"/>
        <v>12.626199398937882</v>
      </c>
      <c r="S236" s="24">
        <f t="shared" ca="1" si="76"/>
        <v>0</v>
      </c>
      <c r="T236" s="24">
        <f t="shared" ca="1" si="77"/>
        <v>0</v>
      </c>
      <c r="U236" s="25">
        <f t="shared" ca="1" si="78"/>
        <v>0.47357675304572261</v>
      </c>
      <c r="V236" s="26">
        <f t="shared" si="79"/>
        <v>2</v>
      </c>
      <c r="W236" s="25">
        <f t="shared" ca="1" si="80"/>
        <v>2.4735767530457227</v>
      </c>
      <c r="X236" s="25">
        <f t="shared" ca="1" si="81"/>
        <v>10.152622645892158</v>
      </c>
      <c r="Y236" s="25">
        <f t="shared" ca="1" si="82"/>
        <v>12.252913046148361</v>
      </c>
      <c r="Z236" s="25">
        <f t="shared" ca="1" si="83"/>
        <v>312.25291304614836</v>
      </c>
    </row>
    <row r="237" spans="5:26" x14ac:dyDescent="0.2">
      <c r="E237" s="22">
        <v>233</v>
      </c>
      <c r="F237" s="24">
        <f t="shared" ca="1" si="66"/>
        <v>5.6358470165126775</v>
      </c>
      <c r="G237" s="24">
        <f t="shared" ca="1" si="67"/>
        <v>0</v>
      </c>
      <c r="H237" s="24">
        <f t="shared" ca="1" si="68"/>
        <v>5.6358470165126775</v>
      </c>
      <c r="I237" s="24">
        <f t="shared" ca="1" si="69"/>
        <v>0</v>
      </c>
      <c r="J237" s="24">
        <f t="shared" ca="1" si="70"/>
        <v>0</v>
      </c>
      <c r="K237" s="24">
        <f t="shared" ca="1" si="84"/>
        <v>0</v>
      </c>
      <c r="L237" s="24">
        <f t="shared" ca="1" si="71"/>
        <v>5.6358470165126775</v>
      </c>
      <c r="M237" s="24">
        <f t="shared" ca="1" si="64"/>
        <v>0.9247474776786847</v>
      </c>
      <c r="N237" s="24">
        <f t="shared" ca="1" si="65"/>
        <v>0.71566247679423856</v>
      </c>
      <c r="O237" s="24">
        <f t="shared" ca="1" si="72"/>
        <v>0.71566247679423856</v>
      </c>
      <c r="P237" s="24">
        <f t="shared" ca="1" si="73"/>
        <v>4.9201845397184387</v>
      </c>
      <c r="Q237" s="24">
        <f t="shared" ca="1" si="74"/>
        <v>0</v>
      </c>
      <c r="R237" s="25">
        <f t="shared" ca="1" si="75"/>
        <v>15.916333483903864</v>
      </c>
      <c r="S237" s="24">
        <f t="shared" ca="1" si="76"/>
        <v>0</v>
      </c>
      <c r="T237" s="24">
        <f t="shared" ca="1" si="77"/>
        <v>0</v>
      </c>
      <c r="U237" s="25">
        <f t="shared" ca="1" si="78"/>
        <v>0.42224126224924463</v>
      </c>
      <c r="V237" s="26">
        <f t="shared" si="79"/>
        <v>2</v>
      </c>
      <c r="W237" s="25">
        <f t="shared" ca="1" si="80"/>
        <v>2.4222412622492446</v>
      </c>
      <c r="X237" s="25">
        <f t="shared" ca="1" si="81"/>
        <v>13.49409222165462</v>
      </c>
      <c r="Y237" s="25">
        <f t="shared" ca="1" si="82"/>
        <v>25.747005267802983</v>
      </c>
      <c r="Z237" s="25">
        <f t="shared" ca="1" si="83"/>
        <v>325.74700526780299</v>
      </c>
    </row>
    <row r="238" spans="5:26" x14ac:dyDescent="0.2">
      <c r="E238" s="22">
        <v>234</v>
      </c>
      <c r="F238" s="24">
        <f t="shared" ca="1" si="66"/>
        <v>4.9201845397184387</v>
      </c>
      <c r="G238" s="24">
        <f t="shared" ca="1" si="67"/>
        <v>0</v>
      </c>
      <c r="H238" s="24">
        <f t="shared" ca="1" si="68"/>
        <v>4.9201845397184387</v>
      </c>
      <c r="I238" s="24">
        <f t="shared" ca="1" si="69"/>
        <v>0</v>
      </c>
      <c r="J238" s="24">
        <f t="shared" ca="1" si="70"/>
        <v>0</v>
      </c>
      <c r="K238" s="24">
        <f t="shared" ca="1" si="84"/>
        <v>0</v>
      </c>
      <c r="L238" s="24">
        <f t="shared" ca="1" si="71"/>
        <v>4.9201845397184387</v>
      </c>
      <c r="M238" s="24">
        <f t="shared" ca="1" si="64"/>
        <v>0.37161443590789778</v>
      </c>
      <c r="N238" s="24">
        <f t="shared" ca="1" si="65"/>
        <v>0.45086292578816162</v>
      </c>
      <c r="O238" s="24">
        <f t="shared" ca="1" si="72"/>
        <v>0.45086292578816162</v>
      </c>
      <c r="P238" s="24">
        <f t="shared" ca="1" si="73"/>
        <v>4.4693216139302772</v>
      </c>
      <c r="Q238" s="24">
        <f t="shared" ca="1" si="74"/>
        <v>0</v>
      </c>
      <c r="R238" s="25">
        <f t="shared" ca="1" si="75"/>
        <v>10.027191469528713</v>
      </c>
      <c r="S238" s="24">
        <f t="shared" ca="1" si="76"/>
        <v>0</v>
      </c>
      <c r="T238" s="24">
        <f t="shared" ca="1" si="77"/>
        <v>0</v>
      </c>
      <c r="U238" s="25">
        <f t="shared" ca="1" si="78"/>
        <v>0.37558024614594865</v>
      </c>
      <c r="V238" s="26">
        <f t="shared" si="79"/>
        <v>2</v>
      </c>
      <c r="W238" s="25">
        <f t="shared" ca="1" si="80"/>
        <v>2.3755802461459488</v>
      </c>
      <c r="X238" s="25">
        <f t="shared" ca="1" si="81"/>
        <v>7.6516112233827638</v>
      </c>
      <c r="Y238" s="25">
        <f t="shared" ca="1" si="82"/>
        <v>33.398616491185749</v>
      </c>
      <c r="Z238" s="25">
        <f t="shared" ca="1" si="83"/>
        <v>333.39861649118575</v>
      </c>
    </row>
    <row r="239" spans="5:26" x14ac:dyDescent="0.2">
      <c r="E239" s="22">
        <v>235</v>
      </c>
      <c r="F239" s="24">
        <f t="shared" ca="1" si="66"/>
        <v>4.4693216139302772</v>
      </c>
      <c r="G239" s="24">
        <f t="shared" ca="1" si="67"/>
        <v>0</v>
      </c>
      <c r="H239" s="24">
        <f t="shared" ca="1" si="68"/>
        <v>4.4693216139302772</v>
      </c>
      <c r="I239" s="24">
        <f t="shared" ca="1" si="69"/>
        <v>0</v>
      </c>
      <c r="J239" s="24">
        <f t="shared" ca="1" si="70"/>
        <v>0</v>
      </c>
      <c r="K239" s="24">
        <f t="shared" ca="1" si="84"/>
        <v>0</v>
      </c>
      <c r="L239" s="24">
        <f t="shared" ca="1" si="71"/>
        <v>4.4693216139302772</v>
      </c>
      <c r="M239" s="24">
        <f t="shared" ca="1" si="64"/>
        <v>0.86785842875958907</v>
      </c>
      <c r="N239" s="24">
        <f t="shared" ca="1" si="65"/>
        <v>0.66744871553054241</v>
      </c>
      <c r="O239" s="24">
        <f t="shared" ca="1" si="72"/>
        <v>0.66744871553054241</v>
      </c>
      <c r="P239" s="24">
        <f t="shared" ca="1" si="73"/>
        <v>3.8018728983997345</v>
      </c>
      <c r="Q239" s="24">
        <f t="shared" ca="1" si="74"/>
        <v>0</v>
      </c>
      <c r="R239" s="25">
        <f t="shared" ca="1" si="75"/>
        <v>14.844059433399263</v>
      </c>
      <c r="S239" s="24">
        <f t="shared" ca="1" si="76"/>
        <v>0</v>
      </c>
      <c r="T239" s="24">
        <f t="shared" ca="1" si="77"/>
        <v>0</v>
      </c>
      <c r="U239" s="25">
        <f t="shared" ca="1" si="78"/>
        <v>0.33084778049320052</v>
      </c>
      <c r="V239" s="26">
        <f t="shared" si="79"/>
        <v>2</v>
      </c>
      <c r="W239" s="25">
        <f t="shared" ca="1" si="80"/>
        <v>2.3308477804932006</v>
      </c>
      <c r="X239" s="25">
        <f t="shared" ca="1" si="81"/>
        <v>12.513211652906062</v>
      </c>
      <c r="Y239" s="25">
        <f t="shared" ca="1" si="82"/>
        <v>45.911828144091814</v>
      </c>
      <c r="Z239" s="25">
        <f t="shared" ca="1" si="83"/>
        <v>345.91182814409183</v>
      </c>
    </row>
    <row r="240" spans="5:26" x14ac:dyDescent="0.2">
      <c r="E240" s="22">
        <v>236</v>
      </c>
      <c r="F240" s="24">
        <f t="shared" ca="1" si="66"/>
        <v>3.8018728983997345</v>
      </c>
      <c r="G240" s="24">
        <f t="shared" ca="1" si="67"/>
        <v>0</v>
      </c>
      <c r="H240" s="24">
        <f t="shared" ca="1" si="68"/>
        <v>3.8018728983997345</v>
      </c>
      <c r="I240" s="24">
        <f t="shared" ca="1" si="69"/>
        <v>0</v>
      </c>
      <c r="J240" s="24">
        <f t="shared" ca="1" si="70"/>
        <v>0</v>
      </c>
      <c r="K240" s="24">
        <f t="shared" ca="1" si="84"/>
        <v>0</v>
      </c>
      <c r="L240" s="24">
        <f t="shared" ca="1" si="71"/>
        <v>3.8018728983997345</v>
      </c>
      <c r="M240" s="24">
        <f t="shared" ca="1" si="64"/>
        <v>0.40404074816698499</v>
      </c>
      <c r="N240" s="24">
        <f t="shared" ca="1" si="65"/>
        <v>0.46356473488065014</v>
      </c>
      <c r="O240" s="24">
        <f t="shared" ca="1" si="72"/>
        <v>0.46356473488065014</v>
      </c>
      <c r="P240" s="24">
        <f t="shared" ca="1" si="73"/>
        <v>3.3383081635190845</v>
      </c>
      <c r="Q240" s="24">
        <f t="shared" ca="1" si="74"/>
        <v>0</v>
      </c>
      <c r="R240" s="25">
        <f t="shared" ca="1" si="75"/>
        <v>10.309679703745658</v>
      </c>
      <c r="S240" s="24">
        <f t="shared" ca="1" si="76"/>
        <v>0</v>
      </c>
      <c r="T240" s="24">
        <f t="shared" ca="1" si="77"/>
        <v>0</v>
      </c>
      <c r="U240" s="25">
        <f t="shared" ca="1" si="78"/>
        <v>0.28560724247675273</v>
      </c>
      <c r="V240" s="26">
        <f t="shared" si="79"/>
        <v>2</v>
      </c>
      <c r="W240" s="25">
        <f t="shared" ca="1" si="80"/>
        <v>2.2856072424767526</v>
      </c>
      <c r="X240" s="25">
        <f t="shared" ca="1" si="81"/>
        <v>8.0240724612689061</v>
      </c>
      <c r="Y240" s="25">
        <f t="shared" ca="1" si="82"/>
        <v>53.935900605360722</v>
      </c>
      <c r="Z240" s="25">
        <f t="shared" ca="1" si="83"/>
        <v>353.9359006053607</v>
      </c>
    </row>
    <row r="241" spans="5:26" x14ac:dyDescent="0.2">
      <c r="E241" s="22">
        <v>237</v>
      </c>
      <c r="F241" s="24">
        <f t="shared" ca="1" si="66"/>
        <v>3.3383081635190845</v>
      </c>
      <c r="G241" s="24">
        <f t="shared" ca="1" si="67"/>
        <v>0</v>
      </c>
      <c r="H241" s="24">
        <f t="shared" ca="1" si="68"/>
        <v>3.3383081635190845</v>
      </c>
      <c r="I241" s="24">
        <f t="shared" ca="1" si="69"/>
        <v>1</v>
      </c>
      <c r="J241" s="24">
        <f t="shared" ca="1" si="70"/>
        <v>14</v>
      </c>
      <c r="K241" s="24">
        <f t="shared" ca="1" si="84"/>
        <v>0</v>
      </c>
      <c r="L241" s="24">
        <f t="shared" ca="1" si="71"/>
        <v>3.3383081635190845</v>
      </c>
      <c r="M241" s="24">
        <f t="shared" ca="1" si="64"/>
        <v>2.8412561644082901E-2</v>
      </c>
      <c r="N241" s="24">
        <f t="shared" ca="1" si="65"/>
        <v>0.21430197045216665</v>
      </c>
      <c r="O241" s="24">
        <f t="shared" ca="1" si="72"/>
        <v>0.21430197045216665</v>
      </c>
      <c r="P241" s="24">
        <f t="shared" ca="1" si="73"/>
        <v>3.1240061930669181</v>
      </c>
      <c r="Q241" s="24">
        <f t="shared" ca="1" si="74"/>
        <v>0</v>
      </c>
      <c r="R241" s="25">
        <f t="shared" ca="1" si="75"/>
        <v>4.7660758228561857</v>
      </c>
      <c r="S241" s="24">
        <f t="shared" ca="1" si="76"/>
        <v>224</v>
      </c>
      <c r="T241" s="24">
        <f t="shared" ca="1" si="77"/>
        <v>15.68</v>
      </c>
      <c r="U241" s="25">
        <f t="shared" ca="1" si="78"/>
        <v>0.25849257426344013</v>
      </c>
      <c r="V241" s="26">
        <f t="shared" si="79"/>
        <v>2</v>
      </c>
      <c r="W241" s="25">
        <f t="shared" ca="1" si="80"/>
        <v>241.93849257426345</v>
      </c>
      <c r="X241" s="25">
        <f t="shared" ca="1" si="81"/>
        <v>-237.17241675140727</v>
      </c>
      <c r="Y241" s="25">
        <f t="shared" ca="1" si="82"/>
        <v>-183.23651614604654</v>
      </c>
      <c r="Z241" s="25">
        <f t="shared" ca="1" si="83"/>
        <v>116.76348385395346</v>
      </c>
    </row>
    <row r="242" spans="5:26" x14ac:dyDescent="0.2">
      <c r="E242" s="22">
        <v>238</v>
      </c>
      <c r="F242" s="24">
        <f t="shared" ca="1" si="66"/>
        <v>3.1240061930669181</v>
      </c>
      <c r="G242" s="24">
        <f t="shared" ca="1" si="67"/>
        <v>14</v>
      </c>
      <c r="H242" s="24">
        <f t="shared" ca="1" si="68"/>
        <v>17.124006193066919</v>
      </c>
      <c r="I242" s="24">
        <f t="shared" ca="1" si="69"/>
        <v>0</v>
      </c>
      <c r="J242" s="24">
        <f t="shared" ca="1" si="70"/>
        <v>0</v>
      </c>
      <c r="K242" s="24">
        <f t="shared" ca="1" si="84"/>
        <v>0</v>
      </c>
      <c r="L242" s="24">
        <f t="shared" ca="1" si="71"/>
        <v>3.1240061930669181</v>
      </c>
      <c r="M242" s="24">
        <f t="shared" ca="1" si="64"/>
        <v>8.5571699911862975E-2</v>
      </c>
      <c r="N242" s="24">
        <f t="shared" ca="1" si="65"/>
        <v>0.29471913884741663</v>
      </c>
      <c r="O242" s="24">
        <f t="shared" ca="1" si="72"/>
        <v>0.29471913884741663</v>
      </c>
      <c r="P242" s="24">
        <f t="shared" ca="1" si="73"/>
        <v>2.8292870542195017</v>
      </c>
      <c r="Q242" s="24">
        <f t="shared" ca="1" si="74"/>
        <v>0</v>
      </c>
      <c r="R242" s="25">
        <f t="shared" ca="1" si="75"/>
        <v>6.5545536479665456</v>
      </c>
      <c r="S242" s="24">
        <f t="shared" ca="1" si="76"/>
        <v>0</v>
      </c>
      <c r="T242" s="24">
        <f t="shared" ca="1" si="77"/>
        <v>0</v>
      </c>
      <c r="U242" s="25">
        <f t="shared" ca="1" si="78"/>
        <v>0.23813172989145678</v>
      </c>
      <c r="V242" s="26">
        <f t="shared" si="79"/>
        <v>2</v>
      </c>
      <c r="W242" s="25">
        <f t="shared" ca="1" si="80"/>
        <v>2.2381317298914567</v>
      </c>
      <c r="X242" s="25">
        <f t="shared" ca="1" si="81"/>
        <v>4.3164219180750889</v>
      </c>
      <c r="Y242" s="25">
        <f t="shared" ca="1" si="82"/>
        <v>-178.92009422797145</v>
      </c>
      <c r="Z242" s="25">
        <f t="shared" ca="1" si="83"/>
        <v>121.07990577202855</v>
      </c>
    </row>
    <row r="243" spans="5:26" x14ac:dyDescent="0.2">
      <c r="E243" s="22">
        <v>239</v>
      </c>
      <c r="F243" s="24">
        <f t="shared" ca="1" si="66"/>
        <v>2.8292870542195017</v>
      </c>
      <c r="G243" s="24">
        <f t="shared" ca="1" si="67"/>
        <v>14</v>
      </c>
      <c r="H243" s="24">
        <f t="shared" ca="1" si="68"/>
        <v>16.829287054219503</v>
      </c>
      <c r="I243" s="24">
        <f t="shared" ca="1" si="69"/>
        <v>0</v>
      </c>
      <c r="J243" s="24">
        <f t="shared" ca="1" si="70"/>
        <v>0</v>
      </c>
      <c r="K243" s="24">
        <f t="shared" ca="1" si="84"/>
        <v>0</v>
      </c>
      <c r="L243" s="24">
        <f t="shared" ca="1" si="71"/>
        <v>2.8292870542195017</v>
      </c>
      <c r="M243" s="24">
        <f t="shared" ca="1" si="64"/>
        <v>0.31501835131480693</v>
      </c>
      <c r="N243" s="24">
        <f t="shared" ca="1" si="65"/>
        <v>0.42774872136008774</v>
      </c>
      <c r="O243" s="24">
        <f t="shared" ca="1" si="72"/>
        <v>0.42774872136008774</v>
      </c>
      <c r="P243" s="24">
        <f t="shared" ca="1" si="73"/>
        <v>2.4015383328594138</v>
      </c>
      <c r="Q243" s="24">
        <f t="shared" ca="1" si="74"/>
        <v>0</v>
      </c>
      <c r="R243" s="25">
        <f t="shared" ca="1" si="75"/>
        <v>9.5131315630483506</v>
      </c>
      <c r="S243" s="24">
        <f t="shared" ca="1" si="76"/>
        <v>0</v>
      </c>
      <c r="T243" s="24">
        <f t="shared" ca="1" si="77"/>
        <v>0</v>
      </c>
      <c r="U243" s="25">
        <f t="shared" ca="1" si="78"/>
        <v>0.20923301548315665</v>
      </c>
      <c r="V243" s="26">
        <f t="shared" si="79"/>
        <v>2</v>
      </c>
      <c r="W243" s="25">
        <f t="shared" ca="1" si="80"/>
        <v>2.2092330154831568</v>
      </c>
      <c r="X243" s="25">
        <f t="shared" ca="1" si="81"/>
        <v>7.3038985475651934</v>
      </c>
      <c r="Y243" s="25">
        <f t="shared" ca="1" si="82"/>
        <v>-171.61619568040626</v>
      </c>
      <c r="Z243" s="25">
        <f t="shared" ca="1" si="83"/>
        <v>128.38380431959374</v>
      </c>
    </row>
    <row r="244" spans="5:26" x14ac:dyDescent="0.2">
      <c r="E244" s="22">
        <v>240</v>
      </c>
      <c r="F244" s="24">
        <f t="shared" ca="1" si="66"/>
        <v>2.4015383328594138</v>
      </c>
      <c r="G244" s="24">
        <f t="shared" ca="1" si="67"/>
        <v>14</v>
      </c>
      <c r="H244" s="24">
        <f t="shared" ca="1" si="68"/>
        <v>16.401538332859413</v>
      </c>
      <c r="I244" s="24">
        <f t="shared" ca="1" si="69"/>
        <v>0</v>
      </c>
      <c r="J244" s="24">
        <f t="shared" ca="1" si="70"/>
        <v>0</v>
      </c>
      <c r="K244" s="24">
        <f t="shared" ca="1" si="84"/>
        <v>0</v>
      </c>
      <c r="L244" s="24">
        <f t="shared" ca="1" si="71"/>
        <v>2.4015383328594138</v>
      </c>
      <c r="M244" s="24">
        <f t="shared" ca="1" si="64"/>
        <v>0.66843873215375749</v>
      </c>
      <c r="N244" s="24">
        <f t="shared" ca="1" si="65"/>
        <v>0.56534091676514386</v>
      </c>
      <c r="O244" s="24">
        <f t="shared" ca="1" si="72"/>
        <v>0.56534091676514386</v>
      </c>
      <c r="P244" s="24">
        <f t="shared" ca="1" si="73"/>
        <v>1.83619741609427</v>
      </c>
      <c r="Q244" s="24">
        <f t="shared" ca="1" si="74"/>
        <v>0</v>
      </c>
      <c r="R244" s="25">
        <f t="shared" ca="1" si="75"/>
        <v>12.573181988856799</v>
      </c>
      <c r="S244" s="24">
        <f t="shared" ca="1" si="76"/>
        <v>0</v>
      </c>
      <c r="T244" s="24">
        <f t="shared" ca="1" si="77"/>
        <v>0</v>
      </c>
      <c r="U244" s="25">
        <f t="shared" ca="1" si="78"/>
        <v>0.16950942995814736</v>
      </c>
      <c r="V244" s="26">
        <f t="shared" si="79"/>
        <v>2</v>
      </c>
      <c r="W244" s="25">
        <f t="shared" ca="1" si="80"/>
        <v>2.1695094299581474</v>
      </c>
      <c r="X244" s="25">
        <f t="shared" ca="1" si="81"/>
        <v>10.403672558898652</v>
      </c>
      <c r="Y244" s="25">
        <f t="shared" ca="1" si="82"/>
        <v>-161.21252312150762</v>
      </c>
      <c r="Z244" s="25">
        <f t="shared" ca="1" si="83"/>
        <v>138.78747687849238</v>
      </c>
    </row>
    <row r="245" spans="5:26" x14ac:dyDescent="0.2">
      <c r="E245" s="22">
        <v>241</v>
      </c>
      <c r="F245" s="24">
        <f t="shared" ca="1" si="66"/>
        <v>1.83619741609427</v>
      </c>
      <c r="G245" s="24">
        <f t="shared" ca="1" si="67"/>
        <v>14</v>
      </c>
      <c r="H245" s="24">
        <f t="shared" ca="1" si="68"/>
        <v>15.83619741609427</v>
      </c>
      <c r="I245" s="24">
        <f t="shared" ca="1" si="69"/>
        <v>0</v>
      </c>
      <c r="J245" s="24">
        <f t="shared" ca="1" si="70"/>
        <v>0</v>
      </c>
      <c r="K245" s="24">
        <f t="shared" ca="1" si="84"/>
        <v>0</v>
      </c>
      <c r="L245" s="24">
        <f t="shared" ca="1" si="71"/>
        <v>1.83619741609427</v>
      </c>
      <c r="M245" s="24">
        <f t="shared" ca="1" si="64"/>
        <v>0.91021569730225671</v>
      </c>
      <c r="N245" s="24">
        <f t="shared" ca="1" si="65"/>
        <v>0.70131267203525915</v>
      </c>
      <c r="O245" s="24">
        <f t="shared" ca="1" si="72"/>
        <v>0.70131267203525915</v>
      </c>
      <c r="P245" s="24">
        <f t="shared" ca="1" si="73"/>
        <v>1.1348847440590109</v>
      </c>
      <c r="Q245" s="24">
        <f t="shared" ca="1" si="74"/>
        <v>0</v>
      </c>
      <c r="R245" s="25">
        <f t="shared" ca="1" si="75"/>
        <v>15.597193826064162</v>
      </c>
      <c r="S245" s="24">
        <f t="shared" ca="1" si="76"/>
        <v>0</v>
      </c>
      <c r="T245" s="24">
        <f t="shared" ca="1" si="77"/>
        <v>0</v>
      </c>
      <c r="U245" s="25">
        <f t="shared" ca="1" si="78"/>
        <v>0.11884328640613123</v>
      </c>
      <c r="V245" s="26">
        <f t="shared" si="79"/>
        <v>2</v>
      </c>
      <c r="W245" s="25">
        <f t="shared" ca="1" si="80"/>
        <v>2.1188432864061313</v>
      </c>
      <c r="X245" s="25">
        <f t="shared" ca="1" si="81"/>
        <v>13.478350539658031</v>
      </c>
      <c r="Y245" s="25">
        <f t="shared" ca="1" si="82"/>
        <v>-147.73417258184958</v>
      </c>
      <c r="Z245" s="25">
        <f t="shared" ca="1" si="83"/>
        <v>152.26582741815042</v>
      </c>
    </row>
    <row r="246" spans="5:26" x14ac:dyDescent="0.2">
      <c r="E246" s="22">
        <v>242</v>
      </c>
      <c r="F246" s="24">
        <f t="shared" ca="1" si="66"/>
        <v>1.1348847440590109</v>
      </c>
      <c r="G246" s="24">
        <f t="shared" ca="1" si="67"/>
        <v>14</v>
      </c>
      <c r="H246" s="24">
        <f t="shared" ca="1" si="68"/>
        <v>15.134884744059011</v>
      </c>
      <c r="I246" s="24">
        <f t="shared" ca="1" si="69"/>
        <v>0</v>
      </c>
      <c r="J246" s="24">
        <f t="shared" ca="1" si="70"/>
        <v>0</v>
      </c>
      <c r="K246" s="24">
        <f t="shared" ca="1" si="84"/>
        <v>0</v>
      </c>
      <c r="L246" s="24">
        <f t="shared" ca="1" si="71"/>
        <v>1.1348847440590109</v>
      </c>
      <c r="M246" s="24">
        <f t="shared" ca="1" si="64"/>
        <v>0.65711373620589952</v>
      </c>
      <c r="N246" s="24">
        <f t="shared" ca="1" si="65"/>
        <v>0.56068980228481924</v>
      </c>
      <c r="O246" s="24">
        <f t="shared" ca="1" si="72"/>
        <v>0.56068980228481924</v>
      </c>
      <c r="P246" s="24">
        <f t="shared" ca="1" si="73"/>
        <v>0.57419494177419161</v>
      </c>
      <c r="Q246" s="24">
        <f t="shared" ca="1" si="74"/>
        <v>0</v>
      </c>
      <c r="R246" s="25">
        <f t="shared" ca="1" si="75"/>
        <v>12.469741202814379</v>
      </c>
      <c r="S246" s="24">
        <f t="shared" ca="1" si="76"/>
        <v>0</v>
      </c>
      <c r="T246" s="24">
        <f t="shared" ca="1" si="77"/>
        <v>0</v>
      </c>
      <c r="U246" s="25">
        <f t="shared" ca="1" si="78"/>
        <v>6.8363187433328101E-2</v>
      </c>
      <c r="V246" s="26">
        <f t="shared" si="79"/>
        <v>2</v>
      </c>
      <c r="W246" s="25">
        <f t="shared" ca="1" si="80"/>
        <v>2.0683631874333281</v>
      </c>
      <c r="X246" s="25">
        <f t="shared" ca="1" si="81"/>
        <v>10.401378015381052</v>
      </c>
      <c r="Y246" s="25">
        <f t="shared" ca="1" si="82"/>
        <v>-137.33279456646852</v>
      </c>
      <c r="Z246" s="25">
        <f t="shared" ca="1" si="83"/>
        <v>162.66720543353148</v>
      </c>
    </row>
    <row r="247" spans="5:26" x14ac:dyDescent="0.2">
      <c r="E247" s="22">
        <v>243</v>
      </c>
      <c r="F247" s="24">
        <f t="shared" ca="1" si="66"/>
        <v>0.57419494177419161</v>
      </c>
      <c r="G247" s="24">
        <f t="shared" ca="1" si="67"/>
        <v>14</v>
      </c>
      <c r="H247" s="24">
        <f t="shared" ca="1" si="68"/>
        <v>14.574194941774191</v>
      </c>
      <c r="I247" s="24">
        <f t="shared" ca="1" si="69"/>
        <v>0</v>
      </c>
      <c r="J247" s="24">
        <f t="shared" ca="1" si="70"/>
        <v>0</v>
      </c>
      <c r="K247" s="24">
        <f t="shared" ca="1" si="84"/>
        <v>0</v>
      </c>
      <c r="L247" s="24">
        <f t="shared" ca="1" si="71"/>
        <v>0.57419494177419161</v>
      </c>
      <c r="M247" s="24">
        <f t="shared" ca="1" si="64"/>
        <v>0.28681912853827329</v>
      </c>
      <c r="N247" s="24">
        <f t="shared" ca="1" si="65"/>
        <v>0.41559479579240277</v>
      </c>
      <c r="O247" s="24">
        <f t="shared" ca="1" si="72"/>
        <v>0.41559479579240277</v>
      </c>
      <c r="P247" s="24">
        <f t="shared" ca="1" si="73"/>
        <v>0.15860014598178884</v>
      </c>
      <c r="Q247" s="24">
        <f t="shared" ca="1" si="74"/>
        <v>0</v>
      </c>
      <c r="R247" s="25">
        <f t="shared" ca="1" si="75"/>
        <v>9.242828258423037</v>
      </c>
      <c r="S247" s="24">
        <f t="shared" ca="1" si="76"/>
        <v>0</v>
      </c>
      <c r="T247" s="24">
        <f t="shared" ca="1" si="77"/>
        <v>0</v>
      </c>
      <c r="U247" s="25">
        <f t="shared" ca="1" si="78"/>
        <v>2.931180351023922E-2</v>
      </c>
      <c r="V247" s="26">
        <f t="shared" si="79"/>
        <v>2</v>
      </c>
      <c r="W247" s="25">
        <f t="shared" ca="1" si="80"/>
        <v>2.0293118035102391</v>
      </c>
      <c r="X247" s="25">
        <f t="shared" ca="1" si="81"/>
        <v>7.2135164549127975</v>
      </c>
      <c r="Y247" s="25">
        <f t="shared" ca="1" si="82"/>
        <v>-130.11927811155573</v>
      </c>
      <c r="Z247" s="25">
        <f t="shared" ca="1" si="83"/>
        <v>169.88072188844427</v>
      </c>
    </row>
    <row r="248" spans="5:26" x14ac:dyDescent="0.2">
      <c r="E248" s="22">
        <v>244</v>
      </c>
      <c r="F248" s="24">
        <f t="shared" ca="1" si="66"/>
        <v>0.15860014598178884</v>
      </c>
      <c r="G248" s="24">
        <f t="shared" ca="1" si="67"/>
        <v>14</v>
      </c>
      <c r="H248" s="24">
        <f t="shared" ca="1" si="68"/>
        <v>14.158600145981788</v>
      </c>
      <c r="I248" s="24">
        <f t="shared" ca="1" si="69"/>
        <v>0</v>
      </c>
      <c r="J248" s="24">
        <f t="shared" ca="1" si="70"/>
        <v>0</v>
      </c>
      <c r="K248" s="24">
        <f t="shared" ca="1" si="84"/>
        <v>14</v>
      </c>
      <c r="L248" s="24">
        <f t="shared" ca="1" si="71"/>
        <v>14.158600145981788</v>
      </c>
      <c r="M248" s="24">
        <f t="shared" ca="1" si="64"/>
        <v>7.7409158156515612E-2</v>
      </c>
      <c r="N248" s="24">
        <f t="shared" ca="1" si="65"/>
        <v>0.28659250474726872</v>
      </c>
      <c r="O248" s="24">
        <f t="shared" ca="1" si="72"/>
        <v>0.28659250474726872</v>
      </c>
      <c r="P248" s="24">
        <f t="shared" ca="1" si="73"/>
        <v>13.87200764123452</v>
      </c>
      <c r="Q248" s="24">
        <f t="shared" ca="1" si="74"/>
        <v>0</v>
      </c>
      <c r="R248" s="25">
        <f t="shared" ca="1" si="75"/>
        <v>6.373817305579256</v>
      </c>
      <c r="S248" s="24">
        <f t="shared" ca="1" si="76"/>
        <v>0</v>
      </c>
      <c r="T248" s="24">
        <f t="shared" ca="1" si="77"/>
        <v>0</v>
      </c>
      <c r="U248" s="25">
        <f t="shared" ca="1" si="78"/>
        <v>1.1212243114886524</v>
      </c>
      <c r="V248" s="26">
        <f t="shared" si="79"/>
        <v>2</v>
      </c>
      <c r="W248" s="25">
        <f t="shared" ca="1" si="80"/>
        <v>3.1212243114886524</v>
      </c>
      <c r="X248" s="25">
        <f t="shared" ca="1" si="81"/>
        <v>3.2525929940906035</v>
      </c>
      <c r="Y248" s="25">
        <f t="shared" ca="1" si="82"/>
        <v>-126.86668511746512</v>
      </c>
      <c r="Z248" s="25">
        <f t="shared" ca="1" si="83"/>
        <v>173.13331488253488</v>
      </c>
    </row>
    <row r="249" spans="5:26" x14ac:dyDescent="0.2">
      <c r="E249" s="22">
        <v>245</v>
      </c>
      <c r="F249" s="24">
        <f t="shared" ca="1" si="66"/>
        <v>13.87200764123452</v>
      </c>
      <c r="G249" s="24">
        <f t="shared" ca="1" si="67"/>
        <v>0</v>
      </c>
      <c r="H249" s="24">
        <f t="shared" ca="1" si="68"/>
        <v>13.87200764123452</v>
      </c>
      <c r="I249" s="24">
        <f t="shared" ca="1" si="69"/>
        <v>0</v>
      </c>
      <c r="J249" s="24">
        <f t="shared" ca="1" si="70"/>
        <v>0</v>
      </c>
      <c r="K249" s="24">
        <f t="shared" ca="1" si="84"/>
        <v>0</v>
      </c>
      <c r="L249" s="24">
        <f t="shared" ca="1" si="71"/>
        <v>13.87200764123452</v>
      </c>
      <c r="M249" s="24">
        <f t="shared" ca="1" si="64"/>
        <v>0.32767283211741183</v>
      </c>
      <c r="N249" s="24">
        <f t="shared" ca="1" si="65"/>
        <v>0.43304775340016699</v>
      </c>
      <c r="O249" s="24">
        <f t="shared" ca="1" si="72"/>
        <v>0.43304775340016699</v>
      </c>
      <c r="P249" s="24">
        <f t="shared" ca="1" si="73"/>
        <v>13.438959887834352</v>
      </c>
      <c r="Q249" s="24">
        <f t="shared" ca="1" si="74"/>
        <v>0</v>
      </c>
      <c r="R249" s="25">
        <f t="shared" ca="1" si="75"/>
        <v>9.6309820356197129</v>
      </c>
      <c r="S249" s="24">
        <f t="shared" ca="1" si="76"/>
        <v>0</v>
      </c>
      <c r="T249" s="24">
        <f t="shared" ca="1" si="77"/>
        <v>0</v>
      </c>
      <c r="U249" s="25">
        <f t="shared" ca="1" si="78"/>
        <v>1.092438701162755</v>
      </c>
      <c r="V249" s="26">
        <f t="shared" si="79"/>
        <v>2</v>
      </c>
      <c r="W249" s="25">
        <f t="shared" ca="1" si="80"/>
        <v>3.092438701162755</v>
      </c>
      <c r="X249" s="25">
        <f t="shared" ca="1" si="81"/>
        <v>6.5385433344569579</v>
      </c>
      <c r="Y249" s="25">
        <f t="shared" ca="1" si="82"/>
        <v>-120.32814178300816</v>
      </c>
      <c r="Z249" s="25">
        <f t="shared" ca="1" si="83"/>
        <v>179.67185821699184</v>
      </c>
    </row>
    <row r="250" spans="5:26" x14ac:dyDescent="0.2">
      <c r="E250" s="22">
        <v>246</v>
      </c>
      <c r="F250" s="24">
        <f t="shared" ca="1" si="66"/>
        <v>13.438959887834352</v>
      </c>
      <c r="G250" s="24">
        <f t="shared" ca="1" si="67"/>
        <v>0</v>
      </c>
      <c r="H250" s="24">
        <f t="shared" ca="1" si="68"/>
        <v>13.438959887834352</v>
      </c>
      <c r="I250" s="24">
        <f t="shared" ca="1" si="69"/>
        <v>0</v>
      </c>
      <c r="J250" s="24">
        <f t="shared" ca="1" si="70"/>
        <v>0</v>
      </c>
      <c r="K250" s="24">
        <f t="shared" ca="1" si="84"/>
        <v>0</v>
      </c>
      <c r="L250" s="24">
        <f t="shared" ca="1" si="71"/>
        <v>13.438959887834352</v>
      </c>
      <c r="M250" s="24">
        <f t="shared" ca="1" si="64"/>
        <v>0.40586301264726543</v>
      </c>
      <c r="N250" s="24">
        <f t="shared" ca="1" si="65"/>
        <v>0.46427000931744611</v>
      </c>
      <c r="O250" s="24">
        <f t="shared" ca="1" si="72"/>
        <v>0.46427000931744611</v>
      </c>
      <c r="P250" s="24">
        <f t="shared" ca="1" si="73"/>
        <v>12.974689878516907</v>
      </c>
      <c r="Q250" s="24">
        <f t="shared" ca="1" si="74"/>
        <v>0</v>
      </c>
      <c r="R250" s="25">
        <f t="shared" ca="1" si="75"/>
        <v>10.32536500722</v>
      </c>
      <c r="S250" s="24">
        <f t="shared" ca="1" si="76"/>
        <v>0</v>
      </c>
      <c r="T250" s="24">
        <f t="shared" ca="1" si="77"/>
        <v>0</v>
      </c>
      <c r="U250" s="25">
        <f t="shared" ca="1" si="78"/>
        <v>1.0565459906540504</v>
      </c>
      <c r="V250" s="26">
        <f t="shared" si="79"/>
        <v>2</v>
      </c>
      <c r="W250" s="25">
        <f t="shared" ca="1" si="80"/>
        <v>3.0565459906540502</v>
      </c>
      <c r="X250" s="25">
        <f t="shared" ca="1" si="81"/>
        <v>7.2688190165659501</v>
      </c>
      <c r="Y250" s="25">
        <f t="shared" ca="1" si="82"/>
        <v>-113.05932276644221</v>
      </c>
      <c r="Z250" s="25">
        <f t="shared" ca="1" si="83"/>
        <v>186.94067723355778</v>
      </c>
    </row>
    <row r="251" spans="5:26" x14ac:dyDescent="0.2">
      <c r="E251" s="22">
        <v>247</v>
      </c>
      <c r="F251" s="24">
        <f t="shared" ca="1" si="66"/>
        <v>12.974689878516907</v>
      </c>
      <c r="G251" s="24">
        <f t="shared" ca="1" si="67"/>
        <v>0</v>
      </c>
      <c r="H251" s="24">
        <f t="shared" ca="1" si="68"/>
        <v>12.974689878516907</v>
      </c>
      <c r="I251" s="24">
        <f t="shared" ca="1" si="69"/>
        <v>0</v>
      </c>
      <c r="J251" s="24">
        <f t="shared" ca="1" si="70"/>
        <v>0</v>
      </c>
      <c r="K251" s="24">
        <f t="shared" ca="1" si="84"/>
        <v>0</v>
      </c>
      <c r="L251" s="24">
        <f t="shared" ca="1" si="71"/>
        <v>12.974689878516907</v>
      </c>
      <c r="M251" s="24">
        <f t="shared" ca="1" si="64"/>
        <v>0.73434735686100794</v>
      </c>
      <c r="N251" s="24">
        <f t="shared" ca="1" si="65"/>
        <v>0.5939022080174281</v>
      </c>
      <c r="O251" s="24">
        <f t="shared" ca="1" si="72"/>
        <v>0.5939022080174281</v>
      </c>
      <c r="P251" s="24">
        <f t="shared" ca="1" si="73"/>
        <v>12.38078767049948</v>
      </c>
      <c r="Q251" s="24">
        <f t="shared" ca="1" si="74"/>
        <v>0</v>
      </c>
      <c r="R251" s="25">
        <f t="shared" ca="1" si="75"/>
        <v>13.208385106307601</v>
      </c>
      <c r="S251" s="24">
        <f t="shared" ca="1" si="76"/>
        <v>0</v>
      </c>
      <c r="T251" s="24">
        <f t="shared" ca="1" si="77"/>
        <v>0</v>
      </c>
      <c r="U251" s="25">
        <f t="shared" ca="1" si="78"/>
        <v>1.0142191019606555</v>
      </c>
      <c r="V251" s="26">
        <f t="shared" si="79"/>
        <v>2</v>
      </c>
      <c r="W251" s="25">
        <f t="shared" ca="1" si="80"/>
        <v>3.0142191019606557</v>
      </c>
      <c r="X251" s="25">
        <f t="shared" ca="1" si="81"/>
        <v>10.194166004346945</v>
      </c>
      <c r="Y251" s="25">
        <f t="shared" ca="1" si="82"/>
        <v>-102.86515676209527</v>
      </c>
      <c r="Z251" s="25">
        <f t="shared" ca="1" si="83"/>
        <v>197.13484323790473</v>
      </c>
    </row>
    <row r="252" spans="5:26" x14ac:dyDescent="0.2">
      <c r="E252" s="22">
        <v>248</v>
      </c>
      <c r="F252" s="24">
        <f t="shared" ca="1" si="66"/>
        <v>12.38078767049948</v>
      </c>
      <c r="G252" s="24">
        <f t="shared" ca="1" si="67"/>
        <v>0</v>
      </c>
      <c r="H252" s="24">
        <f t="shared" ca="1" si="68"/>
        <v>12.38078767049948</v>
      </c>
      <c r="I252" s="24">
        <f t="shared" ca="1" si="69"/>
        <v>0</v>
      </c>
      <c r="J252" s="24">
        <f t="shared" ca="1" si="70"/>
        <v>0</v>
      </c>
      <c r="K252" s="24">
        <f t="shared" ca="1" si="84"/>
        <v>0</v>
      </c>
      <c r="L252" s="24">
        <f t="shared" ca="1" si="71"/>
        <v>12.38078767049948</v>
      </c>
      <c r="M252" s="24">
        <f t="shared" ca="1" si="64"/>
        <v>0.37199524882869028</v>
      </c>
      <c r="N252" s="24">
        <f t="shared" ca="1" si="65"/>
        <v>0.45101397663261478</v>
      </c>
      <c r="O252" s="24">
        <f t="shared" ca="1" si="72"/>
        <v>0.45101397663261478</v>
      </c>
      <c r="P252" s="24">
        <f t="shared" ca="1" si="73"/>
        <v>11.929773693866865</v>
      </c>
      <c r="Q252" s="24">
        <f t="shared" ca="1" si="74"/>
        <v>0</v>
      </c>
      <c r="R252" s="25">
        <f t="shared" ca="1" si="75"/>
        <v>10.030550840309353</v>
      </c>
      <c r="S252" s="24">
        <f t="shared" ca="1" si="76"/>
        <v>0</v>
      </c>
      <c r="T252" s="24">
        <f t="shared" ca="1" si="77"/>
        <v>0</v>
      </c>
      <c r="U252" s="25">
        <f t="shared" ca="1" si="78"/>
        <v>0.97242245457465371</v>
      </c>
      <c r="V252" s="26">
        <f t="shared" si="79"/>
        <v>2</v>
      </c>
      <c r="W252" s="25">
        <f t="shared" ca="1" si="80"/>
        <v>2.9724224545746538</v>
      </c>
      <c r="X252" s="25">
        <f t="shared" ca="1" si="81"/>
        <v>7.0581283857346993</v>
      </c>
      <c r="Y252" s="25">
        <f t="shared" ca="1" si="82"/>
        <v>-95.807028376360563</v>
      </c>
      <c r="Z252" s="25">
        <f t="shared" ca="1" si="83"/>
        <v>204.19297162363944</v>
      </c>
    </row>
    <row r="253" spans="5:26" x14ac:dyDescent="0.2">
      <c r="E253" s="22">
        <v>249</v>
      </c>
      <c r="F253" s="24">
        <f t="shared" ca="1" si="66"/>
        <v>11.929773693866865</v>
      </c>
      <c r="G253" s="24">
        <f t="shared" ca="1" si="67"/>
        <v>0</v>
      </c>
      <c r="H253" s="24">
        <f t="shared" ca="1" si="68"/>
        <v>11.929773693866865</v>
      </c>
      <c r="I253" s="24">
        <f t="shared" ca="1" si="69"/>
        <v>0</v>
      </c>
      <c r="J253" s="24">
        <f t="shared" ca="1" si="70"/>
        <v>0</v>
      </c>
      <c r="K253" s="24">
        <f t="shared" ca="1" si="84"/>
        <v>0</v>
      </c>
      <c r="L253" s="24">
        <f t="shared" ca="1" si="71"/>
        <v>11.929773693866865</v>
      </c>
      <c r="M253" s="24">
        <f t="shared" ca="1" si="64"/>
        <v>0.31454007416267638</v>
      </c>
      <c r="N253" s="24">
        <f t="shared" ca="1" si="65"/>
        <v>0.42754670694441849</v>
      </c>
      <c r="O253" s="24">
        <f t="shared" ca="1" si="72"/>
        <v>0.42754670694441849</v>
      </c>
      <c r="P253" s="24">
        <f t="shared" ca="1" si="73"/>
        <v>11.502226986922446</v>
      </c>
      <c r="Q253" s="24">
        <f t="shared" ca="1" si="74"/>
        <v>0</v>
      </c>
      <c r="R253" s="25">
        <f t="shared" ca="1" si="75"/>
        <v>9.5086387624438657</v>
      </c>
      <c r="S253" s="24">
        <f t="shared" ca="1" si="76"/>
        <v>0</v>
      </c>
      <c r="T253" s="24">
        <f t="shared" ca="1" si="77"/>
        <v>0</v>
      </c>
      <c r="U253" s="25">
        <f t="shared" ca="1" si="78"/>
        <v>0.93728002723157244</v>
      </c>
      <c r="V253" s="26">
        <f t="shared" si="79"/>
        <v>2</v>
      </c>
      <c r="W253" s="25">
        <f t="shared" ca="1" si="80"/>
        <v>2.9372800272315724</v>
      </c>
      <c r="X253" s="25">
        <f t="shared" ca="1" si="81"/>
        <v>6.5713587352122929</v>
      </c>
      <c r="Y253" s="25">
        <f t="shared" ca="1" si="82"/>
        <v>-89.235669641148263</v>
      </c>
      <c r="Z253" s="25">
        <f t="shared" ca="1" si="83"/>
        <v>210.76433035885174</v>
      </c>
    </row>
    <row r="254" spans="5:26" x14ac:dyDescent="0.2">
      <c r="E254" s="22">
        <v>250</v>
      </c>
      <c r="F254" s="24">
        <f t="shared" ca="1" si="66"/>
        <v>11.502226986922446</v>
      </c>
      <c r="G254" s="24">
        <f t="shared" ca="1" si="67"/>
        <v>0</v>
      </c>
      <c r="H254" s="24">
        <f t="shared" ca="1" si="68"/>
        <v>11.502226986922446</v>
      </c>
      <c r="I254" s="24">
        <f t="shared" ca="1" si="69"/>
        <v>0</v>
      </c>
      <c r="J254" s="24">
        <f t="shared" ca="1" si="70"/>
        <v>0</v>
      </c>
      <c r="K254" s="24">
        <f t="shared" ca="1" si="84"/>
        <v>0</v>
      </c>
      <c r="L254" s="24">
        <f t="shared" ca="1" si="71"/>
        <v>11.502226986922446</v>
      </c>
      <c r="M254" s="24">
        <f t="shared" ca="1" si="64"/>
        <v>0.13139571352388391</v>
      </c>
      <c r="N254" s="24">
        <f t="shared" ca="1" si="65"/>
        <v>0.33202733515329719</v>
      </c>
      <c r="O254" s="24">
        <f t="shared" ca="1" si="72"/>
        <v>0.33202733515329719</v>
      </c>
      <c r="P254" s="24">
        <f t="shared" ca="1" si="73"/>
        <v>11.170199651769149</v>
      </c>
      <c r="Q254" s="24">
        <f t="shared" ca="1" si="74"/>
        <v>0</v>
      </c>
      <c r="R254" s="25">
        <f t="shared" ca="1" si="75"/>
        <v>7.384287933809329</v>
      </c>
      <c r="S254" s="24">
        <f t="shared" ca="1" si="76"/>
        <v>0</v>
      </c>
      <c r="T254" s="24">
        <f t="shared" ca="1" si="77"/>
        <v>0</v>
      </c>
      <c r="U254" s="25">
        <f t="shared" ca="1" si="78"/>
        <v>0.90689706554766392</v>
      </c>
      <c r="V254" s="26">
        <f t="shared" si="79"/>
        <v>2</v>
      </c>
      <c r="W254" s="25">
        <f t="shared" ca="1" si="80"/>
        <v>2.906897065547664</v>
      </c>
      <c r="X254" s="25">
        <f t="shared" ca="1" si="81"/>
        <v>4.477390868261665</v>
      </c>
      <c r="Y254" s="25">
        <f t="shared" ca="1" si="82"/>
        <v>-84.758278772886598</v>
      </c>
      <c r="Z254" s="25">
        <f t="shared" ca="1" si="83"/>
        <v>215.2417212271134</v>
      </c>
    </row>
    <row r="255" spans="5:26" x14ac:dyDescent="0.2">
      <c r="E255" s="22">
        <v>251</v>
      </c>
      <c r="F255" s="24">
        <f t="shared" ca="1" si="66"/>
        <v>11.170199651769149</v>
      </c>
      <c r="G255" s="24">
        <f t="shared" ca="1" si="67"/>
        <v>0</v>
      </c>
      <c r="H255" s="24">
        <f t="shared" ca="1" si="68"/>
        <v>11.170199651769149</v>
      </c>
      <c r="I255" s="24">
        <f t="shared" ca="1" si="69"/>
        <v>0</v>
      </c>
      <c r="J255" s="24">
        <f t="shared" ca="1" si="70"/>
        <v>0</v>
      </c>
      <c r="K255" s="24">
        <f t="shared" ca="1" si="84"/>
        <v>0</v>
      </c>
      <c r="L255" s="24">
        <f t="shared" ca="1" si="71"/>
        <v>11.170199651769149</v>
      </c>
      <c r="M255" s="24">
        <f t="shared" ca="1" si="64"/>
        <v>0.43665542197016283</v>
      </c>
      <c r="N255" s="24">
        <f t="shared" ca="1" si="65"/>
        <v>0.47608183273203536</v>
      </c>
      <c r="O255" s="24">
        <f t="shared" ca="1" si="72"/>
        <v>0.47608183273203536</v>
      </c>
      <c r="P255" s="24">
        <f t="shared" ca="1" si="73"/>
        <v>10.694117819037114</v>
      </c>
      <c r="Q255" s="24">
        <f t="shared" ca="1" si="74"/>
        <v>0</v>
      </c>
      <c r="R255" s="25">
        <f t="shared" ca="1" si="75"/>
        <v>10.588059959960466</v>
      </c>
      <c r="S255" s="24">
        <f t="shared" ca="1" si="76"/>
        <v>0</v>
      </c>
      <c r="T255" s="24">
        <f t="shared" ca="1" si="77"/>
        <v>0</v>
      </c>
      <c r="U255" s="25">
        <f t="shared" ca="1" si="78"/>
        <v>0.87457269883225053</v>
      </c>
      <c r="V255" s="26">
        <f t="shared" si="79"/>
        <v>2</v>
      </c>
      <c r="W255" s="25">
        <f t="shared" ca="1" si="80"/>
        <v>2.8745726988322504</v>
      </c>
      <c r="X255" s="25">
        <f t="shared" ca="1" si="81"/>
        <v>7.7134872611282157</v>
      </c>
      <c r="Y255" s="25">
        <f t="shared" ca="1" si="82"/>
        <v>-77.044791511758376</v>
      </c>
      <c r="Z255" s="25">
        <f t="shared" ca="1" si="83"/>
        <v>222.95520848824162</v>
      </c>
    </row>
    <row r="256" spans="5:26" x14ac:dyDescent="0.2">
      <c r="E256" s="22">
        <v>252</v>
      </c>
      <c r="F256" s="24">
        <f t="shared" ca="1" si="66"/>
        <v>10.694117819037114</v>
      </c>
      <c r="G256" s="24">
        <f t="shared" ca="1" si="67"/>
        <v>0</v>
      </c>
      <c r="H256" s="24">
        <f t="shared" ca="1" si="68"/>
        <v>10.694117819037114</v>
      </c>
      <c r="I256" s="24">
        <f t="shared" ca="1" si="69"/>
        <v>0</v>
      </c>
      <c r="J256" s="24">
        <f t="shared" ca="1" si="70"/>
        <v>0</v>
      </c>
      <c r="K256" s="24">
        <f t="shared" ca="1" si="84"/>
        <v>0</v>
      </c>
      <c r="L256" s="24">
        <f t="shared" ca="1" si="71"/>
        <v>10.694117819037114</v>
      </c>
      <c r="M256" s="24">
        <f t="shared" ca="1" si="64"/>
        <v>0.45262065256210193</v>
      </c>
      <c r="N256" s="24">
        <f t="shared" ca="1" si="65"/>
        <v>0.48214355307177242</v>
      </c>
      <c r="O256" s="24">
        <f t="shared" ca="1" si="72"/>
        <v>0.48214355307177242</v>
      </c>
      <c r="P256" s="24">
        <f t="shared" ca="1" si="73"/>
        <v>10.211974265965342</v>
      </c>
      <c r="Q256" s="24">
        <f t="shared" ca="1" si="74"/>
        <v>0</v>
      </c>
      <c r="R256" s="25">
        <f t="shared" ca="1" si="75"/>
        <v>10.722872620316219</v>
      </c>
      <c r="S256" s="24">
        <f t="shared" ca="1" si="76"/>
        <v>0</v>
      </c>
      <c r="T256" s="24">
        <f t="shared" ca="1" si="77"/>
        <v>0</v>
      </c>
      <c r="U256" s="25">
        <f t="shared" ca="1" si="78"/>
        <v>0.83624368340009825</v>
      </c>
      <c r="V256" s="26">
        <f t="shared" si="79"/>
        <v>2</v>
      </c>
      <c r="W256" s="25">
        <f t="shared" ca="1" si="80"/>
        <v>2.8362436834000984</v>
      </c>
      <c r="X256" s="25">
        <f t="shared" ca="1" si="81"/>
        <v>7.8866289369161198</v>
      </c>
      <c r="Y256" s="25">
        <f t="shared" ca="1" si="82"/>
        <v>-69.158162574842251</v>
      </c>
      <c r="Z256" s="25">
        <f t="shared" ca="1" si="83"/>
        <v>230.84183742515773</v>
      </c>
    </row>
    <row r="257" spans="5:26" x14ac:dyDescent="0.2">
      <c r="E257" s="22">
        <v>253</v>
      </c>
      <c r="F257" s="24">
        <f t="shared" ca="1" si="66"/>
        <v>10.211974265965342</v>
      </c>
      <c r="G257" s="24">
        <f t="shared" ca="1" si="67"/>
        <v>0</v>
      </c>
      <c r="H257" s="24">
        <f t="shared" ca="1" si="68"/>
        <v>10.211974265965342</v>
      </c>
      <c r="I257" s="24">
        <f t="shared" ca="1" si="69"/>
        <v>0</v>
      </c>
      <c r="J257" s="24">
        <f t="shared" ca="1" si="70"/>
        <v>0</v>
      </c>
      <c r="K257" s="24">
        <f t="shared" ca="1" si="84"/>
        <v>0</v>
      </c>
      <c r="L257" s="24">
        <f t="shared" ca="1" si="71"/>
        <v>10.211974265965342</v>
      </c>
      <c r="M257" s="24">
        <f t="shared" ca="1" si="64"/>
        <v>0.6649505123253503</v>
      </c>
      <c r="N257" s="24">
        <f t="shared" ca="1" si="65"/>
        <v>0.56390182606100547</v>
      </c>
      <c r="O257" s="24">
        <f t="shared" ca="1" si="72"/>
        <v>0.56390182606100547</v>
      </c>
      <c r="P257" s="24">
        <f t="shared" ca="1" si="73"/>
        <v>9.6480724399043361</v>
      </c>
      <c r="Q257" s="24">
        <f t="shared" ca="1" si="74"/>
        <v>0</v>
      </c>
      <c r="R257" s="25">
        <f t="shared" ca="1" si="75"/>
        <v>12.541176611596761</v>
      </c>
      <c r="S257" s="24">
        <f t="shared" ca="1" si="76"/>
        <v>0</v>
      </c>
      <c r="T257" s="24">
        <f t="shared" ca="1" si="77"/>
        <v>0</v>
      </c>
      <c r="U257" s="25">
        <f t="shared" ca="1" si="78"/>
        <v>0.79440186823478709</v>
      </c>
      <c r="V257" s="26">
        <f t="shared" si="79"/>
        <v>2</v>
      </c>
      <c r="W257" s="25">
        <f t="shared" ca="1" si="80"/>
        <v>2.7944018682347869</v>
      </c>
      <c r="X257" s="25">
        <f t="shared" ca="1" si="81"/>
        <v>9.7467747433619749</v>
      </c>
      <c r="Y257" s="25">
        <f t="shared" ca="1" si="82"/>
        <v>-59.411387831480276</v>
      </c>
      <c r="Z257" s="25">
        <f t="shared" ca="1" si="83"/>
        <v>240.58861216851972</v>
      </c>
    </row>
    <row r="258" spans="5:26" x14ac:dyDescent="0.2">
      <c r="E258" s="22">
        <v>254</v>
      </c>
      <c r="F258" s="24">
        <f t="shared" ca="1" si="66"/>
        <v>9.6480724399043361</v>
      </c>
      <c r="G258" s="24">
        <f t="shared" ca="1" si="67"/>
        <v>0</v>
      </c>
      <c r="H258" s="24">
        <f t="shared" ca="1" si="68"/>
        <v>9.6480724399043361</v>
      </c>
      <c r="I258" s="24">
        <f t="shared" ca="1" si="69"/>
        <v>0</v>
      </c>
      <c r="J258" s="24">
        <f t="shared" ca="1" si="70"/>
        <v>0</v>
      </c>
      <c r="K258" s="24">
        <f t="shared" ca="1" si="84"/>
        <v>0</v>
      </c>
      <c r="L258" s="24">
        <f t="shared" ca="1" si="71"/>
        <v>9.6480724399043361</v>
      </c>
      <c r="M258" s="24">
        <f t="shared" ca="1" si="64"/>
        <v>0.96617806737370471</v>
      </c>
      <c r="N258" s="24">
        <f t="shared" ca="1" si="65"/>
        <v>0.77410579108660671</v>
      </c>
      <c r="O258" s="24">
        <f t="shared" ca="1" si="72"/>
        <v>0.77410579108660671</v>
      </c>
      <c r="P258" s="24">
        <f t="shared" ca="1" si="73"/>
        <v>8.8739666488177296</v>
      </c>
      <c r="Q258" s="24">
        <f t="shared" ca="1" si="74"/>
        <v>0</v>
      </c>
      <c r="R258" s="25">
        <f t="shared" ca="1" si="75"/>
        <v>17.216112793766133</v>
      </c>
      <c r="S258" s="24">
        <f t="shared" ca="1" si="76"/>
        <v>0</v>
      </c>
      <c r="T258" s="24">
        <f t="shared" ca="1" si="77"/>
        <v>0</v>
      </c>
      <c r="U258" s="25">
        <f t="shared" ca="1" si="78"/>
        <v>0.74088156354888268</v>
      </c>
      <c r="V258" s="26">
        <f t="shared" si="79"/>
        <v>2</v>
      </c>
      <c r="W258" s="25">
        <f t="shared" ca="1" si="80"/>
        <v>2.7408815635488826</v>
      </c>
      <c r="X258" s="25">
        <f t="shared" ca="1" si="81"/>
        <v>14.475231230217251</v>
      </c>
      <c r="Y258" s="25">
        <f t="shared" ca="1" si="82"/>
        <v>-44.936156601263022</v>
      </c>
      <c r="Z258" s="25">
        <f t="shared" ca="1" si="83"/>
        <v>255.06384339873699</v>
      </c>
    </row>
    <row r="259" spans="5:26" x14ac:dyDescent="0.2">
      <c r="E259" s="22">
        <v>255</v>
      </c>
      <c r="F259" s="24">
        <f t="shared" ca="1" si="66"/>
        <v>8.8739666488177296</v>
      </c>
      <c r="G259" s="24">
        <f t="shared" ca="1" si="67"/>
        <v>0</v>
      </c>
      <c r="H259" s="24">
        <f t="shared" ca="1" si="68"/>
        <v>8.8739666488177296</v>
      </c>
      <c r="I259" s="24">
        <f t="shared" ca="1" si="69"/>
        <v>0</v>
      </c>
      <c r="J259" s="24">
        <f t="shared" ca="1" si="70"/>
        <v>0</v>
      </c>
      <c r="K259" s="24">
        <f t="shared" ca="1" si="84"/>
        <v>0</v>
      </c>
      <c r="L259" s="24">
        <f t="shared" ca="1" si="71"/>
        <v>8.8739666488177296</v>
      </c>
      <c r="M259" s="24">
        <f t="shared" ca="1" si="64"/>
        <v>7.1574404736279629E-2</v>
      </c>
      <c r="N259" s="24">
        <f t="shared" ca="1" si="65"/>
        <v>0.28037521635036833</v>
      </c>
      <c r="O259" s="24">
        <f t="shared" ca="1" si="72"/>
        <v>0.28037521635036833</v>
      </c>
      <c r="P259" s="24">
        <f t="shared" ca="1" si="73"/>
        <v>8.5935914324673615</v>
      </c>
      <c r="Q259" s="24">
        <f t="shared" ca="1" si="74"/>
        <v>0</v>
      </c>
      <c r="R259" s="25">
        <f t="shared" ca="1" si="75"/>
        <v>6.2355448116321908</v>
      </c>
      <c r="S259" s="24">
        <f t="shared" ca="1" si="76"/>
        <v>0</v>
      </c>
      <c r="T259" s="24">
        <f t="shared" ca="1" si="77"/>
        <v>0</v>
      </c>
      <c r="U259" s="25">
        <f t="shared" ca="1" si="78"/>
        <v>0.69870232325140369</v>
      </c>
      <c r="V259" s="26">
        <f t="shared" si="79"/>
        <v>2</v>
      </c>
      <c r="W259" s="25">
        <f t="shared" ca="1" si="80"/>
        <v>2.6987023232514038</v>
      </c>
      <c r="X259" s="25">
        <f t="shared" ca="1" si="81"/>
        <v>3.536842488380787</v>
      </c>
      <c r="Y259" s="25">
        <f t="shared" ca="1" si="82"/>
        <v>-41.399314112882237</v>
      </c>
      <c r="Z259" s="25">
        <f t="shared" ca="1" si="83"/>
        <v>258.60068588711778</v>
      </c>
    </row>
    <row r="260" spans="5:26" x14ac:dyDescent="0.2">
      <c r="E260" s="22">
        <v>256</v>
      </c>
      <c r="F260" s="24">
        <f t="shared" ca="1" si="66"/>
        <v>8.5935914324673615</v>
      </c>
      <c r="G260" s="24">
        <f t="shared" ca="1" si="67"/>
        <v>0</v>
      </c>
      <c r="H260" s="24">
        <f t="shared" ca="1" si="68"/>
        <v>8.5935914324673615</v>
      </c>
      <c r="I260" s="24">
        <f t="shared" ca="1" si="69"/>
        <v>0</v>
      </c>
      <c r="J260" s="24">
        <f t="shared" ca="1" si="70"/>
        <v>0</v>
      </c>
      <c r="K260" s="24">
        <f t="shared" ca="1" si="84"/>
        <v>0</v>
      </c>
      <c r="L260" s="24">
        <f t="shared" ca="1" si="71"/>
        <v>8.5935914324673615</v>
      </c>
      <c r="M260" s="24">
        <f t="shared" ca="1" si="64"/>
        <v>0.31918580059270152</v>
      </c>
      <c r="N260" s="24">
        <f t="shared" ca="1" si="65"/>
        <v>0.42950348173729497</v>
      </c>
      <c r="O260" s="24">
        <f t="shared" ca="1" si="72"/>
        <v>0.42950348173729497</v>
      </c>
      <c r="P260" s="24">
        <f t="shared" ca="1" si="73"/>
        <v>8.1640879507300657</v>
      </c>
      <c r="Q260" s="24">
        <f t="shared" ca="1" si="74"/>
        <v>0</v>
      </c>
      <c r="R260" s="25">
        <f t="shared" ca="1" si="75"/>
        <v>9.55215743383744</v>
      </c>
      <c r="S260" s="24">
        <f t="shared" ca="1" si="76"/>
        <v>0</v>
      </c>
      <c r="T260" s="24">
        <f t="shared" ca="1" si="77"/>
        <v>0</v>
      </c>
      <c r="U260" s="25">
        <f t="shared" ca="1" si="78"/>
        <v>0.67030717532789708</v>
      </c>
      <c r="V260" s="26">
        <f t="shared" si="79"/>
        <v>2</v>
      </c>
      <c r="W260" s="25">
        <f t="shared" ca="1" si="80"/>
        <v>2.6703071753278973</v>
      </c>
      <c r="X260" s="25">
        <f t="shared" ca="1" si="81"/>
        <v>6.8818502585095427</v>
      </c>
      <c r="Y260" s="25">
        <f t="shared" ca="1" si="82"/>
        <v>-34.517463854372693</v>
      </c>
      <c r="Z260" s="25">
        <f t="shared" ca="1" si="83"/>
        <v>265.48253614562731</v>
      </c>
    </row>
    <row r="261" spans="5:26" x14ac:dyDescent="0.2">
      <c r="E261" s="22">
        <v>257</v>
      </c>
      <c r="F261" s="24">
        <f t="shared" ca="1" si="66"/>
        <v>8.1640879507300657</v>
      </c>
      <c r="G261" s="24">
        <f t="shared" ca="1" si="67"/>
        <v>0</v>
      </c>
      <c r="H261" s="24">
        <f t="shared" ca="1" si="68"/>
        <v>8.1640879507300657</v>
      </c>
      <c r="I261" s="24">
        <f t="shared" ca="1" si="69"/>
        <v>0</v>
      </c>
      <c r="J261" s="24">
        <f t="shared" ca="1" si="70"/>
        <v>0</v>
      </c>
      <c r="K261" s="24">
        <f t="shared" ca="1" si="84"/>
        <v>0</v>
      </c>
      <c r="L261" s="24">
        <f t="shared" ca="1" si="71"/>
        <v>8.1640879507300657</v>
      </c>
      <c r="M261" s="24">
        <f t="shared" ca="1" si="64"/>
        <v>0.96332061019837845</v>
      </c>
      <c r="N261" s="24">
        <f t="shared" ca="1" si="65"/>
        <v>0.76858881135600599</v>
      </c>
      <c r="O261" s="24">
        <f t="shared" ca="1" si="72"/>
        <v>0.76858881135600599</v>
      </c>
      <c r="P261" s="24">
        <f t="shared" ca="1" si="73"/>
        <v>7.3954991393740599</v>
      </c>
      <c r="Q261" s="24">
        <f t="shared" ca="1" si="74"/>
        <v>0</v>
      </c>
      <c r="R261" s="25">
        <f t="shared" ca="1" si="75"/>
        <v>17.093415164557573</v>
      </c>
      <c r="S261" s="24">
        <f t="shared" ca="1" si="76"/>
        <v>0</v>
      </c>
      <c r="T261" s="24">
        <f t="shared" ca="1" si="77"/>
        <v>0</v>
      </c>
      <c r="U261" s="25">
        <f t="shared" ca="1" si="78"/>
        <v>0.62238348360416507</v>
      </c>
      <c r="V261" s="26">
        <f t="shared" si="79"/>
        <v>2</v>
      </c>
      <c r="W261" s="25">
        <f t="shared" ca="1" si="80"/>
        <v>2.6223834836041648</v>
      </c>
      <c r="X261" s="25">
        <f t="shared" ca="1" si="81"/>
        <v>14.471031680953409</v>
      </c>
      <c r="Y261" s="25">
        <f t="shared" ca="1" si="82"/>
        <v>-20.046432173419284</v>
      </c>
      <c r="Z261" s="25">
        <f t="shared" ca="1" si="83"/>
        <v>279.9535678265807</v>
      </c>
    </row>
    <row r="262" spans="5:26" x14ac:dyDescent="0.2">
      <c r="E262" s="22">
        <v>258</v>
      </c>
      <c r="F262" s="24">
        <f t="shared" ca="1" si="66"/>
        <v>7.3954991393740599</v>
      </c>
      <c r="G262" s="24">
        <f t="shared" ca="1" si="67"/>
        <v>0</v>
      </c>
      <c r="H262" s="24">
        <f t="shared" ca="1" si="68"/>
        <v>7.3954991393740599</v>
      </c>
      <c r="I262" s="24">
        <f t="shared" ca="1" si="69"/>
        <v>0</v>
      </c>
      <c r="J262" s="24">
        <f t="shared" ca="1" si="70"/>
        <v>0</v>
      </c>
      <c r="K262" s="24">
        <f t="shared" ca="1" si="84"/>
        <v>0</v>
      </c>
      <c r="L262" s="24">
        <f t="shared" ca="1" si="71"/>
        <v>7.3954991393740599</v>
      </c>
      <c r="M262" s="24">
        <f t="shared" ref="M262:M325" ca="1" si="85">RAND()</f>
        <v>0.46810755042221941</v>
      </c>
      <c r="N262" s="24">
        <f t="shared" ref="N262:N325" ca="1" si="86">_xlfn.NORM.INV(M262,$C$20,$C$22)</f>
        <v>0.48799582154548221</v>
      </c>
      <c r="O262" s="24">
        <f t="shared" ca="1" si="72"/>
        <v>0.48799582154548221</v>
      </c>
      <c r="P262" s="24">
        <f t="shared" ca="1" si="73"/>
        <v>6.9075033178285778</v>
      </c>
      <c r="Q262" s="24">
        <f t="shared" ca="1" si="74"/>
        <v>0</v>
      </c>
      <c r="R262" s="25">
        <f t="shared" ca="1" si="75"/>
        <v>10.853027071171523</v>
      </c>
      <c r="S262" s="24">
        <f t="shared" ca="1" si="76"/>
        <v>0</v>
      </c>
      <c r="T262" s="24">
        <f t="shared" ca="1" si="77"/>
        <v>0</v>
      </c>
      <c r="U262" s="25">
        <f t="shared" ca="1" si="78"/>
        <v>0.57212009828810551</v>
      </c>
      <c r="V262" s="26">
        <f t="shared" si="79"/>
        <v>2</v>
      </c>
      <c r="W262" s="25">
        <f t="shared" ca="1" si="80"/>
        <v>2.5721200982881056</v>
      </c>
      <c r="X262" s="25">
        <f t="shared" ca="1" si="81"/>
        <v>8.2809069728834181</v>
      </c>
      <c r="Y262" s="25">
        <f t="shared" ca="1" si="82"/>
        <v>-11.765525200535865</v>
      </c>
      <c r="Z262" s="25">
        <f t="shared" ca="1" si="83"/>
        <v>288.23447479946412</v>
      </c>
    </row>
    <row r="263" spans="5:26" x14ac:dyDescent="0.2">
      <c r="E263" s="22">
        <v>259</v>
      </c>
      <c r="F263" s="24">
        <f t="shared" ref="F263:F326" ca="1" si="87">P262</f>
        <v>6.9075033178285778</v>
      </c>
      <c r="G263" s="24">
        <f t="shared" ref="G263:G326" ca="1" si="88">G262+J262-K262</f>
        <v>0</v>
      </c>
      <c r="H263" s="24">
        <f t="shared" ref="H263:H326" ca="1" si="89">F263+G263</f>
        <v>6.9075033178285778</v>
      </c>
      <c r="I263" s="24">
        <f t="shared" ref="I263:I326" ca="1" si="90">IF(H263&lt;=$C$27,1,0)</f>
        <v>0</v>
      </c>
      <c r="J263" s="24">
        <f t="shared" ref="J263:J326" ca="1" si="91">IF(I263=1,$C$15,0)</f>
        <v>0</v>
      </c>
      <c r="K263" s="24">
        <f t="shared" ca="1" si="84"/>
        <v>0</v>
      </c>
      <c r="L263" s="24">
        <f t="shared" ref="L263:L326" ca="1" si="92">F263+K263</f>
        <v>6.9075033178285778</v>
      </c>
      <c r="M263" s="24">
        <f t="shared" ca="1" si="85"/>
        <v>2.7307611615791871E-2</v>
      </c>
      <c r="N263" s="24">
        <f t="shared" ca="1" si="86"/>
        <v>0.21171128294771741</v>
      </c>
      <c r="O263" s="24">
        <f t="shared" ref="O263:O326" ca="1" si="93">MIN(N263,L263)</f>
        <v>0.21171128294771741</v>
      </c>
      <c r="P263" s="24">
        <f t="shared" ref="P263:P326" ca="1" si="94">L263-O263</f>
        <v>6.6957920348808608</v>
      </c>
      <c r="Q263" s="24">
        <f t="shared" ref="Q263:Q326" ca="1" si="95">N263-O263</f>
        <v>0</v>
      </c>
      <c r="R263" s="25">
        <f t="shared" ref="R263:R326" ca="1" si="96">O263*C$9</f>
        <v>4.7084589327572344</v>
      </c>
      <c r="S263" s="24">
        <f t="shared" ref="S263:S326" ca="1" si="97">J263*C$8</f>
        <v>0</v>
      </c>
      <c r="T263" s="24">
        <f t="shared" ref="T263:T326" ca="1" si="98">IF(J263&gt;0,C$10,0)</f>
        <v>0</v>
      </c>
      <c r="U263" s="25">
        <f t="shared" ref="U263:U326" ca="1" si="99">AVERAGE(L263,P263)*C$8*C$11</f>
        <v>0.54413181410837752</v>
      </c>
      <c r="V263" s="26">
        <f t="shared" ref="V263:V326" si="100">C$12</f>
        <v>2</v>
      </c>
      <c r="W263" s="25">
        <f t="shared" ref="W263:W326" ca="1" si="101">SUM(S263:V263)</f>
        <v>2.5441318141083773</v>
      </c>
      <c r="X263" s="25">
        <f t="shared" ref="X263:X326" ca="1" si="102">R263-W263</f>
        <v>2.1643271186488571</v>
      </c>
      <c r="Y263" s="25">
        <f t="shared" ref="Y263:Y326" ca="1" si="103">X263+Y262</f>
        <v>-9.6011980818870093</v>
      </c>
      <c r="Z263" s="25">
        <f t="shared" ref="Z263:Z326" ca="1" si="104">Y263+C$7</f>
        <v>290.39880191811301</v>
      </c>
    </row>
    <row r="264" spans="5:26" x14ac:dyDescent="0.2">
      <c r="E264" s="22">
        <v>260</v>
      </c>
      <c r="F264" s="24">
        <f t="shared" ca="1" si="87"/>
        <v>6.6957920348808608</v>
      </c>
      <c r="G264" s="24">
        <f t="shared" ca="1" si="88"/>
        <v>0</v>
      </c>
      <c r="H264" s="24">
        <f t="shared" ca="1" si="89"/>
        <v>6.6957920348808608</v>
      </c>
      <c r="I264" s="24">
        <f t="shared" ca="1" si="90"/>
        <v>0</v>
      </c>
      <c r="J264" s="24">
        <f t="shared" ca="1" si="91"/>
        <v>0</v>
      </c>
      <c r="K264" s="24">
        <f t="shared" ca="1" si="84"/>
        <v>0</v>
      </c>
      <c r="L264" s="24">
        <f t="shared" ca="1" si="92"/>
        <v>6.6957920348808608</v>
      </c>
      <c r="M264" s="24">
        <f t="shared" ca="1" si="85"/>
        <v>0.23302349612865825</v>
      </c>
      <c r="N264" s="24">
        <f t="shared" ca="1" si="86"/>
        <v>0.39066111537140252</v>
      </c>
      <c r="O264" s="24">
        <f t="shared" ca="1" si="93"/>
        <v>0.39066111537140252</v>
      </c>
      <c r="P264" s="24">
        <f t="shared" ca="1" si="94"/>
        <v>6.305130919509458</v>
      </c>
      <c r="Q264" s="24">
        <f t="shared" ca="1" si="95"/>
        <v>0</v>
      </c>
      <c r="R264" s="25">
        <f t="shared" ca="1" si="96"/>
        <v>8.6883032058599916</v>
      </c>
      <c r="S264" s="24">
        <f t="shared" ca="1" si="97"/>
        <v>0</v>
      </c>
      <c r="T264" s="24">
        <f t="shared" ca="1" si="98"/>
        <v>0</v>
      </c>
      <c r="U264" s="25">
        <f t="shared" ca="1" si="99"/>
        <v>0.52003691817561282</v>
      </c>
      <c r="V264" s="26">
        <f t="shared" si="100"/>
        <v>2</v>
      </c>
      <c r="W264" s="25">
        <f t="shared" ca="1" si="101"/>
        <v>2.520036918175613</v>
      </c>
      <c r="X264" s="25">
        <f t="shared" ca="1" si="102"/>
        <v>6.1682662876843786</v>
      </c>
      <c r="Y264" s="25">
        <f t="shared" ca="1" si="103"/>
        <v>-3.4329317942026307</v>
      </c>
      <c r="Z264" s="25">
        <f t="shared" ca="1" si="104"/>
        <v>296.56706820579734</v>
      </c>
    </row>
    <row r="265" spans="5:26" x14ac:dyDescent="0.2">
      <c r="E265" s="22">
        <v>261</v>
      </c>
      <c r="F265" s="24">
        <f t="shared" ca="1" si="87"/>
        <v>6.305130919509458</v>
      </c>
      <c r="G265" s="24">
        <f t="shared" ca="1" si="88"/>
        <v>0</v>
      </c>
      <c r="H265" s="24">
        <f t="shared" ca="1" si="89"/>
        <v>6.305130919509458</v>
      </c>
      <c r="I265" s="24">
        <f t="shared" ca="1" si="90"/>
        <v>0</v>
      </c>
      <c r="J265" s="24">
        <f t="shared" ca="1" si="91"/>
        <v>0</v>
      </c>
      <c r="K265" s="24">
        <f t="shared" ca="1" si="84"/>
        <v>0</v>
      </c>
      <c r="L265" s="24">
        <f t="shared" ca="1" si="92"/>
        <v>6.305130919509458</v>
      </c>
      <c r="M265" s="24">
        <f t="shared" ca="1" si="85"/>
        <v>0.2009120427980563</v>
      </c>
      <c r="N265" s="24">
        <f t="shared" ca="1" si="86"/>
        <v>0.37424480795877346</v>
      </c>
      <c r="O265" s="24">
        <f t="shared" ca="1" si="93"/>
        <v>0.37424480795877346</v>
      </c>
      <c r="P265" s="24">
        <f t="shared" ca="1" si="94"/>
        <v>5.9308861115506843</v>
      </c>
      <c r="Q265" s="24">
        <f t="shared" ca="1" si="95"/>
        <v>0</v>
      </c>
      <c r="R265" s="25">
        <f t="shared" ca="1" si="96"/>
        <v>8.3232045290031209</v>
      </c>
      <c r="S265" s="24">
        <f t="shared" ca="1" si="97"/>
        <v>0</v>
      </c>
      <c r="T265" s="24">
        <f t="shared" ca="1" si="98"/>
        <v>0</v>
      </c>
      <c r="U265" s="25">
        <f t="shared" ca="1" si="99"/>
        <v>0.48944068124240575</v>
      </c>
      <c r="V265" s="26">
        <f t="shared" si="100"/>
        <v>2</v>
      </c>
      <c r="W265" s="25">
        <f t="shared" ca="1" si="101"/>
        <v>2.4894406812424057</v>
      </c>
      <c r="X265" s="25">
        <f t="shared" ca="1" si="102"/>
        <v>5.8337638477607152</v>
      </c>
      <c r="Y265" s="25">
        <f t="shared" ca="1" si="103"/>
        <v>2.4008320535580845</v>
      </c>
      <c r="Z265" s="25">
        <f t="shared" ca="1" si="104"/>
        <v>302.40083205355808</v>
      </c>
    </row>
    <row r="266" spans="5:26" x14ac:dyDescent="0.2">
      <c r="E266" s="22">
        <v>262</v>
      </c>
      <c r="F266" s="24">
        <f t="shared" ca="1" si="87"/>
        <v>5.9308861115506843</v>
      </c>
      <c r="G266" s="24">
        <f t="shared" ca="1" si="88"/>
        <v>0</v>
      </c>
      <c r="H266" s="24">
        <f t="shared" ca="1" si="89"/>
        <v>5.9308861115506843</v>
      </c>
      <c r="I266" s="24">
        <f t="shared" ca="1" si="90"/>
        <v>0</v>
      </c>
      <c r="J266" s="24">
        <f t="shared" ca="1" si="91"/>
        <v>0</v>
      </c>
      <c r="K266" s="24">
        <f t="shared" ca="1" si="84"/>
        <v>0</v>
      </c>
      <c r="L266" s="24">
        <f t="shared" ca="1" si="92"/>
        <v>5.9308861115506843</v>
      </c>
      <c r="M266" s="24">
        <f t="shared" ca="1" si="85"/>
        <v>0.51652368209468658</v>
      </c>
      <c r="N266" s="24">
        <f t="shared" ca="1" si="86"/>
        <v>0.50621458673551312</v>
      </c>
      <c r="O266" s="24">
        <f t="shared" ca="1" si="93"/>
        <v>0.50621458673551312</v>
      </c>
      <c r="P266" s="24">
        <f t="shared" ca="1" si="94"/>
        <v>5.4246715248151709</v>
      </c>
      <c r="Q266" s="24">
        <f t="shared" ca="1" si="95"/>
        <v>0</v>
      </c>
      <c r="R266" s="25">
        <f t="shared" ca="1" si="96"/>
        <v>11.25821240899781</v>
      </c>
      <c r="S266" s="24">
        <f t="shared" ca="1" si="97"/>
        <v>0</v>
      </c>
      <c r="T266" s="24">
        <f t="shared" ca="1" si="98"/>
        <v>0</v>
      </c>
      <c r="U266" s="25">
        <f t="shared" ca="1" si="99"/>
        <v>0.45422230545463421</v>
      </c>
      <c r="V266" s="26">
        <f t="shared" si="100"/>
        <v>2</v>
      </c>
      <c r="W266" s="25">
        <f t="shared" ca="1" si="101"/>
        <v>2.4542223054546342</v>
      </c>
      <c r="X266" s="25">
        <f t="shared" ca="1" si="102"/>
        <v>8.8039901035431765</v>
      </c>
      <c r="Y266" s="25">
        <f t="shared" ca="1" si="103"/>
        <v>11.204822157101262</v>
      </c>
      <c r="Z266" s="25">
        <f t="shared" ca="1" si="104"/>
        <v>311.20482215710126</v>
      </c>
    </row>
    <row r="267" spans="5:26" x14ac:dyDescent="0.2">
      <c r="E267" s="22">
        <v>263</v>
      </c>
      <c r="F267" s="24">
        <f t="shared" ca="1" si="87"/>
        <v>5.4246715248151709</v>
      </c>
      <c r="G267" s="24">
        <f t="shared" ca="1" si="88"/>
        <v>0</v>
      </c>
      <c r="H267" s="24">
        <f t="shared" ca="1" si="89"/>
        <v>5.4246715248151709</v>
      </c>
      <c r="I267" s="24">
        <f t="shared" ca="1" si="90"/>
        <v>0</v>
      </c>
      <c r="J267" s="24">
        <f t="shared" ca="1" si="91"/>
        <v>0</v>
      </c>
      <c r="K267" s="24">
        <f t="shared" ca="1" si="84"/>
        <v>0</v>
      </c>
      <c r="L267" s="24">
        <f t="shared" ca="1" si="92"/>
        <v>5.4246715248151709</v>
      </c>
      <c r="M267" s="24">
        <f t="shared" ca="1" si="85"/>
        <v>0.61352461363920074</v>
      </c>
      <c r="N267" s="24">
        <f t="shared" ca="1" si="86"/>
        <v>0.54327759834636513</v>
      </c>
      <c r="O267" s="24">
        <f t="shared" ca="1" si="93"/>
        <v>0.54327759834636513</v>
      </c>
      <c r="P267" s="24">
        <f t="shared" ca="1" si="94"/>
        <v>4.8813939264688058</v>
      </c>
      <c r="Q267" s="24">
        <f t="shared" ca="1" si="95"/>
        <v>0</v>
      </c>
      <c r="R267" s="25">
        <f t="shared" ca="1" si="96"/>
        <v>12.082493787223159</v>
      </c>
      <c r="S267" s="24">
        <f t="shared" ca="1" si="97"/>
        <v>0</v>
      </c>
      <c r="T267" s="24">
        <f t="shared" ca="1" si="98"/>
        <v>0</v>
      </c>
      <c r="U267" s="25">
        <f t="shared" ca="1" si="99"/>
        <v>0.41224261805135909</v>
      </c>
      <c r="V267" s="26">
        <f t="shared" si="100"/>
        <v>2</v>
      </c>
      <c r="W267" s="25">
        <f t="shared" ca="1" si="101"/>
        <v>2.412242618051359</v>
      </c>
      <c r="X267" s="25">
        <f t="shared" ca="1" si="102"/>
        <v>9.6702511691718005</v>
      </c>
      <c r="Y267" s="25">
        <f t="shared" ca="1" si="103"/>
        <v>20.875073326273061</v>
      </c>
      <c r="Z267" s="25">
        <f t="shared" ca="1" si="104"/>
        <v>320.87507332627308</v>
      </c>
    </row>
    <row r="268" spans="5:26" x14ac:dyDescent="0.2">
      <c r="E268" s="22">
        <v>264</v>
      </c>
      <c r="F268" s="24">
        <f t="shared" ca="1" si="87"/>
        <v>4.8813939264688058</v>
      </c>
      <c r="G268" s="24">
        <f t="shared" ca="1" si="88"/>
        <v>0</v>
      </c>
      <c r="H268" s="24">
        <f t="shared" ca="1" si="89"/>
        <v>4.8813939264688058</v>
      </c>
      <c r="I268" s="24">
        <f t="shared" ca="1" si="90"/>
        <v>0</v>
      </c>
      <c r="J268" s="24">
        <f t="shared" ca="1" si="91"/>
        <v>0</v>
      </c>
      <c r="K268" s="24">
        <f t="shared" ca="1" si="84"/>
        <v>0</v>
      </c>
      <c r="L268" s="24">
        <f t="shared" ca="1" si="92"/>
        <v>4.8813939264688058</v>
      </c>
      <c r="M268" s="24">
        <f t="shared" ca="1" si="85"/>
        <v>9.8039825154128457E-2</v>
      </c>
      <c r="N268" s="24">
        <f t="shared" ca="1" si="86"/>
        <v>0.30607974413718564</v>
      </c>
      <c r="O268" s="24">
        <f t="shared" ca="1" si="93"/>
        <v>0.30607974413718564</v>
      </c>
      <c r="P268" s="24">
        <f t="shared" ca="1" si="94"/>
        <v>4.5753141823316206</v>
      </c>
      <c r="Q268" s="24">
        <f t="shared" ca="1" si="95"/>
        <v>0</v>
      </c>
      <c r="R268" s="25">
        <f t="shared" ca="1" si="96"/>
        <v>6.8072135096110085</v>
      </c>
      <c r="S268" s="24">
        <f t="shared" ca="1" si="97"/>
        <v>0</v>
      </c>
      <c r="T268" s="24">
        <f t="shared" ca="1" si="98"/>
        <v>0</v>
      </c>
      <c r="U268" s="25">
        <f t="shared" ca="1" si="99"/>
        <v>0.37826832435201707</v>
      </c>
      <c r="V268" s="26">
        <f t="shared" si="100"/>
        <v>2</v>
      </c>
      <c r="W268" s="25">
        <f t="shared" ca="1" si="101"/>
        <v>2.3782683243520171</v>
      </c>
      <c r="X268" s="25">
        <f t="shared" ca="1" si="102"/>
        <v>4.4289451852589909</v>
      </c>
      <c r="Y268" s="25">
        <f t="shared" ca="1" si="103"/>
        <v>25.30401851153205</v>
      </c>
      <c r="Z268" s="25">
        <f t="shared" ca="1" si="104"/>
        <v>325.30401851153204</v>
      </c>
    </row>
    <row r="269" spans="5:26" x14ac:dyDescent="0.2">
      <c r="E269" s="22">
        <v>265</v>
      </c>
      <c r="F269" s="24">
        <f t="shared" ca="1" si="87"/>
        <v>4.5753141823316206</v>
      </c>
      <c r="G269" s="24">
        <f t="shared" ca="1" si="88"/>
        <v>0</v>
      </c>
      <c r="H269" s="24">
        <f t="shared" ca="1" si="89"/>
        <v>4.5753141823316206</v>
      </c>
      <c r="I269" s="24">
        <f t="shared" ca="1" si="90"/>
        <v>0</v>
      </c>
      <c r="J269" s="24">
        <f t="shared" ca="1" si="91"/>
        <v>0</v>
      </c>
      <c r="K269" s="24">
        <f t="shared" ref="K269:K332" ca="1" si="105">J262</f>
        <v>0</v>
      </c>
      <c r="L269" s="24">
        <f t="shared" ca="1" si="92"/>
        <v>4.5753141823316206</v>
      </c>
      <c r="M269" s="24">
        <f t="shared" ca="1" si="85"/>
        <v>0.4094565387211323</v>
      </c>
      <c r="N269" s="24">
        <f t="shared" ca="1" si="86"/>
        <v>0.46565852271184499</v>
      </c>
      <c r="O269" s="24">
        <f t="shared" ca="1" si="93"/>
        <v>0.46565852271184499</v>
      </c>
      <c r="P269" s="24">
        <f t="shared" ca="1" si="94"/>
        <v>4.1096556596197757</v>
      </c>
      <c r="Q269" s="24">
        <f t="shared" ca="1" si="95"/>
        <v>0</v>
      </c>
      <c r="R269" s="25">
        <f t="shared" ca="1" si="96"/>
        <v>10.356245545111431</v>
      </c>
      <c r="S269" s="24">
        <f t="shared" ca="1" si="97"/>
        <v>0</v>
      </c>
      <c r="T269" s="24">
        <f t="shared" ca="1" si="98"/>
        <v>0</v>
      </c>
      <c r="U269" s="25">
        <f t="shared" ca="1" si="99"/>
        <v>0.34739879367805587</v>
      </c>
      <c r="V269" s="26">
        <f t="shared" si="100"/>
        <v>2</v>
      </c>
      <c r="W269" s="25">
        <f t="shared" ca="1" si="101"/>
        <v>2.3473987936780558</v>
      </c>
      <c r="X269" s="25">
        <f t="shared" ca="1" si="102"/>
        <v>8.0088467514333743</v>
      </c>
      <c r="Y269" s="25">
        <f t="shared" ca="1" si="103"/>
        <v>33.312865262965424</v>
      </c>
      <c r="Z269" s="25">
        <f t="shared" ca="1" si="104"/>
        <v>333.31286526296543</v>
      </c>
    </row>
    <row r="270" spans="5:26" x14ac:dyDescent="0.2">
      <c r="E270" s="22">
        <v>266</v>
      </c>
      <c r="F270" s="24">
        <f t="shared" ca="1" si="87"/>
        <v>4.1096556596197757</v>
      </c>
      <c r="G270" s="24">
        <f t="shared" ca="1" si="88"/>
        <v>0</v>
      </c>
      <c r="H270" s="24">
        <f t="shared" ca="1" si="89"/>
        <v>4.1096556596197757</v>
      </c>
      <c r="I270" s="24">
        <f t="shared" ca="1" si="90"/>
        <v>0</v>
      </c>
      <c r="J270" s="24">
        <f t="shared" ca="1" si="91"/>
        <v>0</v>
      </c>
      <c r="K270" s="24">
        <f t="shared" ca="1" si="105"/>
        <v>0</v>
      </c>
      <c r="L270" s="24">
        <f t="shared" ca="1" si="92"/>
        <v>4.1096556596197757</v>
      </c>
      <c r="M270" s="24">
        <f t="shared" ca="1" si="85"/>
        <v>0.27728173556686675</v>
      </c>
      <c r="N270" s="24">
        <f t="shared" ca="1" si="86"/>
        <v>0.41135963747581467</v>
      </c>
      <c r="O270" s="24">
        <f t="shared" ca="1" si="93"/>
        <v>0.41135963747581467</v>
      </c>
      <c r="P270" s="24">
        <f t="shared" ca="1" si="94"/>
        <v>3.6982960221439609</v>
      </c>
      <c r="Q270" s="24">
        <f t="shared" ca="1" si="95"/>
        <v>0</v>
      </c>
      <c r="R270" s="25">
        <f t="shared" ca="1" si="96"/>
        <v>9.148638337462117</v>
      </c>
      <c r="S270" s="24">
        <f t="shared" ca="1" si="97"/>
        <v>0</v>
      </c>
      <c r="T270" s="24">
        <f t="shared" ca="1" si="98"/>
        <v>0</v>
      </c>
      <c r="U270" s="25">
        <f t="shared" ca="1" si="99"/>
        <v>0.31231806727054945</v>
      </c>
      <c r="V270" s="26">
        <f t="shared" si="100"/>
        <v>2</v>
      </c>
      <c r="W270" s="25">
        <f t="shared" ca="1" si="101"/>
        <v>2.3123180672705494</v>
      </c>
      <c r="X270" s="25">
        <f t="shared" ca="1" si="102"/>
        <v>6.8363202701915675</v>
      </c>
      <c r="Y270" s="25">
        <f t="shared" ca="1" si="103"/>
        <v>40.149185533156995</v>
      </c>
      <c r="Z270" s="25">
        <f t="shared" ca="1" si="104"/>
        <v>340.14918553315698</v>
      </c>
    </row>
    <row r="271" spans="5:26" x14ac:dyDescent="0.2">
      <c r="E271" s="22">
        <v>267</v>
      </c>
      <c r="F271" s="24">
        <f t="shared" ca="1" si="87"/>
        <v>3.6982960221439609</v>
      </c>
      <c r="G271" s="24">
        <f t="shared" ca="1" si="88"/>
        <v>0</v>
      </c>
      <c r="H271" s="24">
        <f t="shared" ca="1" si="89"/>
        <v>3.6982960221439609</v>
      </c>
      <c r="I271" s="24">
        <f t="shared" ca="1" si="90"/>
        <v>0</v>
      </c>
      <c r="J271" s="24">
        <f t="shared" ca="1" si="91"/>
        <v>0</v>
      </c>
      <c r="K271" s="24">
        <f t="shared" ca="1" si="105"/>
        <v>0</v>
      </c>
      <c r="L271" s="24">
        <f t="shared" ca="1" si="92"/>
        <v>3.6982960221439609</v>
      </c>
      <c r="M271" s="24">
        <f t="shared" ca="1" si="85"/>
        <v>8.8488636035691237E-2</v>
      </c>
      <c r="N271" s="24">
        <f t="shared" ca="1" si="86"/>
        <v>0.29748189620553211</v>
      </c>
      <c r="O271" s="24">
        <f t="shared" ca="1" si="93"/>
        <v>0.29748189620553211</v>
      </c>
      <c r="P271" s="24">
        <f t="shared" ca="1" si="94"/>
        <v>3.400814125938429</v>
      </c>
      <c r="Q271" s="24">
        <f t="shared" ca="1" si="95"/>
        <v>0</v>
      </c>
      <c r="R271" s="25">
        <f t="shared" ca="1" si="96"/>
        <v>6.6159973716110336</v>
      </c>
      <c r="S271" s="24">
        <f t="shared" ca="1" si="97"/>
        <v>0</v>
      </c>
      <c r="T271" s="24">
        <f t="shared" ca="1" si="98"/>
        <v>0</v>
      </c>
      <c r="U271" s="25">
        <f t="shared" ca="1" si="99"/>
        <v>0.28396440592329564</v>
      </c>
      <c r="V271" s="26">
        <f t="shared" si="100"/>
        <v>2</v>
      </c>
      <c r="W271" s="25">
        <f t="shared" ca="1" si="101"/>
        <v>2.2839644059232955</v>
      </c>
      <c r="X271" s="25">
        <f t="shared" ca="1" si="102"/>
        <v>4.3320329656877377</v>
      </c>
      <c r="Y271" s="25">
        <f t="shared" ca="1" si="103"/>
        <v>44.481218498844733</v>
      </c>
      <c r="Z271" s="25">
        <f t="shared" ca="1" si="104"/>
        <v>344.48121849884473</v>
      </c>
    </row>
    <row r="272" spans="5:26" x14ac:dyDescent="0.2">
      <c r="E272" s="22">
        <v>268</v>
      </c>
      <c r="F272" s="24">
        <f t="shared" ca="1" si="87"/>
        <v>3.400814125938429</v>
      </c>
      <c r="G272" s="24">
        <f t="shared" ca="1" si="88"/>
        <v>0</v>
      </c>
      <c r="H272" s="24">
        <f t="shared" ca="1" si="89"/>
        <v>3.400814125938429</v>
      </c>
      <c r="I272" s="24">
        <f t="shared" ca="1" si="90"/>
        <v>1</v>
      </c>
      <c r="J272" s="24">
        <f t="shared" ca="1" si="91"/>
        <v>14</v>
      </c>
      <c r="K272" s="24">
        <f t="shared" ca="1" si="105"/>
        <v>0</v>
      </c>
      <c r="L272" s="24">
        <f t="shared" ca="1" si="92"/>
        <v>3.400814125938429</v>
      </c>
      <c r="M272" s="24">
        <f t="shared" ca="1" si="85"/>
        <v>0.1466256604679389</v>
      </c>
      <c r="N272" s="24">
        <f t="shared" ca="1" si="86"/>
        <v>0.34234762597801488</v>
      </c>
      <c r="O272" s="24">
        <f t="shared" ca="1" si="93"/>
        <v>0.34234762597801488</v>
      </c>
      <c r="P272" s="24">
        <f t="shared" ca="1" si="94"/>
        <v>3.0584664999604141</v>
      </c>
      <c r="Q272" s="24">
        <f t="shared" ca="1" si="95"/>
        <v>0</v>
      </c>
      <c r="R272" s="25">
        <f t="shared" ca="1" si="96"/>
        <v>7.6138112017510506</v>
      </c>
      <c r="S272" s="24">
        <f t="shared" ca="1" si="97"/>
        <v>224</v>
      </c>
      <c r="T272" s="24">
        <f t="shared" ca="1" si="98"/>
        <v>15.68</v>
      </c>
      <c r="U272" s="25">
        <f t="shared" ca="1" si="99"/>
        <v>0.25837122503595372</v>
      </c>
      <c r="V272" s="26">
        <f t="shared" si="100"/>
        <v>2</v>
      </c>
      <c r="W272" s="25">
        <f t="shared" ca="1" si="101"/>
        <v>241.93837122503595</v>
      </c>
      <c r="X272" s="25">
        <f t="shared" ca="1" si="102"/>
        <v>-234.3245600232849</v>
      </c>
      <c r="Y272" s="25">
        <f t="shared" ca="1" si="103"/>
        <v>-189.84334152444018</v>
      </c>
      <c r="Z272" s="25">
        <f t="shared" ca="1" si="104"/>
        <v>110.15665847555982</v>
      </c>
    </row>
    <row r="273" spans="5:26" x14ac:dyDescent="0.2">
      <c r="E273" s="22">
        <v>269</v>
      </c>
      <c r="F273" s="24">
        <f t="shared" ca="1" si="87"/>
        <v>3.0584664999604141</v>
      </c>
      <c r="G273" s="24">
        <f t="shared" ca="1" si="88"/>
        <v>14</v>
      </c>
      <c r="H273" s="24">
        <f t="shared" ca="1" si="89"/>
        <v>17.058466499960414</v>
      </c>
      <c r="I273" s="24">
        <f t="shared" ca="1" si="90"/>
        <v>0</v>
      </c>
      <c r="J273" s="24">
        <f t="shared" ca="1" si="91"/>
        <v>0</v>
      </c>
      <c r="K273" s="24">
        <f t="shared" ca="1" si="105"/>
        <v>0</v>
      </c>
      <c r="L273" s="24">
        <f t="shared" ca="1" si="92"/>
        <v>3.0584664999604141</v>
      </c>
      <c r="M273" s="24">
        <f t="shared" ca="1" si="85"/>
        <v>0.83617873076057958</v>
      </c>
      <c r="N273" s="24">
        <f t="shared" ca="1" si="86"/>
        <v>0.64683100948647343</v>
      </c>
      <c r="O273" s="24">
        <f t="shared" ca="1" si="93"/>
        <v>0.64683100948647343</v>
      </c>
      <c r="P273" s="24">
        <f t="shared" ca="1" si="94"/>
        <v>2.4116354904739405</v>
      </c>
      <c r="Q273" s="24">
        <f t="shared" ca="1" si="95"/>
        <v>0</v>
      </c>
      <c r="R273" s="25">
        <f t="shared" ca="1" si="96"/>
        <v>14.385521650979168</v>
      </c>
      <c r="S273" s="24">
        <f t="shared" ca="1" si="97"/>
        <v>0</v>
      </c>
      <c r="T273" s="24">
        <f t="shared" ca="1" si="98"/>
        <v>0</v>
      </c>
      <c r="U273" s="25">
        <f t="shared" ca="1" si="99"/>
        <v>0.21880407961737419</v>
      </c>
      <c r="V273" s="26">
        <f t="shared" si="100"/>
        <v>2</v>
      </c>
      <c r="W273" s="25">
        <f t="shared" ca="1" si="101"/>
        <v>2.218804079617374</v>
      </c>
      <c r="X273" s="25">
        <f t="shared" ca="1" si="102"/>
        <v>12.166717571361794</v>
      </c>
      <c r="Y273" s="25">
        <f t="shared" ca="1" si="103"/>
        <v>-177.67662395307838</v>
      </c>
      <c r="Z273" s="25">
        <f t="shared" ca="1" si="104"/>
        <v>122.32337604692162</v>
      </c>
    </row>
    <row r="274" spans="5:26" x14ac:dyDescent="0.2">
      <c r="E274" s="22">
        <v>270</v>
      </c>
      <c r="F274" s="24">
        <f t="shared" ca="1" si="87"/>
        <v>2.4116354904739405</v>
      </c>
      <c r="G274" s="24">
        <f t="shared" ca="1" si="88"/>
        <v>14</v>
      </c>
      <c r="H274" s="24">
        <f t="shared" ca="1" si="89"/>
        <v>16.411635490473941</v>
      </c>
      <c r="I274" s="24">
        <f t="shared" ca="1" si="90"/>
        <v>0</v>
      </c>
      <c r="J274" s="24">
        <f t="shared" ca="1" si="91"/>
        <v>0</v>
      </c>
      <c r="K274" s="24">
        <f t="shared" ca="1" si="105"/>
        <v>0</v>
      </c>
      <c r="L274" s="24">
        <f t="shared" ca="1" si="92"/>
        <v>2.4116354904739405</v>
      </c>
      <c r="M274" s="24">
        <f t="shared" ca="1" si="85"/>
        <v>0.68615824875217257</v>
      </c>
      <c r="N274" s="24">
        <f t="shared" ca="1" si="86"/>
        <v>0.57274848658334321</v>
      </c>
      <c r="O274" s="24">
        <f t="shared" ca="1" si="93"/>
        <v>0.57274848658334321</v>
      </c>
      <c r="P274" s="24">
        <f t="shared" ca="1" si="94"/>
        <v>1.8388870038905973</v>
      </c>
      <c r="Q274" s="24">
        <f t="shared" ca="1" si="95"/>
        <v>0</v>
      </c>
      <c r="R274" s="25">
        <f t="shared" ca="1" si="96"/>
        <v>12.737926341613552</v>
      </c>
      <c r="S274" s="24">
        <f t="shared" ca="1" si="97"/>
        <v>0</v>
      </c>
      <c r="T274" s="24">
        <f t="shared" ca="1" si="98"/>
        <v>0</v>
      </c>
      <c r="U274" s="25">
        <f t="shared" ca="1" si="99"/>
        <v>0.17002089977458151</v>
      </c>
      <c r="V274" s="26">
        <f t="shared" si="100"/>
        <v>2</v>
      </c>
      <c r="W274" s="25">
        <f t="shared" ca="1" si="101"/>
        <v>2.1700208997745816</v>
      </c>
      <c r="X274" s="25">
        <f t="shared" ca="1" si="102"/>
        <v>10.56790544183897</v>
      </c>
      <c r="Y274" s="25">
        <f t="shared" ca="1" si="103"/>
        <v>-167.1087185112394</v>
      </c>
      <c r="Z274" s="25">
        <f t="shared" ca="1" si="104"/>
        <v>132.8912814887606</v>
      </c>
    </row>
    <row r="275" spans="5:26" x14ac:dyDescent="0.2">
      <c r="E275" s="22">
        <v>271</v>
      </c>
      <c r="F275" s="24">
        <f t="shared" ca="1" si="87"/>
        <v>1.8388870038905973</v>
      </c>
      <c r="G275" s="24">
        <f t="shared" ca="1" si="88"/>
        <v>14</v>
      </c>
      <c r="H275" s="24">
        <f t="shared" ca="1" si="89"/>
        <v>15.838887003890598</v>
      </c>
      <c r="I275" s="24">
        <f t="shared" ca="1" si="90"/>
        <v>0</v>
      </c>
      <c r="J275" s="24">
        <f t="shared" ca="1" si="91"/>
        <v>0</v>
      </c>
      <c r="K275" s="24">
        <f t="shared" ca="1" si="105"/>
        <v>0</v>
      </c>
      <c r="L275" s="24">
        <f t="shared" ca="1" si="92"/>
        <v>1.8388870038905973</v>
      </c>
      <c r="M275" s="24">
        <f t="shared" ca="1" si="85"/>
        <v>0.78378970343449017</v>
      </c>
      <c r="N275" s="24">
        <f t="shared" ca="1" si="86"/>
        <v>0.61775843651844953</v>
      </c>
      <c r="O275" s="24">
        <f t="shared" ca="1" si="93"/>
        <v>0.61775843651844953</v>
      </c>
      <c r="P275" s="24">
        <f t="shared" ca="1" si="94"/>
        <v>1.2211285673721477</v>
      </c>
      <c r="Q275" s="24">
        <f t="shared" ca="1" si="95"/>
        <v>0</v>
      </c>
      <c r="R275" s="25">
        <f t="shared" ca="1" si="96"/>
        <v>13.738947628170317</v>
      </c>
      <c r="S275" s="24">
        <f t="shared" ca="1" si="97"/>
        <v>0</v>
      </c>
      <c r="T275" s="24">
        <f t="shared" ca="1" si="98"/>
        <v>0</v>
      </c>
      <c r="U275" s="25">
        <f t="shared" ca="1" si="99"/>
        <v>0.1224006228505098</v>
      </c>
      <c r="V275" s="26">
        <f t="shared" si="100"/>
        <v>2</v>
      </c>
      <c r="W275" s="25">
        <f t="shared" ca="1" si="101"/>
        <v>2.1224006228505097</v>
      </c>
      <c r="X275" s="25">
        <f t="shared" ca="1" si="102"/>
        <v>11.616547005319807</v>
      </c>
      <c r="Y275" s="25">
        <f t="shared" ca="1" si="103"/>
        <v>-155.4921715059196</v>
      </c>
      <c r="Z275" s="25">
        <f t="shared" ca="1" si="104"/>
        <v>144.5078284940804</v>
      </c>
    </row>
    <row r="276" spans="5:26" x14ac:dyDescent="0.2">
      <c r="E276" s="22">
        <v>272</v>
      </c>
      <c r="F276" s="24">
        <f t="shared" ca="1" si="87"/>
        <v>1.2211285673721477</v>
      </c>
      <c r="G276" s="24">
        <f t="shared" ca="1" si="88"/>
        <v>14</v>
      </c>
      <c r="H276" s="24">
        <f t="shared" ca="1" si="89"/>
        <v>15.221128567372148</v>
      </c>
      <c r="I276" s="24">
        <f t="shared" ca="1" si="90"/>
        <v>0</v>
      </c>
      <c r="J276" s="24">
        <f t="shared" ca="1" si="91"/>
        <v>0</v>
      </c>
      <c r="K276" s="24">
        <f t="shared" ca="1" si="105"/>
        <v>0</v>
      </c>
      <c r="L276" s="24">
        <f t="shared" ca="1" si="92"/>
        <v>1.2211285673721477</v>
      </c>
      <c r="M276" s="24">
        <f t="shared" ca="1" si="85"/>
        <v>0.63456955060400122</v>
      </c>
      <c r="N276" s="24">
        <f t="shared" ca="1" si="86"/>
        <v>0.5515970854161254</v>
      </c>
      <c r="O276" s="24">
        <f t="shared" ca="1" si="93"/>
        <v>0.5515970854161254</v>
      </c>
      <c r="P276" s="24">
        <f t="shared" ca="1" si="94"/>
        <v>0.6695314819560223</v>
      </c>
      <c r="Q276" s="24">
        <f t="shared" ca="1" si="95"/>
        <v>0</v>
      </c>
      <c r="R276" s="25">
        <f t="shared" ca="1" si="96"/>
        <v>12.267519179654627</v>
      </c>
      <c r="S276" s="24">
        <f t="shared" ca="1" si="97"/>
        <v>0</v>
      </c>
      <c r="T276" s="24">
        <f t="shared" ca="1" si="98"/>
        <v>0</v>
      </c>
      <c r="U276" s="25">
        <f t="shared" ca="1" si="99"/>
        <v>7.5626401973126797E-2</v>
      </c>
      <c r="V276" s="26">
        <f t="shared" si="100"/>
        <v>2</v>
      </c>
      <c r="W276" s="25">
        <f t="shared" ca="1" si="101"/>
        <v>2.075626401973127</v>
      </c>
      <c r="X276" s="25">
        <f t="shared" ca="1" si="102"/>
        <v>10.191892777681501</v>
      </c>
      <c r="Y276" s="25">
        <f t="shared" ca="1" si="103"/>
        <v>-145.30027872823811</v>
      </c>
      <c r="Z276" s="25">
        <f t="shared" ca="1" si="104"/>
        <v>154.69972127176189</v>
      </c>
    </row>
    <row r="277" spans="5:26" x14ac:dyDescent="0.2">
      <c r="E277" s="22">
        <v>273</v>
      </c>
      <c r="F277" s="24">
        <f t="shared" ca="1" si="87"/>
        <v>0.6695314819560223</v>
      </c>
      <c r="G277" s="24">
        <f t="shared" ca="1" si="88"/>
        <v>14</v>
      </c>
      <c r="H277" s="24">
        <f t="shared" ca="1" si="89"/>
        <v>14.669531481956023</v>
      </c>
      <c r="I277" s="24">
        <f t="shared" ca="1" si="90"/>
        <v>0</v>
      </c>
      <c r="J277" s="24">
        <f t="shared" ca="1" si="91"/>
        <v>0</v>
      </c>
      <c r="K277" s="24">
        <f t="shared" ca="1" si="105"/>
        <v>0</v>
      </c>
      <c r="L277" s="24">
        <f t="shared" ca="1" si="92"/>
        <v>0.6695314819560223</v>
      </c>
      <c r="M277" s="24">
        <f t="shared" ca="1" si="85"/>
        <v>0.32843490172075984</v>
      </c>
      <c r="N277" s="24">
        <f t="shared" ca="1" si="86"/>
        <v>0.43336415105050152</v>
      </c>
      <c r="O277" s="24">
        <f t="shared" ca="1" si="93"/>
        <v>0.43336415105050152</v>
      </c>
      <c r="P277" s="24">
        <f t="shared" ca="1" si="94"/>
        <v>0.23616733090552078</v>
      </c>
      <c r="Q277" s="24">
        <f t="shared" ca="1" si="95"/>
        <v>0</v>
      </c>
      <c r="R277" s="25">
        <f t="shared" ca="1" si="96"/>
        <v>9.6380187193631528</v>
      </c>
      <c r="S277" s="24">
        <f t="shared" ca="1" si="97"/>
        <v>0</v>
      </c>
      <c r="T277" s="24">
        <f t="shared" ca="1" si="98"/>
        <v>0</v>
      </c>
      <c r="U277" s="25">
        <f t="shared" ca="1" si="99"/>
        <v>3.6227952514461724E-2</v>
      </c>
      <c r="V277" s="26">
        <f t="shared" si="100"/>
        <v>2</v>
      </c>
      <c r="W277" s="25">
        <f t="shared" ca="1" si="101"/>
        <v>2.0362279525144618</v>
      </c>
      <c r="X277" s="25">
        <f t="shared" ca="1" si="102"/>
        <v>7.6017907668486906</v>
      </c>
      <c r="Y277" s="25">
        <f t="shared" ca="1" si="103"/>
        <v>-137.69848796138942</v>
      </c>
      <c r="Z277" s="25">
        <f t="shared" ca="1" si="104"/>
        <v>162.30151203861058</v>
      </c>
    </row>
    <row r="278" spans="5:26" x14ac:dyDescent="0.2">
      <c r="E278" s="22">
        <v>274</v>
      </c>
      <c r="F278" s="24">
        <f t="shared" ca="1" si="87"/>
        <v>0.23616733090552078</v>
      </c>
      <c r="G278" s="24">
        <f t="shared" ca="1" si="88"/>
        <v>14</v>
      </c>
      <c r="H278" s="24">
        <f t="shared" ca="1" si="89"/>
        <v>14.23616733090552</v>
      </c>
      <c r="I278" s="24">
        <f t="shared" ca="1" si="90"/>
        <v>0</v>
      </c>
      <c r="J278" s="24">
        <f t="shared" ca="1" si="91"/>
        <v>0</v>
      </c>
      <c r="K278" s="24">
        <f t="shared" ca="1" si="105"/>
        <v>0</v>
      </c>
      <c r="L278" s="24">
        <f t="shared" ca="1" si="92"/>
        <v>0.23616733090552078</v>
      </c>
      <c r="M278" s="24">
        <f t="shared" ca="1" si="85"/>
        <v>1.832232439704351E-2</v>
      </c>
      <c r="N278" s="24">
        <f t="shared" ca="1" si="86"/>
        <v>0.18654481940000917</v>
      </c>
      <c r="O278" s="24">
        <f t="shared" ca="1" si="93"/>
        <v>0.18654481940000917</v>
      </c>
      <c r="P278" s="24">
        <f t="shared" ca="1" si="94"/>
        <v>4.9622511505511613E-2</v>
      </c>
      <c r="Q278" s="24">
        <f t="shared" ca="1" si="95"/>
        <v>0</v>
      </c>
      <c r="R278" s="25">
        <f t="shared" ca="1" si="96"/>
        <v>4.1487567834562036</v>
      </c>
      <c r="S278" s="24">
        <f t="shared" ca="1" si="97"/>
        <v>0</v>
      </c>
      <c r="T278" s="24">
        <f t="shared" ca="1" si="98"/>
        <v>0</v>
      </c>
      <c r="U278" s="25">
        <f t="shared" ca="1" si="99"/>
        <v>1.1431593696441296E-2</v>
      </c>
      <c r="V278" s="26">
        <f t="shared" si="100"/>
        <v>2</v>
      </c>
      <c r="W278" s="25">
        <f t="shared" ca="1" si="101"/>
        <v>2.0114315936964413</v>
      </c>
      <c r="X278" s="25">
        <f t="shared" ca="1" si="102"/>
        <v>2.1373251897597623</v>
      </c>
      <c r="Y278" s="25">
        <f t="shared" ca="1" si="103"/>
        <v>-135.56116277162965</v>
      </c>
      <c r="Z278" s="25">
        <f t="shared" ca="1" si="104"/>
        <v>164.43883722837035</v>
      </c>
    </row>
    <row r="279" spans="5:26" x14ac:dyDescent="0.2">
      <c r="E279" s="22">
        <v>275</v>
      </c>
      <c r="F279" s="24">
        <f t="shared" ca="1" si="87"/>
        <v>4.9622511505511613E-2</v>
      </c>
      <c r="G279" s="24">
        <f t="shared" ca="1" si="88"/>
        <v>14</v>
      </c>
      <c r="H279" s="24">
        <f t="shared" ca="1" si="89"/>
        <v>14.049622511505511</v>
      </c>
      <c r="I279" s="24">
        <f t="shared" ca="1" si="90"/>
        <v>0</v>
      </c>
      <c r="J279" s="24">
        <f t="shared" ca="1" si="91"/>
        <v>0</v>
      </c>
      <c r="K279" s="24">
        <f t="shared" ca="1" si="105"/>
        <v>14</v>
      </c>
      <c r="L279" s="24">
        <f t="shared" ca="1" si="92"/>
        <v>14.049622511505511</v>
      </c>
      <c r="M279" s="24">
        <f t="shared" ca="1" si="85"/>
        <v>9.7278288230473464E-3</v>
      </c>
      <c r="N279" s="24">
        <f t="shared" ca="1" si="86"/>
        <v>0.14949750536931661</v>
      </c>
      <c r="O279" s="24">
        <f t="shared" ca="1" si="93"/>
        <v>0.14949750536931661</v>
      </c>
      <c r="P279" s="24">
        <f t="shared" ca="1" si="94"/>
        <v>13.900125006136195</v>
      </c>
      <c r="Q279" s="24">
        <f t="shared" ca="1" si="95"/>
        <v>0</v>
      </c>
      <c r="R279" s="25">
        <f t="shared" ca="1" si="96"/>
        <v>3.324824519413601</v>
      </c>
      <c r="S279" s="24">
        <f t="shared" ca="1" si="97"/>
        <v>0</v>
      </c>
      <c r="T279" s="24">
        <f t="shared" ca="1" si="98"/>
        <v>0</v>
      </c>
      <c r="U279" s="25">
        <f t="shared" ca="1" si="99"/>
        <v>1.1179899007056682</v>
      </c>
      <c r="V279" s="26">
        <f t="shared" si="100"/>
        <v>2</v>
      </c>
      <c r="W279" s="25">
        <f t="shared" ca="1" si="101"/>
        <v>3.1179899007056679</v>
      </c>
      <c r="X279" s="25">
        <f t="shared" ca="1" si="102"/>
        <v>0.20683461870793307</v>
      </c>
      <c r="Y279" s="25">
        <f t="shared" ca="1" si="103"/>
        <v>-135.35432815292171</v>
      </c>
      <c r="Z279" s="25">
        <f t="shared" ca="1" si="104"/>
        <v>164.64567184707829</v>
      </c>
    </row>
    <row r="280" spans="5:26" x14ac:dyDescent="0.2">
      <c r="E280" s="22">
        <v>276</v>
      </c>
      <c r="F280" s="24">
        <f t="shared" ca="1" si="87"/>
        <v>13.900125006136195</v>
      </c>
      <c r="G280" s="24">
        <f t="shared" ca="1" si="88"/>
        <v>0</v>
      </c>
      <c r="H280" s="24">
        <f t="shared" ca="1" si="89"/>
        <v>13.900125006136195</v>
      </c>
      <c r="I280" s="24">
        <f t="shared" ca="1" si="90"/>
        <v>0</v>
      </c>
      <c r="J280" s="24">
        <f t="shared" ca="1" si="91"/>
        <v>0</v>
      </c>
      <c r="K280" s="24">
        <f t="shared" ca="1" si="105"/>
        <v>0</v>
      </c>
      <c r="L280" s="24">
        <f t="shared" ca="1" si="92"/>
        <v>13.900125006136195</v>
      </c>
      <c r="M280" s="24">
        <f t="shared" ca="1" si="85"/>
        <v>0.29969471864776376</v>
      </c>
      <c r="N280" s="24">
        <f t="shared" ca="1" si="86"/>
        <v>0.42120818962507223</v>
      </c>
      <c r="O280" s="24">
        <f t="shared" ca="1" si="93"/>
        <v>0.42120818962507223</v>
      </c>
      <c r="P280" s="24">
        <f t="shared" ca="1" si="94"/>
        <v>13.478916816511122</v>
      </c>
      <c r="Q280" s="24">
        <f t="shared" ca="1" si="95"/>
        <v>0</v>
      </c>
      <c r="R280" s="25">
        <f t="shared" ca="1" si="96"/>
        <v>9.3676701372616051</v>
      </c>
      <c r="S280" s="24">
        <f t="shared" ca="1" si="97"/>
        <v>0</v>
      </c>
      <c r="T280" s="24">
        <f t="shared" ca="1" si="98"/>
        <v>0</v>
      </c>
      <c r="U280" s="25">
        <f t="shared" ca="1" si="99"/>
        <v>1.0951616729058926</v>
      </c>
      <c r="V280" s="26">
        <f t="shared" si="100"/>
        <v>2</v>
      </c>
      <c r="W280" s="25">
        <f t="shared" ca="1" si="101"/>
        <v>3.0951616729058928</v>
      </c>
      <c r="X280" s="25">
        <f t="shared" ca="1" si="102"/>
        <v>6.2725084643557123</v>
      </c>
      <c r="Y280" s="25">
        <f t="shared" ca="1" si="103"/>
        <v>-129.08181968856599</v>
      </c>
      <c r="Z280" s="25">
        <f t="shared" ca="1" si="104"/>
        <v>170.91818031143401</v>
      </c>
    </row>
    <row r="281" spans="5:26" x14ac:dyDescent="0.2">
      <c r="E281" s="22">
        <v>277</v>
      </c>
      <c r="F281" s="24">
        <f t="shared" ca="1" si="87"/>
        <v>13.478916816511122</v>
      </c>
      <c r="G281" s="24">
        <f t="shared" ca="1" si="88"/>
        <v>0</v>
      </c>
      <c r="H281" s="24">
        <f t="shared" ca="1" si="89"/>
        <v>13.478916816511122</v>
      </c>
      <c r="I281" s="24">
        <f t="shared" ca="1" si="90"/>
        <v>0</v>
      </c>
      <c r="J281" s="24">
        <f t="shared" ca="1" si="91"/>
        <v>0</v>
      </c>
      <c r="K281" s="24">
        <f t="shared" ca="1" si="105"/>
        <v>0</v>
      </c>
      <c r="L281" s="24">
        <f t="shared" ca="1" si="92"/>
        <v>13.478916816511122</v>
      </c>
      <c r="M281" s="24">
        <f t="shared" ca="1" si="85"/>
        <v>0.96583833341629233</v>
      </c>
      <c r="N281" s="24">
        <f t="shared" ca="1" si="86"/>
        <v>0.77343025189111958</v>
      </c>
      <c r="O281" s="24">
        <f t="shared" ca="1" si="93"/>
        <v>0.77343025189111958</v>
      </c>
      <c r="P281" s="24">
        <f t="shared" ca="1" si="94"/>
        <v>12.705486564620003</v>
      </c>
      <c r="Q281" s="24">
        <f t="shared" ca="1" si="95"/>
        <v>0</v>
      </c>
      <c r="R281" s="25">
        <f t="shared" ca="1" si="96"/>
        <v>17.2010888020585</v>
      </c>
      <c r="S281" s="24">
        <f t="shared" ca="1" si="97"/>
        <v>0</v>
      </c>
      <c r="T281" s="24">
        <f t="shared" ca="1" si="98"/>
        <v>0</v>
      </c>
      <c r="U281" s="25">
        <f t="shared" ca="1" si="99"/>
        <v>1.0473761352452451</v>
      </c>
      <c r="V281" s="26">
        <f t="shared" si="100"/>
        <v>2</v>
      </c>
      <c r="W281" s="25">
        <f t="shared" ca="1" si="101"/>
        <v>3.0473761352452451</v>
      </c>
      <c r="X281" s="25">
        <f t="shared" ca="1" si="102"/>
        <v>14.153712666813256</v>
      </c>
      <c r="Y281" s="25">
        <f t="shared" ca="1" si="103"/>
        <v>-114.92810702175274</v>
      </c>
      <c r="Z281" s="25">
        <f t="shared" ca="1" si="104"/>
        <v>185.07189297824726</v>
      </c>
    </row>
    <row r="282" spans="5:26" x14ac:dyDescent="0.2">
      <c r="E282" s="22">
        <v>278</v>
      </c>
      <c r="F282" s="24">
        <f t="shared" ca="1" si="87"/>
        <v>12.705486564620003</v>
      </c>
      <c r="G282" s="24">
        <f t="shared" ca="1" si="88"/>
        <v>0</v>
      </c>
      <c r="H282" s="24">
        <f t="shared" ca="1" si="89"/>
        <v>12.705486564620003</v>
      </c>
      <c r="I282" s="24">
        <f t="shared" ca="1" si="90"/>
        <v>0</v>
      </c>
      <c r="J282" s="24">
        <f t="shared" ca="1" si="91"/>
        <v>0</v>
      </c>
      <c r="K282" s="24">
        <f t="shared" ca="1" si="105"/>
        <v>0</v>
      </c>
      <c r="L282" s="24">
        <f t="shared" ca="1" si="92"/>
        <v>12.705486564620003</v>
      </c>
      <c r="M282" s="24">
        <f t="shared" ca="1" si="85"/>
        <v>0.38751961761251796</v>
      </c>
      <c r="N282" s="24">
        <f t="shared" ca="1" si="86"/>
        <v>0.45713155239321107</v>
      </c>
      <c r="O282" s="24">
        <f t="shared" ca="1" si="93"/>
        <v>0.45713155239321107</v>
      </c>
      <c r="P282" s="24">
        <f t="shared" ca="1" si="94"/>
        <v>12.248355012226792</v>
      </c>
      <c r="Q282" s="24">
        <f t="shared" ca="1" si="95"/>
        <v>0</v>
      </c>
      <c r="R282" s="25">
        <f t="shared" ca="1" si="96"/>
        <v>10.166605725225013</v>
      </c>
      <c r="S282" s="24">
        <f t="shared" ca="1" si="97"/>
        <v>0</v>
      </c>
      <c r="T282" s="24">
        <f t="shared" ca="1" si="98"/>
        <v>0</v>
      </c>
      <c r="U282" s="25">
        <f t="shared" ca="1" si="99"/>
        <v>0.99815366307387177</v>
      </c>
      <c r="V282" s="26">
        <f t="shared" si="100"/>
        <v>2</v>
      </c>
      <c r="W282" s="25">
        <f t="shared" ca="1" si="101"/>
        <v>2.9981536630738717</v>
      </c>
      <c r="X282" s="25">
        <f t="shared" ca="1" si="102"/>
        <v>7.1684520621511414</v>
      </c>
      <c r="Y282" s="25">
        <f t="shared" ca="1" si="103"/>
        <v>-107.75965495960159</v>
      </c>
      <c r="Z282" s="25">
        <f t="shared" ca="1" si="104"/>
        <v>192.24034504039841</v>
      </c>
    </row>
    <row r="283" spans="5:26" x14ac:dyDescent="0.2">
      <c r="E283" s="22">
        <v>279</v>
      </c>
      <c r="F283" s="24">
        <f t="shared" ca="1" si="87"/>
        <v>12.248355012226792</v>
      </c>
      <c r="G283" s="24">
        <f t="shared" ca="1" si="88"/>
        <v>0</v>
      </c>
      <c r="H283" s="24">
        <f t="shared" ca="1" si="89"/>
        <v>12.248355012226792</v>
      </c>
      <c r="I283" s="24">
        <f t="shared" ca="1" si="90"/>
        <v>0</v>
      </c>
      <c r="J283" s="24">
        <f t="shared" ca="1" si="91"/>
        <v>0</v>
      </c>
      <c r="K283" s="24">
        <f t="shared" ca="1" si="105"/>
        <v>0</v>
      </c>
      <c r="L283" s="24">
        <f t="shared" ca="1" si="92"/>
        <v>12.248355012226792</v>
      </c>
      <c r="M283" s="24">
        <f t="shared" ca="1" si="85"/>
        <v>0.68959484283938277</v>
      </c>
      <c r="N283" s="24">
        <f t="shared" ca="1" si="86"/>
        <v>0.57420533723267964</v>
      </c>
      <c r="O283" s="24">
        <f t="shared" ca="1" si="93"/>
        <v>0.57420533723267964</v>
      </c>
      <c r="P283" s="24">
        <f t="shared" ca="1" si="94"/>
        <v>11.674149674994112</v>
      </c>
      <c r="Q283" s="24">
        <f t="shared" ca="1" si="95"/>
        <v>0</v>
      </c>
      <c r="R283" s="25">
        <f t="shared" ca="1" si="96"/>
        <v>12.770326700054794</v>
      </c>
      <c r="S283" s="24">
        <f t="shared" ca="1" si="97"/>
        <v>0</v>
      </c>
      <c r="T283" s="24">
        <f t="shared" ca="1" si="98"/>
        <v>0</v>
      </c>
      <c r="U283" s="25">
        <f t="shared" ca="1" si="99"/>
        <v>0.95690018748883621</v>
      </c>
      <c r="V283" s="26">
        <f t="shared" si="100"/>
        <v>2</v>
      </c>
      <c r="W283" s="25">
        <f t="shared" ca="1" si="101"/>
        <v>2.9569001874888361</v>
      </c>
      <c r="X283" s="25">
        <f t="shared" ca="1" si="102"/>
        <v>9.8134265125659574</v>
      </c>
      <c r="Y283" s="25">
        <f t="shared" ca="1" si="103"/>
        <v>-97.946228447035637</v>
      </c>
      <c r="Z283" s="25">
        <f t="shared" ca="1" si="104"/>
        <v>202.05377155296435</v>
      </c>
    </row>
    <row r="284" spans="5:26" x14ac:dyDescent="0.2">
      <c r="E284" s="22">
        <v>280</v>
      </c>
      <c r="F284" s="24">
        <f t="shared" ca="1" si="87"/>
        <v>11.674149674994112</v>
      </c>
      <c r="G284" s="24">
        <f t="shared" ca="1" si="88"/>
        <v>0</v>
      </c>
      <c r="H284" s="24">
        <f t="shared" ca="1" si="89"/>
        <v>11.674149674994112</v>
      </c>
      <c r="I284" s="24">
        <f t="shared" ca="1" si="90"/>
        <v>0</v>
      </c>
      <c r="J284" s="24">
        <f t="shared" ca="1" si="91"/>
        <v>0</v>
      </c>
      <c r="K284" s="24">
        <f t="shared" ca="1" si="105"/>
        <v>0</v>
      </c>
      <c r="L284" s="24">
        <f t="shared" ca="1" si="92"/>
        <v>11.674149674994112</v>
      </c>
      <c r="M284" s="24">
        <f t="shared" ca="1" si="85"/>
        <v>0.70605844966266296</v>
      </c>
      <c r="N284" s="24">
        <f t="shared" ca="1" si="86"/>
        <v>0.58128593538964013</v>
      </c>
      <c r="O284" s="24">
        <f t="shared" ca="1" si="93"/>
        <v>0.58128593538964013</v>
      </c>
      <c r="P284" s="24">
        <f t="shared" ca="1" si="94"/>
        <v>11.092863739604471</v>
      </c>
      <c r="Q284" s="24">
        <f t="shared" ca="1" si="95"/>
        <v>0</v>
      </c>
      <c r="R284" s="25">
        <f t="shared" ca="1" si="96"/>
        <v>12.927799203065595</v>
      </c>
      <c r="S284" s="24">
        <f t="shared" ca="1" si="97"/>
        <v>0</v>
      </c>
      <c r="T284" s="24">
        <f t="shared" ca="1" si="98"/>
        <v>0</v>
      </c>
      <c r="U284" s="25">
        <f t="shared" ca="1" si="99"/>
        <v>0.91068053658394332</v>
      </c>
      <c r="V284" s="26">
        <f t="shared" si="100"/>
        <v>2</v>
      </c>
      <c r="W284" s="25">
        <f t="shared" ca="1" si="101"/>
        <v>2.9106805365839432</v>
      </c>
      <c r="X284" s="25">
        <f t="shared" ca="1" si="102"/>
        <v>10.017118666481652</v>
      </c>
      <c r="Y284" s="25">
        <f t="shared" ca="1" si="103"/>
        <v>-87.929109780553986</v>
      </c>
      <c r="Z284" s="25">
        <f t="shared" ca="1" si="104"/>
        <v>212.07089021944603</v>
      </c>
    </row>
    <row r="285" spans="5:26" x14ac:dyDescent="0.2">
      <c r="E285" s="22">
        <v>281</v>
      </c>
      <c r="F285" s="24">
        <f t="shared" ca="1" si="87"/>
        <v>11.092863739604471</v>
      </c>
      <c r="G285" s="24">
        <f t="shared" ca="1" si="88"/>
        <v>0</v>
      </c>
      <c r="H285" s="24">
        <f t="shared" ca="1" si="89"/>
        <v>11.092863739604471</v>
      </c>
      <c r="I285" s="24">
        <f t="shared" ca="1" si="90"/>
        <v>0</v>
      </c>
      <c r="J285" s="24">
        <f t="shared" ca="1" si="91"/>
        <v>0</v>
      </c>
      <c r="K285" s="24">
        <f t="shared" ca="1" si="105"/>
        <v>0</v>
      </c>
      <c r="L285" s="24">
        <f t="shared" ca="1" si="92"/>
        <v>11.092863739604471</v>
      </c>
      <c r="M285" s="24">
        <f t="shared" ca="1" si="85"/>
        <v>0.13028239196874136</v>
      </c>
      <c r="N285" s="24">
        <f t="shared" ca="1" si="86"/>
        <v>0.33124141560055292</v>
      </c>
      <c r="O285" s="24">
        <f t="shared" ca="1" si="93"/>
        <v>0.33124141560055292</v>
      </c>
      <c r="P285" s="24">
        <f t="shared" ca="1" si="94"/>
        <v>10.761622324003918</v>
      </c>
      <c r="Q285" s="24">
        <f t="shared" ca="1" si="95"/>
        <v>0</v>
      </c>
      <c r="R285" s="25">
        <f t="shared" ca="1" si="96"/>
        <v>7.3668090829562969</v>
      </c>
      <c r="S285" s="24">
        <f t="shared" ca="1" si="97"/>
        <v>0</v>
      </c>
      <c r="T285" s="24">
        <f t="shared" ca="1" si="98"/>
        <v>0</v>
      </c>
      <c r="U285" s="25">
        <f t="shared" ca="1" si="99"/>
        <v>0.87417944254433566</v>
      </c>
      <c r="V285" s="26">
        <f t="shared" si="100"/>
        <v>2</v>
      </c>
      <c r="W285" s="25">
        <f t="shared" ca="1" si="101"/>
        <v>2.8741794425443357</v>
      </c>
      <c r="X285" s="25">
        <f t="shared" ca="1" si="102"/>
        <v>4.4926296404119608</v>
      </c>
      <c r="Y285" s="25">
        <f t="shared" ca="1" si="103"/>
        <v>-83.436480140142024</v>
      </c>
      <c r="Z285" s="25">
        <f t="shared" ca="1" si="104"/>
        <v>216.56351985985799</v>
      </c>
    </row>
    <row r="286" spans="5:26" x14ac:dyDescent="0.2">
      <c r="E286" s="22">
        <v>282</v>
      </c>
      <c r="F286" s="24">
        <f t="shared" ca="1" si="87"/>
        <v>10.761622324003918</v>
      </c>
      <c r="G286" s="24">
        <f t="shared" ca="1" si="88"/>
        <v>0</v>
      </c>
      <c r="H286" s="24">
        <f t="shared" ca="1" si="89"/>
        <v>10.761622324003918</v>
      </c>
      <c r="I286" s="24">
        <f t="shared" ca="1" si="90"/>
        <v>0</v>
      </c>
      <c r="J286" s="24">
        <f t="shared" ca="1" si="91"/>
        <v>0</v>
      </c>
      <c r="K286" s="24">
        <f t="shared" ca="1" si="105"/>
        <v>0</v>
      </c>
      <c r="L286" s="24">
        <f t="shared" ca="1" si="92"/>
        <v>10.761622324003918</v>
      </c>
      <c r="M286" s="24">
        <f t="shared" ca="1" si="85"/>
        <v>0.98028105145551769</v>
      </c>
      <c r="N286" s="24">
        <f t="shared" ca="1" si="86"/>
        <v>0.80893827414900632</v>
      </c>
      <c r="O286" s="24">
        <f t="shared" ca="1" si="93"/>
        <v>0.80893827414900632</v>
      </c>
      <c r="P286" s="24">
        <f t="shared" ca="1" si="94"/>
        <v>9.952684049854911</v>
      </c>
      <c r="Q286" s="24">
        <f t="shared" ca="1" si="95"/>
        <v>0</v>
      </c>
      <c r="R286" s="25">
        <f t="shared" ca="1" si="96"/>
        <v>17.990787217073898</v>
      </c>
      <c r="S286" s="24">
        <f t="shared" ca="1" si="97"/>
        <v>0</v>
      </c>
      <c r="T286" s="24">
        <f t="shared" ca="1" si="98"/>
        <v>0</v>
      </c>
      <c r="U286" s="25">
        <f t="shared" ca="1" si="99"/>
        <v>0.82857225495435316</v>
      </c>
      <c r="V286" s="26">
        <f t="shared" si="100"/>
        <v>2</v>
      </c>
      <c r="W286" s="25">
        <f t="shared" ca="1" si="101"/>
        <v>2.828572254954353</v>
      </c>
      <c r="X286" s="25">
        <f t="shared" ca="1" si="102"/>
        <v>15.162214962119545</v>
      </c>
      <c r="Y286" s="25">
        <f t="shared" ca="1" si="103"/>
        <v>-68.274265178022475</v>
      </c>
      <c r="Z286" s="25">
        <f t="shared" ca="1" si="104"/>
        <v>231.72573482197754</v>
      </c>
    </row>
    <row r="287" spans="5:26" x14ac:dyDescent="0.2">
      <c r="E287" s="22">
        <v>283</v>
      </c>
      <c r="F287" s="24">
        <f t="shared" ca="1" si="87"/>
        <v>9.952684049854911</v>
      </c>
      <c r="G287" s="24">
        <f t="shared" ca="1" si="88"/>
        <v>0</v>
      </c>
      <c r="H287" s="24">
        <f t="shared" ca="1" si="89"/>
        <v>9.952684049854911</v>
      </c>
      <c r="I287" s="24">
        <f t="shared" ca="1" si="90"/>
        <v>0</v>
      </c>
      <c r="J287" s="24">
        <f t="shared" ca="1" si="91"/>
        <v>0</v>
      </c>
      <c r="K287" s="24">
        <f t="shared" ca="1" si="105"/>
        <v>0</v>
      </c>
      <c r="L287" s="24">
        <f t="shared" ca="1" si="92"/>
        <v>9.952684049854911</v>
      </c>
      <c r="M287" s="24">
        <f t="shared" ca="1" si="85"/>
        <v>0.96806564466150868</v>
      </c>
      <c r="N287" s="24">
        <f t="shared" ca="1" si="86"/>
        <v>0.77796428422018371</v>
      </c>
      <c r="O287" s="24">
        <f t="shared" ca="1" si="93"/>
        <v>0.77796428422018371</v>
      </c>
      <c r="P287" s="24">
        <f t="shared" ca="1" si="94"/>
        <v>9.1747197656347268</v>
      </c>
      <c r="Q287" s="24">
        <f t="shared" ca="1" si="95"/>
        <v>0</v>
      </c>
      <c r="R287" s="25">
        <f t="shared" ca="1" si="96"/>
        <v>17.301925681056886</v>
      </c>
      <c r="S287" s="24">
        <f t="shared" ca="1" si="97"/>
        <v>0</v>
      </c>
      <c r="T287" s="24">
        <f t="shared" ca="1" si="98"/>
        <v>0</v>
      </c>
      <c r="U287" s="25">
        <f t="shared" ca="1" si="99"/>
        <v>0.76509615261958541</v>
      </c>
      <c r="V287" s="26">
        <f t="shared" si="100"/>
        <v>2</v>
      </c>
      <c r="W287" s="25">
        <f t="shared" ca="1" si="101"/>
        <v>2.7650961526195852</v>
      </c>
      <c r="X287" s="25">
        <f t="shared" ca="1" si="102"/>
        <v>14.536829528437302</v>
      </c>
      <c r="Y287" s="25">
        <f t="shared" ca="1" si="103"/>
        <v>-53.737435649585173</v>
      </c>
      <c r="Z287" s="25">
        <f t="shared" ca="1" si="104"/>
        <v>246.26256435041483</v>
      </c>
    </row>
    <row r="288" spans="5:26" x14ac:dyDescent="0.2">
      <c r="E288" s="22">
        <v>284</v>
      </c>
      <c r="F288" s="24">
        <f t="shared" ca="1" si="87"/>
        <v>9.1747197656347268</v>
      </c>
      <c r="G288" s="24">
        <f t="shared" ca="1" si="88"/>
        <v>0</v>
      </c>
      <c r="H288" s="24">
        <f t="shared" ca="1" si="89"/>
        <v>9.1747197656347268</v>
      </c>
      <c r="I288" s="24">
        <f t="shared" ca="1" si="90"/>
        <v>0</v>
      </c>
      <c r="J288" s="24">
        <f t="shared" ca="1" si="91"/>
        <v>0</v>
      </c>
      <c r="K288" s="24">
        <f t="shared" ca="1" si="105"/>
        <v>0</v>
      </c>
      <c r="L288" s="24">
        <f t="shared" ca="1" si="92"/>
        <v>9.1747197656347268</v>
      </c>
      <c r="M288" s="24">
        <f t="shared" ca="1" si="85"/>
        <v>0.7523965358112974</v>
      </c>
      <c r="N288" s="24">
        <f t="shared" ca="1" si="86"/>
        <v>0.60230759651007926</v>
      </c>
      <c r="O288" s="24">
        <f t="shared" ca="1" si="93"/>
        <v>0.60230759651007926</v>
      </c>
      <c r="P288" s="24">
        <f t="shared" ca="1" si="94"/>
        <v>8.5724121691246467</v>
      </c>
      <c r="Q288" s="24">
        <f t="shared" ca="1" si="95"/>
        <v>0</v>
      </c>
      <c r="R288" s="25">
        <f t="shared" ca="1" si="96"/>
        <v>13.395320946384162</v>
      </c>
      <c r="S288" s="24">
        <f t="shared" ca="1" si="97"/>
        <v>0</v>
      </c>
      <c r="T288" s="24">
        <f t="shared" ca="1" si="98"/>
        <v>0</v>
      </c>
      <c r="U288" s="25">
        <f t="shared" ca="1" si="99"/>
        <v>0.70988527739037499</v>
      </c>
      <c r="V288" s="26">
        <f t="shared" si="100"/>
        <v>2</v>
      </c>
      <c r="W288" s="25">
        <f t="shared" ca="1" si="101"/>
        <v>2.709885277390375</v>
      </c>
      <c r="X288" s="25">
        <f t="shared" ca="1" si="102"/>
        <v>10.685435668993787</v>
      </c>
      <c r="Y288" s="25">
        <f t="shared" ca="1" si="103"/>
        <v>-43.05199998059139</v>
      </c>
      <c r="Z288" s="25">
        <f t="shared" ca="1" si="104"/>
        <v>256.9480000194086</v>
      </c>
    </row>
    <row r="289" spans="5:26" x14ac:dyDescent="0.2">
      <c r="E289" s="22">
        <v>285</v>
      </c>
      <c r="F289" s="24">
        <f t="shared" ca="1" si="87"/>
        <v>8.5724121691246467</v>
      </c>
      <c r="G289" s="24">
        <f t="shared" ca="1" si="88"/>
        <v>0</v>
      </c>
      <c r="H289" s="24">
        <f t="shared" ca="1" si="89"/>
        <v>8.5724121691246467</v>
      </c>
      <c r="I289" s="24">
        <f t="shared" ca="1" si="90"/>
        <v>0</v>
      </c>
      <c r="J289" s="24">
        <f t="shared" ca="1" si="91"/>
        <v>0</v>
      </c>
      <c r="K289" s="24">
        <f t="shared" ca="1" si="105"/>
        <v>0</v>
      </c>
      <c r="L289" s="24">
        <f t="shared" ca="1" si="92"/>
        <v>8.5724121691246467</v>
      </c>
      <c r="M289" s="24">
        <f t="shared" ca="1" si="85"/>
        <v>0.70958428828518494</v>
      </c>
      <c r="N289" s="24">
        <f t="shared" ca="1" si="86"/>
        <v>0.58282560133711525</v>
      </c>
      <c r="O289" s="24">
        <f t="shared" ca="1" si="93"/>
        <v>0.58282560133711525</v>
      </c>
      <c r="P289" s="24">
        <f t="shared" ca="1" si="94"/>
        <v>7.9895865677875317</v>
      </c>
      <c r="Q289" s="24">
        <f t="shared" ca="1" si="95"/>
        <v>0</v>
      </c>
      <c r="R289" s="25">
        <f t="shared" ca="1" si="96"/>
        <v>12.962041373737442</v>
      </c>
      <c r="S289" s="24">
        <f t="shared" ca="1" si="97"/>
        <v>0</v>
      </c>
      <c r="T289" s="24">
        <f t="shared" ca="1" si="98"/>
        <v>0</v>
      </c>
      <c r="U289" s="25">
        <f t="shared" ca="1" si="99"/>
        <v>0.66247994947648725</v>
      </c>
      <c r="V289" s="26">
        <f t="shared" si="100"/>
        <v>2</v>
      </c>
      <c r="W289" s="25">
        <f t="shared" ca="1" si="101"/>
        <v>2.662479949476487</v>
      </c>
      <c r="X289" s="25">
        <f t="shared" ca="1" si="102"/>
        <v>10.299561424260954</v>
      </c>
      <c r="Y289" s="25">
        <f t="shared" ca="1" si="103"/>
        <v>-32.752438556330432</v>
      </c>
      <c r="Z289" s="25">
        <f t="shared" ca="1" si="104"/>
        <v>267.24756144366955</v>
      </c>
    </row>
    <row r="290" spans="5:26" x14ac:dyDescent="0.2">
      <c r="E290" s="22">
        <v>286</v>
      </c>
      <c r="F290" s="24">
        <f t="shared" ca="1" si="87"/>
        <v>7.9895865677875317</v>
      </c>
      <c r="G290" s="24">
        <f t="shared" ca="1" si="88"/>
        <v>0</v>
      </c>
      <c r="H290" s="24">
        <f t="shared" ca="1" si="89"/>
        <v>7.9895865677875317</v>
      </c>
      <c r="I290" s="24">
        <f t="shared" ca="1" si="90"/>
        <v>0</v>
      </c>
      <c r="J290" s="24">
        <f t="shared" ca="1" si="91"/>
        <v>0</v>
      </c>
      <c r="K290" s="24">
        <f t="shared" ca="1" si="105"/>
        <v>0</v>
      </c>
      <c r="L290" s="24">
        <f t="shared" ca="1" si="92"/>
        <v>7.9895865677875317</v>
      </c>
      <c r="M290" s="24">
        <f t="shared" ca="1" si="85"/>
        <v>0.64779453162597056</v>
      </c>
      <c r="N290" s="24">
        <f t="shared" ca="1" si="86"/>
        <v>0.55690594207832955</v>
      </c>
      <c r="O290" s="24">
        <f t="shared" ca="1" si="93"/>
        <v>0.55690594207832955</v>
      </c>
      <c r="P290" s="24">
        <f t="shared" ca="1" si="94"/>
        <v>7.4326806257092022</v>
      </c>
      <c r="Q290" s="24">
        <f t="shared" ca="1" si="95"/>
        <v>0</v>
      </c>
      <c r="R290" s="25">
        <f t="shared" ca="1" si="96"/>
        <v>12.385588151822049</v>
      </c>
      <c r="S290" s="24">
        <f t="shared" ca="1" si="97"/>
        <v>0</v>
      </c>
      <c r="T290" s="24">
        <f t="shared" ca="1" si="98"/>
        <v>0</v>
      </c>
      <c r="U290" s="25">
        <f t="shared" ca="1" si="99"/>
        <v>0.61689068773986933</v>
      </c>
      <c r="V290" s="26">
        <f t="shared" si="100"/>
        <v>2</v>
      </c>
      <c r="W290" s="25">
        <f t="shared" ca="1" si="101"/>
        <v>2.6168906877398692</v>
      </c>
      <c r="X290" s="25">
        <f t="shared" ca="1" si="102"/>
        <v>9.7686974640821802</v>
      </c>
      <c r="Y290" s="25">
        <f t="shared" ca="1" si="103"/>
        <v>-22.983741092248252</v>
      </c>
      <c r="Z290" s="25">
        <f t="shared" ca="1" si="104"/>
        <v>277.01625890775176</v>
      </c>
    </row>
    <row r="291" spans="5:26" x14ac:dyDescent="0.2">
      <c r="E291" s="22">
        <v>287</v>
      </c>
      <c r="F291" s="24">
        <f t="shared" ca="1" si="87"/>
        <v>7.4326806257092022</v>
      </c>
      <c r="G291" s="24">
        <f t="shared" ca="1" si="88"/>
        <v>0</v>
      </c>
      <c r="H291" s="24">
        <f t="shared" ca="1" si="89"/>
        <v>7.4326806257092022</v>
      </c>
      <c r="I291" s="24">
        <f t="shared" ca="1" si="90"/>
        <v>0</v>
      </c>
      <c r="J291" s="24">
        <f t="shared" ca="1" si="91"/>
        <v>0</v>
      </c>
      <c r="K291" s="24">
        <f t="shared" ca="1" si="105"/>
        <v>0</v>
      </c>
      <c r="L291" s="24">
        <f t="shared" ca="1" si="92"/>
        <v>7.4326806257092022</v>
      </c>
      <c r="M291" s="24">
        <f t="shared" ca="1" si="85"/>
        <v>0.16885073772992387</v>
      </c>
      <c r="N291" s="24">
        <f t="shared" ca="1" si="86"/>
        <v>0.35619249271640485</v>
      </c>
      <c r="O291" s="24">
        <f t="shared" ca="1" si="93"/>
        <v>0.35619249271640485</v>
      </c>
      <c r="P291" s="24">
        <f t="shared" ca="1" si="94"/>
        <v>7.0764881329927976</v>
      </c>
      <c r="Q291" s="24">
        <f t="shared" ca="1" si="95"/>
        <v>0</v>
      </c>
      <c r="R291" s="25">
        <f t="shared" ca="1" si="96"/>
        <v>7.9217210380128433</v>
      </c>
      <c r="S291" s="24">
        <f t="shared" ca="1" si="97"/>
        <v>0</v>
      </c>
      <c r="T291" s="24">
        <f t="shared" ca="1" si="98"/>
        <v>0</v>
      </c>
      <c r="U291" s="25">
        <f t="shared" ca="1" si="99"/>
        <v>0.58036675034808005</v>
      </c>
      <c r="V291" s="26">
        <f t="shared" si="100"/>
        <v>2</v>
      </c>
      <c r="W291" s="25">
        <f t="shared" ca="1" si="101"/>
        <v>2.5803667503480803</v>
      </c>
      <c r="X291" s="25">
        <f t="shared" ca="1" si="102"/>
        <v>5.3413542876647631</v>
      </c>
      <c r="Y291" s="25">
        <f t="shared" ca="1" si="103"/>
        <v>-17.642386804583488</v>
      </c>
      <c r="Z291" s="25">
        <f t="shared" ca="1" si="104"/>
        <v>282.35761319541649</v>
      </c>
    </row>
    <row r="292" spans="5:26" x14ac:dyDescent="0.2">
      <c r="E292" s="22">
        <v>288</v>
      </c>
      <c r="F292" s="24">
        <f t="shared" ca="1" si="87"/>
        <v>7.0764881329927976</v>
      </c>
      <c r="G292" s="24">
        <f t="shared" ca="1" si="88"/>
        <v>0</v>
      </c>
      <c r="H292" s="24">
        <f t="shared" ca="1" si="89"/>
        <v>7.0764881329927976</v>
      </c>
      <c r="I292" s="24">
        <f t="shared" ca="1" si="90"/>
        <v>0</v>
      </c>
      <c r="J292" s="24">
        <f t="shared" ca="1" si="91"/>
        <v>0</v>
      </c>
      <c r="K292" s="24">
        <f t="shared" ca="1" si="105"/>
        <v>0</v>
      </c>
      <c r="L292" s="24">
        <f t="shared" ca="1" si="92"/>
        <v>7.0764881329927976</v>
      </c>
      <c r="M292" s="24">
        <f t="shared" ca="1" si="85"/>
        <v>0.79881013694242331</v>
      </c>
      <c r="N292" s="24">
        <f t="shared" ca="1" si="86"/>
        <v>0.62560680725957263</v>
      </c>
      <c r="O292" s="24">
        <f t="shared" ca="1" si="93"/>
        <v>0.62560680725957263</v>
      </c>
      <c r="P292" s="24">
        <f t="shared" ca="1" si="94"/>
        <v>6.4508813257332251</v>
      </c>
      <c r="Q292" s="24">
        <f t="shared" ca="1" si="95"/>
        <v>0</v>
      </c>
      <c r="R292" s="25">
        <f t="shared" ca="1" si="96"/>
        <v>13.913495393452894</v>
      </c>
      <c r="S292" s="24">
        <f t="shared" ca="1" si="97"/>
        <v>0</v>
      </c>
      <c r="T292" s="24">
        <f t="shared" ca="1" si="98"/>
        <v>0</v>
      </c>
      <c r="U292" s="25">
        <f t="shared" ca="1" si="99"/>
        <v>0.54109477834904096</v>
      </c>
      <c r="V292" s="26">
        <f t="shared" si="100"/>
        <v>2</v>
      </c>
      <c r="W292" s="25">
        <f t="shared" ca="1" si="101"/>
        <v>2.541094778349041</v>
      </c>
      <c r="X292" s="25">
        <f t="shared" ca="1" si="102"/>
        <v>11.372400615103853</v>
      </c>
      <c r="Y292" s="25">
        <f t="shared" ca="1" si="103"/>
        <v>-6.2699861894796349</v>
      </c>
      <c r="Z292" s="25">
        <f t="shared" ca="1" si="104"/>
        <v>293.73001381052035</v>
      </c>
    </row>
    <row r="293" spans="5:26" x14ac:dyDescent="0.2">
      <c r="E293" s="22">
        <v>289</v>
      </c>
      <c r="F293" s="24">
        <f t="shared" ca="1" si="87"/>
        <v>6.4508813257332251</v>
      </c>
      <c r="G293" s="24">
        <f t="shared" ca="1" si="88"/>
        <v>0</v>
      </c>
      <c r="H293" s="24">
        <f t="shared" ca="1" si="89"/>
        <v>6.4508813257332251</v>
      </c>
      <c r="I293" s="24">
        <f t="shared" ca="1" si="90"/>
        <v>0</v>
      </c>
      <c r="J293" s="24">
        <f t="shared" ca="1" si="91"/>
        <v>0</v>
      </c>
      <c r="K293" s="24">
        <f t="shared" ca="1" si="105"/>
        <v>0</v>
      </c>
      <c r="L293" s="24">
        <f t="shared" ca="1" si="92"/>
        <v>6.4508813257332251</v>
      </c>
      <c r="M293" s="24">
        <f t="shared" ca="1" si="85"/>
        <v>0.96020530409108307</v>
      </c>
      <c r="N293" s="24">
        <f t="shared" ca="1" si="86"/>
        <v>0.76296102480497674</v>
      </c>
      <c r="O293" s="24">
        <f t="shared" ca="1" si="93"/>
        <v>0.76296102480497674</v>
      </c>
      <c r="P293" s="24">
        <f t="shared" ca="1" si="94"/>
        <v>5.6879203009282486</v>
      </c>
      <c r="Q293" s="24">
        <f t="shared" ca="1" si="95"/>
        <v>0</v>
      </c>
      <c r="R293" s="25">
        <f t="shared" ca="1" si="96"/>
        <v>16.968253191662683</v>
      </c>
      <c r="S293" s="24">
        <f t="shared" ca="1" si="97"/>
        <v>0</v>
      </c>
      <c r="T293" s="24">
        <f t="shared" ca="1" si="98"/>
        <v>0</v>
      </c>
      <c r="U293" s="25">
        <f t="shared" ca="1" si="99"/>
        <v>0.48555206506645898</v>
      </c>
      <c r="V293" s="26">
        <f t="shared" si="100"/>
        <v>2</v>
      </c>
      <c r="W293" s="25">
        <f t="shared" ca="1" si="101"/>
        <v>2.4855520650664591</v>
      </c>
      <c r="X293" s="25">
        <f t="shared" ca="1" si="102"/>
        <v>14.482701126596224</v>
      </c>
      <c r="Y293" s="25">
        <f t="shared" ca="1" si="103"/>
        <v>8.2127149371165888</v>
      </c>
      <c r="Z293" s="25">
        <f t="shared" ca="1" si="104"/>
        <v>308.21271493711657</v>
      </c>
    </row>
    <row r="294" spans="5:26" x14ac:dyDescent="0.2">
      <c r="E294" s="22">
        <v>290</v>
      </c>
      <c r="F294" s="24">
        <f t="shared" ca="1" si="87"/>
        <v>5.6879203009282486</v>
      </c>
      <c r="G294" s="24">
        <f t="shared" ca="1" si="88"/>
        <v>0</v>
      </c>
      <c r="H294" s="24">
        <f t="shared" ca="1" si="89"/>
        <v>5.6879203009282486</v>
      </c>
      <c r="I294" s="24">
        <f t="shared" ca="1" si="90"/>
        <v>0</v>
      </c>
      <c r="J294" s="24">
        <f t="shared" ca="1" si="91"/>
        <v>0</v>
      </c>
      <c r="K294" s="24">
        <f t="shared" ca="1" si="105"/>
        <v>0</v>
      </c>
      <c r="L294" s="24">
        <f t="shared" ca="1" si="92"/>
        <v>5.6879203009282486</v>
      </c>
      <c r="M294" s="24">
        <f t="shared" ca="1" si="85"/>
        <v>0.77950514922847614</v>
      </c>
      <c r="N294" s="24">
        <f t="shared" ca="1" si="86"/>
        <v>0.61557845392164479</v>
      </c>
      <c r="O294" s="24">
        <f t="shared" ca="1" si="93"/>
        <v>0.61557845392164479</v>
      </c>
      <c r="P294" s="24">
        <f t="shared" ca="1" si="94"/>
        <v>5.0723418470066042</v>
      </c>
      <c r="Q294" s="24">
        <f t="shared" ca="1" si="95"/>
        <v>0</v>
      </c>
      <c r="R294" s="25">
        <f t="shared" ca="1" si="96"/>
        <v>13.690464815217378</v>
      </c>
      <c r="S294" s="24">
        <f t="shared" ca="1" si="97"/>
        <v>0</v>
      </c>
      <c r="T294" s="24">
        <f t="shared" ca="1" si="98"/>
        <v>0</v>
      </c>
      <c r="U294" s="25">
        <f t="shared" ca="1" si="99"/>
        <v>0.43041048591739411</v>
      </c>
      <c r="V294" s="26">
        <f t="shared" si="100"/>
        <v>2</v>
      </c>
      <c r="W294" s="25">
        <f t="shared" ca="1" si="101"/>
        <v>2.4304104859173941</v>
      </c>
      <c r="X294" s="25">
        <f t="shared" ca="1" si="102"/>
        <v>11.260054329299985</v>
      </c>
      <c r="Y294" s="25">
        <f t="shared" ca="1" si="103"/>
        <v>19.472769266416574</v>
      </c>
      <c r="Z294" s="25">
        <f t="shared" ca="1" si="104"/>
        <v>319.47276926641655</v>
      </c>
    </row>
    <row r="295" spans="5:26" x14ac:dyDescent="0.2">
      <c r="E295" s="22">
        <v>291</v>
      </c>
      <c r="F295" s="24">
        <f t="shared" ca="1" si="87"/>
        <v>5.0723418470066042</v>
      </c>
      <c r="G295" s="24">
        <f t="shared" ca="1" si="88"/>
        <v>0</v>
      </c>
      <c r="H295" s="24">
        <f t="shared" ca="1" si="89"/>
        <v>5.0723418470066042</v>
      </c>
      <c r="I295" s="24">
        <f t="shared" ca="1" si="90"/>
        <v>0</v>
      </c>
      <c r="J295" s="24">
        <f t="shared" ca="1" si="91"/>
        <v>0</v>
      </c>
      <c r="K295" s="24">
        <f t="shared" ca="1" si="105"/>
        <v>0</v>
      </c>
      <c r="L295" s="24">
        <f t="shared" ca="1" si="92"/>
        <v>5.0723418470066042</v>
      </c>
      <c r="M295" s="24">
        <f t="shared" ca="1" si="85"/>
        <v>0.63998379696447472</v>
      </c>
      <c r="N295" s="24">
        <f t="shared" ca="1" si="86"/>
        <v>0.55376232253853386</v>
      </c>
      <c r="O295" s="24">
        <f t="shared" ca="1" si="93"/>
        <v>0.55376232253853386</v>
      </c>
      <c r="P295" s="24">
        <f t="shared" ca="1" si="94"/>
        <v>4.5185795244680707</v>
      </c>
      <c r="Q295" s="24">
        <f t="shared" ca="1" si="95"/>
        <v>0</v>
      </c>
      <c r="R295" s="25">
        <f t="shared" ca="1" si="96"/>
        <v>12.315674053256991</v>
      </c>
      <c r="S295" s="24">
        <f t="shared" ca="1" si="97"/>
        <v>0</v>
      </c>
      <c r="T295" s="24">
        <f t="shared" ca="1" si="98"/>
        <v>0</v>
      </c>
      <c r="U295" s="25">
        <f t="shared" ca="1" si="99"/>
        <v>0.38363685485898702</v>
      </c>
      <c r="V295" s="26">
        <f t="shared" si="100"/>
        <v>2</v>
      </c>
      <c r="W295" s="25">
        <f t="shared" ca="1" si="101"/>
        <v>2.3836368548589872</v>
      </c>
      <c r="X295" s="25">
        <f t="shared" ca="1" si="102"/>
        <v>9.9320371983980031</v>
      </c>
      <c r="Y295" s="25">
        <f t="shared" ca="1" si="103"/>
        <v>29.404806464814577</v>
      </c>
      <c r="Z295" s="25">
        <f t="shared" ca="1" si="104"/>
        <v>329.40480646481456</v>
      </c>
    </row>
    <row r="296" spans="5:26" x14ac:dyDescent="0.2">
      <c r="E296" s="22">
        <v>292</v>
      </c>
      <c r="F296" s="24">
        <f t="shared" ca="1" si="87"/>
        <v>4.5185795244680707</v>
      </c>
      <c r="G296" s="24">
        <f t="shared" ca="1" si="88"/>
        <v>0</v>
      </c>
      <c r="H296" s="24">
        <f t="shared" ca="1" si="89"/>
        <v>4.5185795244680707</v>
      </c>
      <c r="I296" s="24">
        <f t="shared" ca="1" si="90"/>
        <v>0</v>
      </c>
      <c r="J296" s="24">
        <f t="shared" ca="1" si="91"/>
        <v>0</v>
      </c>
      <c r="K296" s="24">
        <f t="shared" ca="1" si="105"/>
        <v>0</v>
      </c>
      <c r="L296" s="24">
        <f t="shared" ca="1" si="92"/>
        <v>4.5185795244680707</v>
      </c>
      <c r="M296" s="24">
        <f t="shared" ca="1" si="85"/>
        <v>0.74966518322387643</v>
      </c>
      <c r="N296" s="24">
        <f t="shared" ca="1" si="86"/>
        <v>0.60101547514787812</v>
      </c>
      <c r="O296" s="24">
        <f t="shared" ca="1" si="93"/>
        <v>0.60101547514787812</v>
      </c>
      <c r="P296" s="24">
        <f t="shared" ca="1" si="94"/>
        <v>3.9175640493201924</v>
      </c>
      <c r="Q296" s="24">
        <f t="shared" ca="1" si="95"/>
        <v>0</v>
      </c>
      <c r="R296" s="25">
        <f t="shared" ca="1" si="96"/>
        <v>13.366584167288808</v>
      </c>
      <c r="S296" s="24">
        <f t="shared" ca="1" si="97"/>
        <v>0</v>
      </c>
      <c r="T296" s="24">
        <f t="shared" ca="1" si="98"/>
        <v>0</v>
      </c>
      <c r="U296" s="25">
        <f t="shared" ca="1" si="99"/>
        <v>0.33744574295153051</v>
      </c>
      <c r="V296" s="26">
        <f t="shared" si="100"/>
        <v>2</v>
      </c>
      <c r="W296" s="25">
        <f t="shared" ca="1" si="101"/>
        <v>2.3374457429515303</v>
      </c>
      <c r="X296" s="25">
        <f t="shared" ca="1" si="102"/>
        <v>11.029138424337278</v>
      </c>
      <c r="Y296" s="25">
        <f t="shared" ca="1" si="103"/>
        <v>40.433944889151853</v>
      </c>
      <c r="Z296" s="25">
        <f t="shared" ca="1" si="104"/>
        <v>340.43394488915186</v>
      </c>
    </row>
    <row r="297" spans="5:26" x14ac:dyDescent="0.2">
      <c r="E297" s="22">
        <v>293</v>
      </c>
      <c r="F297" s="24">
        <f t="shared" ca="1" si="87"/>
        <v>3.9175640493201924</v>
      </c>
      <c r="G297" s="24">
        <f t="shared" ca="1" si="88"/>
        <v>0</v>
      </c>
      <c r="H297" s="24">
        <f t="shared" ca="1" si="89"/>
        <v>3.9175640493201924</v>
      </c>
      <c r="I297" s="24">
        <f t="shared" ca="1" si="90"/>
        <v>0</v>
      </c>
      <c r="J297" s="24">
        <f t="shared" ca="1" si="91"/>
        <v>0</v>
      </c>
      <c r="K297" s="24">
        <f t="shared" ca="1" si="105"/>
        <v>0</v>
      </c>
      <c r="L297" s="24">
        <f t="shared" ca="1" si="92"/>
        <v>3.9175640493201924</v>
      </c>
      <c r="M297" s="24">
        <f t="shared" ca="1" si="85"/>
        <v>0.24167763617387306</v>
      </c>
      <c r="N297" s="24">
        <f t="shared" ca="1" si="86"/>
        <v>0.39486256002316522</v>
      </c>
      <c r="O297" s="24">
        <f t="shared" ca="1" si="93"/>
        <v>0.39486256002316522</v>
      </c>
      <c r="P297" s="24">
        <f t="shared" ca="1" si="94"/>
        <v>3.5227014892970274</v>
      </c>
      <c r="Q297" s="24">
        <f t="shared" ca="1" si="95"/>
        <v>0</v>
      </c>
      <c r="R297" s="25">
        <f t="shared" ca="1" si="96"/>
        <v>8.7817433349151948</v>
      </c>
      <c r="S297" s="24">
        <f t="shared" ca="1" si="97"/>
        <v>0</v>
      </c>
      <c r="T297" s="24">
        <f t="shared" ca="1" si="98"/>
        <v>0</v>
      </c>
      <c r="U297" s="25">
        <f t="shared" ca="1" si="99"/>
        <v>0.29761062154468881</v>
      </c>
      <c r="V297" s="26">
        <f t="shared" si="100"/>
        <v>2</v>
      </c>
      <c r="W297" s="25">
        <f t="shared" ca="1" si="101"/>
        <v>2.2976106215446888</v>
      </c>
      <c r="X297" s="25">
        <f t="shared" ca="1" si="102"/>
        <v>6.4841327133705065</v>
      </c>
      <c r="Y297" s="25">
        <f t="shared" ca="1" si="103"/>
        <v>46.918077602522359</v>
      </c>
      <c r="Z297" s="25">
        <f t="shared" ca="1" si="104"/>
        <v>346.91807760252237</v>
      </c>
    </row>
    <row r="298" spans="5:26" x14ac:dyDescent="0.2">
      <c r="E298" s="22">
        <v>294</v>
      </c>
      <c r="F298" s="24">
        <f t="shared" ca="1" si="87"/>
        <v>3.5227014892970274</v>
      </c>
      <c r="G298" s="24">
        <f t="shared" ca="1" si="88"/>
        <v>0</v>
      </c>
      <c r="H298" s="24">
        <f t="shared" ca="1" si="89"/>
        <v>3.5227014892970274</v>
      </c>
      <c r="I298" s="24">
        <f t="shared" ca="1" si="90"/>
        <v>0</v>
      </c>
      <c r="J298" s="24">
        <f t="shared" ca="1" si="91"/>
        <v>0</v>
      </c>
      <c r="K298" s="24">
        <f t="shared" ca="1" si="105"/>
        <v>0</v>
      </c>
      <c r="L298" s="24">
        <f t="shared" ca="1" si="92"/>
        <v>3.5227014892970274</v>
      </c>
      <c r="M298" s="24">
        <f t="shared" ca="1" si="85"/>
        <v>2.0515248772731476E-2</v>
      </c>
      <c r="N298" s="24">
        <f t="shared" ca="1" si="86"/>
        <v>0.19351674650334177</v>
      </c>
      <c r="O298" s="24">
        <f t="shared" ca="1" si="93"/>
        <v>0.19351674650334177</v>
      </c>
      <c r="P298" s="24">
        <f t="shared" ca="1" si="94"/>
        <v>3.3291847427936858</v>
      </c>
      <c r="Q298" s="24">
        <f t="shared" ca="1" si="95"/>
        <v>0</v>
      </c>
      <c r="R298" s="25">
        <f t="shared" ca="1" si="96"/>
        <v>4.3038124422343209</v>
      </c>
      <c r="S298" s="24">
        <f t="shared" ca="1" si="97"/>
        <v>0</v>
      </c>
      <c r="T298" s="24">
        <f t="shared" ca="1" si="98"/>
        <v>0</v>
      </c>
      <c r="U298" s="25">
        <f t="shared" ca="1" si="99"/>
        <v>0.27407544928362854</v>
      </c>
      <c r="V298" s="26">
        <f t="shared" si="100"/>
        <v>2</v>
      </c>
      <c r="W298" s="25">
        <f t="shared" ca="1" si="101"/>
        <v>2.2740754492836284</v>
      </c>
      <c r="X298" s="25">
        <f t="shared" ca="1" si="102"/>
        <v>2.0297369929506925</v>
      </c>
      <c r="Y298" s="25">
        <f t="shared" ca="1" si="103"/>
        <v>48.947814595473055</v>
      </c>
      <c r="Z298" s="25">
        <f t="shared" ca="1" si="104"/>
        <v>348.94781459547306</v>
      </c>
    </row>
    <row r="299" spans="5:26" x14ac:dyDescent="0.2">
      <c r="E299" s="22">
        <v>295</v>
      </c>
      <c r="F299" s="24">
        <f t="shared" ca="1" si="87"/>
        <v>3.3291847427936858</v>
      </c>
      <c r="G299" s="24">
        <f t="shared" ca="1" si="88"/>
        <v>0</v>
      </c>
      <c r="H299" s="24">
        <f t="shared" ca="1" si="89"/>
        <v>3.3291847427936858</v>
      </c>
      <c r="I299" s="24">
        <f t="shared" ca="1" si="90"/>
        <v>1</v>
      </c>
      <c r="J299" s="24">
        <f t="shared" ca="1" si="91"/>
        <v>14</v>
      </c>
      <c r="K299" s="24">
        <f t="shared" ca="1" si="105"/>
        <v>0</v>
      </c>
      <c r="L299" s="24">
        <f t="shared" ca="1" si="92"/>
        <v>3.3291847427936858</v>
      </c>
      <c r="M299" s="24">
        <f t="shared" ca="1" si="85"/>
        <v>0.27184375043316811</v>
      </c>
      <c r="N299" s="24">
        <f t="shared" ca="1" si="86"/>
        <v>0.4089130620014631</v>
      </c>
      <c r="O299" s="24">
        <f t="shared" ca="1" si="93"/>
        <v>0.4089130620014631</v>
      </c>
      <c r="P299" s="24">
        <f t="shared" ca="1" si="94"/>
        <v>2.9202716807922227</v>
      </c>
      <c r="Q299" s="24">
        <f t="shared" ca="1" si="95"/>
        <v>0</v>
      </c>
      <c r="R299" s="25">
        <f t="shared" ca="1" si="96"/>
        <v>9.0942264989125388</v>
      </c>
      <c r="S299" s="24">
        <f t="shared" ca="1" si="97"/>
        <v>224</v>
      </c>
      <c r="T299" s="24">
        <f t="shared" ca="1" si="98"/>
        <v>15.68</v>
      </c>
      <c r="U299" s="25">
        <f t="shared" ca="1" si="99"/>
        <v>0.24997825694343634</v>
      </c>
      <c r="V299" s="26">
        <f t="shared" si="100"/>
        <v>2</v>
      </c>
      <c r="W299" s="25">
        <f t="shared" ca="1" si="101"/>
        <v>241.92997825694346</v>
      </c>
      <c r="X299" s="25">
        <f t="shared" ca="1" si="102"/>
        <v>-232.83575175803091</v>
      </c>
      <c r="Y299" s="25">
        <f t="shared" ca="1" si="103"/>
        <v>-183.88793716255785</v>
      </c>
      <c r="Z299" s="25">
        <f t="shared" ca="1" si="104"/>
        <v>116.11206283744215</v>
      </c>
    </row>
    <row r="300" spans="5:26" x14ac:dyDescent="0.2">
      <c r="E300" s="22">
        <v>296</v>
      </c>
      <c r="F300" s="24">
        <f t="shared" ca="1" si="87"/>
        <v>2.9202716807922227</v>
      </c>
      <c r="G300" s="24">
        <f t="shared" ca="1" si="88"/>
        <v>14</v>
      </c>
      <c r="H300" s="24">
        <f t="shared" ca="1" si="89"/>
        <v>16.920271680792222</v>
      </c>
      <c r="I300" s="24">
        <f t="shared" ca="1" si="90"/>
        <v>0</v>
      </c>
      <c r="J300" s="24">
        <f t="shared" ca="1" si="91"/>
        <v>0</v>
      </c>
      <c r="K300" s="24">
        <f t="shared" ca="1" si="105"/>
        <v>0</v>
      </c>
      <c r="L300" s="24">
        <f t="shared" ca="1" si="92"/>
        <v>2.9202716807922227</v>
      </c>
      <c r="M300" s="24">
        <f t="shared" ca="1" si="85"/>
        <v>0.53691934538439556</v>
      </c>
      <c r="N300" s="24">
        <f t="shared" ca="1" si="86"/>
        <v>0.51390133484884493</v>
      </c>
      <c r="O300" s="24">
        <f t="shared" ca="1" si="93"/>
        <v>0.51390133484884493</v>
      </c>
      <c r="P300" s="24">
        <f t="shared" ca="1" si="94"/>
        <v>2.4063703459433778</v>
      </c>
      <c r="Q300" s="24">
        <f t="shared" ca="1" si="95"/>
        <v>0</v>
      </c>
      <c r="R300" s="25">
        <f t="shared" ca="1" si="96"/>
        <v>11.42916568703831</v>
      </c>
      <c r="S300" s="24">
        <f t="shared" ca="1" si="97"/>
        <v>0</v>
      </c>
      <c r="T300" s="24">
        <f t="shared" ca="1" si="98"/>
        <v>0</v>
      </c>
      <c r="U300" s="25">
        <f t="shared" ca="1" si="99"/>
        <v>0.213065681069424</v>
      </c>
      <c r="V300" s="26">
        <f t="shared" si="100"/>
        <v>2</v>
      </c>
      <c r="W300" s="25">
        <f t="shared" ca="1" si="101"/>
        <v>2.2130656810694238</v>
      </c>
      <c r="X300" s="25">
        <f t="shared" ca="1" si="102"/>
        <v>9.2161000059688867</v>
      </c>
      <c r="Y300" s="25">
        <f t="shared" ca="1" si="103"/>
        <v>-174.67183715658896</v>
      </c>
      <c r="Z300" s="25">
        <f t="shared" ca="1" si="104"/>
        <v>125.32816284341104</v>
      </c>
    </row>
    <row r="301" spans="5:26" x14ac:dyDescent="0.2">
      <c r="E301" s="22">
        <v>297</v>
      </c>
      <c r="F301" s="24">
        <f t="shared" ca="1" si="87"/>
        <v>2.4063703459433778</v>
      </c>
      <c r="G301" s="24">
        <f t="shared" ca="1" si="88"/>
        <v>14</v>
      </c>
      <c r="H301" s="24">
        <f t="shared" ca="1" si="89"/>
        <v>16.40637034594338</v>
      </c>
      <c r="I301" s="24">
        <f t="shared" ca="1" si="90"/>
        <v>0</v>
      </c>
      <c r="J301" s="24">
        <f t="shared" ca="1" si="91"/>
        <v>0</v>
      </c>
      <c r="K301" s="24">
        <f t="shared" ca="1" si="105"/>
        <v>0</v>
      </c>
      <c r="L301" s="24">
        <f t="shared" ca="1" si="92"/>
        <v>2.4063703459433778</v>
      </c>
      <c r="M301" s="24">
        <f t="shared" ca="1" si="85"/>
        <v>0.56340377884437376</v>
      </c>
      <c r="N301" s="24">
        <f t="shared" ca="1" si="86"/>
        <v>0.52394071148756494</v>
      </c>
      <c r="O301" s="24">
        <f t="shared" ca="1" si="93"/>
        <v>0.52394071148756494</v>
      </c>
      <c r="P301" s="24">
        <f t="shared" ca="1" si="94"/>
        <v>1.8824296344558129</v>
      </c>
      <c r="Q301" s="24">
        <f t="shared" ca="1" si="95"/>
        <v>0</v>
      </c>
      <c r="R301" s="25">
        <f t="shared" ca="1" si="96"/>
        <v>11.652441423483443</v>
      </c>
      <c r="S301" s="24">
        <f t="shared" ca="1" si="97"/>
        <v>0</v>
      </c>
      <c r="T301" s="24">
        <f t="shared" ca="1" si="98"/>
        <v>0</v>
      </c>
      <c r="U301" s="25">
        <f t="shared" ca="1" si="99"/>
        <v>0.17155199921596762</v>
      </c>
      <c r="V301" s="26">
        <f t="shared" si="100"/>
        <v>2</v>
      </c>
      <c r="W301" s="25">
        <f t="shared" ca="1" si="101"/>
        <v>2.1715519992159678</v>
      </c>
      <c r="X301" s="25">
        <f t="shared" ca="1" si="102"/>
        <v>9.4808894242674757</v>
      </c>
      <c r="Y301" s="25">
        <f t="shared" ca="1" si="103"/>
        <v>-165.19094773232149</v>
      </c>
      <c r="Z301" s="25">
        <f t="shared" ca="1" si="104"/>
        <v>134.80905226767851</v>
      </c>
    </row>
    <row r="302" spans="5:26" x14ac:dyDescent="0.2">
      <c r="E302" s="22">
        <v>298</v>
      </c>
      <c r="F302" s="24">
        <f t="shared" ca="1" si="87"/>
        <v>1.8824296344558129</v>
      </c>
      <c r="G302" s="24">
        <f t="shared" ca="1" si="88"/>
        <v>14</v>
      </c>
      <c r="H302" s="24">
        <f t="shared" ca="1" si="89"/>
        <v>15.882429634455812</v>
      </c>
      <c r="I302" s="24">
        <f t="shared" ca="1" si="90"/>
        <v>0</v>
      </c>
      <c r="J302" s="24">
        <f t="shared" ca="1" si="91"/>
        <v>0</v>
      </c>
      <c r="K302" s="24">
        <f t="shared" ca="1" si="105"/>
        <v>0</v>
      </c>
      <c r="L302" s="24">
        <f t="shared" ca="1" si="92"/>
        <v>1.8824296344558129</v>
      </c>
      <c r="M302" s="24">
        <f t="shared" ca="1" si="85"/>
        <v>4.7436210175222482E-2</v>
      </c>
      <c r="N302" s="24">
        <f t="shared" ca="1" si="86"/>
        <v>0.24946440308174578</v>
      </c>
      <c r="O302" s="24">
        <f t="shared" ca="1" si="93"/>
        <v>0.24946440308174578</v>
      </c>
      <c r="P302" s="24">
        <f t="shared" ca="1" si="94"/>
        <v>1.632965231374067</v>
      </c>
      <c r="Q302" s="24">
        <f t="shared" ca="1" si="95"/>
        <v>0</v>
      </c>
      <c r="R302" s="25">
        <f t="shared" ca="1" si="96"/>
        <v>5.5480883245380257</v>
      </c>
      <c r="S302" s="24">
        <f t="shared" ca="1" si="97"/>
        <v>0</v>
      </c>
      <c r="T302" s="24">
        <f t="shared" ca="1" si="98"/>
        <v>0</v>
      </c>
      <c r="U302" s="25">
        <f t="shared" ca="1" si="99"/>
        <v>0.14061579463319521</v>
      </c>
      <c r="V302" s="26">
        <f t="shared" si="100"/>
        <v>2</v>
      </c>
      <c r="W302" s="25">
        <f t="shared" ca="1" si="101"/>
        <v>2.1406157946331952</v>
      </c>
      <c r="X302" s="25">
        <f t="shared" ca="1" si="102"/>
        <v>3.4074725299048305</v>
      </c>
      <c r="Y302" s="25">
        <f t="shared" ca="1" si="103"/>
        <v>-161.78347520241667</v>
      </c>
      <c r="Z302" s="25">
        <f t="shared" ca="1" si="104"/>
        <v>138.21652479758333</v>
      </c>
    </row>
    <row r="303" spans="5:26" x14ac:dyDescent="0.2">
      <c r="E303" s="22">
        <v>299</v>
      </c>
      <c r="F303" s="24">
        <f t="shared" ca="1" si="87"/>
        <v>1.632965231374067</v>
      </c>
      <c r="G303" s="24">
        <f t="shared" ca="1" si="88"/>
        <v>14</v>
      </c>
      <c r="H303" s="24">
        <f t="shared" ca="1" si="89"/>
        <v>15.632965231374067</v>
      </c>
      <c r="I303" s="24">
        <f t="shared" ca="1" si="90"/>
        <v>0</v>
      </c>
      <c r="J303" s="24">
        <f t="shared" ca="1" si="91"/>
        <v>0</v>
      </c>
      <c r="K303" s="24">
        <f t="shared" ca="1" si="105"/>
        <v>0</v>
      </c>
      <c r="L303" s="24">
        <f t="shared" ca="1" si="92"/>
        <v>1.632965231374067</v>
      </c>
      <c r="M303" s="24">
        <f t="shared" ca="1" si="85"/>
        <v>0.7958850750334544</v>
      </c>
      <c r="N303" s="24">
        <f t="shared" ca="1" si="86"/>
        <v>0.62405190851366976</v>
      </c>
      <c r="O303" s="24">
        <f t="shared" ca="1" si="93"/>
        <v>0.62405190851366976</v>
      </c>
      <c r="P303" s="24">
        <f t="shared" ca="1" si="94"/>
        <v>1.0089133228603973</v>
      </c>
      <c r="Q303" s="24">
        <f t="shared" ca="1" si="95"/>
        <v>0</v>
      </c>
      <c r="R303" s="25">
        <f t="shared" ca="1" si="96"/>
        <v>13.878914445344014</v>
      </c>
      <c r="S303" s="24">
        <f t="shared" ca="1" si="97"/>
        <v>0</v>
      </c>
      <c r="T303" s="24">
        <f t="shared" ca="1" si="98"/>
        <v>0</v>
      </c>
      <c r="U303" s="25">
        <f t="shared" ca="1" si="99"/>
        <v>0.10567514216937857</v>
      </c>
      <c r="V303" s="26">
        <f t="shared" si="100"/>
        <v>2</v>
      </c>
      <c r="W303" s="25">
        <f t="shared" ca="1" si="101"/>
        <v>2.1056751421693787</v>
      </c>
      <c r="X303" s="25">
        <f t="shared" ca="1" si="102"/>
        <v>11.773239303174636</v>
      </c>
      <c r="Y303" s="25">
        <f t="shared" ca="1" si="103"/>
        <v>-150.01023589924202</v>
      </c>
      <c r="Z303" s="25">
        <f t="shared" ca="1" si="104"/>
        <v>149.98976410075798</v>
      </c>
    </row>
    <row r="304" spans="5:26" x14ac:dyDescent="0.2">
      <c r="E304" s="22">
        <v>300</v>
      </c>
      <c r="F304" s="24">
        <f t="shared" ca="1" si="87"/>
        <v>1.0089133228603973</v>
      </c>
      <c r="G304" s="24">
        <f t="shared" ca="1" si="88"/>
        <v>14</v>
      </c>
      <c r="H304" s="24">
        <f t="shared" ca="1" si="89"/>
        <v>15.008913322860398</v>
      </c>
      <c r="I304" s="24">
        <f t="shared" ca="1" si="90"/>
        <v>0</v>
      </c>
      <c r="J304" s="24">
        <f t="shared" ca="1" si="91"/>
        <v>0</v>
      </c>
      <c r="K304" s="24">
        <f t="shared" ca="1" si="105"/>
        <v>0</v>
      </c>
      <c r="L304" s="24">
        <f t="shared" ca="1" si="92"/>
        <v>1.0089133228603973</v>
      </c>
      <c r="M304" s="24">
        <f t="shared" ca="1" si="85"/>
        <v>0.12405035804483044</v>
      </c>
      <c r="N304" s="24">
        <f t="shared" ca="1" si="86"/>
        <v>0.32675376898315767</v>
      </c>
      <c r="O304" s="24">
        <f t="shared" ca="1" si="93"/>
        <v>0.32675376898315767</v>
      </c>
      <c r="P304" s="24">
        <f t="shared" ca="1" si="94"/>
        <v>0.68215955387723959</v>
      </c>
      <c r="Q304" s="24">
        <f t="shared" ca="1" si="95"/>
        <v>0</v>
      </c>
      <c r="R304" s="25">
        <f t="shared" ca="1" si="96"/>
        <v>7.2670038221854263</v>
      </c>
      <c r="S304" s="24">
        <f t="shared" ca="1" si="97"/>
        <v>0</v>
      </c>
      <c r="T304" s="24">
        <f t="shared" ca="1" si="98"/>
        <v>0</v>
      </c>
      <c r="U304" s="25">
        <f t="shared" ca="1" si="99"/>
        <v>6.7642915069505469E-2</v>
      </c>
      <c r="V304" s="26">
        <f t="shared" si="100"/>
        <v>2</v>
      </c>
      <c r="W304" s="25">
        <f t="shared" ca="1" si="101"/>
        <v>2.0676429150695053</v>
      </c>
      <c r="X304" s="25">
        <f t="shared" ca="1" si="102"/>
        <v>5.1993609071159206</v>
      </c>
      <c r="Y304" s="25">
        <f t="shared" ca="1" si="103"/>
        <v>-144.81087499212609</v>
      </c>
      <c r="Z304" s="25">
        <f t="shared" ca="1" si="104"/>
        <v>155.18912500787391</v>
      </c>
    </row>
    <row r="305" spans="5:26" x14ac:dyDescent="0.2">
      <c r="E305" s="22">
        <v>301</v>
      </c>
      <c r="F305" s="24">
        <f t="shared" ca="1" si="87"/>
        <v>0.68215955387723959</v>
      </c>
      <c r="G305" s="24">
        <f t="shared" ca="1" si="88"/>
        <v>14</v>
      </c>
      <c r="H305" s="24">
        <f t="shared" ca="1" si="89"/>
        <v>14.68215955387724</v>
      </c>
      <c r="I305" s="24">
        <f t="shared" ca="1" si="90"/>
        <v>0</v>
      </c>
      <c r="J305" s="24">
        <f t="shared" ca="1" si="91"/>
        <v>0</v>
      </c>
      <c r="K305" s="24">
        <f t="shared" ca="1" si="105"/>
        <v>0</v>
      </c>
      <c r="L305" s="24">
        <f t="shared" ca="1" si="92"/>
        <v>0.68215955387723959</v>
      </c>
      <c r="M305" s="24">
        <f t="shared" ca="1" si="85"/>
        <v>0.60690416675085723</v>
      </c>
      <c r="N305" s="24">
        <f t="shared" ca="1" si="86"/>
        <v>0.5406888834276381</v>
      </c>
      <c r="O305" s="24">
        <f t="shared" ca="1" si="93"/>
        <v>0.5406888834276381</v>
      </c>
      <c r="P305" s="24">
        <f t="shared" ca="1" si="94"/>
        <v>0.14147067044960149</v>
      </c>
      <c r="Q305" s="24">
        <f t="shared" ca="1" si="95"/>
        <v>0</v>
      </c>
      <c r="R305" s="25">
        <f t="shared" ca="1" si="96"/>
        <v>12.02492076743067</v>
      </c>
      <c r="S305" s="24">
        <f t="shared" ca="1" si="97"/>
        <v>0</v>
      </c>
      <c r="T305" s="24">
        <f t="shared" ca="1" si="98"/>
        <v>0</v>
      </c>
      <c r="U305" s="25">
        <f t="shared" ca="1" si="99"/>
        <v>3.2945208973073646E-2</v>
      </c>
      <c r="V305" s="26">
        <f t="shared" si="100"/>
        <v>2</v>
      </c>
      <c r="W305" s="25">
        <f t="shared" ca="1" si="101"/>
        <v>2.0329452089730737</v>
      </c>
      <c r="X305" s="25">
        <f t="shared" ca="1" si="102"/>
        <v>9.9919755584575967</v>
      </c>
      <c r="Y305" s="25">
        <f t="shared" ca="1" si="103"/>
        <v>-134.81889943366849</v>
      </c>
      <c r="Z305" s="25">
        <f t="shared" ca="1" si="104"/>
        <v>165.18110056633151</v>
      </c>
    </row>
    <row r="306" spans="5:26" x14ac:dyDescent="0.2">
      <c r="E306" s="22">
        <v>302</v>
      </c>
      <c r="F306" s="24">
        <f t="shared" ca="1" si="87"/>
        <v>0.14147067044960149</v>
      </c>
      <c r="G306" s="24">
        <f t="shared" ca="1" si="88"/>
        <v>14</v>
      </c>
      <c r="H306" s="24">
        <f t="shared" ca="1" si="89"/>
        <v>14.141470670449602</v>
      </c>
      <c r="I306" s="24">
        <f t="shared" ca="1" si="90"/>
        <v>0</v>
      </c>
      <c r="J306" s="24">
        <f t="shared" ca="1" si="91"/>
        <v>0</v>
      </c>
      <c r="K306" s="24">
        <f t="shared" ca="1" si="105"/>
        <v>14</v>
      </c>
      <c r="L306" s="24">
        <f t="shared" ca="1" si="92"/>
        <v>14.141470670449602</v>
      </c>
      <c r="M306" s="24">
        <f t="shared" ca="1" si="85"/>
        <v>1.9920186260922068E-2</v>
      </c>
      <c r="N306" s="24">
        <f t="shared" ca="1" si="86"/>
        <v>0.19168997981757219</v>
      </c>
      <c r="O306" s="24">
        <f t="shared" ca="1" si="93"/>
        <v>0.19168997981757219</v>
      </c>
      <c r="P306" s="24">
        <f t="shared" ca="1" si="94"/>
        <v>13.949780690632029</v>
      </c>
      <c r="Q306" s="24">
        <f t="shared" ca="1" si="95"/>
        <v>0</v>
      </c>
      <c r="R306" s="25">
        <f t="shared" ca="1" si="96"/>
        <v>4.2631851511428049</v>
      </c>
      <c r="S306" s="24">
        <f t="shared" ca="1" si="97"/>
        <v>0</v>
      </c>
      <c r="T306" s="24">
        <f t="shared" ca="1" si="98"/>
        <v>0</v>
      </c>
      <c r="U306" s="25">
        <f t="shared" ca="1" si="99"/>
        <v>1.1236500544432653</v>
      </c>
      <c r="V306" s="26">
        <f t="shared" si="100"/>
        <v>2</v>
      </c>
      <c r="W306" s="25">
        <f t="shared" ca="1" si="101"/>
        <v>3.1236500544432655</v>
      </c>
      <c r="X306" s="25">
        <f t="shared" ca="1" si="102"/>
        <v>1.1395350966995395</v>
      </c>
      <c r="Y306" s="25">
        <f t="shared" ca="1" si="103"/>
        <v>-133.67936433696894</v>
      </c>
      <c r="Z306" s="25">
        <f t="shared" ca="1" si="104"/>
        <v>166.32063566303106</v>
      </c>
    </row>
    <row r="307" spans="5:26" x14ac:dyDescent="0.2">
      <c r="E307" s="22">
        <v>303</v>
      </c>
      <c r="F307" s="24">
        <f t="shared" ca="1" si="87"/>
        <v>13.949780690632029</v>
      </c>
      <c r="G307" s="24">
        <f t="shared" ca="1" si="88"/>
        <v>0</v>
      </c>
      <c r="H307" s="24">
        <f t="shared" ca="1" si="89"/>
        <v>13.949780690632029</v>
      </c>
      <c r="I307" s="24">
        <f t="shared" ca="1" si="90"/>
        <v>0</v>
      </c>
      <c r="J307" s="24">
        <f t="shared" ca="1" si="91"/>
        <v>0</v>
      </c>
      <c r="K307" s="24">
        <f t="shared" ca="1" si="105"/>
        <v>0</v>
      </c>
      <c r="L307" s="24">
        <f t="shared" ca="1" si="92"/>
        <v>13.949780690632029</v>
      </c>
      <c r="M307" s="24">
        <f t="shared" ca="1" si="85"/>
        <v>0.11779065064845484</v>
      </c>
      <c r="N307" s="24">
        <f t="shared" ca="1" si="86"/>
        <v>0.32208442667119819</v>
      </c>
      <c r="O307" s="24">
        <f t="shared" ca="1" si="93"/>
        <v>0.32208442667119819</v>
      </c>
      <c r="P307" s="24">
        <f t="shared" ca="1" si="94"/>
        <v>13.62769626396083</v>
      </c>
      <c r="Q307" s="24">
        <f t="shared" ca="1" si="95"/>
        <v>0</v>
      </c>
      <c r="R307" s="25">
        <f t="shared" ca="1" si="96"/>
        <v>7.1631576491674469</v>
      </c>
      <c r="S307" s="24">
        <f t="shared" ca="1" si="97"/>
        <v>0</v>
      </c>
      <c r="T307" s="24">
        <f t="shared" ca="1" si="98"/>
        <v>0</v>
      </c>
      <c r="U307" s="25">
        <f t="shared" ca="1" si="99"/>
        <v>1.1030990781837144</v>
      </c>
      <c r="V307" s="26">
        <f t="shared" si="100"/>
        <v>2</v>
      </c>
      <c r="W307" s="25">
        <f t="shared" ca="1" si="101"/>
        <v>3.1030990781837144</v>
      </c>
      <c r="X307" s="25">
        <f t="shared" ca="1" si="102"/>
        <v>4.0600585709837329</v>
      </c>
      <c r="Y307" s="25">
        <f t="shared" ca="1" si="103"/>
        <v>-129.61930576598522</v>
      </c>
      <c r="Z307" s="25">
        <f t="shared" ca="1" si="104"/>
        <v>170.38069423401478</v>
      </c>
    </row>
    <row r="308" spans="5:26" x14ac:dyDescent="0.2">
      <c r="E308" s="22">
        <v>304</v>
      </c>
      <c r="F308" s="24">
        <f t="shared" ca="1" si="87"/>
        <v>13.62769626396083</v>
      </c>
      <c r="G308" s="24">
        <f t="shared" ca="1" si="88"/>
        <v>0</v>
      </c>
      <c r="H308" s="24">
        <f t="shared" ca="1" si="89"/>
        <v>13.62769626396083</v>
      </c>
      <c r="I308" s="24">
        <f t="shared" ca="1" si="90"/>
        <v>0</v>
      </c>
      <c r="J308" s="24">
        <f t="shared" ca="1" si="91"/>
        <v>0</v>
      </c>
      <c r="K308" s="24">
        <f t="shared" ca="1" si="105"/>
        <v>0</v>
      </c>
      <c r="L308" s="24">
        <f t="shared" ca="1" si="92"/>
        <v>13.62769626396083</v>
      </c>
      <c r="M308" s="24">
        <f t="shared" ca="1" si="85"/>
        <v>0.83361389086185189</v>
      </c>
      <c r="N308" s="24">
        <f t="shared" ca="1" si="86"/>
        <v>0.64528176144827654</v>
      </c>
      <c r="O308" s="24">
        <f t="shared" ca="1" si="93"/>
        <v>0.64528176144827654</v>
      </c>
      <c r="P308" s="24">
        <f t="shared" ca="1" si="94"/>
        <v>12.982414502512555</v>
      </c>
      <c r="Q308" s="24">
        <f t="shared" ca="1" si="95"/>
        <v>0</v>
      </c>
      <c r="R308" s="25">
        <f t="shared" ca="1" si="96"/>
        <v>14.351066374609669</v>
      </c>
      <c r="S308" s="24">
        <f t="shared" ca="1" si="97"/>
        <v>0</v>
      </c>
      <c r="T308" s="24">
        <f t="shared" ca="1" si="98"/>
        <v>0</v>
      </c>
      <c r="U308" s="25">
        <f t="shared" ca="1" si="99"/>
        <v>1.0644044306589353</v>
      </c>
      <c r="V308" s="26">
        <f t="shared" si="100"/>
        <v>2</v>
      </c>
      <c r="W308" s="25">
        <f t="shared" ca="1" si="101"/>
        <v>3.0644044306589353</v>
      </c>
      <c r="X308" s="25">
        <f t="shared" ca="1" si="102"/>
        <v>11.286661943950733</v>
      </c>
      <c r="Y308" s="25">
        <f t="shared" ca="1" si="103"/>
        <v>-118.33264382203448</v>
      </c>
      <c r="Z308" s="25">
        <f t="shared" ca="1" si="104"/>
        <v>181.66735617796553</v>
      </c>
    </row>
    <row r="309" spans="5:26" x14ac:dyDescent="0.2">
      <c r="E309" s="22">
        <v>305</v>
      </c>
      <c r="F309" s="24">
        <f t="shared" ca="1" si="87"/>
        <v>12.982414502512555</v>
      </c>
      <c r="G309" s="24">
        <f t="shared" ca="1" si="88"/>
        <v>0</v>
      </c>
      <c r="H309" s="24">
        <f t="shared" ca="1" si="89"/>
        <v>12.982414502512555</v>
      </c>
      <c r="I309" s="24">
        <f t="shared" ca="1" si="90"/>
        <v>0</v>
      </c>
      <c r="J309" s="24">
        <f t="shared" ca="1" si="91"/>
        <v>0</v>
      </c>
      <c r="K309" s="24">
        <f t="shared" ca="1" si="105"/>
        <v>0</v>
      </c>
      <c r="L309" s="24">
        <f t="shared" ca="1" si="92"/>
        <v>12.982414502512555</v>
      </c>
      <c r="M309" s="24">
        <f t="shared" ca="1" si="85"/>
        <v>0.58766282012472471</v>
      </c>
      <c r="N309" s="24">
        <f t="shared" ca="1" si="86"/>
        <v>0.53323054434099315</v>
      </c>
      <c r="O309" s="24">
        <f t="shared" ca="1" si="93"/>
        <v>0.53323054434099315</v>
      </c>
      <c r="P309" s="24">
        <f t="shared" ca="1" si="94"/>
        <v>12.449183958171561</v>
      </c>
      <c r="Q309" s="24">
        <f t="shared" ca="1" si="95"/>
        <v>0</v>
      </c>
      <c r="R309" s="25">
        <f t="shared" ca="1" si="96"/>
        <v>11.859047306143687</v>
      </c>
      <c r="S309" s="24">
        <f t="shared" ca="1" si="97"/>
        <v>0</v>
      </c>
      <c r="T309" s="24">
        <f t="shared" ca="1" si="98"/>
        <v>0</v>
      </c>
      <c r="U309" s="25">
        <f t="shared" ca="1" si="99"/>
        <v>1.0172639384273645</v>
      </c>
      <c r="V309" s="26">
        <f t="shared" si="100"/>
        <v>2</v>
      </c>
      <c r="W309" s="25">
        <f t="shared" ca="1" si="101"/>
        <v>3.0172639384273645</v>
      </c>
      <c r="X309" s="25">
        <f t="shared" ca="1" si="102"/>
        <v>8.8417833677163227</v>
      </c>
      <c r="Y309" s="25">
        <f t="shared" ca="1" si="103"/>
        <v>-109.49086045431817</v>
      </c>
      <c r="Z309" s="25">
        <f t="shared" ca="1" si="104"/>
        <v>190.50913954568182</v>
      </c>
    </row>
    <row r="310" spans="5:26" x14ac:dyDescent="0.2">
      <c r="E310" s="22">
        <v>306</v>
      </c>
      <c r="F310" s="24">
        <f t="shared" ca="1" si="87"/>
        <v>12.449183958171561</v>
      </c>
      <c r="G310" s="24">
        <f t="shared" ca="1" si="88"/>
        <v>0</v>
      </c>
      <c r="H310" s="24">
        <f t="shared" ca="1" si="89"/>
        <v>12.449183958171561</v>
      </c>
      <c r="I310" s="24">
        <f t="shared" ca="1" si="90"/>
        <v>0</v>
      </c>
      <c r="J310" s="24">
        <f t="shared" ca="1" si="91"/>
        <v>0</v>
      </c>
      <c r="K310" s="24">
        <f t="shared" ca="1" si="105"/>
        <v>0</v>
      </c>
      <c r="L310" s="24">
        <f t="shared" ca="1" si="92"/>
        <v>12.449183958171561</v>
      </c>
      <c r="M310" s="24">
        <f t="shared" ca="1" si="85"/>
        <v>0.60353016830749662</v>
      </c>
      <c r="N310" s="24">
        <f t="shared" ca="1" si="86"/>
        <v>0.53937428430391721</v>
      </c>
      <c r="O310" s="24">
        <f t="shared" ca="1" si="93"/>
        <v>0.53937428430391721</v>
      </c>
      <c r="P310" s="24">
        <f t="shared" ca="1" si="94"/>
        <v>11.909809673867644</v>
      </c>
      <c r="Q310" s="24">
        <f t="shared" ca="1" si="95"/>
        <v>0</v>
      </c>
      <c r="R310" s="25">
        <f t="shared" ca="1" si="96"/>
        <v>11.995684082919118</v>
      </c>
      <c r="S310" s="24">
        <f t="shared" ca="1" si="97"/>
        <v>0</v>
      </c>
      <c r="T310" s="24">
        <f t="shared" ca="1" si="98"/>
        <v>0</v>
      </c>
      <c r="U310" s="25">
        <f t="shared" ca="1" si="99"/>
        <v>0.97435974528156821</v>
      </c>
      <c r="V310" s="26">
        <f t="shared" si="100"/>
        <v>2</v>
      </c>
      <c r="W310" s="25">
        <f t="shared" ca="1" si="101"/>
        <v>2.9743597452815682</v>
      </c>
      <c r="X310" s="25">
        <f t="shared" ca="1" si="102"/>
        <v>9.0213243376375498</v>
      </c>
      <c r="Y310" s="25">
        <f t="shared" ca="1" si="103"/>
        <v>-100.46953611668062</v>
      </c>
      <c r="Z310" s="25">
        <f t="shared" ca="1" si="104"/>
        <v>199.53046388331938</v>
      </c>
    </row>
    <row r="311" spans="5:26" x14ac:dyDescent="0.2">
      <c r="E311" s="22">
        <v>307</v>
      </c>
      <c r="F311" s="24">
        <f t="shared" ca="1" si="87"/>
        <v>11.909809673867644</v>
      </c>
      <c r="G311" s="24">
        <f t="shared" ca="1" si="88"/>
        <v>0</v>
      </c>
      <c r="H311" s="24">
        <f t="shared" ca="1" si="89"/>
        <v>11.909809673867644</v>
      </c>
      <c r="I311" s="24">
        <f t="shared" ca="1" si="90"/>
        <v>0</v>
      </c>
      <c r="J311" s="24">
        <f t="shared" ca="1" si="91"/>
        <v>0</v>
      </c>
      <c r="K311" s="24">
        <f t="shared" ca="1" si="105"/>
        <v>0</v>
      </c>
      <c r="L311" s="24">
        <f t="shared" ca="1" si="92"/>
        <v>11.909809673867644</v>
      </c>
      <c r="M311" s="24">
        <f t="shared" ca="1" si="85"/>
        <v>0.30277359590954656</v>
      </c>
      <c r="N311" s="24">
        <f t="shared" ca="1" si="86"/>
        <v>0.4225340122884168</v>
      </c>
      <c r="O311" s="24">
        <f t="shared" ca="1" si="93"/>
        <v>0.4225340122884168</v>
      </c>
      <c r="P311" s="24">
        <f t="shared" ca="1" si="94"/>
        <v>11.487275661579227</v>
      </c>
      <c r="Q311" s="24">
        <f t="shared" ca="1" si="95"/>
        <v>0</v>
      </c>
      <c r="R311" s="25">
        <f t="shared" ca="1" si="96"/>
        <v>9.3971564332943895</v>
      </c>
      <c r="S311" s="24">
        <f t="shared" ca="1" si="97"/>
        <v>0</v>
      </c>
      <c r="T311" s="24">
        <f t="shared" ca="1" si="98"/>
        <v>0</v>
      </c>
      <c r="U311" s="25">
        <f t="shared" ca="1" si="99"/>
        <v>0.93588341341787484</v>
      </c>
      <c r="V311" s="26">
        <f t="shared" si="100"/>
        <v>2</v>
      </c>
      <c r="W311" s="25">
        <f t="shared" ca="1" si="101"/>
        <v>2.9358834134178746</v>
      </c>
      <c r="X311" s="25">
        <f t="shared" ca="1" si="102"/>
        <v>6.4612730198765149</v>
      </c>
      <c r="Y311" s="25">
        <f t="shared" ca="1" si="103"/>
        <v>-94.0082630968041</v>
      </c>
      <c r="Z311" s="25">
        <f t="shared" ca="1" si="104"/>
        <v>205.99173690319589</v>
      </c>
    </row>
    <row r="312" spans="5:26" x14ac:dyDescent="0.2">
      <c r="E312" s="22">
        <v>308</v>
      </c>
      <c r="F312" s="24">
        <f t="shared" ca="1" si="87"/>
        <v>11.487275661579227</v>
      </c>
      <c r="G312" s="24">
        <f t="shared" ca="1" si="88"/>
        <v>0</v>
      </c>
      <c r="H312" s="24">
        <f t="shared" ca="1" si="89"/>
        <v>11.487275661579227</v>
      </c>
      <c r="I312" s="24">
        <f t="shared" ca="1" si="90"/>
        <v>0</v>
      </c>
      <c r="J312" s="24">
        <f t="shared" ca="1" si="91"/>
        <v>0</v>
      </c>
      <c r="K312" s="24">
        <f t="shared" ca="1" si="105"/>
        <v>0</v>
      </c>
      <c r="L312" s="24">
        <f t="shared" ca="1" si="92"/>
        <v>11.487275661579227</v>
      </c>
      <c r="M312" s="24">
        <f t="shared" ca="1" si="85"/>
        <v>0.23407020767856768</v>
      </c>
      <c r="N312" s="24">
        <f t="shared" ca="1" si="86"/>
        <v>0.39117379426369187</v>
      </c>
      <c r="O312" s="24">
        <f t="shared" ca="1" si="93"/>
        <v>0.39117379426369187</v>
      </c>
      <c r="P312" s="24">
        <f t="shared" ca="1" si="94"/>
        <v>11.096101867315536</v>
      </c>
      <c r="Q312" s="24">
        <f t="shared" ca="1" si="95"/>
        <v>0</v>
      </c>
      <c r="R312" s="25">
        <f t="shared" ca="1" si="96"/>
        <v>8.6997051844245057</v>
      </c>
      <c r="S312" s="24">
        <f t="shared" ca="1" si="97"/>
        <v>0</v>
      </c>
      <c r="T312" s="24">
        <f t="shared" ca="1" si="98"/>
        <v>0</v>
      </c>
      <c r="U312" s="25">
        <f t="shared" ca="1" si="99"/>
        <v>0.90333510115579063</v>
      </c>
      <c r="V312" s="26">
        <f t="shared" si="100"/>
        <v>2</v>
      </c>
      <c r="W312" s="25">
        <f t="shared" ca="1" si="101"/>
        <v>2.9033351011557906</v>
      </c>
      <c r="X312" s="25">
        <f t="shared" ca="1" si="102"/>
        <v>5.7963700832687151</v>
      </c>
      <c r="Y312" s="25">
        <f t="shared" ca="1" si="103"/>
        <v>-88.211893013535388</v>
      </c>
      <c r="Z312" s="25">
        <f t="shared" ca="1" si="104"/>
        <v>211.78810698646461</v>
      </c>
    </row>
    <row r="313" spans="5:26" x14ac:dyDescent="0.2">
      <c r="E313" s="22">
        <v>309</v>
      </c>
      <c r="F313" s="24">
        <f t="shared" ca="1" si="87"/>
        <v>11.096101867315536</v>
      </c>
      <c r="G313" s="24">
        <f t="shared" ca="1" si="88"/>
        <v>0</v>
      </c>
      <c r="H313" s="24">
        <f t="shared" ca="1" si="89"/>
        <v>11.096101867315536</v>
      </c>
      <c r="I313" s="24">
        <f t="shared" ca="1" si="90"/>
        <v>0</v>
      </c>
      <c r="J313" s="24">
        <f t="shared" ca="1" si="91"/>
        <v>0</v>
      </c>
      <c r="K313" s="24">
        <f t="shared" ca="1" si="105"/>
        <v>0</v>
      </c>
      <c r="L313" s="24">
        <f t="shared" ca="1" si="92"/>
        <v>11.096101867315536</v>
      </c>
      <c r="M313" s="24">
        <f t="shared" ca="1" si="85"/>
        <v>0.93214816545693546</v>
      </c>
      <c r="N313" s="24">
        <f t="shared" ca="1" si="86"/>
        <v>0.72379741162203992</v>
      </c>
      <c r="O313" s="24">
        <f t="shared" ca="1" si="93"/>
        <v>0.72379741162203992</v>
      </c>
      <c r="P313" s="24">
        <f t="shared" ca="1" si="94"/>
        <v>10.372304455693495</v>
      </c>
      <c r="Q313" s="24">
        <f t="shared" ca="1" si="95"/>
        <v>0</v>
      </c>
      <c r="R313" s="25">
        <f t="shared" ca="1" si="96"/>
        <v>16.097254434474166</v>
      </c>
      <c r="S313" s="24">
        <f t="shared" ca="1" si="97"/>
        <v>0</v>
      </c>
      <c r="T313" s="24">
        <f t="shared" ca="1" si="98"/>
        <v>0</v>
      </c>
      <c r="U313" s="25">
        <f t="shared" ca="1" si="99"/>
        <v>0.85873625292036126</v>
      </c>
      <c r="V313" s="26">
        <f t="shared" si="100"/>
        <v>2</v>
      </c>
      <c r="W313" s="25">
        <f t="shared" ca="1" si="101"/>
        <v>2.8587362529203615</v>
      </c>
      <c r="X313" s="25">
        <f t="shared" ca="1" si="102"/>
        <v>13.238518181553804</v>
      </c>
      <c r="Y313" s="25">
        <f t="shared" ca="1" si="103"/>
        <v>-74.973374831981587</v>
      </c>
      <c r="Z313" s="25">
        <f t="shared" ca="1" si="104"/>
        <v>225.02662516801843</v>
      </c>
    </row>
    <row r="314" spans="5:26" x14ac:dyDescent="0.2">
      <c r="E314" s="22">
        <v>310</v>
      </c>
      <c r="F314" s="24">
        <f t="shared" ca="1" si="87"/>
        <v>10.372304455693495</v>
      </c>
      <c r="G314" s="24">
        <f t="shared" ca="1" si="88"/>
        <v>0</v>
      </c>
      <c r="H314" s="24">
        <f t="shared" ca="1" si="89"/>
        <v>10.372304455693495</v>
      </c>
      <c r="I314" s="24">
        <f t="shared" ca="1" si="90"/>
        <v>0</v>
      </c>
      <c r="J314" s="24">
        <f t="shared" ca="1" si="91"/>
        <v>0</v>
      </c>
      <c r="K314" s="24">
        <f t="shared" ca="1" si="105"/>
        <v>0</v>
      </c>
      <c r="L314" s="24">
        <f t="shared" ca="1" si="92"/>
        <v>10.372304455693495</v>
      </c>
      <c r="M314" s="24">
        <f t="shared" ca="1" si="85"/>
        <v>0.6599713761715934</v>
      </c>
      <c r="N314" s="24">
        <f t="shared" ca="1" si="86"/>
        <v>0.56185775166502472</v>
      </c>
      <c r="O314" s="24">
        <f t="shared" ca="1" si="93"/>
        <v>0.56185775166502472</v>
      </c>
      <c r="P314" s="24">
        <f t="shared" ca="1" si="94"/>
        <v>9.81044670402847</v>
      </c>
      <c r="Q314" s="24">
        <f t="shared" ca="1" si="95"/>
        <v>0</v>
      </c>
      <c r="R314" s="25">
        <f t="shared" ca="1" si="96"/>
        <v>12.495716397030149</v>
      </c>
      <c r="S314" s="24">
        <f t="shared" ca="1" si="97"/>
        <v>0</v>
      </c>
      <c r="T314" s="24">
        <f t="shared" ca="1" si="98"/>
        <v>0</v>
      </c>
      <c r="U314" s="25">
        <f t="shared" ca="1" si="99"/>
        <v>0.80731004638887871</v>
      </c>
      <c r="V314" s="26">
        <f t="shared" si="100"/>
        <v>2</v>
      </c>
      <c r="W314" s="25">
        <f t="shared" ca="1" si="101"/>
        <v>2.8073100463888787</v>
      </c>
      <c r="X314" s="25">
        <f t="shared" ca="1" si="102"/>
        <v>9.6884063506412694</v>
      </c>
      <c r="Y314" s="25">
        <f t="shared" ca="1" si="103"/>
        <v>-65.284968481340314</v>
      </c>
      <c r="Z314" s="25">
        <f t="shared" ca="1" si="104"/>
        <v>234.71503151865969</v>
      </c>
    </row>
    <row r="315" spans="5:26" x14ac:dyDescent="0.2">
      <c r="E315" s="22">
        <v>311</v>
      </c>
      <c r="F315" s="24">
        <f t="shared" ca="1" si="87"/>
        <v>9.81044670402847</v>
      </c>
      <c r="G315" s="24">
        <f t="shared" ca="1" si="88"/>
        <v>0</v>
      </c>
      <c r="H315" s="24">
        <f t="shared" ca="1" si="89"/>
        <v>9.81044670402847</v>
      </c>
      <c r="I315" s="24">
        <f t="shared" ca="1" si="90"/>
        <v>0</v>
      </c>
      <c r="J315" s="24">
        <f t="shared" ca="1" si="91"/>
        <v>0</v>
      </c>
      <c r="K315" s="24">
        <f t="shared" ca="1" si="105"/>
        <v>0</v>
      </c>
      <c r="L315" s="24">
        <f t="shared" ca="1" si="92"/>
        <v>9.81044670402847</v>
      </c>
      <c r="M315" s="24">
        <f t="shared" ca="1" si="85"/>
        <v>0.65926652218587367</v>
      </c>
      <c r="N315" s="24">
        <f t="shared" ca="1" si="86"/>
        <v>0.56156932408595051</v>
      </c>
      <c r="O315" s="24">
        <f t="shared" ca="1" si="93"/>
        <v>0.56156932408595051</v>
      </c>
      <c r="P315" s="24">
        <f t="shared" ca="1" si="94"/>
        <v>9.2488773799425203</v>
      </c>
      <c r="Q315" s="24">
        <f t="shared" ca="1" si="95"/>
        <v>0</v>
      </c>
      <c r="R315" s="25">
        <f t="shared" ca="1" si="96"/>
        <v>12.489301767671538</v>
      </c>
      <c r="S315" s="24">
        <f t="shared" ca="1" si="97"/>
        <v>0</v>
      </c>
      <c r="T315" s="24">
        <f t="shared" ca="1" si="98"/>
        <v>0</v>
      </c>
      <c r="U315" s="25">
        <f t="shared" ca="1" si="99"/>
        <v>0.76237296335883975</v>
      </c>
      <c r="V315" s="26">
        <f t="shared" si="100"/>
        <v>2</v>
      </c>
      <c r="W315" s="25">
        <f t="shared" ca="1" si="101"/>
        <v>2.7623729633588399</v>
      </c>
      <c r="X315" s="25">
        <f t="shared" ca="1" si="102"/>
        <v>9.7269288043126991</v>
      </c>
      <c r="Y315" s="25">
        <f t="shared" ca="1" si="103"/>
        <v>-55.558039677027615</v>
      </c>
      <c r="Z315" s="25">
        <f t="shared" ca="1" si="104"/>
        <v>244.44196032297239</v>
      </c>
    </row>
    <row r="316" spans="5:26" x14ac:dyDescent="0.2">
      <c r="E316" s="22">
        <v>312</v>
      </c>
      <c r="F316" s="24">
        <f t="shared" ca="1" si="87"/>
        <v>9.2488773799425203</v>
      </c>
      <c r="G316" s="24">
        <f t="shared" ca="1" si="88"/>
        <v>0</v>
      </c>
      <c r="H316" s="24">
        <f t="shared" ca="1" si="89"/>
        <v>9.2488773799425203</v>
      </c>
      <c r="I316" s="24">
        <f t="shared" ca="1" si="90"/>
        <v>0</v>
      </c>
      <c r="J316" s="24">
        <f t="shared" ca="1" si="91"/>
        <v>0</v>
      </c>
      <c r="K316" s="24">
        <f t="shared" ca="1" si="105"/>
        <v>0</v>
      </c>
      <c r="L316" s="24">
        <f t="shared" ca="1" si="92"/>
        <v>9.2488773799425203</v>
      </c>
      <c r="M316" s="24">
        <f t="shared" ca="1" si="85"/>
        <v>3.8179188467100111E-3</v>
      </c>
      <c r="N316" s="24">
        <f t="shared" ca="1" si="86"/>
        <v>9.9835732578405778E-2</v>
      </c>
      <c r="O316" s="24">
        <f t="shared" ca="1" si="93"/>
        <v>9.9835732578405778E-2</v>
      </c>
      <c r="P316" s="24">
        <f t="shared" ca="1" si="94"/>
        <v>9.1490416473641147</v>
      </c>
      <c r="Q316" s="24">
        <f t="shared" ca="1" si="95"/>
        <v>0</v>
      </c>
      <c r="R316" s="25">
        <f t="shared" ca="1" si="96"/>
        <v>2.2203466925437443</v>
      </c>
      <c r="S316" s="24">
        <f t="shared" ca="1" si="97"/>
        <v>0</v>
      </c>
      <c r="T316" s="24">
        <f t="shared" ca="1" si="98"/>
        <v>0</v>
      </c>
      <c r="U316" s="25">
        <f t="shared" ca="1" si="99"/>
        <v>0.73591676109226545</v>
      </c>
      <c r="V316" s="26">
        <f t="shared" si="100"/>
        <v>2</v>
      </c>
      <c r="W316" s="25">
        <f t="shared" ca="1" si="101"/>
        <v>2.7359167610922652</v>
      </c>
      <c r="X316" s="25">
        <f t="shared" ca="1" si="102"/>
        <v>-0.51557006854852094</v>
      </c>
      <c r="Y316" s="25">
        <f t="shared" ca="1" si="103"/>
        <v>-56.073609745576135</v>
      </c>
      <c r="Z316" s="25">
        <f t="shared" ca="1" si="104"/>
        <v>243.92639025442386</v>
      </c>
    </row>
    <row r="317" spans="5:26" x14ac:dyDescent="0.2">
      <c r="E317" s="22">
        <v>313</v>
      </c>
      <c r="F317" s="24">
        <f t="shared" ca="1" si="87"/>
        <v>9.1490416473641147</v>
      </c>
      <c r="G317" s="24">
        <f t="shared" ca="1" si="88"/>
        <v>0</v>
      </c>
      <c r="H317" s="24">
        <f t="shared" ca="1" si="89"/>
        <v>9.1490416473641147</v>
      </c>
      <c r="I317" s="24">
        <f t="shared" ca="1" si="90"/>
        <v>0</v>
      </c>
      <c r="J317" s="24">
        <f t="shared" ca="1" si="91"/>
        <v>0</v>
      </c>
      <c r="K317" s="24">
        <f t="shared" ca="1" si="105"/>
        <v>0</v>
      </c>
      <c r="L317" s="24">
        <f t="shared" ca="1" si="92"/>
        <v>9.1490416473641147</v>
      </c>
      <c r="M317" s="24">
        <f t="shared" ca="1" si="85"/>
        <v>0.3098134806581827</v>
      </c>
      <c r="N317" s="24">
        <f t="shared" ca="1" si="86"/>
        <v>0.4255431336001132</v>
      </c>
      <c r="O317" s="24">
        <f t="shared" ca="1" si="93"/>
        <v>0.4255431336001132</v>
      </c>
      <c r="P317" s="24">
        <f t="shared" ca="1" si="94"/>
        <v>8.7234985137640013</v>
      </c>
      <c r="Q317" s="24">
        <f t="shared" ca="1" si="95"/>
        <v>0</v>
      </c>
      <c r="R317" s="25">
        <f t="shared" ca="1" si="96"/>
        <v>9.4640792912665166</v>
      </c>
      <c r="S317" s="24">
        <f t="shared" ca="1" si="97"/>
        <v>0</v>
      </c>
      <c r="T317" s="24">
        <f t="shared" ca="1" si="98"/>
        <v>0</v>
      </c>
      <c r="U317" s="25">
        <f t="shared" ca="1" si="99"/>
        <v>0.71490160644512457</v>
      </c>
      <c r="V317" s="26">
        <f t="shared" si="100"/>
        <v>2</v>
      </c>
      <c r="W317" s="25">
        <f t="shared" ca="1" si="101"/>
        <v>2.7149016064451246</v>
      </c>
      <c r="X317" s="25">
        <f t="shared" ca="1" si="102"/>
        <v>6.749177684821392</v>
      </c>
      <c r="Y317" s="25">
        <f t="shared" ca="1" si="103"/>
        <v>-49.324432060754745</v>
      </c>
      <c r="Z317" s="25">
        <f t="shared" ca="1" si="104"/>
        <v>250.67556793924524</v>
      </c>
    </row>
    <row r="318" spans="5:26" x14ac:dyDescent="0.2">
      <c r="E318" s="22">
        <v>314</v>
      </c>
      <c r="F318" s="24">
        <f t="shared" ca="1" si="87"/>
        <v>8.7234985137640013</v>
      </c>
      <c r="G318" s="24">
        <f t="shared" ca="1" si="88"/>
        <v>0</v>
      </c>
      <c r="H318" s="24">
        <f t="shared" ca="1" si="89"/>
        <v>8.7234985137640013</v>
      </c>
      <c r="I318" s="24">
        <f t="shared" ca="1" si="90"/>
        <v>0</v>
      </c>
      <c r="J318" s="24">
        <f t="shared" ca="1" si="91"/>
        <v>0</v>
      </c>
      <c r="K318" s="24">
        <f t="shared" ca="1" si="105"/>
        <v>0</v>
      </c>
      <c r="L318" s="24">
        <f t="shared" ca="1" si="92"/>
        <v>8.7234985137640013</v>
      </c>
      <c r="M318" s="24">
        <f t="shared" ca="1" si="85"/>
        <v>0.85769571012183243</v>
      </c>
      <c r="N318" s="24">
        <f t="shared" ca="1" si="86"/>
        <v>0.66050357541170646</v>
      </c>
      <c r="O318" s="24">
        <f t="shared" ca="1" si="93"/>
        <v>0.66050357541170646</v>
      </c>
      <c r="P318" s="24">
        <f t="shared" ca="1" si="94"/>
        <v>8.0629949383522952</v>
      </c>
      <c r="Q318" s="24">
        <f t="shared" ca="1" si="95"/>
        <v>0</v>
      </c>
      <c r="R318" s="25">
        <f t="shared" ca="1" si="96"/>
        <v>14.689599517156351</v>
      </c>
      <c r="S318" s="24">
        <f t="shared" ca="1" si="97"/>
        <v>0</v>
      </c>
      <c r="T318" s="24">
        <f t="shared" ca="1" si="98"/>
        <v>0</v>
      </c>
      <c r="U318" s="25">
        <f t="shared" ca="1" si="99"/>
        <v>0.67145973808465187</v>
      </c>
      <c r="V318" s="26">
        <f t="shared" si="100"/>
        <v>2</v>
      </c>
      <c r="W318" s="25">
        <f t="shared" ca="1" si="101"/>
        <v>2.6714597380846516</v>
      </c>
      <c r="X318" s="25">
        <f t="shared" ca="1" si="102"/>
        <v>12.018139779071699</v>
      </c>
      <c r="Y318" s="25">
        <f t="shared" ca="1" si="103"/>
        <v>-37.306292281683042</v>
      </c>
      <c r="Z318" s="25">
        <f t="shared" ca="1" si="104"/>
        <v>262.69370771831694</v>
      </c>
    </row>
    <row r="319" spans="5:26" x14ac:dyDescent="0.2">
      <c r="E319" s="22">
        <v>315</v>
      </c>
      <c r="F319" s="24">
        <f t="shared" ca="1" si="87"/>
        <v>8.0629949383522952</v>
      </c>
      <c r="G319" s="24">
        <f t="shared" ca="1" si="88"/>
        <v>0</v>
      </c>
      <c r="H319" s="24">
        <f t="shared" ca="1" si="89"/>
        <v>8.0629949383522952</v>
      </c>
      <c r="I319" s="24">
        <f t="shared" ca="1" si="90"/>
        <v>0</v>
      </c>
      <c r="J319" s="24">
        <f t="shared" ca="1" si="91"/>
        <v>0</v>
      </c>
      <c r="K319" s="24">
        <f t="shared" ca="1" si="105"/>
        <v>0</v>
      </c>
      <c r="L319" s="24">
        <f t="shared" ca="1" si="92"/>
        <v>8.0629949383522952</v>
      </c>
      <c r="M319" s="24">
        <f t="shared" ca="1" si="85"/>
        <v>0.55897364066012512</v>
      </c>
      <c r="N319" s="24">
        <f t="shared" ca="1" si="86"/>
        <v>0.52225513046137051</v>
      </c>
      <c r="O319" s="24">
        <f t="shared" ca="1" si="93"/>
        <v>0.52225513046137051</v>
      </c>
      <c r="P319" s="24">
        <f t="shared" ca="1" si="94"/>
        <v>7.5407398078909242</v>
      </c>
      <c r="Q319" s="24">
        <f t="shared" ca="1" si="95"/>
        <v>0</v>
      </c>
      <c r="R319" s="25">
        <f t="shared" ca="1" si="96"/>
        <v>11.61495410146088</v>
      </c>
      <c r="S319" s="24">
        <f t="shared" ca="1" si="97"/>
        <v>0</v>
      </c>
      <c r="T319" s="24">
        <f t="shared" ca="1" si="98"/>
        <v>0</v>
      </c>
      <c r="U319" s="25">
        <f t="shared" ca="1" si="99"/>
        <v>0.62414938984972879</v>
      </c>
      <c r="V319" s="26">
        <f t="shared" si="100"/>
        <v>2</v>
      </c>
      <c r="W319" s="25">
        <f t="shared" ca="1" si="101"/>
        <v>2.6241493898497286</v>
      </c>
      <c r="X319" s="25">
        <f t="shared" ca="1" si="102"/>
        <v>8.9908047116111511</v>
      </c>
      <c r="Y319" s="25">
        <f t="shared" ca="1" si="103"/>
        <v>-28.315487570071891</v>
      </c>
      <c r="Z319" s="25">
        <f t="shared" ca="1" si="104"/>
        <v>271.68451242992813</v>
      </c>
    </row>
    <row r="320" spans="5:26" x14ac:dyDescent="0.2">
      <c r="E320" s="22">
        <v>316</v>
      </c>
      <c r="F320" s="24">
        <f t="shared" ca="1" si="87"/>
        <v>7.5407398078909242</v>
      </c>
      <c r="G320" s="24">
        <f t="shared" ca="1" si="88"/>
        <v>0</v>
      </c>
      <c r="H320" s="24">
        <f t="shared" ca="1" si="89"/>
        <v>7.5407398078909242</v>
      </c>
      <c r="I320" s="24">
        <f t="shared" ca="1" si="90"/>
        <v>0</v>
      </c>
      <c r="J320" s="24">
        <f t="shared" ca="1" si="91"/>
        <v>0</v>
      </c>
      <c r="K320" s="24">
        <f t="shared" ca="1" si="105"/>
        <v>0</v>
      </c>
      <c r="L320" s="24">
        <f t="shared" ca="1" si="92"/>
        <v>7.5407398078909242</v>
      </c>
      <c r="M320" s="24">
        <f t="shared" ca="1" si="85"/>
        <v>0.59530071321274103</v>
      </c>
      <c r="N320" s="24">
        <f t="shared" ca="1" si="86"/>
        <v>0.53618029754307739</v>
      </c>
      <c r="O320" s="24">
        <f t="shared" ca="1" si="93"/>
        <v>0.53618029754307739</v>
      </c>
      <c r="P320" s="24">
        <f t="shared" ca="1" si="94"/>
        <v>7.0045595103478471</v>
      </c>
      <c r="Q320" s="24">
        <f t="shared" ca="1" si="95"/>
        <v>0</v>
      </c>
      <c r="R320" s="25">
        <f t="shared" ca="1" si="96"/>
        <v>11.92464981735804</v>
      </c>
      <c r="S320" s="24">
        <f t="shared" ca="1" si="97"/>
        <v>0</v>
      </c>
      <c r="T320" s="24">
        <f t="shared" ca="1" si="98"/>
        <v>0</v>
      </c>
      <c r="U320" s="25">
        <f t="shared" ca="1" si="99"/>
        <v>0.58181197272955087</v>
      </c>
      <c r="V320" s="26">
        <f t="shared" si="100"/>
        <v>2</v>
      </c>
      <c r="W320" s="25">
        <f t="shared" ca="1" si="101"/>
        <v>2.5818119727295508</v>
      </c>
      <c r="X320" s="25">
        <f t="shared" ca="1" si="102"/>
        <v>9.3428378446284892</v>
      </c>
      <c r="Y320" s="25">
        <f t="shared" ca="1" si="103"/>
        <v>-18.972649725443404</v>
      </c>
      <c r="Z320" s="25">
        <f t="shared" ca="1" si="104"/>
        <v>281.02735027455662</v>
      </c>
    </row>
    <row r="321" spans="5:26" x14ac:dyDescent="0.2">
      <c r="E321" s="22">
        <v>317</v>
      </c>
      <c r="F321" s="24">
        <f t="shared" ca="1" si="87"/>
        <v>7.0045595103478471</v>
      </c>
      <c r="G321" s="24">
        <f t="shared" ca="1" si="88"/>
        <v>0</v>
      </c>
      <c r="H321" s="24">
        <f t="shared" ca="1" si="89"/>
        <v>7.0045595103478471</v>
      </c>
      <c r="I321" s="24">
        <f t="shared" ca="1" si="90"/>
        <v>0</v>
      </c>
      <c r="J321" s="24">
        <f t="shared" ca="1" si="91"/>
        <v>0</v>
      </c>
      <c r="K321" s="24">
        <f t="shared" ca="1" si="105"/>
        <v>0</v>
      </c>
      <c r="L321" s="24">
        <f t="shared" ca="1" si="92"/>
        <v>7.0045595103478471</v>
      </c>
      <c r="M321" s="24">
        <f t="shared" ca="1" si="85"/>
        <v>4.298854561567711E-2</v>
      </c>
      <c r="N321" s="24">
        <f t="shared" ca="1" si="86"/>
        <v>0.24244829176997029</v>
      </c>
      <c r="O321" s="24">
        <f t="shared" ca="1" si="93"/>
        <v>0.24244829176997029</v>
      </c>
      <c r="P321" s="24">
        <f t="shared" ca="1" si="94"/>
        <v>6.7621112185778767</v>
      </c>
      <c r="Q321" s="24">
        <f t="shared" ca="1" si="95"/>
        <v>0</v>
      </c>
      <c r="R321" s="25">
        <f t="shared" ca="1" si="96"/>
        <v>5.392050008964139</v>
      </c>
      <c r="S321" s="24">
        <f t="shared" ca="1" si="97"/>
        <v>0</v>
      </c>
      <c r="T321" s="24">
        <f t="shared" ca="1" si="98"/>
        <v>0</v>
      </c>
      <c r="U321" s="25">
        <f t="shared" ca="1" si="99"/>
        <v>0.55066682915702903</v>
      </c>
      <c r="V321" s="26">
        <f t="shared" si="100"/>
        <v>2</v>
      </c>
      <c r="W321" s="25">
        <f t="shared" ca="1" si="101"/>
        <v>2.5506668291570289</v>
      </c>
      <c r="X321" s="25">
        <f t="shared" ca="1" si="102"/>
        <v>2.8413831798071101</v>
      </c>
      <c r="Y321" s="25">
        <f t="shared" ca="1" si="103"/>
        <v>-16.131266545636294</v>
      </c>
      <c r="Z321" s="25">
        <f t="shared" ca="1" si="104"/>
        <v>283.86873345436368</v>
      </c>
    </row>
    <row r="322" spans="5:26" x14ac:dyDescent="0.2">
      <c r="E322" s="22">
        <v>318</v>
      </c>
      <c r="F322" s="24">
        <f t="shared" ca="1" si="87"/>
        <v>6.7621112185778767</v>
      </c>
      <c r="G322" s="24">
        <f t="shared" ca="1" si="88"/>
        <v>0</v>
      </c>
      <c r="H322" s="24">
        <f t="shared" ca="1" si="89"/>
        <v>6.7621112185778767</v>
      </c>
      <c r="I322" s="24">
        <f t="shared" ca="1" si="90"/>
        <v>0</v>
      </c>
      <c r="J322" s="24">
        <f t="shared" ca="1" si="91"/>
        <v>0</v>
      </c>
      <c r="K322" s="24">
        <f t="shared" ca="1" si="105"/>
        <v>0</v>
      </c>
      <c r="L322" s="24">
        <f t="shared" ca="1" si="92"/>
        <v>6.7621112185778767</v>
      </c>
      <c r="M322" s="24">
        <f t="shared" ca="1" si="85"/>
        <v>0.48099164896228841</v>
      </c>
      <c r="N322" s="24">
        <f t="shared" ca="1" si="86"/>
        <v>0.49285026309739793</v>
      </c>
      <c r="O322" s="24">
        <f t="shared" ca="1" si="93"/>
        <v>0.49285026309739793</v>
      </c>
      <c r="P322" s="24">
        <f t="shared" ca="1" si="94"/>
        <v>6.2692609554804788</v>
      </c>
      <c r="Q322" s="24">
        <f t="shared" ca="1" si="95"/>
        <v>0</v>
      </c>
      <c r="R322" s="25">
        <f t="shared" ca="1" si="96"/>
        <v>10.960989851286129</v>
      </c>
      <c r="S322" s="24">
        <f t="shared" ca="1" si="97"/>
        <v>0</v>
      </c>
      <c r="T322" s="24">
        <f t="shared" ca="1" si="98"/>
        <v>0</v>
      </c>
      <c r="U322" s="25">
        <f t="shared" ca="1" si="99"/>
        <v>0.52125488696233424</v>
      </c>
      <c r="V322" s="26">
        <f t="shared" si="100"/>
        <v>2</v>
      </c>
      <c r="W322" s="25">
        <f t="shared" ca="1" si="101"/>
        <v>2.5212548869623341</v>
      </c>
      <c r="X322" s="25">
        <f t="shared" ca="1" si="102"/>
        <v>8.4397349643237956</v>
      </c>
      <c r="Y322" s="25">
        <f t="shared" ca="1" si="103"/>
        <v>-7.691531581312498</v>
      </c>
      <c r="Z322" s="25">
        <f t="shared" ca="1" si="104"/>
        <v>292.30846841868748</v>
      </c>
    </row>
    <row r="323" spans="5:26" x14ac:dyDescent="0.2">
      <c r="E323" s="22">
        <v>319</v>
      </c>
      <c r="F323" s="24">
        <f t="shared" ca="1" si="87"/>
        <v>6.2692609554804788</v>
      </c>
      <c r="G323" s="24">
        <f t="shared" ca="1" si="88"/>
        <v>0</v>
      </c>
      <c r="H323" s="24">
        <f t="shared" ca="1" si="89"/>
        <v>6.2692609554804788</v>
      </c>
      <c r="I323" s="24">
        <f t="shared" ca="1" si="90"/>
        <v>0</v>
      </c>
      <c r="J323" s="24">
        <f t="shared" ca="1" si="91"/>
        <v>0</v>
      </c>
      <c r="K323" s="24">
        <f t="shared" ca="1" si="105"/>
        <v>0</v>
      </c>
      <c r="L323" s="24">
        <f t="shared" ca="1" si="92"/>
        <v>6.2692609554804788</v>
      </c>
      <c r="M323" s="24">
        <f t="shared" ca="1" si="85"/>
        <v>0.24469630352932703</v>
      </c>
      <c r="N323" s="24">
        <f t="shared" ca="1" si="86"/>
        <v>0.39630871839847059</v>
      </c>
      <c r="O323" s="24">
        <f t="shared" ca="1" si="93"/>
        <v>0.39630871839847059</v>
      </c>
      <c r="P323" s="24">
        <f t="shared" ca="1" si="94"/>
        <v>5.872952237082008</v>
      </c>
      <c r="Q323" s="24">
        <f t="shared" ca="1" si="95"/>
        <v>0</v>
      </c>
      <c r="R323" s="25">
        <f t="shared" ca="1" si="96"/>
        <v>8.8139058971819857</v>
      </c>
      <c r="S323" s="24">
        <f t="shared" ca="1" si="97"/>
        <v>0</v>
      </c>
      <c r="T323" s="24">
        <f t="shared" ca="1" si="98"/>
        <v>0</v>
      </c>
      <c r="U323" s="25">
        <f t="shared" ca="1" si="99"/>
        <v>0.48568852770249948</v>
      </c>
      <c r="V323" s="26">
        <f t="shared" si="100"/>
        <v>2</v>
      </c>
      <c r="W323" s="25">
        <f t="shared" ca="1" si="101"/>
        <v>2.4856885277024996</v>
      </c>
      <c r="X323" s="25">
        <f t="shared" ca="1" si="102"/>
        <v>6.3282173694794857</v>
      </c>
      <c r="Y323" s="25">
        <f t="shared" ca="1" si="103"/>
        <v>-1.3633142118330124</v>
      </c>
      <c r="Z323" s="25">
        <f t="shared" ca="1" si="104"/>
        <v>298.63668578816697</v>
      </c>
    </row>
    <row r="324" spans="5:26" x14ac:dyDescent="0.2">
      <c r="E324" s="22">
        <v>320</v>
      </c>
      <c r="F324" s="24">
        <f t="shared" ca="1" si="87"/>
        <v>5.872952237082008</v>
      </c>
      <c r="G324" s="24">
        <f t="shared" ca="1" si="88"/>
        <v>0</v>
      </c>
      <c r="H324" s="24">
        <f t="shared" ca="1" si="89"/>
        <v>5.872952237082008</v>
      </c>
      <c r="I324" s="24">
        <f t="shared" ca="1" si="90"/>
        <v>0</v>
      </c>
      <c r="J324" s="24">
        <f t="shared" ca="1" si="91"/>
        <v>0</v>
      </c>
      <c r="K324" s="24">
        <f t="shared" ca="1" si="105"/>
        <v>0</v>
      </c>
      <c r="L324" s="24">
        <f t="shared" ca="1" si="92"/>
        <v>5.872952237082008</v>
      </c>
      <c r="M324" s="24">
        <f t="shared" ca="1" si="85"/>
        <v>0.76463629261129085</v>
      </c>
      <c r="N324" s="24">
        <f t="shared" ca="1" si="86"/>
        <v>0.6081944006616099</v>
      </c>
      <c r="O324" s="24">
        <f t="shared" ca="1" si="93"/>
        <v>0.6081944006616099</v>
      </c>
      <c r="P324" s="24">
        <f t="shared" ca="1" si="94"/>
        <v>5.2647578364203982</v>
      </c>
      <c r="Q324" s="24">
        <f t="shared" ca="1" si="95"/>
        <v>0</v>
      </c>
      <c r="R324" s="25">
        <f t="shared" ca="1" si="96"/>
        <v>13.526243470714203</v>
      </c>
      <c r="S324" s="24">
        <f t="shared" ca="1" si="97"/>
        <v>0</v>
      </c>
      <c r="T324" s="24">
        <f t="shared" ca="1" si="98"/>
        <v>0</v>
      </c>
      <c r="U324" s="25">
        <f t="shared" ca="1" si="99"/>
        <v>0.44550840294009625</v>
      </c>
      <c r="V324" s="26">
        <f t="shared" si="100"/>
        <v>2</v>
      </c>
      <c r="W324" s="25">
        <f t="shared" ca="1" si="101"/>
        <v>2.4455084029400962</v>
      </c>
      <c r="X324" s="25">
        <f t="shared" ca="1" si="102"/>
        <v>11.080735067774107</v>
      </c>
      <c r="Y324" s="25">
        <f t="shared" ca="1" si="103"/>
        <v>9.7174208559410946</v>
      </c>
      <c r="Z324" s="25">
        <f t="shared" ca="1" si="104"/>
        <v>309.7174208559411</v>
      </c>
    </row>
    <row r="325" spans="5:26" x14ac:dyDescent="0.2">
      <c r="E325" s="22">
        <v>321</v>
      </c>
      <c r="F325" s="24">
        <f t="shared" ca="1" si="87"/>
        <v>5.2647578364203982</v>
      </c>
      <c r="G325" s="24">
        <f t="shared" ca="1" si="88"/>
        <v>0</v>
      </c>
      <c r="H325" s="24">
        <f t="shared" ca="1" si="89"/>
        <v>5.2647578364203982</v>
      </c>
      <c r="I325" s="24">
        <f t="shared" ca="1" si="90"/>
        <v>0</v>
      </c>
      <c r="J325" s="24">
        <f t="shared" ca="1" si="91"/>
        <v>0</v>
      </c>
      <c r="K325" s="24">
        <f t="shared" ca="1" si="105"/>
        <v>0</v>
      </c>
      <c r="L325" s="24">
        <f t="shared" ca="1" si="92"/>
        <v>5.2647578364203982</v>
      </c>
      <c r="M325" s="24">
        <f t="shared" ca="1" si="85"/>
        <v>0.88581275373697999</v>
      </c>
      <c r="N325" s="24">
        <f t="shared" ca="1" si="86"/>
        <v>0.68068350049447612</v>
      </c>
      <c r="O325" s="24">
        <f t="shared" ca="1" si="93"/>
        <v>0.68068350049447612</v>
      </c>
      <c r="P325" s="24">
        <f t="shared" ca="1" si="94"/>
        <v>4.584074335925922</v>
      </c>
      <c r="Q325" s="24">
        <f t="shared" ca="1" si="95"/>
        <v>0</v>
      </c>
      <c r="R325" s="25">
        <f t="shared" ca="1" si="96"/>
        <v>15.138401050997148</v>
      </c>
      <c r="S325" s="24">
        <f t="shared" ca="1" si="97"/>
        <v>0</v>
      </c>
      <c r="T325" s="24">
        <f t="shared" ca="1" si="98"/>
        <v>0</v>
      </c>
      <c r="U325" s="25">
        <f t="shared" ca="1" si="99"/>
        <v>0.39395328689385284</v>
      </c>
      <c r="V325" s="26">
        <f t="shared" si="100"/>
        <v>2</v>
      </c>
      <c r="W325" s="25">
        <f t="shared" ca="1" si="101"/>
        <v>2.3939532868938529</v>
      </c>
      <c r="X325" s="25">
        <f t="shared" ca="1" si="102"/>
        <v>12.744447764103295</v>
      </c>
      <c r="Y325" s="25">
        <f t="shared" ca="1" si="103"/>
        <v>22.461868620044392</v>
      </c>
      <c r="Z325" s="25">
        <f t="shared" ca="1" si="104"/>
        <v>322.46186862004441</v>
      </c>
    </row>
    <row r="326" spans="5:26" x14ac:dyDescent="0.2">
      <c r="E326" s="22">
        <v>322</v>
      </c>
      <c r="F326" s="24">
        <f t="shared" ca="1" si="87"/>
        <v>4.584074335925922</v>
      </c>
      <c r="G326" s="24">
        <f t="shared" ca="1" si="88"/>
        <v>0</v>
      </c>
      <c r="H326" s="24">
        <f t="shared" ca="1" si="89"/>
        <v>4.584074335925922</v>
      </c>
      <c r="I326" s="24">
        <f t="shared" ca="1" si="90"/>
        <v>0</v>
      </c>
      <c r="J326" s="24">
        <f t="shared" ca="1" si="91"/>
        <v>0</v>
      </c>
      <c r="K326" s="24">
        <f t="shared" ca="1" si="105"/>
        <v>0</v>
      </c>
      <c r="L326" s="24">
        <f t="shared" ca="1" si="92"/>
        <v>4.584074335925922</v>
      </c>
      <c r="M326" s="24">
        <f t="shared" ref="M326:M369" ca="1" si="106">RAND()</f>
        <v>0.26187542667318464</v>
      </c>
      <c r="N326" s="24">
        <f t="shared" ref="N326:N369" ca="1" si="107">_xlfn.NORM.INV(M326,$C$20,$C$22)</f>
        <v>0.40436386045892336</v>
      </c>
      <c r="O326" s="24">
        <f t="shared" ca="1" si="93"/>
        <v>0.40436386045892336</v>
      </c>
      <c r="P326" s="24">
        <f t="shared" ca="1" si="94"/>
        <v>4.1797104754669983</v>
      </c>
      <c r="Q326" s="24">
        <f t="shared" ca="1" si="95"/>
        <v>0</v>
      </c>
      <c r="R326" s="25">
        <f t="shared" ca="1" si="96"/>
        <v>8.9930522566064557</v>
      </c>
      <c r="S326" s="24">
        <f t="shared" ca="1" si="97"/>
        <v>0</v>
      </c>
      <c r="T326" s="24">
        <f t="shared" ca="1" si="98"/>
        <v>0</v>
      </c>
      <c r="U326" s="25">
        <f t="shared" ca="1" si="99"/>
        <v>0.35055139245571681</v>
      </c>
      <c r="V326" s="26">
        <f t="shared" si="100"/>
        <v>2</v>
      </c>
      <c r="W326" s="25">
        <f t="shared" ca="1" si="101"/>
        <v>2.3505513924557166</v>
      </c>
      <c r="X326" s="25">
        <f t="shared" ca="1" si="102"/>
        <v>6.6425008641507386</v>
      </c>
      <c r="Y326" s="25">
        <f t="shared" ca="1" si="103"/>
        <v>29.104369484195132</v>
      </c>
      <c r="Z326" s="25">
        <f t="shared" ca="1" si="104"/>
        <v>329.1043694841951</v>
      </c>
    </row>
    <row r="327" spans="5:26" x14ac:dyDescent="0.2">
      <c r="E327" s="22">
        <v>323</v>
      </c>
      <c r="F327" s="24">
        <f t="shared" ref="F327:F383" ca="1" si="108">P326</f>
        <v>4.1797104754669983</v>
      </c>
      <c r="G327" s="24">
        <f t="shared" ref="G327:G383" ca="1" si="109">G326+J326-K326</f>
        <v>0</v>
      </c>
      <c r="H327" s="24">
        <f t="shared" ref="H327:H369" ca="1" si="110">F327+G327</f>
        <v>4.1797104754669983</v>
      </c>
      <c r="I327" s="24">
        <f t="shared" ref="I327:I369" ca="1" si="111">IF(H327&lt;=$C$27,1,0)</f>
        <v>0</v>
      </c>
      <c r="J327" s="24">
        <f t="shared" ref="J327:J369" ca="1" si="112">IF(I327=1,$C$15,0)</f>
        <v>0</v>
      </c>
      <c r="K327" s="24">
        <f t="shared" ca="1" si="105"/>
        <v>0</v>
      </c>
      <c r="L327" s="24">
        <f t="shared" ref="L327:L383" ca="1" si="113">F327+K327</f>
        <v>4.1797104754669983</v>
      </c>
      <c r="M327" s="24">
        <f t="shared" ca="1" si="106"/>
        <v>0.63756099925692322</v>
      </c>
      <c r="N327" s="24">
        <f t="shared" ca="1" si="107"/>
        <v>0.55279205178486013</v>
      </c>
      <c r="O327" s="24">
        <f t="shared" ref="O327:O383" ca="1" si="114">MIN(N327,L327)</f>
        <v>0.55279205178486013</v>
      </c>
      <c r="P327" s="24">
        <f t="shared" ref="P327:P383" ca="1" si="115">L327-O327</f>
        <v>3.6269184236821381</v>
      </c>
      <c r="Q327" s="24">
        <f t="shared" ref="Q327:Q383" ca="1" si="116">N327-O327</f>
        <v>0</v>
      </c>
      <c r="R327" s="25">
        <f t="shared" ref="R327:R383" ca="1" si="117">O327*C$9</f>
        <v>12.294095231695289</v>
      </c>
      <c r="S327" s="24">
        <f t="shared" ref="S327:S383" ca="1" si="118">J327*C$8</f>
        <v>0</v>
      </c>
      <c r="T327" s="24">
        <f t="shared" ref="T327:T383" ca="1" si="119">IF(J327&gt;0,C$10,0)</f>
        <v>0</v>
      </c>
      <c r="U327" s="25">
        <f t="shared" ref="U327:U383" ca="1" si="120">AVERAGE(L327,P327)*C$8*C$11</f>
        <v>0.31226515596596544</v>
      </c>
      <c r="V327" s="26">
        <f t="shared" ref="V327:V383" si="121">C$12</f>
        <v>2</v>
      </c>
      <c r="W327" s="25">
        <f t="shared" ref="W327:W383" ca="1" si="122">SUM(S327:V327)</f>
        <v>2.3122651559659655</v>
      </c>
      <c r="X327" s="25">
        <f t="shared" ref="X327:X383" ca="1" si="123">R327-W327</f>
        <v>9.9818300757293237</v>
      </c>
      <c r="Y327" s="25">
        <f t="shared" ref="Y327:Y369" ca="1" si="124">X327+Y326</f>
        <v>39.086199559924452</v>
      </c>
      <c r="Z327" s="25">
        <f t="shared" ref="Z327:Z383" ca="1" si="125">Y327+C$7</f>
        <v>339.08619955992447</v>
      </c>
    </row>
    <row r="328" spans="5:26" x14ac:dyDescent="0.2">
      <c r="E328" s="22">
        <v>324</v>
      </c>
      <c r="F328" s="24">
        <f t="shared" ca="1" si="108"/>
        <v>3.6269184236821381</v>
      </c>
      <c r="G328" s="24">
        <f t="shared" ca="1" si="109"/>
        <v>0</v>
      </c>
      <c r="H328" s="24">
        <f t="shared" ca="1" si="110"/>
        <v>3.6269184236821381</v>
      </c>
      <c r="I328" s="24">
        <f t="shared" ca="1" si="111"/>
        <v>0</v>
      </c>
      <c r="J328" s="24">
        <f t="shared" ca="1" si="112"/>
        <v>0</v>
      </c>
      <c r="K328" s="24">
        <f t="shared" ca="1" si="105"/>
        <v>0</v>
      </c>
      <c r="L328" s="24">
        <f t="shared" ca="1" si="113"/>
        <v>3.6269184236821381</v>
      </c>
      <c r="M328" s="24">
        <f t="shared" ca="1" si="106"/>
        <v>0.14800841326137837</v>
      </c>
      <c r="N328" s="24">
        <f t="shared" ca="1" si="107"/>
        <v>0.34324800627643071</v>
      </c>
      <c r="O328" s="24">
        <f t="shared" ca="1" si="114"/>
        <v>0.34324800627643071</v>
      </c>
      <c r="P328" s="24">
        <f t="shared" ca="1" si="115"/>
        <v>3.2836704174057072</v>
      </c>
      <c r="Q328" s="24">
        <f t="shared" ca="1" si="116"/>
        <v>0</v>
      </c>
      <c r="R328" s="25">
        <f t="shared" ca="1" si="117"/>
        <v>7.6338356595878185</v>
      </c>
      <c r="S328" s="24">
        <f t="shared" ca="1" si="118"/>
        <v>0</v>
      </c>
      <c r="T328" s="24">
        <f t="shared" ca="1" si="119"/>
        <v>0</v>
      </c>
      <c r="U328" s="25">
        <f t="shared" ca="1" si="120"/>
        <v>0.27642355364351384</v>
      </c>
      <c r="V328" s="26">
        <f t="shared" si="121"/>
        <v>2</v>
      </c>
      <c r="W328" s="25">
        <f t="shared" ca="1" si="122"/>
        <v>2.276423553643514</v>
      </c>
      <c r="X328" s="25">
        <f t="shared" ca="1" si="123"/>
        <v>5.3574121059443041</v>
      </c>
      <c r="Y328" s="25">
        <f t="shared" ca="1" si="124"/>
        <v>44.443611665868758</v>
      </c>
      <c r="Z328" s="25">
        <f t="shared" ca="1" si="125"/>
        <v>344.44361166586873</v>
      </c>
    </row>
    <row r="329" spans="5:26" x14ac:dyDescent="0.2">
      <c r="E329" s="22">
        <v>325</v>
      </c>
      <c r="F329" s="24">
        <f t="shared" ca="1" si="108"/>
        <v>3.2836704174057072</v>
      </c>
      <c r="G329" s="24">
        <f t="shared" ca="1" si="109"/>
        <v>0</v>
      </c>
      <c r="H329" s="24">
        <f t="shared" ca="1" si="110"/>
        <v>3.2836704174057072</v>
      </c>
      <c r="I329" s="24">
        <f t="shared" ca="1" si="111"/>
        <v>1</v>
      </c>
      <c r="J329" s="24">
        <f t="shared" ca="1" si="112"/>
        <v>14</v>
      </c>
      <c r="K329" s="24">
        <f t="shared" ca="1" si="105"/>
        <v>0</v>
      </c>
      <c r="L329" s="24">
        <f t="shared" ca="1" si="113"/>
        <v>3.2836704174057072</v>
      </c>
      <c r="M329" s="24">
        <f t="shared" ca="1" si="106"/>
        <v>0.93138210499083518</v>
      </c>
      <c r="N329" s="24">
        <f t="shared" ca="1" si="107"/>
        <v>0.7229245757198568</v>
      </c>
      <c r="O329" s="24">
        <f t="shared" ca="1" si="114"/>
        <v>0.7229245757198568</v>
      </c>
      <c r="P329" s="24">
        <f t="shared" ca="1" si="115"/>
        <v>2.5607458416858506</v>
      </c>
      <c r="Q329" s="24">
        <f t="shared" ca="1" si="116"/>
        <v>0</v>
      </c>
      <c r="R329" s="25">
        <f t="shared" ca="1" si="117"/>
        <v>16.077842564009615</v>
      </c>
      <c r="S329" s="24">
        <f t="shared" ca="1" si="118"/>
        <v>224</v>
      </c>
      <c r="T329" s="24">
        <f t="shared" ca="1" si="119"/>
        <v>15.68</v>
      </c>
      <c r="U329" s="25">
        <f t="shared" ca="1" si="120"/>
        <v>0.23377665036366232</v>
      </c>
      <c r="V329" s="26">
        <f t="shared" si="121"/>
        <v>2</v>
      </c>
      <c r="W329" s="25">
        <f t="shared" ca="1" si="122"/>
        <v>241.91377665036367</v>
      </c>
      <c r="X329" s="25">
        <f t="shared" ca="1" si="123"/>
        <v>-225.83593408635406</v>
      </c>
      <c r="Y329" s="25">
        <f t="shared" ca="1" si="124"/>
        <v>-181.3923224204853</v>
      </c>
      <c r="Z329" s="25">
        <f t="shared" ca="1" si="125"/>
        <v>118.6076775795147</v>
      </c>
    </row>
    <row r="330" spans="5:26" x14ac:dyDescent="0.2">
      <c r="E330" s="22">
        <v>326</v>
      </c>
      <c r="F330" s="24">
        <f t="shared" ca="1" si="108"/>
        <v>2.5607458416858506</v>
      </c>
      <c r="G330" s="24">
        <f t="shared" ca="1" si="109"/>
        <v>14</v>
      </c>
      <c r="H330" s="24">
        <f t="shared" ca="1" si="110"/>
        <v>16.560745841685851</v>
      </c>
      <c r="I330" s="24">
        <f t="shared" ca="1" si="111"/>
        <v>0</v>
      </c>
      <c r="J330" s="24">
        <f t="shared" ca="1" si="112"/>
        <v>0</v>
      </c>
      <c r="K330" s="24">
        <f t="shared" ca="1" si="105"/>
        <v>0</v>
      </c>
      <c r="L330" s="24">
        <f t="shared" ca="1" si="113"/>
        <v>2.5607458416858506</v>
      </c>
      <c r="M330" s="24">
        <f t="shared" ca="1" si="106"/>
        <v>0.9934660606591994</v>
      </c>
      <c r="N330" s="24">
        <f t="shared" ca="1" si="107"/>
        <v>0.87228710946738519</v>
      </c>
      <c r="O330" s="24">
        <f t="shared" ca="1" si="114"/>
        <v>0.87228710946738519</v>
      </c>
      <c r="P330" s="24">
        <f t="shared" ca="1" si="115"/>
        <v>1.6884587322184654</v>
      </c>
      <c r="Q330" s="24">
        <f t="shared" ca="1" si="116"/>
        <v>0</v>
      </c>
      <c r="R330" s="25">
        <f t="shared" ca="1" si="117"/>
        <v>19.399665314554646</v>
      </c>
      <c r="S330" s="24">
        <f t="shared" ca="1" si="118"/>
        <v>0</v>
      </c>
      <c r="T330" s="24">
        <f t="shared" ca="1" si="119"/>
        <v>0</v>
      </c>
      <c r="U330" s="25">
        <f t="shared" ca="1" si="120"/>
        <v>0.16996818295617264</v>
      </c>
      <c r="V330" s="26">
        <f t="shared" si="121"/>
        <v>2</v>
      </c>
      <c r="W330" s="25">
        <f t="shared" ca="1" si="122"/>
        <v>2.1699681829561728</v>
      </c>
      <c r="X330" s="25">
        <f t="shared" ca="1" si="123"/>
        <v>17.229697131598474</v>
      </c>
      <c r="Y330" s="25">
        <f t="shared" ca="1" si="124"/>
        <v>-164.16262528888683</v>
      </c>
      <c r="Z330" s="25">
        <f t="shared" ca="1" si="125"/>
        <v>135.83737471111317</v>
      </c>
    </row>
    <row r="331" spans="5:26" x14ac:dyDescent="0.2">
      <c r="E331" s="22">
        <v>327</v>
      </c>
      <c r="F331" s="24">
        <f t="shared" ca="1" si="108"/>
        <v>1.6884587322184654</v>
      </c>
      <c r="G331" s="24">
        <f t="shared" ca="1" si="109"/>
        <v>14</v>
      </c>
      <c r="H331" s="24">
        <f t="shared" ca="1" si="110"/>
        <v>15.688458732218466</v>
      </c>
      <c r="I331" s="24">
        <f t="shared" ca="1" si="111"/>
        <v>0</v>
      </c>
      <c r="J331" s="24">
        <f t="shared" ca="1" si="112"/>
        <v>0</v>
      </c>
      <c r="K331" s="24">
        <f t="shared" ca="1" si="105"/>
        <v>0</v>
      </c>
      <c r="L331" s="24">
        <f t="shared" ca="1" si="113"/>
        <v>1.6884587322184654</v>
      </c>
      <c r="M331" s="24">
        <f t="shared" ca="1" si="106"/>
        <v>0.94822352198849302</v>
      </c>
      <c r="N331" s="24">
        <f t="shared" ca="1" si="107"/>
        <v>0.74418014479847605</v>
      </c>
      <c r="O331" s="24">
        <f t="shared" ca="1" si="114"/>
        <v>0.74418014479847605</v>
      </c>
      <c r="P331" s="24">
        <f t="shared" ca="1" si="115"/>
        <v>0.94427858741998938</v>
      </c>
      <c r="Q331" s="24">
        <f t="shared" ca="1" si="116"/>
        <v>0</v>
      </c>
      <c r="R331" s="25">
        <f t="shared" ca="1" si="117"/>
        <v>16.550566420318106</v>
      </c>
      <c r="S331" s="24">
        <f t="shared" ca="1" si="118"/>
        <v>0</v>
      </c>
      <c r="T331" s="24">
        <f t="shared" ca="1" si="119"/>
        <v>0</v>
      </c>
      <c r="U331" s="25">
        <f t="shared" ca="1" si="120"/>
        <v>0.10530949278553819</v>
      </c>
      <c r="V331" s="26">
        <f t="shared" si="121"/>
        <v>2</v>
      </c>
      <c r="W331" s="25">
        <f t="shared" ca="1" si="122"/>
        <v>2.1053094927855383</v>
      </c>
      <c r="X331" s="25">
        <f t="shared" ca="1" si="123"/>
        <v>14.445256927532567</v>
      </c>
      <c r="Y331" s="25">
        <f t="shared" ca="1" si="124"/>
        <v>-149.71736836135426</v>
      </c>
      <c r="Z331" s="25">
        <f t="shared" ca="1" si="125"/>
        <v>150.28263163864574</v>
      </c>
    </row>
    <row r="332" spans="5:26" x14ac:dyDescent="0.2">
      <c r="E332" s="22">
        <v>328</v>
      </c>
      <c r="F332" s="24">
        <f t="shared" ca="1" si="108"/>
        <v>0.94427858741998938</v>
      </c>
      <c r="G332" s="24">
        <f t="shared" ca="1" si="109"/>
        <v>14</v>
      </c>
      <c r="H332" s="24">
        <f t="shared" ca="1" si="110"/>
        <v>14.944278587419989</v>
      </c>
      <c r="I332" s="24">
        <f t="shared" ca="1" si="111"/>
        <v>0</v>
      </c>
      <c r="J332" s="24">
        <f t="shared" ca="1" si="112"/>
        <v>0</v>
      </c>
      <c r="K332" s="24">
        <f t="shared" ca="1" si="105"/>
        <v>0</v>
      </c>
      <c r="L332" s="24">
        <f t="shared" ca="1" si="113"/>
        <v>0.94427858741998938</v>
      </c>
      <c r="M332" s="24">
        <f t="shared" ca="1" si="106"/>
        <v>0.78691995704833662</v>
      </c>
      <c r="N332" s="24">
        <f t="shared" ca="1" si="107"/>
        <v>0.61936695677972131</v>
      </c>
      <c r="O332" s="24">
        <f t="shared" ca="1" si="114"/>
        <v>0.61936695677972131</v>
      </c>
      <c r="P332" s="24">
        <f t="shared" ca="1" si="115"/>
        <v>0.32491163064026807</v>
      </c>
      <c r="Q332" s="24">
        <f t="shared" ca="1" si="116"/>
        <v>0</v>
      </c>
      <c r="R332" s="25">
        <f t="shared" ca="1" si="117"/>
        <v>13.774721118781001</v>
      </c>
      <c r="S332" s="24">
        <f t="shared" ca="1" si="118"/>
        <v>0</v>
      </c>
      <c r="T332" s="24">
        <f t="shared" ca="1" si="119"/>
        <v>0</v>
      </c>
      <c r="U332" s="25">
        <f t="shared" ca="1" si="120"/>
        <v>5.0767608722410297E-2</v>
      </c>
      <c r="V332" s="26">
        <f t="shared" si="121"/>
        <v>2</v>
      </c>
      <c r="W332" s="25">
        <f t="shared" ca="1" si="122"/>
        <v>2.0507676087224103</v>
      </c>
      <c r="X332" s="25">
        <f t="shared" ca="1" si="123"/>
        <v>11.723953510058591</v>
      </c>
      <c r="Y332" s="25">
        <f t="shared" ca="1" si="124"/>
        <v>-137.99341485129568</v>
      </c>
      <c r="Z332" s="25">
        <f t="shared" ca="1" si="125"/>
        <v>162.00658514870432</v>
      </c>
    </row>
    <row r="333" spans="5:26" x14ac:dyDescent="0.2">
      <c r="E333" s="22">
        <v>329</v>
      </c>
      <c r="F333" s="24">
        <f t="shared" ca="1" si="108"/>
        <v>0.32491163064026807</v>
      </c>
      <c r="G333" s="24">
        <f t="shared" ca="1" si="109"/>
        <v>14</v>
      </c>
      <c r="H333" s="24">
        <f t="shared" ca="1" si="110"/>
        <v>14.324911630640267</v>
      </c>
      <c r="I333" s="24">
        <f t="shared" ca="1" si="111"/>
        <v>0</v>
      </c>
      <c r="J333" s="24">
        <f t="shared" ca="1" si="112"/>
        <v>0</v>
      </c>
      <c r="K333" s="24">
        <f t="shared" ref="K333:K369" ca="1" si="126">J326</f>
        <v>0</v>
      </c>
      <c r="L333" s="24">
        <f t="shared" ca="1" si="113"/>
        <v>0.32491163064026807</v>
      </c>
      <c r="M333" s="24">
        <f t="shared" ca="1" si="106"/>
        <v>0.57442741000194664</v>
      </c>
      <c r="N333" s="24">
        <f t="shared" ca="1" si="107"/>
        <v>0.52814861895048293</v>
      </c>
      <c r="O333" s="24">
        <f t="shared" ca="1" si="114"/>
        <v>0.32491163064026807</v>
      </c>
      <c r="P333" s="24">
        <f t="shared" ca="1" si="115"/>
        <v>0</v>
      </c>
      <c r="Q333" s="24">
        <f t="shared" ca="1" si="116"/>
        <v>0.20323698831021486</v>
      </c>
      <c r="R333" s="25">
        <f t="shared" ca="1" si="117"/>
        <v>7.2260346654395615</v>
      </c>
      <c r="S333" s="24">
        <f t="shared" ca="1" si="118"/>
        <v>0</v>
      </c>
      <c r="T333" s="24">
        <f t="shared" ca="1" si="119"/>
        <v>0</v>
      </c>
      <c r="U333" s="25">
        <f t="shared" ca="1" si="120"/>
        <v>1.2996465225610723E-2</v>
      </c>
      <c r="V333" s="26">
        <f t="shared" si="121"/>
        <v>2</v>
      </c>
      <c r="W333" s="25">
        <f t="shared" ca="1" si="122"/>
        <v>2.0129964652256107</v>
      </c>
      <c r="X333" s="25">
        <f t="shared" ca="1" si="123"/>
        <v>5.2130382002139513</v>
      </c>
      <c r="Y333" s="25">
        <f t="shared" ca="1" si="124"/>
        <v>-132.78037665108172</v>
      </c>
      <c r="Z333" s="25">
        <f t="shared" ca="1" si="125"/>
        <v>167.21962334891828</v>
      </c>
    </row>
    <row r="334" spans="5:26" x14ac:dyDescent="0.2">
      <c r="E334" s="22">
        <v>330</v>
      </c>
      <c r="F334" s="24">
        <f t="shared" ca="1" si="108"/>
        <v>0</v>
      </c>
      <c r="G334" s="24">
        <f t="shared" ca="1" si="109"/>
        <v>14</v>
      </c>
      <c r="H334" s="24">
        <f t="shared" ca="1" si="110"/>
        <v>14</v>
      </c>
      <c r="I334" s="24">
        <f t="shared" ca="1" si="111"/>
        <v>0</v>
      </c>
      <c r="J334" s="24">
        <f t="shared" ca="1" si="112"/>
        <v>0</v>
      </c>
      <c r="K334" s="24">
        <f t="shared" ca="1" si="126"/>
        <v>0</v>
      </c>
      <c r="L334" s="24">
        <f t="shared" ca="1" si="113"/>
        <v>0</v>
      </c>
      <c r="M334" s="24">
        <f t="shared" ca="1" si="106"/>
        <v>4.5149637108651719E-2</v>
      </c>
      <c r="N334" s="24">
        <f t="shared" ca="1" si="107"/>
        <v>0.24592682780161462</v>
      </c>
      <c r="O334" s="24">
        <f t="shared" ca="1" si="114"/>
        <v>0</v>
      </c>
      <c r="P334" s="24">
        <f t="shared" ca="1" si="115"/>
        <v>0</v>
      </c>
      <c r="Q334" s="24">
        <f t="shared" ca="1" si="116"/>
        <v>0.24592682780161462</v>
      </c>
      <c r="R334" s="25">
        <f t="shared" ca="1" si="117"/>
        <v>0</v>
      </c>
      <c r="S334" s="24">
        <f t="shared" ca="1" si="118"/>
        <v>0</v>
      </c>
      <c r="T334" s="24">
        <f t="shared" ca="1" si="119"/>
        <v>0</v>
      </c>
      <c r="U334" s="25">
        <f t="shared" ca="1" si="120"/>
        <v>0</v>
      </c>
      <c r="V334" s="26">
        <f t="shared" si="121"/>
        <v>2</v>
      </c>
      <c r="W334" s="25">
        <f t="shared" ca="1" si="122"/>
        <v>2</v>
      </c>
      <c r="X334" s="25">
        <f t="shared" ca="1" si="123"/>
        <v>-2</v>
      </c>
      <c r="Y334" s="25">
        <f t="shared" ca="1" si="124"/>
        <v>-134.78037665108172</v>
      </c>
      <c r="Z334" s="25">
        <f t="shared" ca="1" si="125"/>
        <v>165.21962334891828</v>
      </c>
    </row>
    <row r="335" spans="5:26" x14ac:dyDescent="0.2">
      <c r="E335" s="22">
        <v>331</v>
      </c>
      <c r="F335" s="24">
        <f t="shared" ca="1" si="108"/>
        <v>0</v>
      </c>
      <c r="G335" s="24">
        <f t="shared" ca="1" si="109"/>
        <v>14</v>
      </c>
      <c r="H335" s="24">
        <f t="shared" ca="1" si="110"/>
        <v>14</v>
      </c>
      <c r="I335" s="24">
        <f t="shared" ca="1" si="111"/>
        <v>0</v>
      </c>
      <c r="J335" s="24">
        <f t="shared" ca="1" si="112"/>
        <v>0</v>
      </c>
      <c r="K335" s="24">
        <f t="shared" ca="1" si="126"/>
        <v>0</v>
      </c>
      <c r="L335" s="24">
        <f t="shared" ca="1" si="113"/>
        <v>0</v>
      </c>
      <c r="M335" s="24">
        <f t="shared" ca="1" si="106"/>
        <v>0.32745290044108732</v>
      </c>
      <c r="N335" s="24">
        <f t="shared" ca="1" si="107"/>
        <v>0.43295638635213241</v>
      </c>
      <c r="O335" s="24">
        <f t="shared" ca="1" si="114"/>
        <v>0</v>
      </c>
      <c r="P335" s="24">
        <f t="shared" ca="1" si="115"/>
        <v>0</v>
      </c>
      <c r="Q335" s="24">
        <f t="shared" ca="1" si="116"/>
        <v>0.43295638635213241</v>
      </c>
      <c r="R335" s="25">
        <f t="shared" ca="1" si="117"/>
        <v>0</v>
      </c>
      <c r="S335" s="24">
        <f t="shared" ca="1" si="118"/>
        <v>0</v>
      </c>
      <c r="T335" s="24">
        <f t="shared" ca="1" si="119"/>
        <v>0</v>
      </c>
      <c r="U335" s="25">
        <f t="shared" ca="1" si="120"/>
        <v>0</v>
      </c>
      <c r="V335" s="26">
        <f t="shared" si="121"/>
        <v>2</v>
      </c>
      <c r="W335" s="25">
        <f t="shared" ca="1" si="122"/>
        <v>2</v>
      </c>
      <c r="X335" s="25">
        <f t="shared" ca="1" si="123"/>
        <v>-2</v>
      </c>
      <c r="Y335" s="25">
        <f t="shared" ca="1" si="124"/>
        <v>-136.78037665108172</v>
      </c>
      <c r="Z335" s="25">
        <f t="shared" ca="1" si="125"/>
        <v>163.21962334891828</v>
      </c>
    </row>
    <row r="336" spans="5:26" x14ac:dyDescent="0.2">
      <c r="E336" s="22">
        <v>332</v>
      </c>
      <c r="F336" s="24">
        <f t="shared" ca="1" si="108"/>
        <v>0</v>
      </c>
      <c r="G336" s="24">
        <f t="shared" ca="1" si="109"/>
        <v>14</v>
      </c>
      <c r="H336" s="24">
        <f t="shared" ca="1" si="110"/>
        <v>14</v>
      </c>
      <c r="I336" s="24">
        <f t="shared" ca="1" si="111"/>
        <v>0</v>
      </c>
      <c r="J336" s="24">
        <f t="shared" ca="1" si="112"/>
        <v>0</v>
      </c>
      <c r="K336" s="24">
        <f t="shared" ca="1" si="126"/>
        <v>14</v>
      </c>
      <c r="L336" s="24">
        <f t="shared" ca="1" si="113"/>
        <v>14</v>
      </c>
      <c r="M336" s="24">
        <f t="shared" ca="1" si="106"/>
        <v>0.86618154684817017</v>
      </c>
      <c r="N336" s="24">
        <f t="shared" ca="1" si="107"/>
        <v>0.66627813909583622</v>
      </c>
      <c r="O336" s="24">
        <f t="shared" ca="1" si="114"/>
        <v>0.66627813909583622</v>
      </c>
      <c r="P336" s="24">
        <f t="shared" ca="1" si="115"/>
        <v>13.333721860904165</v>
      </c>
      <c r="Q336" s="24">
        <f t="shared" ca="1" si="116"/>
        <v>0</v>
      </c>
      <c r="R336" s="25">
        <f t="shared" ca="1" si="117"/>
        <v>14.818025813491397</v>
      </c>
      <c r="S336" s="24">
        <f t="shared" ca="1" si="118"/>
        <v>0</v>
      </c>
      <c r="T336" s="24">
        <f t="shared" ca="1" si="119"/>
        <v>0</v>
      </c>
      <c r="U336" s="25">
        <f t="shared" ca="1" si="120"/>
        <v>1.0933488744361666</v>
      </c>
      <c r="V336" s="26">
        <f t="shared" si="121"/>
        <v>2</v>
      </c>
      <c r="W336" s="25">
        <f t="shared" ca="1" si="122"/>
        <v>3.0933488744361668</v>
      </c>
      <c r="X336" s="25">
        <f t="shared" ca="1" si="123"/>
        <v>11.724676939055231</v>
      </c>
      <c r="Y336" s="25">
        <f t="shared" ca="1" si="124"/>
        <v>-125.0556997120265</v>
      </c>
      <c r="Z336" s="25">
        <f t="shared" ca="1" si="125"/>
        <v>174.9443002879735</v>
      </c>
    </row>
    <row r="337" spans="5:26" x14ac:dyDescent="0.2">
      <c r="E337" s="22">
        <v>333</v>
      </c>
      <c r="F337" s="24">
        <f t="shared" ca="1" si="108"/>
        <v>13.333721860904165</v>
      </c>
      <c r="G337" s="24">
        <f t="shared" ca="1" si="109"/>
        <v>0</v>
      </c>
      <c r="H337" s="24">
        <f t="shared" ca="1" si="110"/>
        <v>13.333721860904165</v>
      </c>
      <c r="I337" s="24">
        <f t="shared" ca="1" si="111"/>
        <v>0</v>
      </c>
      <c r="J337" s="24">
        <f t="shared" ca="1" si="112"/>
        <v>0</v>
      </c>
      <c r="K337" s="24">
        <f t="shared" ca="1" si="126"/>
        <v>0</v>
      </c>
      <c r="L337" s="24">
        <f t="shared" ca="1" si="113"/>
        <v>13.333721860904165</v>
      </c>
      <c r="M337" s="24">
        <f t="shared" ca="1" si="106"/>
        <v>0.52179293954656158</v>
      </c>
      <c r="N337" s="24">
        <f t="shared" ca="1" si="107"/>
        <v>0.50819809930817694</v>
      </c>
      <c r="O337" s="24">
        <f t="shared" ca="1" si="114"/>
        <v>0.50819809930817694</v>
      </c>
      <c r="P337" s="24">
        <f t="shared" ca="1" si="115"/>
        <v>12.825523761595989</v>
      </c>
      <c r="Q337" s="24">
        <f t="shared" ca="1" si="116"/>
        <v>0</v>
      </c>
      <c r="R337" s="25">
        <f t="shared" ca="1" si="117"/>
        <v>11.302325728613855</v>
      </c>
      <c r="S337" s="24">
        <f t="shared" ca="1" si="118"/>
        <v>0</v>
      </c>
      <c r="T337" s="24">
        <f t="shared" ca="1" si="119"/>
        <v>0</v>
      </c>
      <c r="U337" s="25">
        <f t="shared" ca="1" si="120"/>
        <v>1.046369824900006</v>
      </c>
      <c r="V337" s="26">
        <f t="shared" si="121"/>
        <v>2</v>
      </c>
      <c r="W337" s="25">
        <f t="shared" ca="1" si="122"/>
        <v>3.046369824900006</v>
      </c>
      <c r="X337" s="25">
        <f t="shared" ca="1" si="123"/>
        <v>8.2559559037138488</v>
      </c>
      <c r="Y337" s="25">
        <f t="shared" ca="1" si="124"/>
        <v>-116.79974380831264</v>
      </c>
      <c r="Z337" s="25">
        <f t="shared" ca="1" si="125"/>
        <v>183.20025619168734</v>
      </c>
    </row>
    <row r="338" spans="5:26" x14ac:dyDescent="0.2">
      <c r="E338" s="22">
        <v>334</v>
      </c>
      <c r="F338" s="24">
        <f t="shared" ca="1" si="108"/>
        <v>12.825523761595989</v>
      </c>
      <c r="G338" s="24">
        <f t="shared" ca="1" si="109"/>
        <v>0</v>
      </c>
      <c r="H338" s="24">
        <f t="shared" ca="1" si="110"/>
        <v>12.825523761595989</v>
      </c>
      <c r="I338" s="24">
        <f t="shared" ca="1" si="111"/>
        <v>0</v>
      </c>
      <c r="J338" s="24">
        <f t="shared" ca="1" si="112"/>
        <v>0</v>
      </c>
      <c r="K338" s="24">
        <f t="shared" ca="1" si="126"/>
        <v>0</v>
      </c>
      <c r="L338" s="24">
        <f t="shared" ca="1" si="113"/>
        <v>12.825523761595989</v>
      </c>
      <c r="M338" s="24">
        <f t="shared" ca="1" si="106"/>
        <v>0.85214704075120229</v>
      </c>
      <c r="N338" s="24">
        <f t="shared" ca="1" si="107"/>
        <v>0.65685293577066106</v>
      </c>
      <c r="O338" s="24">
        <f t="shared" ca="1" si="114"/>
        <v>0.65685293577066106</v>
      </c>
      <c r="P338" s="24">
        <f t="shared" ca="1" si="115"/>
        <v>12.168670825825327</v>
      </c>
      <c r="Q338" s="24">
        <f t="shared" ca="1" si="116"/>
        <v>0</v>
      </c>
      <c r="R338" s="25">
        <f t="shared" ca="1" si="117"/>
        <v>14.608409291539502</v>
      </c>
      <c r="S338" s="24">
        <f t="shared" ca="1" si="118"/>
        <v>0</v>
      </c>
      <c r="T338" s="24">
        <f t="shared" ca="1" si="119"/>
        <v>0</v>
      </c>
      <c r="U338" s="25">
        <f t="shared" ca="1" si="120"/>
        <v>0.99976778349685269</v>
      </c>
      <c r="V338" s="26">
        <f t="shared" si="121"/>
        <v>2</v>
      </c>
      <c r="W338" s="25">
        <f t="shared" ca="1" si="122"/>
        <v>2.9997677834968526</v>
      </c>
      <c r="X338" s="25">
        <f t="shared" ca="1" si="123"/>
        <v>11.608641508042648</v>
      </c>
      <c r="Y338" s="25">
        <f t="shared" ca="1" si="124"/>
        <v>-105.19110230026999</v>
      </c>
      <c r="Z338" s="25">
        <f t="shared" ca="1" si="125"/>
        <v>194.80889769973001</v>
      </c>
    </row>
    <row r="339" spans="5:26" x14ac:dyDescent="0.2">
      <c r="E339" s="22">
        <v>335</v>
      </c>
      <c r="F339" s="24">
        <f t="shared" ca="1" si="108"/>
        <v>12.168670825825327</v>
      </c>
      <c r="G339" s="24">
        <f t="shared" ca="1" si="109"/>
        <v>0</v>
      </c>
      <c r="H339" s="24">
        <f t="shared" ca="1" si="110"/>
        <v>12.168670825825327</v>
      </c>
      <c r="I339" s="24">
        <f t="shared" ca="1" si="111"/>
        <v>0</v>
      </c>
      <c r="J339" s="24">
        <f t="shared" ca="1" si="112"/>
        <v>0</v>
      </c>
      <c r="K339" s="24">
        <f t="shared" ca="1" si="126"/>
        <v>0</v>
      </c>
      <c r="L339" s="24">
        <f t="shared" ca="1" si="113"/>
        <v>12.168670825825327</v>
      </c>
      <c r="M339" s="24">
        <f t="shared" ca="1" si="106"/>
        <v>0.55882470586110511</v>
      </c>
      <c r="N339" s="24">
        <f t="shared" ca="1" si="107"/>
        <v>0.52219851366741166</v>
      </c>
      <c r="O339" s="24">
        <f t="shared" ca="1" si="114"/>
        <v>0.52219851366741166</v>
      </c>
      <c r="P339" s="24">
        <f t="shared" ca="1" si="115"/>
        <v>11.646472312157915</v>
      </c>
      <c r="Q339" s="24">
        <f t="shared" ca="1" si="116"/>
        <v>0</v>
      </c>
      <c r="R339" s="25">
        <f t="shared" ca="1" si="117"/>
        <v>11.613694943963235</v>
      </c>
      <c r="S339" s="24">
        <f t="shared" ca="1" si="118"/>
        <v>0</v>
      </c>
      <c r="T339" s="24">
        <f t="shared" ca="1" si="119"/>
        <v>0</v>
      </c>
      <c r="U339" s="25">
        <f t="shared" ca="1" si="120"/>
        <v>0.95260572551932965</v>
      </c>
      <c r="V339" s="26">
        <f t="shared" si="121"/>
        <v>2</v>
      </c>
      <c r="W339" s="25">
        <f t="shared" ca="1" si="122"/>
        <v>2.9526057255193296</v>
      </c>
      <c r="X339" s="25">
        <f t="shared" ca="1" si="123"/>
        <v>8.6610892184439052</v>
      </c>
      <c r="Y339" s="25">
        <f t="shared" ca="1" si="124"/>
        <v>-96.530013081826084</v>
      </c>
      <c r="Z339" s="25">
        <f t="shared" ca="1" si="125"/>
        <v>203.4699869181739</v>
      </c>
    </row>
    <row r="340" spans="5:26" x14ac:dyDescent="0.2">
      <c r="E340" s="22">
        <v>336</v>
      </c>
      <c r="F340" s="24">
        <f t="shared" ca="1" si="108"/>
        <v>11.646472312157915</v>
      </c>
      <c r="G340" s="24">
        <f t="shared" ca="1" si="109"/>
        <v>0</v>
      </c>
      <c r="H340" s="24">
        <f t="shared" ca="1" si="110"/>
        <v>11.646472312157915</v>
      </c>
      <c r="I340" s="24">
        <f t="shared" ca="1" si="111"/>
        <v>0</v>
      </c>
      <c r="J340" s="24">
        <f t="shared" ca="1" si="112"/>
        <v>0</v>
      </c>
      <c r="K340" s="24">
        <f t="shared" ca="1" si="126"/>
        <v>0</v>
      </c>
      <c r="L340" s="24">
        <f t="shared" ca="1" si="113"/>
        <v>11.646472312157915</v>
      </c>
      <c r="M340" s="24">
        <f t="shared" ca="1" si="106"/>
        <v>0.65634470289997204</v>
      </c>
      <c r="N340" s="24">
        <f t="shared" ca="1" si="107"/>
        <v>0.5603761200375843</v>
      </c>
      <c r="O340" s="24">
        <f t="shared" ca="1" si="114"/>
        <v>0.5603761200375843</v>
      </c>
      <c r="P340" s="24">
        <f t="shared" ca="1" si="115"/>
        <v>11.08609619212033</v>
      </c>
      <c r="Q340" s="24">
        <f t="shared" ca="1" si="116"/>
        <v>0</v>
      </c>
      <c r="R340" s="25">
        <f t="shared" ca="1" si="117"/>
        <v>12.462764909635874</v>
      </c>
      <c r="S340" s="24">
        <f t="shared" ca="1" si="118"/>
        <v>0</v>
      </c>
      <c r="T340" s="24">
        <f t="shared" ca="1" si="119"/>
        <v>0</v>
      </c>
      <c r="U340" s="25">
        <f t="shared" ca="1" si="120"/>
        <v>0.90930274017112978</v>
      </c>
      <c r="V340" s="26">
        <f t="shared" si="121"/>
        <v>2</v>
      </c>
      <c r="W340" s="25">
        <f t="shared" ca="1" si="122"/>
        <v>2.90930274017113</v>
      </c>
      <c r="X340" s="25">
        <f t="shared" ca="1" si="123"/>
        <v>9.5534621694647441</v>
      </c>
      <c r="Y340" s="25">
        <f t="shared" ca="1" si="124"/>
        <v>-86.976550912361347</v>
      </c>
      <c r="Z340" s="25">
        <f t="shared" ca="1" si="125"/>
        <v>213.02344908763865</v>
      </c>
    </row>
    <row r="341" spans="5:26" x14ac:dyDescent="0.2">
      <c r="E341" s="22">
        <v>337</v>
      </c>
      <c r="F341" s="24">
        <f t="shared" ca="1" si="108"/>
        <v>11.08609619212033</v>
      </c>
      <c r="G341" s="24">
        <f t="shared" ca="1" si="109"/>
        <v>0</v>
      </c>
      <c r="H341" s="24">
        <f t="shared" ca="1" si="110"/>
        <v>11.08609619212033</v>
      </c>
      <c r="I341" s="24">
        <f t="shared" ca="1" si="111"/>
        <v>0</v>
      </c>
      <c r="J341" s="24">
        <f t="shared" ca="1" si="112"/>
        <v>0</v>
      </c>
      <c r="K341" s="24">
        <f t="shared" ca="1" si="126"/>
        <v>0</v>
      </c>
      <c r="L341" s="24">
        <f t="shared" ca="1" si="113"/>
        <v>11.08609619212033</v>
      </c>
      <c r="M341" s="24">
        <f t="shared" ca="1" si="106"/>
        <v>0.80480062705386946</v>
      </c>
      <c r="N341" s="24">
        <f t="shared" ca="1" si="107"/>
        <v>0.62883416907542511</v>
      </c>
      <c r="O341" s="24">
        <f t="shared" ca="1" si="114"/>
        <v>0.62883416907542511</v>
      </c>
      <c r="P341" s="24">
        <f t="shared" ca="1" si="115"/>
        <v>10.457262023044905</v>
      </c>
      <c r="Q341" s="24">
        <f t="shared" ca="1" si="116"/>
        <v>0</v>
      </c>
      <c r="R341" s="25">
        <f t="shared" ca="1" si="117"/>
        <v>13.985271920237453</v>
      </c>
      <c r="S341" s="24">
        <f t="shared" ca="1" si="118"/>
        <v>0</v>
      </c>
      <c r="T341" s="24">
        <f t="shared" ca="1" si="119"/>
        <v>0</v>
      </c>
      <c r="U341" s="25">
        <f t="shared" ca="1" si="120"/>
        <v>0.86173432860660937</v>
      </c>
      <c r="V341" s="26">
        <f t="shared" si="121"/>
        <v>2</v>
      </c>
      <c r="W341" s="25">
        <f t="shared" ca="1" si="122"/>
        <v>2.8617343286066093</v>
      </c>
      <c r="X341" s="25">
        <f t="shared" ca="1" si="123"/>
        <v>11.123537591630845</v>
      </c>
      <c r="Y341" s="25">
        <f t="shared" ca="1" si="124"/>
        <v>-75.853013320730497</v>
      </c>
      <c r="Z341" s="25">
        <f t="shared" ca="1" si="125"/>
        <v>224.1469866792695</v>
      </c>
    </row>
    <row r="342" spans="5:26" x14ac:dyDescent="0.2">
      <c r="E342" s="22">
        <v>338</v>
      </c>
      <c r="F342" s="24">
        <f t="shared" ca="1" si="108"/>
        <v>10.457262023044905</v>
      </c>
      <c r="G342" s="24">
        <f t="shared" ca="1" si="109"/>
        <v>0</v>
      </c>
      <c r="H342" s="24">
        <f t="shared" ca="1" si="110"/>
        <v>10.457262023044905</v>
      </c>
      <c r="I342" s="24">
        <f t="shared" ca="1" si="111"/>
        <v>0</v>
      </c>
      <c r="J342" s="24">
        <f t="shared" ca="1" si="112"/>
        <v>0</v>
      </c>
      <c r="K342" s="24">
        <f t="shared" ca="1" si="126"/>
        <v>0</v>
      </c>
      <c r="L342" s="24">
        <f t="shared" ca="1" si="113"/>
        <v>10.457262023044905</v>
      </c>
      <c r="M342" s="24">
        <f t="shared" ca="1" si="106"/>
        <v>0.30157716940981072</v>
      </c>
      <c r="N342" s="24">
        <f t="shared" ca="1" si="107"/>
        <v>0.42201953284138322</v>
      </c>
      <c r="O342" s="24">
        <f t="shared" ca="1" si="114"/>
        <v>0.42201953284138322</v>
      </c>
      <c r="P342" s="24">
        <f t="shared" ca="1" si="115"/>
        <v>10.035242490203521</v>
      </c>
      <c r="Q342" s="24">
        <f t="shared" ca="1" si="116"/>
        <v>0</v>
      </c>
      <c r="R342" s="25">
        <f t="shared" ca="1" si="117"/>
        <v>9.385714410392362</v>
      </c>
      <c r="S342" s="24">
        <f t="shared" ca="1" si="118"/>
        <v>0</v>
      </c>
      <c r="T342" s="24">
        <f t="shared" ca="1" si="119"/>
        <v>0</v>
      </c>
      <c r="U342" s="25">
        <f t="shared" ca="1" si="120"/>
        <v>0.81970018052993709</v>
      </c>
      <c r="V342" s="26">
        <f t="shared" si="121"/>
        <v>2</v>
      </c>
      <c r="W342" s="25">
        <f t="shared" ca="1" si="122"/>
        <v>2.8197001805299369</v>
      </c>
      <c r="X342" s="25">
        <f t="shared" ca="1" si="123"/>
        <v>6.5660142298624251</v>
      </c>
      <c r="Y342" s="25">
        <f t="shared" ca="1" si="124"/>
        <v>-69.286999090868079</v>
      </c>
      <c r="Z342" s="25">
        <f t="shared" ca="1" si="125"/>
        <v>230.71300090913192</v>
      </c>
    </row>
    <row r="343" spans="5:26" x14ac:dyDescent="0.2">
      <c r="E343" s="22">
        <v>339</v>
      </c>
      <c r="F343" s="24">
        <f t="shared" ca="1" si="108"/>
        <v>10.035242490203521</v>
      </c>
      <c r="G343" s="24">
        <f t="shared" ca="1" si="109"/>
        <v>0</v>
      </c>
      <c r="H343" s="24">
        <f t="shared" ca="1" si="110"/>
        <v>10.035242490203521</v>
      </c>
      <c r="I343" s="24">
        <f t="shared" ca="1" si="111"/>
        <v>0</v>
      </c>
      <c r="J343" s="24">
        <f t="shared" ca="1" si="112"/>
        <v>0</v>
      </c>
      <c r="K343" s="24">
        <f t="shared" ca="1" si="126"/>
        <v>0</v>
      </c>
      <c r="L343" s="24">
        <f t="shared" ca="1" si="113"/>
        <v>10.035242490203521</v>
      </c>
      <c r="M343" s="24">
        <f t="shared" ca="1" si="106"/>
        <v>0.685174564973972</v>
      </c>
      <c r="N343" s="24">
        <f t="shared" ca="1" si="107"/>
        <v>0.57233274671698553</v>
      </c>
      <c r="O343" s="24">
        <f t="shared" ca="1" si="114"/>
        <v>0.57233274671698553</v>
      </c>
      <c r="P343" s="24">
        <f t="shared" ca="1" si="115"/>
        <v>9.4629097434865344</v>
      </c>
      <c r="Q343" s="24">
        <f t="shared" ca="1" si="116"/>
        <v>0</v>
      </c>
      <c r="R343" s="25">
        <f t="shared" ca="1" si="117"/>
        <v>12.728680286985757</v>
      </c>
      <c r="S343" s="24">
        <f t="shared" ca="1" si="118"/>
        <v>0</v>
      </c>
      <c r="T343" s="24">
        <f t="shared" ca="1" si="119"/>
        <v>0</v>
      </c>
      <c r="U343" s="25">
        <f t="shared" ca="1" si="120"/>
        <v>0.77992608934760232</v>
      </c>
      <c r="V343" s="26">
        <f t="shared" si="121"/>
        <v>2</v>
      </c>
      <c r="W343" s="25">
        <f t="shared" ca="1" si="122"/>
        <v>2.7799260893476023</v>
      </c>
      <c r="X343" s="25">
        <f t="shared" ca="1" si="123"/>
        <v>9.9487541976381539</v>
      </c>
      <c r="Y343" s="25">
        <f t="shared" ca="1" si="124"/>
        <v>-59.338244893229927</v>
      </c>
      <c r="Z343" s="25">
        <f t="shared" ca="1" si="125"/>
        <v>240.66175510677007</v>
      </c>
    </row>
    <row r="344" spans="5:26" x14ac:dyDescent="0.2">
      <c r="E344" s="22">
        <v>340</v>
      </c>
      <c r="F344" s="24">
        <f t="shared" ca="1" si="108"/>
        <v>9.4629097434865344</v>
      </c>
      <c r="G344" s="24">
        <f t="shared" ca="1" si="109"/>
        <v>0</v>
      </c>
      <c r="H344" s="24">
        <f t="shared" ca="1" si="110"/>
        <v>9.4629097434865344</v>
      </c>
      <c r="I344" s="24">
        <f t="shared" ca="1" si="111"/>
        <v>0</v>
      </c>
      <c r="J344" s="24">
        <f t="shared" ca="1" si="112"/>
        <v>0</v>
      </c>
      <c r="K344" s="24">
        <f t="shared" ca="1" si="126"/>
        <v>0</v>
      </c>
      <c r="L344" s="24">
        <f t="shared" ca="1" si="113"/>
        <v>9.4629097434865344</v>
      </c>
      <c r="M344" s="24">
        <f t="shared" ca="1" si="106"/>
        <v>0.81172261652473077</v>
      </c>
      <c r="N344" s="24">
        <f t="shared" ca="1" si="107"/>
        <v>0.63263930817114833</v>
      </c>
      <c r="O344" s="24">
        <f t="shared" ca="1" si="114"/>
        <v>0.63263930817114833</v>
      </c>
      <c r="P344" s="24">
        <f t="shared" ca="1" si="115"/>
        <v>8.830270435315386</v>
      </c>
      <c r="Q344" s="24">
        <f t="shared" ca="1" si="116"/>
        <v>0</v>
      </c>
      <c r="R344" s="25">
        <f t="shared" ca="1" si="117"/>
        <v>14.069898213726338</v>
      </c>
      <c r="S344" s="24">
        <f t="shared" ca="1" si="118"/>
        <v>0</v>
      </c>
      <c r="T344" s="24">
        <f t="shared" ca="1" si="119"/>
        <v>0</v>
      </c>
      <c r="U344" s="25">
        <f t="shared" ca="1" si="120"/>
        <v>0.73172720715207673</v>
      </c>
      <c r="V344" s="26">
        <f t="shared" si="121"/>
        <v>2</v>
      </c>
      <c r="W344" s="25">
        <f t="shared" ca="1" si="122"/>
        <v>2.7317272071520766</v>
      </c>
      <c r="X344" s="25">
        <f t="shared" ca="1" si="123"/>
        <v>11.338171006574262</v>
      </c>
      <c r="Y344" s="25">
        <f t="shared" ca="1" si="124"/>
        <v>-48.000073886655663</v>
      </c>
      <c r="Z344" s="25">
        <f t="shared" ca="1" si="125"/>
        <v>251.99992611334434</v>
      </c>
    </row>
    <row r="345" spans="5:26" x14ac:dyDescent="0.2">
      <c r="E345" s="22">
        <v>341</v>
      </c>
      <c r="F345" s="24">
        <f t="shared" ca="1" si="108"/>
        <v>8.830270435315386</v>
      </c>
      <c r="G345" s="24">
        <f t="shared" ca="1" si="109"/>
        <v>0</v>
      </c>
      <c r="H345" s="24">
        <f t="shared" ca="1" si="110"/>
        <v>8.830270435315386</v>
      </c>
      <c r="I345" s="24">
        <f t="shared" ca="1" si="111"/>
        <v>0</v>
      </c>
      <c r="J345" s="24">
        <f t="shared" ca="1" si="112"/>
        <v>0</v>
      </c>
      <c r="K345" s="24">
        <f t="shared" ca="1" si="126"/>
        <v>0</v>
      </c>
      <c r="L345" s="24">
        <f t="shared" ca="1" si="113"/>
        <v>8.830270435315386</v>
      </c>
      <c r="M345" s="24">
        <f t="shared" ca="1" si="106"/>
        <v>0.69204115240936692</v>
      </c>
      <c r="N345" s="24">
        <f t="shared" ca="1" si="107"/>
        <v>0.57524665706129652</v>
      </c>
      <c r="O345" s="24">
        <f t="shared" ca="1" si="114"/>
        <v>0.57524665706129652</v>
      </c>
      <c r="P345" s="24">
        <f t="shared" ca="1" si="115"/>
        <v>8.2550237782540901</v>
      </c>
      <c r="Q345" s="24">
        <f t="shared" ca="1" si="116"/>
        <v>0</v>
      </c>
      <c r="R345" s="25">
        <f t="shared" ca="1" si="117"/>
        <v>12.793485653043234</v>
      </c>
      <c r="S345" s="24">
        <f t="shared" ca="1" si="118"/>
        <v>0</v>
      </c>
      <c r="T345" s="24">
        <f t="shared" ca="1" si="119"/>
        <v>0</v>
      </c>
      <c r="U345" s="25">
        <f t="shared" ca="1" si="120"/>
        <v>0.68341176854277907</v>
      </c>
      <c r="V345" s="26">
        <f t="shared" si="121"/>
        <v>2</v>
      </c>
      <c r="W345" s="25">
        <f t="shared" ca="1" si="122"/>
        <v>2.6834117685427792</v>
      </c>
      <c r="X345" s="25">
        <f t="shared" ca="1" si="123"/>
        <v>10.110073884500455</v>
      </c>
      <c r="Y345" s="25">
        <f t="shared" ca="1" si="124"/>
        <v>-37.890000002155205</v>
      </c>
      <c r="Z345" s="25">
        <f t="shared" ca="1" si="125"/>
        <v>262.1099999978448</v>
      </c>
    </row>
    <row r="346" spans="5:26" x14ac:dyDescent="0.2">
      <c r="E346" s="22">
        <v>342</v>
      </c>
      <c r="F346" s="24">
        <f t="shared" ca="1" si="108"/>
        <v>8.2550237782540901</v>
      </c>
      <c r="G346" s="24">
        <f t="shared" ca="1" si="109"/>
        <v>0</v>
      </c>
      <c r="H346" s="24">
        <f t="shared" ca="1" si="110"/>
        <v>8.2550237782540901</v>
      </c>
      <c r="I346" s="24">
        <f t="shared" ca="1" si="111"/>
        <v>0</v>
      </c>
      <c r="J346" s="24">
        <f t="shared" ca="1" si="112"/>
        <v>0</v>
      </c>
      <c r="K346" s="24">
        <f t="shared" ca="1" si="126"/>
        <v>0</v>
      </c>
      <c r="L346" s="24">
        <f t="shared" ca="1" si="113"/>
        <v>8.2550237782540901</v>
      </c>
      <c r="M346" s="24">
        <f t="shared" ca="1" si="106"/>
        <v>0.88797294911702118</v>
      </c>
      <c r="N346" s="24">
        <f t="shared" ca="1" si="107"/>
        <v>0.68237276243081668</v>
      </c>
      <c r="O346" s="24">
        <f t="shared" ca="1" si="114"/>
        <v>0.68237276243081668</v>
      </c>
      <c r="P346" s="24">
        <f t="shared" ca="1" si="115"/>
        <v>7.5726510158232738</v>
      </c>
      <c r="Q346" s="24">
        <f t="shared" ca="1" si="116"/>
        <v>0</v>
      </c>
      <c r="R346" s="25">
        <f t="shared" ca="1" si="117"/>
        <v>15.175970236461362</v>
      </c>
      <c r="S346" s="24">
        <f t="shared" ca="1" si="118"/>
        <v>0</v>
      </c>
      <c r="T346" s="24">
        <f t="shared" ca="1" si="119"/>
        <v>0</v>
      </c>
      <c r="U346" s="25">
        <f t="shared" ca="1" si="120"/>
        <v>0.6331069917630946</v>
      </c>
      <c r="V346" s="26">
        <f t="shared" si="121"/>
        <v>2</v>
      </c>
      <c r="W346" s="25">
        <f t="shared" ca="1" si="122"/>
        <v>2.6331069917630945</v>
      </c>
      <c r="X346" s="25">
        <f t="shared" ca="1" si="123"/>
        <v>12.542863244698268</v>
      </c>
      <c r="Y346" s="25">
        <f t="shared" ca="1" si="124"/>
        <v>-25.347136757456937</v>
      </c>
      <c r="Z346" s="25">
        <f t="shared" ca="1" si="125"/>
        <v>274.65286324254305</v>
      </c>
    </row>
    <row r="347" spans="5:26" x14ac:dyDescent="0.2">
      <c r="E347" s="22">
        <v>343</v>
      </c>
      <c r="F347" s="24">
        <f t="shared" ca="1" si="108"/>
        <v>7.5726510158232738</v>
      </c>
      <c r="G347" s="24">
        <f t="shared" ca="1" si="109"/>
        <v>0</v>
      </c>
      <c r="H347" s="24">
        <f t="shared" ca="1" si="110"/>
        <v>7.5726510158232738</v>
      </c>
      <c r="I347" s="24">
        <f t="shared" ca="1" si="111"/>
        <v>0</v>
      </c>
      <c r="J347" s="24">
        <f t="shared" ca="1" si="112"/>
        <v>0</v>
      </c>
      <c r="K347" s="24">
        <f t="shared" ca="1" si="126"/>
        <v>0</v>
      </c>
      <c r="L347" s="24">
        <f t="shared" ca="1" si="113"/>
        <v>7.5726510158232738</v>
      </c>
      <c r="M347" s="24">
        <f t="shared" ca="1" si="106"/>
        <v>0.40959282744981751</v>
      </c>
      <c r="N347" s="24">
        <f t="shared" ca="1" si="107"/>
        <v>0.46571112510184687</v>
      </c>
      <c r="O347" s="24">
        <f t="shared" ca="1" si="114"/>
        <v>0.46571112510184687</v>
      </c>
      <c r="P347" s="24">
        <f t="shared" ca="1" si="115"/>
        <v>7.106939890721427</v>
      </c>
      <c r="Q347" s="24">
        <f t="shared" ca="1" si="116"/>
        <v>0</v>
      </c>
      <c r="R347" s="25">
        <f t="shared" ca="1" si="117"/>
        <v>10.357415422265074</v>
      </c>
      <c r="S347" s="24">
        <f t="shared" ca="1" si="118"/>
        <v>0</v>
      </c>
      <c r="T347" s="24">
        <f t="shared" ca="1" si="119"/>
        <v>0</v>
      </c>
      <c r="U347" s="25">
        <f t="shared" ca="1" si="120"/>
        <v>0.58718363626178804</v>
      </c>
      <c r="V347" s="26">
        <f t="shared" si="121"/>
        <v>2</v>
      </c>
      <c r="W347" s="25">
        <f t="shared" ca="1" si="122"/>
        <v>2.5871836362617882</v>
      </c>
      <c r="X347" s="25">
        <f t="shared" ca="1" si="123"/>
        <v>7.7702317860032863</v>
      </c>
      <c r="Y347" s="25">
        <f t="shared" ca="1" si="124"/>
        <v>-17.576904971453651</v>
      </c>
      <c r="Z347" s="25">
        <f t="shared" ca="1" si="125"/>
        <v>282.42309502854636</v>
      </c>
    </row>
    <row r="348" spans="5:26" x14ac:dyDescent="0.2">
      <c r="E348" s="22">
        <v>344</v>
      </c>
      <c r="F348" s="24">
        <f t="shared" ca="1" si="108"/>
        <v>7.106939890721427</v>
      </c>
      <c r="G348" s="24">
        <f t="shared" ca="1" si="109"/>
        <v>0</v>
      </c>
      <c r="H348" s="24">
        <f t="shared" ca="1" si="110"/>
        <v>7.106939890721427</v>
      </c>
      <c r="I348" s="24">
        <f t="shared" ca="1" si="111"/>
        <v>0</v>
      </c>
      <c r="J348" s="24">
        <f t="shared" ca="1" si="112"/>
        <v>0</v>
      </c>
      <c r="K348" s="24">
        <f t="shared" ca="1" si="126"/>
        <v>0</v>
      </c>
      <c r="L348" s="24">
        <f t="shared" ca="1" si="113"/>
        <v>7.106939890721427</v>
      </c>
      <c r="M348" s="24">
        <f t="shared" ca="1" si="106"/>
        <v>0.40954123080646754</v>
      </c>
      <c r="N348" s="24">
        <f t="shared" ca="1" si="107"/>
        <v>0.46569121120923229</v>
      </c>
      <c r="O348" s="24">
        <f t="shared" ca="1" si="114"/>
        <v>0.46569121120923229</v>
      </c>
      <c r="P348" s="24">
        <f t="shared" ca="1" si="115"/>
        <v>6.641248679512195</v>
      </c>
      <c r="Q348" s="24">
        <f t="shared" ca="1" si="116"/>
        <v>0</v>
      </c>
      <c r="R348" s="25">
        <f t="shared" ca="1" si="117"/>
        <v>10.356972537293325</v>
      </c>
      <c r="S348" s="24">
        <f t="shared" ca="1" si="118"/>
        <v>0</v>
      </c>
      <c r="T348" s="24">
        <f t="shared" ca="1" si="119"/>
        <v>0</v>
      </c>
      <c r="U348" s="25">
        <f t="shared" ca="1" si="120"/>
        <v>0.54992754280934497</v>
      </c>
      <c r="V348" s="26">
        <f t="shared" si="121"/>
        <v>2</v>
      </c>
      <c r="W348" s="25">
        <f t="shared" ca="1" si="122"/>
        <v>2.5499275428093449</v>
      </c>
      <c r="X348" s="25">
        <f t="shared" ca="1" si="123"/>
        <v>7.8070449944839808</v>
      </c>
      <c r="Y348" s="25">
        <f t="shared" ca="1" si="124"/>
        <v>-9.7698599769696699</v>
      </c>
      <c r="Z348" s="25">
        <f t="shared" ca="1" si="125"/>
        <v>290.23014002303034</v>
      </c>
    </row>
    <row r="349" spans="5:26" x14ac:dyDescent="0.2">
      <c r="E349" s="22">
        <v>345</v>
      </c>
      <c r="F349" s="24">
        <f t="shared" ca="1" si="108"/>
        <v>6.641248679512195</v>
      </c>
      <c r="G349" s="24">
        <f t="shared" ca="1" si="109"/>
        <v>0</v>
      </c>
      <c r="H349" s="24">
        <f t="shared" ca="1" si="110"/>
        <v>6.641248679512195</v>
      </c>
      <c r="I349" s="24">
        <f t="shared" ca="1" si="111"/>
        <v>0</v>
      </c>
      <c r="J349" s="24">
        <f t="shared" ca="1" si="112"/>
        <v>0</v>
      </c>
      <c r="K349" s="24">
        <f t="shared" ca="1" si="126"/>
        <v>0</v>
      </c>
      <c r="L349" s="24">
        <f t="shared" ca="1" si="113"/>
        <v>6.641248679512195</v>
      </c>
      <c r="M349" s="24">
        <f t="shared" ca="1" si="106"/>
        <v>0.33449775831531237</v>
      </c>
      <c r="N349" s="24">
        <f t="shared" ca="1" si="107"/>
        <v>0.43587094855550745</v>
      </c>
      <c r="O349" s="24">
        <f t="shared" ca="1" si="114"/>
        <v>0.43587094855550745</v>
      </c>
      <c r="P349" s="24">
        <f t="shared" ca="1" si="115"/>
        <v>6.2053777309566875</v>
      </c>
      <c r="Q349" s="24">
        <f t="shared" ca="1" si="116"/>
        <v>0</v>
      </c>
      <c r="R349" s="25">
        <f t="shared" ca="1" si="117"/>
        <v>9.6937698958744853</v>
      </c>
      <c r="S349" s="24">
        <f t="shared" ca="1" si="118"/>
        <v>0</v>
      </c>
      <c r="T349" s="24">
        <f t="shared" ca="1" si="119"/>
        <v>0</v>
      </c>
      <c r="U349" s="25">
        <f t="shared" ca="1" si="120"/>
        <v>0.51386505641875535</v>
      </c>
      <c r="V349" s="26">
        <f t="shared" si="121"/>
        <v>2</v>
      </c>
      <c r="W349" s="25">
        <f t="shared" ca="1" si="122"/>
        <v>2.5138650564187555</v>
      </c>
      <c r="X349" s="25">
        <f t="shared" ca="1" si="123"/>
        <v>7.1799048394557303</v>
      </c>
      <c r="Y349" s="25">
        <f t="shared" ca="1" si="124"/>
        <v>-2.5899551375139396</v>
      </c>
      <c r="Z349" s="25">
        <f t="shared" ca="1" si="125"/>
        <v>297.41004486248607</v>
      </c>
    </row>
    <row r="350" spans="5:26" x14ac:dyDescent="0.2">
      <c r="E350" s="22">
        <v>346</v>
      </c>
      <c r="F350" s="24">
        <f t="shared" ca="1" si="108"/>
        <v>6.2053777309566875</v>
      </c>
      <c r="G350" s="24">
        <f t="shared" ca="1" si="109"/>
        <v>0</v>
      </c>
      <c r="H350" s="24">
        <f t="shared" ca="1" si="110"/>
        <v>6.2053777309566875</v>
      </c>
      <c r="I350" s="24">
        <f t="shared" ca="1" si="111"/>
        <v>0</v>
      </c>
      <c r="J350" s="24">
        <f t="shared" ca="1" si="112"/>
        <v>0</v>
      </c>
      <c r="K350" s="24">
        <f t="shared" ca="1" si="126"/>
        <v>0</v>
      </c>
      <c r="L350" s="24">
        <f t="shared" ca="1" si="113"/>
        <v>6.2053777309566875</v>
      </c>
      <c r="M350" s="24">
        <f t="shared" ca="1" si="106"/>
        <v>0.80896340836464009</v>
      </c>
      <c r="N350" s="24">
        <f t="shared" ca="1" si="107"/>
        <v>0.63111241459172196</v>
      </c>
      <c r="O350" s="24">
        <f t="shared" ca="1" si="114"/>
        <v>0.63111241459172196</v>
      </c>
      <c r="P350" s="24">
        <f t="shared" ca="1" si="115"/>
        <v>5.5742653163649658</v>
      </c>
      <c r="Q350" s="24">
        <f t="shared" ca="1" si="116"/>
        <v>0</v>
      </c>
      <c r="R350" s="25">
        <f t="shared" ca="1" si="117"/>
        <v>14.035940100519895</v>
      </c>
      <c r="S350" s="24">
        <f t="shared" ca="1" si="118"/>
        <v>0</v>
      </c>
      <c r="T350" s="24">
        <f t="shared" ca="1" si="119"/>
        <v>0</v>
      </c>
      <c r="U350" s="25">
        <f t="shared" ca="1" si="120"/>
        <v>0.47118572189286612</v>
      </c>
      <c r="V350" s="26">
        <f t="shared" si="121"/>
        <v>2</v>
      </c>
      <c r="W350" s="25">
        <f t="shared" ca="1" si="122"/>
        <v>2.4711857218928661</v>
      </c>
      <c r="X350" s="25">
        <f t="shared" ca="1" si="123"/>
        <v>11.564754378627029</v>
      </c>
      <c r="Y350" s="25">
        <f t="shared" ca="1" si="124"/>
        <v>8.9747992411130895</v>
      </c>
      <c r="Z350" s="25">
        <f t="shared" ca="1" si="125"/>
        <v>308.97479924111309</v>
      </c>
    </row>
    <row r="351" spans="5:26" x14ac:dyDescent="0.2">
      <c r="E351" s="22">
        <v>347</v>
      </c>
      <c r="F351" s="24">
        <f t="shared" ca="1" si="108"/>
        <v>5.5742653163649658</v>
      </c>
      <c r="G351" s="24">
        <f t="shared" ca="1" si="109"/>
        <v>0</v>
      </c>
      <c r="H351" s="24">
        <f t="shared" ca="1" si="110"/>
        <v>5.5742653163649658</v>
      </c>
      <c r="I351" s="24">
        <f t="shared" ca="1" si="111"/>
        <v>0</v>
      </c>
      <c r="J351" s="24">
        <f t="shared" ca="1" si="112"/>
        <v>0</v>
      </c>
      <c r="K351" s="24">
        <f t="shared" ca="1" si="126"/>
        <v>0</v>
      </c>
      <c r="L351" s="24">
        <f t="shared" ca="1" si="113"/>
        <v>5.5742653163649658</v>
      </c>
      <c r="M351" s="24">
        <f t="shared" ca="1" si="106"/>
        <v>6.145514004233843E-2</v>
      </c>
      <c r="N351" s="24">
        <f t="shared" ca="1" si="107"/>
        <v>0.26859913897746107</v>
      </c>
      <c r="O351" s="24">
        <f t="shared" ca="1" si="114"/>
        <v>0.26859913897746107</v>
      </c>
      <c r="P351" s="24">
        <f t="shared" ca="1" si="115"/>
        <v>5.3056661773875051</v>
      </c>
      <c r="Q351" s="24">
        <f t="shared" ca="1" si="116"/>
        <v>0</v>
      </c>
      <c r="R351" s="25">
        <f t="shared" ca="1" si="117"/>
        <v>5.9736448508587339</v>
      </c>
      <c r="S351" s="24">
        <f t="shared" ca="1" si="118"/>
        <v>0</v>
      </c>
      <c r="T351" s="24">
        <f t="shared" ca="1" si="119"/>
        <v>0</v>
      </c>
      <c r="U351" s="25">
        <f t="shared" ca="1" si="120"/>
        <v>0.43519725975009882</v>
      </c>
      <c r="V351" s="26">
        <f t="shared" si="121"/>
        <v>2</v>
      </c>
      <c r="W351" s="25">
        <f t="shared" ca="1" si="122"/>
        <v>2.4351972597500988</v>
      </c>
      <c r="X351" s="25">
        <f t="shared" ca="1" si="123"/>
        <v>3.538447591108635</v>
      </c>
      <c r="Y351" s="25">
        <f t="shared" ca="1" si="124"/>
        <v>12.513246832221725</v>
      </c>
      <c r="Z351" s="25">
        <f t="shared" ca="1" si="125"/>
        <v>312.51324683222174</v>
      </c>
    </row>
    <row r="352" spans="5:26" x14ac:dyDescent="0.2">
      <c r="E352" s="22">
        <v>348</v>
      </c>
      <c r="F352" s="24">
        <f t="shared" ca="1" si="108"/>
        <v>5.3056661773875051</v>
      </c>
      <c r="G352" s="24">
        <f t="shared" ca="1" si="109"/>
        <v>0</v>
      </c>
      <c r="H352" s="24">
        <f t="shared" ca="1" si="110"/>
        <v>5.3056661773875051</v>
      </c>
      <c r="I352" s="24">
        <f t="shared" ca="1" si="111"/>
        <v>0</v>
      </c>
      <c r="J352" s="24">
        <f t="shared" ca="1" si="112"/>
        <v>0</v>
      </c>
      <c r="K352" s="24">
        <f t="shared" ca="1" si="126"/>
        <v>0</v>
      </c>
      <c r="L352" s="24">
        <f t="shared" ca="1" si="113"/>
        <v>5.3056661773875051</v>
      </c>
      <c r="M352" s="24">
        <f t="shared" ca="1" si="106"/>
        <v>5.1808172061194369E-2</v>
      </c>
      <c r="N352" s="24">
        <f t="shared" ca="1" si="107"/>
        <v>0.25586467638232341</v>
      </c>
      <c r="O352" s="24">
        <f t="shared" ca="1" si="114"/>
        <v>0.25586467638232341</v>
      </c>
      <c r="P352" s="24">
        <f t="shared" ca="1" si="115"/>
        <v>5.0498015010051818</v>
      </c>
      <c r="Q352" s="24">
        <f t="shared" ca="1" si="116"/>
        <v>0</v>
      </c>
      <c r="R352" s="25">
        <f t="shared" ca="1" si="117"/>
        <v>5.690430402742872</v>
      </c>
      <c r="S352" s="24">
        <f t="shared" ca="1" si="118"/>
        <v>0</v>
      </c>
      <c r="T352" s="24">
        <f t="shared" ca="1" si="119"/>
        <v>0</v>
      </c>
      <c r="U352" s="25">
        <f t="shared" ca="1" si="120"/>
        <v>0.41421870713570746</v>
      </c>
      <c r="V352" s="26">
        <f t="shared" si="121"/>
        <v>2</v>
      </c>
      <c r="W352" s="25">
        <f t="shared" ca="1" si="122"/>
        <v>2.4142187071357073</v>
      </c>
      <c r="X352" s="25">
        <f t="shared" ca="1" si="123"/>
        <v>3.2762116956071647</v>
      </c>
      <c r="Y352" s="25">
        <f t="shared" ca="1" si="124"/>
        <v>15.78945852782889</v>
      </c>
      <c r="Z352" s="25">
        <f t="shared" ca="1" si="125"/>
        <v>315.78945852782891</v>
      </c>
    </row>
    <row r="353" spans="5:26" x14ac:dyDescent="0.2">
      <c r="E353" s="22">
        <v>349</v>
      </c>
      <c r="F353" s="24">
        <f t="shared" ca="1" si="108"/>
        <v>5.0498015010051818</v>
      </c>
      <c r="G353" s="24">
        <f t="shared" ca="1" si="109"/>
        <v>0</v>
      </c>
      <c r="H353" s="24">
        <f t="shared" ca="1" si="110"/>
        <v>5.0498015010051818</v>
      </c>
      <c r="I353" s="24">
        <f t="shared" ca="1" si="111"/>
        <v>0</v>
      </c>
      <c r="J353" s="24">
        <f t="shared" ca="1" si="112"/>
        <v>0</v>
      </c>
      <c r="K353" s="24">
        <f t="shared" ca="1" si="126"/>
        <v>0</v>
      </c>
      <c r="L353" s="24">
        <f t="shared" ca="1" si="113"/>
        <v>5.0498015010051818</v>
      </c>
      <c r="M353" s="24">
        <f t="shared" ca="1" si="106"/>
        <v>0.84982052489527915</v>
      </c>
      <c r="N353" s="24">
        <f t="shared" ca="1" si="107"/>
        <v>0.6553495912146855</v>
      </c>
      <c r="O353" s="24">
        <f t="shared" ca="1" si="114"/>
        <v>0.6553495912146855</v>
      </c>
      <c r="P353" s="24">
        <f t="shared" ca="1" si="115"/>
        <v>4.3944519097904964</v>
      </c>
      <c r="Q353" s="24">
        <f t="shared" ca="1" si="116"/>
        <v>0</v>
      </c>
      <c r="R353" s="25">
        <f t="shared" ca="1" si="117"/>
        <v>14.574974908614605</v>
      </c>
      <c r="S353" s="24">
        <f t="shared" ca="1" si="118"/>
        <v>0</v>
      </c>
      <c r="T353" s="24">
        <f t="shared" ca="1" si="119"/>
        <v>0</v>
      </c>
      <c r="U353" s="25">
        <f t="shared" ca="1" si="120"/>
        <v>0.37777013643182711</v>
      </c>
      <c r="V353" s="26">
        <f t="shared" si="121"/>
        <v>2</v>
      </c>
      <c r="W353" s="25">
        <f t="shared" ca="1" si="122"/>
        <v>2.3777701364318271</v>
      </c>
      <c r="X353" s="25">
        <f t="shared" ca="1" si="123"/>
        <v>12.197204772182777</v>
      </c>
      <c r="Y353" s="25">
        <f t="shared" ca="1" si="124"/>
        <v>27.986663300011667</v>
      </c>
      <c r="Z353" s="25">
        <f t="shared" ca="1" si="125"/>
        <v>327.98666330001168</v>
      </c>
    </row>
    <row r="354" spans="5:26" x14ac:dyDescent="0.2">
      <c r="E354" s="22">
        <v>350</v>
      </c>
      <c r="F354" s="24">
        <f t="shared" ca="1" si="108"/>
        <v>4.3944519097904964</v>
      </c>
      <c r="G354" s="24">
        <f t="shared" ca="1" si="109"/>
        <v>0</v>
      </c>
      <c r="H354" s="24">
        <f t="shared" ca="1" si="110"/>
        <v>4.3944519097904964</v>
      </c>
      <c r="I354" s="24">
        <f t="shared" ca="1" si="111"/>
        <v>0</v>
      </c>
      <c r="J354" s="24">
        <f t="shared" ca="1" si="112"/>
        <v>0</v>
      </c>
      <c r="K354" s="24">
        <f t="shared" ca="1" si="126"/>
        <v>0</v>
      </c>
      <c r="L354" s="24">
        <f t="shared" ca="1" si="113"/>
        <v>4.3944519097904964</v>
      </c>
      <c r="M354" s="24">
        <f t="shared" ca="1" si="106"/>
        <v>0.30567412746674549</v>
      </c>
      <c r="N354" s="24">
        <f t="shared" ca="1" si="107"/>
        <v>0.42377752188456336</v>
      </c>
      <c r="O354" s="24">
        <f t="shared" ca="1" si="114"/>
        <v>0.42377752188456336</v>
      </c>
      <c r="P354" s="24">
        <f t="shared" ca="1" si="115"/>
        <v>3.970674387905933</v>
      </c>
      <c r="Q354" s="24">
        <f t="shared" ca="1" si="116"/>
        <v>0</v>
      </c>
      <c r="R354" s="25">
        <f t="shared" ca="1" si="117"/>
        <v>9.4248120867126879</v>
      </c>
      <c r="S354" s="24">
        <f t="shared" ca="1" si="118"/>
        <v>0</v>
      </c>
      <c r="T354" s="24">
        <f t="shared" ca="1" si="119"/>
        <v>0</v>
      </c>
      <c r="U354" s="25">
        <f t="shared" ca="1" si="120"/>
        <v>0.33460505190785717</v>
      </c>
      <c r="V354" s="26">
        <f t="shared" si="121"/>
        <v>2</v>
      </c>
      <c r="W354" s="25">
        <f t="shared" ca="1" si="122"/>
        <v>2.3346050519078574</v>
      </c>
      <c r="X354" s="25">
        <f t="shared" ca="1" si="123"/>
        <v>7.0902070348048305</v>
      </c>
      <c r="Y354" s="25">
        <f t="shared" ca="1" si="124"/>
        <v>35.076870334816498</v>
      </c>
      <c r="Z354" s="25">
        <f t="shared" ca="1" si="125"/>
        <v>335.07687033481648</v>
      </c>
    </row>
    <row r="355" spans="5:26" x14ac:dyDescent="0.2">
      <c r="E355" s="22">
        <v>351</v>
      </c>
      <c r="F355" s="24">
        <f t="shared" ca="1" si="108"/>
        <v>3.970674387905933</v>
      </c>
      <c r="G355" s="24">
        <f t="shared" ca="1" si="109"/>
        <v>0</v>
      </c>
      <c r="H355" s="24">
        <f t="shared" ca="1" si="110"/>
        <v>3.970674387905933</v>
      </c>
      <c r="I355" s="24">
        <f t="shared" ca="1" si="111"/>
        <v>0</v>
      </c>
      <c r="J355" s="24">
        <f t="shared" ca="1" si="112"/>
        <v>0</v>
      </c>
      <c r="K355" s="24">
        <f t="shared" ca="1" si="126"/>
        <v>0</v>
      </c>
      <c r="L355" s="24">
        <f t="shared" ca="1" si="113"/>
        <v>3.970674387905933</v>
      </c>
      <c r="M355" s="24">
        <f t="shared" ca="1" si="106"/>
        <v>0.49136254510777122</v>
      </c>
      <c r="N355" s="24">
        <f t="shared" ca="1" si="107"/>
        <v>0.49675211293301258</v>
      </c>
      <c r="O355" s="24">
        <f t="shared" ca="1" si="114"/>
        <v>0.49675211293301258</v>
      </c>
      <c r="P355" s="24">
        <f t="shared" ca="1" si="115"/>
        <v>3.4739222749729204</v>
      </c>
      <c r="Q355" s="24">
        <f t="shared" ca="1" si="116"/>
        <v>0</v>
      </c>
      <c r="R355" s="25">
        <f t="shared" ca="1" si="117"/>
        <v>11.047766991630199</v>
      </c>
      <c r="S355" s="24">
        <f t="shared" ca="1" si="118"/>
        <v>0</v>
      </c>
      <c r="T355" s="24">
        <f t="shared" ca="1" si="119"/>
        <v>0</v>
      </c>
      <c r="U355" s="25">
        <f t="shared" ca="1" si="120"/>
        <v>0.29778386651515415</v>
      </c>
      <c r="V355" s="26">
        <f t="shared" si="121"/>
        <v>2</v>
      </c>
      <c r="W355" s="25">
        <f t="shared" ca="1" si="122"/>
        <v>2.2977838665151542</v>
      </c>
      <c r="X355" s="25">
        <f t="shared" ca="1" si="123"/>
        <v>8.7499831251150457</v>
      </c>
      <c r="Y355" s="25">
        <f t="shared" ca="1" si="124"/>
        <v>43.826853459931542</v>
      </c>
      <c r="Z355" s="25">
        <f t="shared" ca="1" si="125"/>
        <v>343.82685345993156</v>
      </c>
    </row>
    <row r="356" spans="5:26" x14ac:dyDescent="0.2">
      <c r="E356" s="22">
        <v>352</v>
      </c>
      <c r="F356" s="24">
        <f t="shared" ca="1" si="108"/>
        <v>3.4739222749729204</v>
      </c>
      <c r="G356" s="24">
        <f t="shared" ca="1" si="109"/>
        <v>0</v>
      </c>
      <c r="H356" s="24">
        <f t="shared" ca="1" si="110"/>
        <v>3.4739222749729204</v>
      </c>
      <c r="I356" s="24">
        <f t="shared" ca="1" si="111"/>
        <v>1</v>
      </c>
      <c r="J356" s="24">
        <f t="shared" ca="1" si="112"/>
        <v>14</v>
      </c>
      <c r="K356" s="24">
        <f t="shared" ca="1" si="126"/>
        <v>0</v>
      </c>
      <c r="L356" s="24">
        <f t="shared" ca="1" si="113"/>
        <v>3.4739222749729204</v>
      </c>
      <c r="M356" s="24">
        <f t="shared" ca="1" si="106"/>
        <v>0.80505202358590622</v>
      </c>
      <c r="N356" s="24">
        <f t="shared" ca="1" si="107"/>
        <v>0.62897091046819054</v>
      </c>
      <c r="O356" s="24">
        <f t="shared" ca="1" si="114"/>
        <v>0.62897091046819054</v>
      </c>
      <c r="P356" s="24">
        <f t="shared" ca="1" si="115"/>
        <v>2.84495136450473</v>
      </c>
      <c r="Q356" s="24">
        <f t="shared" ca="1" si="116"/>
        <v>0</v>
      </c>
      <c r="R356" s="25">
        <f t="shared" ca="1" si="117"/>
        <v>13.988313048812557</v>
      </c>
      <c r="S356" s="24">
        <f t="shared" ca="1" si="118"/>
        <v>224</v>
      </c>
      <c r="T356" s="24">
        <f t="shared" ca="1" si="119"/>
        <v>15.68</v>
      </c>
      <c r="U356" s="25">
        <f t="shared" ca="1" si="120"/>
        <v>0.25275494557910599</v>
      </c>
      <c r="V356" s="26">
        <f t="shared" si="121"/>
        <v>2</v>
      </c>
      <c r="W356" s="25">
        <f t="shared" ca="1" si="122"/>
        <v>241.93275494557912</v>
      </c>
      <c r="X356" s="25">
        <f t="shared" ca="1" si="123"/>
        <v>-227.94444189676656</v>
      </c>
      <c r="Y356" s="25">
        <f t="shared" ca="1" si="124"/>
        <v>-184.11758843683504</v>
      </c>
      <c r="Z356" s="25">
        <f t="shared" ca="1" si="125"/>
        <v>115.88241156316496</v>
      </c>
    </row>
    <row r="357" spans="5:26" x14ac:dyDescent="0.2">
      <c r="E357" s="22">
        <v>353</v>
      </c>
      <c r="F357" s="24">
        <f t="shared" ca="1" si="108"/>
        <v>2.84495136450473</v>
      </c>
      <c r="G357" s="24">
        <f t="shared" ca="1" si="109"/>
        <v>14</v>
      </c>
      <c r="H357" s="24">
        <f t="shared" ca="1" si="110"/>
        <v>16.84495136450473</v>
      </c>
      <c r="I357" s="24">
        <f t="shared" ca="1" si="111"/>
        <v>0</v>
      </c>
      <c r="J357" s="24">
        <f t="shared" ca="1" si="112"/>
        <v>0</v>
      </c>
      <c r="K357" s="24">
        <f t="shared" ca="1" si="126"/>
        <v>0</v>
      </c>
      <c r="L357" s="24">
        <f t="shared" ca="1" si="113"/>
        <v>2.84495136450473</v>
      </c>
      <c r="M357" s="24">
        <f t="shared" ca="1" si="106"/>
        <v>0.73640750001510691</v>
      </c>
      <c r="N357" s="24">
        <f t="shared" ca="1" si="107"/>
        <v>0.5948463462729372</v>
      </c>
      <c r="O357" s="24">
        <f t="shared" ca="1" si="114"/>
        <v>0.5948463462729372</v>
      </c>
      <c r="P357" s="24">
        <f t="shared" ca="1" si="115"/>
        <v>2.2501050182317925</v>
      </c>
      <c r="Q357" s="24">
        <f t="shared" ca="1" si="116"/>
        <v>0</v>
      </c>
      <c r="R357" s="25">
        <f t="shared" ca="1" si="117"/>
        <v>13.229382741110122</v>
      </c>
      <c r="S357" s="24">
        <f t="shared" ca="1" si="118"/>
        <v>0</v>
      </c>
      <c r="T357" s="24">
        <f t="shared" ca="1" si="119"/>
        <v>0</v>
      </c>
      <c r="U357" s="25">
        <f t="shared" ca="1" si="120"/>
        <v>0.20380225530946092</v>
      </c>
      <c r="V357" s="26">
        <f t="shared" si="121"/>
        <v>2</v>
      </c>
      <c r="W357" s="25">
        <f t="shared" ca="1" si="122"/>
        <v>2.2038022553094607</v>
      </c>
      <c r="X357" s="25">
        <f t="shared" ca="1" si="123"/>
        <v>11.025580485800662</v>
      </c>
      <c r="Y357" s="25">
        <f t="shared" ca="1" si="124"/>
        <v>-173.09200795103436</v>
      </c>
      <c r="Z357" s="25">
        <f t="shared" ca="1" si="125"/>
        <v>126.90799204896564</v>
      </c>
    </row>
    <row r="358" spans="5:26" x14ac:dyDescent="0.2">
      <c r="E358" s="22">
        <v>354</v>
      </c>
      <c r="F358" s="24">
        <f t="shared" ca="1" si="108"/>
        <v>2.2501050182317925</v>
      </c>
      <c r="G358" s="24">
        <f t="shared" ca="1" si="109"/>
        <v>14</v>
      </c>
      <c r="H358" s="24">
        <f t="shared" ca="1" si="110"/>
        <v>16.250105018231793</v>
      </c>
      <c r="I358" s="24">
        <f t="shared" ca="1" si="111"/>
        <v>0</v>
      </c>
      <c r="J358" s="24">
        <f t="shared" ca="1" si="112"/>
        <v>0</v>
      </c>
      <c r="K358" s="24">
        <f t="shared" ca="1" si="126"/>
        <v>0</v>
      </c>
      <c r="L358" s="24">
        <f t="shared" ca="1" si="113"/>
        <v>2.2501050182317925</v>
      </c>
      <c r="M358" s="24">
        <f t="shared" ca="1" si="106"/>
        <v>0.56513336093529554</v>
      </c>
      <c r="N358" s="24">
        <f t="shared" ca="1" si="107"/>
        <v>0.52459959332197603</v>
      </c>
      <c r="O358" s="24">
        <f t="shared" ca="1" si="114"/>
        <v>0.52459959332197603</v>
      </c>
      <c r="P358" s="24">
        <f t="shared" ca="1" si="115"/>
        <v>1.7255054249098165</v>
      </c>
      <c r="Q358" s="24">
        <f t="shared" ca="1" si="116"/>
        <v>0</v>
      </c>
      <c r="R358" s="25">
        <f t="shared" ca="1" si="117"/>
        <v>11.667094955480746</v>
      </c>
      <c r="S358" s="24">
        <f t="shared" ca="1" si="118"/>
        <v>0</v>
      </c>
      <c r="T358" s="24">
        <f t="shared" ca="1" si="119"/>
        <v>0</v>
      </c>
      <c r="U358" s="25">
        <f t="shared" ca="1" si="120"/>
        <v>0.15902441772566436</v>
      </c>
      <c r="V358" s="26">
        <f t="shared" si="121"/>
        <v>2</v>
      </c>
      <c r="W358" s="25">
        <f t="shared" ca="1" si="122"/>
        <v>2.1590244177256643</v>
      </c>
      <c r="X358" s="25">
        <f t="shared" ca="1" si="123"/>
        <v>9.5080705377550814</v>
      </c>
      <c r="Y358" s="25">
        <f t="shared" ca="1" si="124"/>
        <v>-163.58393741327927</v>
      </c>
      <c r="Z358" s="25">
        <f t="shared" ca="1" si="125"/>
        <v>136.41606258672073</v>
      </c>
    </row>
    <row r="359" spans="5:26" x14ac:dyDescent="0.2">
      <c r="E359" s="22">
        <v>355</v>
      </c>
      <c r="F359" s="24">
        <f t="shared" ca="1" si="108"/>
        <v>1.7255054249098165</v>
      </c>
      <c r="G359" s="24">
        <f t="shared" ca="1" si="109"/>
        <v>14</v>
      </c>
      <c r="H359" s="24">
        <f t="shared" ca="1" si="110"/>
        <v>15.725505424909816</v>
      </c>
      <c r="I359" s="24">
        <f t="shared" ca="1" si="111"/>
        <v>0</v>
      </c>
      <c r="J359" s="24">
        <f t="shared" ca="1" si="112"/>
        <v>0</v>
      </c>
      <c r="K359" s="24">
        <f t="shared" ca="1" si="126"/>
        <v>0</v>
      </c>
      <c r="L359" s="24">
        <f t="shared" ca="1" si="113"/>
        <v>1.7255054249098165</v>
      </c>
      <c r="M359" s="24">
        <f t="shared" ca="1" si="106"/>
        <v>0.95793814799758137</v>
      </c>
      <c r="N359" s="24">
        <f t="shared" ca="1" si="107"/>
        <v>0.75908672344760086</v>
      </c>
      <c r="O359" s="24">
        <f t="shared" ca="1" si="114"/>
        <v>0.75908672344760086</v>
      </c>
      <c r="P359" s="24">
        <f t="shared" ca="1" si="115"/>
        <v>0.96641870146221565</v>
      </c>
      <c r="Q359" s="24">
        <f t="shared" ca="1" si="116"/>
        <v>0</v>
      </c>
      <c r="R359" s="25">
        <f t="shared" ca="1" si="117"/>
        <v>16.882088729474642</v>
      </c>
      <c r="S359" s="24">
        <f t="shared" ca="1" si="118"/>
        <v>0</v>
      </c>
      <c r="T359" s="24">
        <f t="shared" ca="1" si="119"/>
        <v>0</v>
      </c>
      <c r="U359" s="25">
        <f t="shared" ca="1" si="120"/>
        <v>0.10767696505488129</v>
      </c>
      <c r="V359" s="26">
        <f t="shared" si="121"/>
        <v>2</v>
      </c>
      <c r="W359" s="25">
        <f t="shared" ca="1" si="122"/>
        <v>2.1076769650548814</v>
      </c>
      <c r="X359" s="25">
        <f t="shared" ca="1" si="123"/>
        <v>14.77441176441976</v>
      </c>
      <c r="Y359" s="25">
        <f t="shared" ca="1" si="124"/>
        <v>-148.80952564885951</v>
      </c>
      <c r="Z359" s="25">
        <f t="shared" ca="1" si="125"/>
        <v>151.19047435114049</v>
      </c>
    </row>
    <row r="360" spans="5:26" x14ac:dyDescent="0.2">
      <c r="E360" s="22">
        <v>356</v>
      </c>
      <c r="F360" s="24">
        <f t="shared" ca="1" si="108"/>
        <v>0.96641870146221565</v>
      </c>
      <c r="G360" s="24">
        <f t="shared" ca="1" si="109"/>
        <v>14</v>
      </c>
      <c r="H360" s="24">
        <f t="shared" ca="1" si="110"/>
        <v>14.966418701462215</v>
      </c>
      <c r="I360" s="24">
        <f t="shared" ca="1" si="111"/>
        <v>0</v>
      </c>
      <c r="J360" s="24">
        <f t="shared" ca="1" si="112"/>
        <v>0</v>
      </c>
      <c r="K360" s="24">
        <f t="shared" ca="1" si="126"/>
        <v>0</v>
      </c>
      <c r="L360" s="24">
        <f t="shared" ca="1" si="113"/>
        <v>0.96641870146221565</v>
      </c>
      <c r="M360" s="24">
        <f t="shared" ca="1" si="106"/>
        <v>0.90240374443519122</v>
      </c>
      <c r="N360" s="24">
        <f t="shared" ca="1" si="107"/>
        <v>0.69430554820131141</v>
      </c>
      <c r="O360" s="24">
        <f t="shared" ca="1" si="114"/>
        <v>0.69430554820131141</v>
      </c>
      <c r="P360" s="24">
        <f t="shared" ca="1" si="115"/>
        <v>0.27211315326090424</v>
      </c>
      <c r="Q360" s="24">
        <f t="shared" ca="1" si="116"/>
        <v>0</v>
      </c>
      <c r="R360" s="25">
        <f t="shared" ca="1" si="117"/>
        <v>15.441355391997165</v>
      </c>
      <c r="S360" s="24">
        <f t="shared" ca="1" si="118"/>
        <v>0</v>
      </c>
      <c r="T360" s="24">
        <f t="shared" ca="1" si="119"/>
        <v>0</v>
      </c>
      <c r="U360" s="25">
        <f t="shared" ca="1" si="120"/>
        <v>4.9541274188924796E-2</v>
      </c>
      <c r="V360" s="26">
        <f t="shared" si="121"/>
        <v>2</v>
      </c>
      <c r="W360" s="25">
        <f t="shared" ca="1" si="122"/>
        <v>2.049541274188925</v>
      </c>
      <c r="X360" s="25">
        <f t="shared" ca="1" si="123"/>
        <v>13.39181411780824</v>
      </c>
      <c r="Y360" s="25">
        <f t="shared" ca="1" si="124"/>
        <v>-135.41771153105125</v>
      </c>
      <c r="Z360" s="25">
        <f t="shared" ca="1" si="125"/>
        <v>164.58228846894875</v>
      </c>
    </row>
    <row r="361" spans="5:26" x14ac:dyDescent="0.2">
      <c r="E361" s="22">
        <v>357</v>
      </c>
      <c r="F361" s="24">
        <f t="shared" ca="1" si="108"/>
        <v>0.27211315326090424</v>
      </c>
      <c r="G361" s="24">
        <f t="shared" ca="1" si="109"/>
        <v>14</v>
      </c>
      <c r="H361" s="24">
        <f t="shared" ca="1" si="110"/>
        <v>14.272113153260904</v>
      </c>
      <c r="I361" s="24">
        <f t="shared" ca="1" si="111"/>
        <v>0</v>
      </c>
      <c r="J361" s="24">
        <f t="shared" ca="1" si="112"/>
        <v>0</v>
      </c>
      <c r="K361" s="24">
        <f t="shared" ca="1" si="126"/>
        <v>0</v>
      </c>
      <c r="L361" s="24">
        <f t="shared" ca="1" si="113"/>
        <v>0.27211315326090424</v>
      </c>
      <c r="M361" s="24">
        <f t="shared" ca="1" si="106"/>
        <v>0.45618215272066898</v>
      </c>
      <c r="N361" s="24">
        <f t="shared" ca="1" si="107"/>
        <v>0.48349147562539441</v>
      </c>
      <c r="O361" s="24">
        <f t="shared" ca="1" si="114"/>
        <v>0.27211315326090424</v>
      </c>
      <c r="P361" s="24">
        <f t="shared" ca="1" si="115"/>
        <v>0</v>
      </c>
      <c r="Q361" s="24">
        <f t="shared" ca="1" si="116"/>
        <v>0.21137832236449017</v>
      </c>
      <c r="R361" s="25">
        <f t="shared" ca="1" si="117"/>
        <v>6.0517965285225097</v>
      </c>
      <c r="S361" s="24">
        <f t="shared" ca="1" si="118"/>
        <v>0</v>
      </c>
      <c r="T361" s="24">
        <f t="shared" ca="1" si="119"/>
        <v>0</v>
      </c>
      <c r="U361" s="25">
        <f t="shared" ca="1" si="120"/>
        <v>1.0884526130436169E-2</v>
      </c>
      <c r="V361" s="26">
        <f t="shared" si="121"/>
        <v>2</v>
      </c>
      <c r="W361" s="25">
        <f t="shared" ca="1" si="122"/>
        <v>2.010884526130436</v>
      </c>
      <c r="X361" s="25">
        <f t="shared" ca="1" si="123"/>
        <v>4.0409120023920737</v>
      </c>
      <c r="Y361" s="25">
        <f t="shared" ca="1" si="124"/>
        <v>-131.37679952865918</v>
      </c>
      <c r="Z361" s="25">
        <f t="shared" ca="1" si="125"/>
        <v>168.62320047134082</v>
      </c>
    </row>
    <row r="362" spans="5:26" x14ac:dyDescent="0.2">
      <c r="E362" s="22">
        <v>358</v>
      </c>
      <c r="F362" s="24">
        <f t="shared" ca="1" si="108"/>
        <v>0</v>
      </c>
      <c r="G362" s="24">
        <f t="shared" ca="1" si="109"/>
        <v>14</v>
      </c>
      <c r="H362" s="24">
        <f t="shared" ca="1" si="110"/>
        <v>14</v>
      </c>
      <c r="I362" s="24">
        <f t="shared" ca="1" si="111"/>
        <v>0</v>
      </c>
      <c r="J362" s="24">
        <f t="shared" ca="1" si="112"/>
        <v>0</v>
      </c>
      <c r="K362" s="24">
        <f t="shared" ca="1" si="126"/>
        <v>0</v>
      </c>
      <c r="L362" s="24">
        <f t="shared" ca="1" si="113"/>
        <v>0</v>
      </c>
      <c r="M362" s="24">
        <f t="shared" ca="1" si="106"/>
        <v>0.73158272536339752</v>
      </c>
      <c r="N362" s="24">
        <f t="shared" ca="1" si="107"/>
        <v>0.59264102267921615</v>
      </c>
      <c r="O362" s="24">
        <f t="shared" ca="1" si="114"/>
        <v>0</v>
      </c>
      <c r="P362" s="24">
        <f t="shared" ca="1" si="115"/>
        <v>0</v>
      </c>
      <c r="Q362" s="24">
        <f t="shared" ca="1" si="116"/>
        <v>0.59264102267921615</v>
      </c>
      <c r="R362" s="25">
        <f t="shared" ca="1" si="117"/>
        <v>0</v>
      </c>
      <c r="S362" s="24">
        <f t="shared" ca="1" si="118"/>
        <v>0</v>
      </c>
      <c r="T362" s="24">
        <f t="shared" ca="1" si="119"/>
        <v>0</v>
      </c>
      <c r="U362" s="25">
        <f t="shared" ca="1" si="120"/>
        <v>0</v>
      </c>
      <c r="V362" s="26">
        <f t="shared" si="121"/>
        <v>2</v>
      </c>
      <c r="W362" s="25">
        <f t="shared" ca="1" si="122"/>
        <v>2</v>
      </c>
      <c r="X362" s="25">
        <f t="shared" ca="1" si="123"/>
        <v>-2</v>
      </c>
      <c r="Y362" s="25">
        <f t="shared" ca="1" si="124"/>
        <v>-133.37679952865918</v>
      </c>
      <c r="Z362" s="25">
        <f t="shared" ca="1" si="125"/>
        <v>166.62320047134082</v>
      </c>
    </row>
    <row r="363" spans="5:26" x14ac:dyDescent="0.2">
      <c r="E363" s="22">
        <v>359</v>
      </c>
      <c r="F363" s="24">
        <f t="shared" ca="1" si="108"/>
        <v>0</v>
      </c>
      <c r="G363" s="24">
        <f t="shared" ca="1" si="109"/>
        <v>14</v>
      </c>
      <c r="H363" s="24">
        <f t="shared" ca="1" si="110"/>
        <v>14</v>
      </c>
      <c r="I363" s="24">
        <f t="shared" ca="1" si="111"/>
        <v>0</v>
      </c>
      <c r="J363" s="24">
        <f t="shared" ca="1" si="112"/>
        <v>0</v>
      </c>
      <c r="K363" s="24">
        <f t="shared" ca="1" si="126"/>
        <v>14</v>
      </c>
      <c r="L363" s="24">
        <f t="shared" ca="1" si="113"/>
        <v>14</v>
      </c>
      <c r="M363" s="24">
        <f t="shared" ca="1" si="106"/>
        <v>0.17524256922437631</v>
      </c>
      <c r="N363" s="24">
        <f t="shared" ca="1" si="107"/>
        <v>0.35995269589391121</v>
      </c>
      <c r="O363" s="24">
        <f t="shared" ca="1" si="114"/>
        <v>0.35995269589391121</v>
      </c>
      <c r="P363" s="24">
        <f t="shared" ca="1" si="115"/>
        <v>13.640047304106089</v>
      </c>
      <c r="Q363" s="24">
        <f t="shared" ca="1" si="116"/>
        <v>0</v>
      </c>
      <c r="R363" s="25">
        <f t="shared" ca="1" si="117"/>
        <v>8.0053479566805841</v>
      </c>
      <c r="S363" s="24">
        <f t="shared" ca="1" si="118"/>
        <v>0</v>
      </c>
      <c r="T363" s="24">
        <f t="shared" ca="1" si="119"/>
        <v>0</v>
      </c>
      <c r="U363" s="25">
        <f t="shared" ca="1" si="120"/>
        <v>1.1056018921642436</v>
      </c>
      <c r="V363" s="26">
        <f t="shared" si="121"/>
        <v>2</v>
      </c>
      <c r="W363" s="25">
        <f t="shared" ca="1" si="122"/>
        <v>3.1056018921642439</v>
      </c>
      <c r="X363" s="25">
        <f t="shared" ca="1" si="123"/>
        <v>4.8997460645163402</v>
      </c>
      <c r="Y363" s="25">
        <f t="shared" ca="1" si="124"/>
        <v>-128.47705346414284</v>
      </c>
      <c r="Z363" s="25">
        <f t="shared" ca="1" si="125"/>
        <v>171.52294653585716</v>
      </c>
    </row>
    <row r="364" spans="5:26" x14ac:dyDescent="0.2">
      <c r="E364" s="22">
        <v>360</v>
      </c>
      <c r="F364" s="24">
        <f t="shared" ca="1" si="108"/>
        <v>13.640047304106089</v>
      </c>
      <c r="G364" s="24">
        <f t="shared" ca="1" si="109"/>
        <v>0</v>
      </c>
      <c r="H364" s="24">
        <f t="shared" ca="1" si="110"/>
        <v>13.640047304106089</v>
      </c>
      <c r="I364" s="24">
        <f t="shared" ca="1" si="111"/>
        <v>0</v>
      </c>
      <c r="J364" s="24">
        <f t="shared" ca="1" si="112"/>
        <v>0</v>
      </c>
      <c r="K364" s="24">
        <f t="shared" ca="1" si="126"/>
        <v>0</v>
      </c>
      <c r="L364" s="24">
        <f t="shared" ca="1" si="113"/>
        <v>13.640047304106089</v>
      </c>
      <c r="M364" s="24">
        <f t="shared" ca="1" si="106"/>
        <v>7.773707837334054E-2</v>
      </c>
      <c r="N364" s="24">
        <f t="shared" ca="1" si="107"/>
        <v>0.28693118094557546</v>
      </c>
      <c r="O364" s="24">
        <f t="shared" ca="1" si="114"/>
        <v>0.28693118094557546</v>
      </c>
      <c r="P364" s="24">
        <f t="shared" ca="1" si="115"/>
        <v>13.353116123160513</v>
      </c>
      <c r="Q364" s="24">
        <f t="shared" ca="1" si="116"/>
        <v>0</v>
      </c>
      <c r="R364" s="25">
        <f t="shared" ca="1" si="117"/>
        <v>6.381349464229598</v>
      </c>
      <c r="S364" s="24">
        <f t="shared" ca="1" si="118"/>
        <v>0</v>
      </c>
      <c r="T364" s="24">
        <f t="shared" ca="1" si="119"/>
        <v>0</v>
      </c>
      <c r="U364" s="25">
        <f t="shared" ca="1" si="120"/>
        <v>1.0797265370906641</v>
      </c>
      <c r="V364" s="26">
        <f t="shared" si="121"/>
        <v>2</v>
      </c>
      <c r="W364" s="25">
        <f t="shared" ca="1" si="122"/>
        <v>3.0797265370906644</v>
      </c>
      <c r="X364" s="25">
        <f t="shared" ca="1" si="123"/>
        <v>3.3016229271389337</v>
      </c>
      <c r="Y364" s="25">
        <f t="shared" ca="1" si="124"/>
        <v>-125.1754305370039</v>
      </c>
      <c r="Z364" s="25">
        <f t="shared" ca="1" si="125"/>
        <v>174.8245694629961</v>
      </c>
    </row>
    <row r="365" spans="5:26" x14ac:dyDescent="0.2">
      <c r="E365" s="22">
        <v>361</v>
      </c>
      <c r="F365" s="24">
        <f t="shared" ca="1" si="108"/>
        <v>13.353116123160513</v>
      </c>
      <c r="G365" s="24">
        <f t="shared" ca="1" si="109"/>
        <v>0</v>
      </c>
      <c r="H365" s="24">
        <f t="shared" ca="1" si="110"/>
        <v>13.353116123160513</v>
      </c>
      <c r="I365" s="24">
        <f t="shared" ca="1" si="111"/>
        <v>0</v>
      </c>
      <c r="J365" s="24">
        <f t="shared" ca="1" si="112"/>
        <v>0</v>
      </c>
      <c r="K365" s="24">
        <f t="shared" ca="1" si="126"/>
        <v>0</v>
      </c>
      <c r="L365" s="24">
        <f t="shared" ca="1" si="113"/>
        <v>13.353116123160513</v>
      </c>
      <c r="M365" s="24">
        <f t="shared" ca="1" si="106"/>
        <v>0.35964634189245082</v>
      </c>
      <c r="N365" s="24">
        <f t="shared" ca="1" si="107"/>
        <v>0.44608936009006966</v>
      </c>
      <c r="O365" s="24">
        <f t="shared" ca="1" si="114"/>
        <v>0.44608936009006966</v>
      </c>
      <c r="P365" s="24">
        <f t="shared" ca="1" si="115"/>
        <v>12.907026763070442</v>
      </c>
      <c r="Q365" s="24">
        <f t="shared" ca="1" si="116"/>
        <v>0</v>
      </c>
      <c r="R365" s="25">
        <f t="shared" ca="1" si="117"/>
        <v>9.9210273684031485</v>
      </c>
      <c r="S365" s="24">
        <f t="shared" ca="1" si="118"/>
        <v>0</v>
      </c>
      <c r="T365" s="24">
        <f t="shared" ca="1" si="119"/>
        <v>0</v>
      </c>
      <c r="U365" s="25">
        <f t="shared" ca="1" si="120"/>
        <v>1.0504057154492383</v>
      </c>
      <c r="V365" s="26">
        <f t="shared" si="121"/>
        <v>2</v>
      </c>
      <c r="W365" s="25">
        <f t="shared" ca="1" si="122"/>
        <v>3.0504057154492381</v>
      </c>
      <c r="X365" s="25">
        <f t="shared" ca="1" si="123"/>
        <v>6.8706216529539104</v>
      </c>
      <c r="Y365" s="25">
        <f t="shared" ca="1" si="124"/>
        <v>-118.30480888404999</v>
      </c>
      <c r="Z365" s="25">
        <f t="shared" ca="1" si="125"/>
        <v>181.69519111595002</v>
      </c>
    </row>
    <row r="366" spans="5:26" x14ac:dyDescent="0.2">
      <c r="E366" s="22">
        <v>362</v>
      </c>
      <c r="F366" s="24">
        <f t="shared" ca="1" si="108"/>
        <v>12.907026763070442</v>
      </c>
      <c r="G366" s="24">
        <f t="shared" ca="1" si="109"/>
        <v>0</v>
      </c>
      <c r="H366" s="24">
        <f t="shared" ca="1" si="110"/>
        <v>12.907026763070442</v>
      </c>
      <c r="I366" s="24">
        <f t="shared" ca="1" si="111"/>
        <v>0</v>
      </c>
      <c r="J366" s="24">
        <f t="shared" ca="1" si="112"/>
        <v>0</v>
      </c>
      <c r="K366" s="24">
        <f t="shared" ca="1" si="126"/>
        <v>0</v>
      </c>
      <c r="L366" s="24">
        <f t="shared" ca="1" si="113"/>
        <v>12.907026763070442</v>
      </c>
      <c r="M366" s="24">
        <f t="shared" ca="1" si="106"/>
        <v>0.8134289514488221</v>
      </c>
      <c r="N366" s="24">
        <f t="shared" ca="1" si="107"/>
        <v>0.63359047574559668</v>
      </c>
      <c r="O366" s="24">
        <f t="shared" ca="1" si="114"/>
        <v>0.63359047574559668</v>
      </c>
      <c r="P366" s="24">
        <f t="shared" ca="1" si="115"/>
        <v>12.273436287324845</v>
      </c>
      <c r="Q366" s="24">
        <f t="shared" ca="1" si="116"/>
        <v>0</v>
      </c>
      <c r="R366" s="25">
        <f t="shared" ca="1" si="117"/>
        <v>14.09105218058207</v>
      </c>
      <c r="S366" s="24">
        <f t="shared" ca="1" si="118"/>
        <v>0</v>
      </c>
      <c r="T366" s="24">
        <f t="shared" ca="1" si="119"/>
        <v>0</v>
      </c>
      <c r="U366" s="25">
        <f t="shared" ca="1" si="120"/>
        <v>1.0072185220158116</v>
      </c>
      <c r="V366" s="26">
        <f t="shared" si="121"/>
        <v>2</v>
      </c>
      <c r="W366" s="25">
        <f t="shared" ca="1" si="122"/>
        <v>3.0072185220158119</v>
      </c>
      <c r="X366" s="25">
        <f t="shared" ca="1" si="123"/>
        <v>11.083833658566258</v>
      </c>
      <c r="Y366" s="25">
        <f t="shared" ca="1" si="124"/>
        <v>-107.22097522548373</v>
      </c>
      <c r="Z366" s="25">
        <f t="shared" ca="1" si="125"/>
        <v>192.77902477451627</v>
      </c>
    </row>
    <row r="367" spans="5:26" x14ac:dyDescent="0.2">
      <c r="E367" s="22">
        <v>363</v>
      </c>
      <c r="F367" s="24">
        <f t="shared" ca="1" si="108"/>
        <v>12.273436287324845</v>
      </c>
      <c r="G367" s="24">
        <f t="shared" ca="1" si="109"/>
        <v>0</v>
      </c>
      <c r="H367" s="24">
        <f t="shared" ca="1" si="110"/>
        <v>12.273436287324845</v>
      </c>
      <c r="I367" s="24">
        <f t="shared" ca="1" si="111"/>
        <v>0</v>
      </c>
      <c r="J367" s="24">
        <f t="shared" ca="1" si="112"/>
        <v>0</v>
      </c>
      <c r="K367" s="24">
        <f t="shared" ca="1" si="126"/>
        <v>0</v>
      </c>
      <c r="L367" s="24">
        <f t="shared" ca="1" si="113"/>
        <v>12.273436287324845</v>
      </c>
      <c r="M367" s="24">
        <f t="shared" ca="1" si="106"/>
        <v>0.7547738708254913</v>
      </c>
      <c r="N367" s="24">
        <f t="shared" ca="1" si="107"/>
        <v>0.6034384521713072</v>
      </c>
      <c r="O367" s="24">
        <f t="shared" ca="1" si="114"/>
        <v>0.6034384521713072</v>
      </c>
      <c r="P367" s="24">
        <f t="shared" ca="1" si="115"/>
        <v>11.669997835153538</v>
      </c>
      <c r="Q367" s="24">
        <f t="shared" ca="1" si="116"/>
        <v>0</v>
      </c>
      <c r="R367" s="25">
        <f t="shared" ca="1" si="117"/>
        <v>13.420471176289871</v>
      </c>
      <c r="S367" s="24">
        <f t="shared" ca="1" si="118"/>
        <v>0</v>
      </c>
      <c r="T367" s="24">
        <f t="shared" ca="1" si="119"/>
        <v>0</v>
      </c>
      <c r="U367" s="25">
        <f t="shared" ca="1" si="120"/>
        <v>0.9577373648991353</v>
      </c>
      <c r="V367" s="26">
        <f t="shared" si="121"/>
        <v>2</v>
      </c>
      <c r="W367" s="25">
        <f t="shared" ca="1" si="122"/>
        <v>2.9577373648991352</v>
      </c>
      <c r="X367" s="25">
        <f t="shared" ca="1" si="123"/>
        <v>10.462733811390736</v>
      </c>
      <c r="Y367" s="25">
        <f t="shared" ca="1" si="124"/>
        <v>-96.758241414092993</v>
      </c>
      <c r="Z367" s="25">
        <f t="shared" ca="1" si="125"/>
        <v>203.24175858590701</v>
      </c>
    </row>
    <row r="368" spans="5:26" x14ac:dyDescent="0.2">
      <c r="E368" s="22">
        <v>364</v>
      </c>
      <c r="F368" s="24">
        <f t="shared" ca="1" si="108"/>
        <v>11.669997835153538</v>
      </c>
      <c r="G368" s="24">
        <f t="shared" ca="1" si="109"/>
        <v>0</v>
      </c>
      <c r="H368" s="24">
        <f t="shared" ca="1" si="110"/>
        <v>11.669997835153538</v>
      </c>
      <c r="I368" s="24">
        <f t="shared" ca="1" si="111"/>
        <v>0</v>
      </c>
      <c r="J368" s="24">
        <f t="shared" ca="1" si="112"/>
        <v>0</v>
      </c>
      <c r="K368" s="24">
        <f t="shared" ca="1" si="126"/>
        <v>0</v>
      </c>
      <c r="L368" s="24">
        <f t="shared" ca="1" si="113"/>
        <v>11.669997835153538</v>
      </c>
      <c r="M368" s="24">
        <f t="shared" ca="1" si="106"/>
        <v>0.99432799054322241</v>
      </c>
      <c r="N368" s="24">
        <f t="shared" ca="1" si="107"/>
        <v>0.87978785188057129</v>
      </c>
      <c r="O368" s="24">
        <f t="shared" ca="1" si="114"/>
        <v>0.87978785188057129</v>
      </c>
      <c r="P368" s="24">
        <f t="shared" ca="1" si="115"/>
        <v>10.790209983272966</v>
      </c>
      <c r="Q368" s="24">
        <f t="shared" ca="1" si="116"/>
        <v>0</v>
      </c>
      <c r="R368" s="25">
        <f t="shared" ca="1" si="117"/>
        <v>19.566481825823903</v>
      </c>
      <c r="S368" s="24">
        <f t="shared" ca="1" si="118"/>
        <v>0</v>
      </c>
      <c r="T368" s="24">
        <f t="shared" ca="1" si="119"/>
        <v>0</v>
      </c>
      <c r="U368" s="25">
        <f t="shared" ca="1" si="120"/>
        <v>0.89840831273706012</v>
      </c>
      <c r="V368" s="26">
        <f t="shared" si="121"/>
        <v>2</v>
      </c>
      <c r="W368" s="25">
        <f t="shared" ca="1" si="122"/>
        <v>2.8984083127370601</v>
      </c>
      <c r="X368" s="25">
        <f t="shared" ca="1" si="123"/>
        <v>16.668073513086842</v>
      </c>
      <c r="Y368" s="25">
        <f t="shared" ca="1" si="124"/>
        <v>-80.090167901006154</v>
      </c>
      <c r="Z368" s="25">
        <f t="shared" ca="1" si="125"/>
        <v>219.90983209899383</v>
      </c>
    </row>
    <row r="369" spans="5:26" x14ac:dyDescent="0.2">
      <c r="E369" s="22">
        <v>365</v>
      </c>
      <c r="F369" s="24">
        <f t="shared" ca="1" si="108"/>
        <v>10.790209983272966</v>
      </c>
      <c r="G369" s="24">
        <f t="shared" ca="1" si="109"/>
        <v>0</v>
      </c>
      <c r="H369" s="24">
        <f t="shared" ca="1" si="110"/>
        <v>10.790209983272966</v>
      </c>
      <c r="I369" s="24">
        <f t="shared" ca="1" si="111"/>
        <v>0</v>
      </c>
      <c r="J369" s="24">
        <f t="shared" ca="1" si="112"/>
        <v>0</v>
      </c>
      <c r="K369" s="24">
        <f t="shared" ca="1" si="126"/>
        <v>0</v>
      </c>
      <c r="L369" s="24">
        <f t="shared" ca="1" si="113"/>
        <v>10.790209983272966</v>
      </c>
      <c r="M369" s="24">
        <f t="shared" ca="1" si="106"/>
        <v>0.3650609164397135</v>
      </c>
      <c r="N369" s="24">
        <f t="shared" ca="1" si="107"/>
        <v>0.44825547934835441</v>
      </c>
      <c r="O369" s="24">
        <f t="shared" ca="1" si="114"/>
        <v>0.44825547934835441</v>
      </c>
      <c r="P369" s="24">
        <f t="shared" ca="1" si="115"/>
        <v>10.341954503924612</v>
      </c>
      <c r="Q369" s="24">
        <f t="shared" ca="1" si="116"/>
        <v>0</v>
      </c>
      <c r="R369" s="25">
        <f t="shared" ca="1" si="117"/>
        <v>9.9692018607074022</v>
      </c>
      <c r="S369" s="24">
        <f t="shared" ca="1" si="118"/>
        <v>0</v>
      </c>
      <c r="T369" s="24">
        <f t="shared" ca="1" si="119"/>
        <v>0</v>
      </c>
      <c r="U369" s="25">
        <f t="shared" ca="1" si="120"/>
        <v>0.84528657948790309</v>
      </c>
      <c r="V369" s="26">
        <f t="shared" si="121"/>
        <v>2</v>
      </c>
      <c r="W369" s="25">
        <f t="shared" ca="1" si="122"/>
        <v>2.8452865794879032</v>
      </c>
      <c r="X369" s="25">
        <f t="shared" ca="1" si="123"/>
        <v>7.1239152812194995</v>
      </c>
      <c r="Y369" s="25">
        <f t="shared" ca="1" si="124"/>
        <v>-72.966252619786658</v>
      </c>
      <c r="Z369" s="25">
        <f t="shared" ca="1" si="125"/>
        <v>227.03374738021336</v>
      </c>
    </row>
  </sheetData>
  <mergeCells count="11">
    <mergeCell ref="D34:D35"/>
    <mergeCell ref="A48:C48"/>
    <mergeCell ref="A49:B49"/>
    <mergeCell ref="A50:B50"/>
    <mergeCell ref="A51:B51"/>
    <mergeCell ref="A20:A21"/>
    <mergeCell ref="A22:A23"/>
    <mergeCell ref="A25:A26"/>
    <mergeCell ref="A34:A35"/>
    <mergeCell ref="B34:B35"/>
    <mergeCell ref="C34:C35"/>
  </mergeCells>
  <conditionalFormatting sqref="I6:I369">
    <cfRule type="expression" dxfId="13" priority="14">
      <formula>I6&lt;&gt;0</formula>
    </cfRule>
  </conditionalFormatting>
  <conditionalFormatting sqref="I6:I369">
    <cfRule type="expression" dxfId="12" priority="13">
      <formula>I6=0</formula>
    </cfRule>
  </conditionalFormatting>
  <conditionalFormatting sqref="Q5:Q369">
    <cfRule type="expression" dxfId="11" priority="12">
      <formula>Q5&lt;&gt;0</formula>
    </cfRule>
  </conditionalFormatting>
  <conditionalFormatting sqref="Q5:Q369">
    <cfRule type="expression" dxfId="10" priority="11">
      <formula>Q5=0</formula>
    </cfRule>
  </conditionalFormatting>
  <conditionalFormatting sqref="G6:G369">
    <cfRule type="expression" dxfId="9" priority="10">
      <formula>G6&lt;&gt;0</formula>
    </cfRule>
  </conditionalFormatting>
  <conditionalFormatting sqref="G6:G369">
    <cfRule type="expression" dxfId="8" priority="9">
      <formula>G6=0</formula>
    </cfRule>
  </conditionalFormatting>
  <conditionalFormatting sqref="K6:K369">
    <cfRule type="expression" dxfId="7" priority="8">
      <formula>K6&lt;&gt;0</formula>
    </cfRule>
  </conditionalFormatting>
  <conditionalFormatting sqref="K6:K369">
    <cfRule type="expression" dxfId="6" priority="7">
      <formula>K6=0</formula>
    </cfRule>
  </conditionalFormatting>
  <conditionalFormatting sqref="S5:S369">
    <cfRule type="expression" dxfId="5" priority="6">
      <formula>S5&lt;&gt;0</formula>
    </cfRule>
  </conditionalFormatting>
  <conditionalFormatting sqref="S5:S369">
    <cfRule type="expression" dxfId="4" priority="5">
      <formula>S5=0</formula>
    </cfRule>
  </conditionalFormatting>
  <conditionalFormatting sqref="T5:T369">
    <cfRule type="expression" dxfId="3" priority="4">
      <formula>T5&lt;&gt;0</formula>
    </cfRule>
  </conditionalFormatting>
  <conditionalFormatting sqref="T5:T369">
    <cfRule type="expression" dxfId="2" priority="3">
      <formula>T5=0</formula>
    </cfRule>
  </conditionalFormatting>
  <conditionalFormatting sqref="J6:J369">
    <cfRule type="expression" dxfId="1" priority="2">
      <formula>J6&lt;&gt;0</formula>
    </cfRule>
  </conditionalFormatting>
  <conditionalFormatting sqref="J6:J369">
    <cfRule type="expression" dxfId="0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4</vt:i4>
      </vt:variant>
    </vt:vector>
  </HeadingPairs>
  <TitlesOfParts>
    <vt:vector size="9" baseType="lpstr">
      <vt:lpstr>ОП1</vt:lpstr>
      <vt:lpstr>М1</vt:lpstr>
      <vt:lpstr>М2</vt:lpstr>
      <vt:lpstr>М3</vt:lpstr>
      <vt:lpstr>М4</vt:lpstr>
      <vt:lpstr>Д1</vt:lpstr>
      <vt:lpstr>Д2</vt:lpstr>
      <vt:lpstr>Д3</vt:lpstr>
      <vt:lpstr>Д4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Студент</cp:lastModifiedBy>
  <dcterms:created xsi:type="dcterms:W3CDTF">2017-09-08T11:44:22Z</dcterms:created>
  <dcterms:modified xsi:type="dcterms:W3CDTF">2022-03-15T13:03:29Z</dcterms:modified>
</cp:coreProperties>
</file>