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Татьяна\Downloads\"/>
    </mc:Choice>
  </mc:AlternateContent>
  <bookViews>
    <workbookView xWindow="0" yWindow="0" windowWidth="11544" windowHeight="5760" activeTab="1"/>
  </bookViews>
  <sheets>
    <sheet name="По частям" sheetId="1" r:id="rId1"/>
    <sheet name="Полная оптимизация" sheetId="2" r:id="rId2"/>
  </sheets>
  <definedNames>
    <definedName name="solver_adj" localSheetId="0" hidden="1">'По частям'!$B$43:$H$45</definedName>
    <definedName name="solver_adj" localSheetId="1" hidden="1">'Полная оптимизация'!$B$10:$H$14,'Полная оптимизация'!$B$26:$D$30,'Полная оптимизация'!$B$40:$H$42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'По частям'!$B$46:$H$46</definedName>
    <definedName name="solver_lhs1" localSheetId="1" hidden="1">'Полная оптимизация'!$B$15:$H$15</definedName>
    <definedName name="solver_lhs10" localSheetId="0" hidden="1">'По частям'!$J$11</definedName>
    <definedName name="solver_lhs11" localSheetId="0" hidden="1">'По частям'!$J$12</definedName>
    <definedName name="solver_lhs12" localSheetId="0" hidden="1">'По частям'!$J$13</definedName>
    <definedName name="solver_lhs13" localSheetId="0" hidden="1">'По частям'!$J$14</definedName>
    <definedName name="solver_lhs14" localSheetId="0" hidden="1">'По частям'!$J$15</definedName>
    <definedName name="solver_lhs2" localSheetId="0" hidden="1">'По частям'!$I$43:$I$45</definedName>
    <definedName name="solver_lhs2" localSheetId="1" hidden="1">'Полная оптимизация'!$B$31:$D$31</definedName>
    <definedName name="solver_lhs3" localSheetId="0" hidden="1">'По частям'!$J$11:$J$15</definedName>
    <definedName name="solver_lhs3" localSheetId="1" hidden="1">'Полная оптимизация'!$B$43:$H$43</definedName>
    <definedName name="solver_lhs4" localSheetId="0" hidden="1">'По частям'!$D$16</definedName>
    <definedName name="solver_lhs4" localSheetId="1" hidden="1">'Полная оптимизация'!$G$26:$G$30</definedName>
    <definedName name="solver_lhs5" localSheetId="0" hidden="1">'По частям'!$E$16</definedName>
    <definedName name="solver_lhs5" localSheetId="1" hidden="1">'Полная оптимизация'!$I$10:$I$14</definedName>
    <definedName name="solver_lhs6" localSheetId="0" hidden="1">'По частям'!$F$16</definedName>
    <definedName name="solver_lhs6" localSheetId="1" hidden="1">'Полная оптимизация'!$I$40:$I$42</definedName>
    <definedName name="solver_lhs7" localSheetId="0" hidden="1">'По частям'!$G$16</definedName>
    <definedName name="solver_lhs8" localSheetId="0" hidden="1">'По частям'!$H$16</definedName>
    <definedName name="solver_lhs9" localSheetId="0" hidden="1">'По частям'!$I$16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'По частям'!$I$40</definedName>
    <definedName name="solver_opt" localSheetId="1" hidden="1">'Полная оптимизация'!$G$18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2</definedName>
    <definedName name="solver_rel2" localSheetId="1" hidden="1">2</definedName>
    <definedName name="solver_rel3" localSheetId="0" hidden="1">1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0" hidden="1">3</definedName>
    <definedName name="solver_rel5" localSheetId="1" hidden="1">1</definedName>
    <definedName name="solver_rel6" localSheetId="0" hidden="1">3</definedName>
    <definedName name="solver_rel6" localSheetId="1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'По частям'!$B$40:$H$40</definedName>
    <definedName name="solver_rhs1" localSheetId="1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2" localSheetId="0" hidden="1">'По частям'!$I$37:$I$39</definedName>
    <definedName name="solver_rhs2" localSheetId="1" hidden="1">0</definedName>
    <definedName name="solver_rhs3" localSheetId="0" hidden="1">'По частям'!$J$3:$J$7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'Полная оптимизация'!$I$2:$I$6</definedName>
    <definedName name="solver_rhs6" localSheetId="0" hidden="1">0</definedName>
    <definedName name="solver_rhs6" localSheetId="1" hidden="1">'Полная оптимизация'!$I$34:$I$36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I10" i="2"/>
  <c r="E23" i="2" l="1"/>
  <c r="C43" i="2"/>
  <c r="D43" i="2"/>
  <c r="E43" i="2"/>
  <c r="F43" i="2"/>
  <c r="G43" i="2"/>
  <c r="H43" i="2"/>
  <c r="B43" i="2"/>
  <c r="I42" i="2"/>
  <c r="I41" i="2"/>
  <c r="I40" i="2"/>
  <c r="I37" i="2"/>
  <c r="C31" i="2"/>
  <c r="D31" i="2"/>
  <c r="B31" i="2"/>
  <c r="E30" i="2"/>
  <c r="E29" i="2"/>
  <c r="E28" i="2"/>
  <c r="E27" i="2"/>
  <c r="E26" i="2"/>
  <c r="I7" i="2"/>
  <c r="C15" i="2"/>
  <c r="D15" i="2"/>
  <c r="E15" i="2"/>
  <c r="F15" i="2"/>
  <c r="G15" i="2"/>
  <c r="H15" i="2"/>
  <c r="B15" i="2"/>
  <c r="I14" i="2"/>
  <c r="I13" i="2"/>
  <c r="I12" i="2"/>
  <c r="I11" i="2"/>
  <c r="C46" i="1"/>
  <c r="D46" i="1"/>
  <c r="E46" i="1"/>
  <c r="F46" i="1"/>
  <c r="G46" i="1"/>
  <c r="H46" i="1"/>
  <c r="B46" i="1"/>
  <c r="I44" i="1"/>
  <c r="I45" i="1"/>
  <c r="I43" i="1"/>
  <c r="I40" i="1"/>
  <c r="C33" i="1"/>
  <c r="D33" i="1"/>
  <c r="B33" i="1"/>
  <c r="E29" i="1"/>
  <c r="E30" i="1"/>
  <c r="E31" i="1"/>
  <c r="E32" i="1"/>
  <c r="E28" i="1"/>
  <c r="E25" i="1"/>
  <c r="C16" i="1"/>
  <c r="D16" i="1"/>
  <c r="E16" i="1"/>
  <c r="F16" i="1"/>
  <c r="G16" i="1"/>
  <c r="H16" i="1"/>
  <c r="I16" i="1"/>
  <c r="B16" i="1"/>
  <c r="J12" i="1"/>
  <c r="J13" i="1"/>
  <c r="J14" i="1"/>
  <c r="J15" i="1"/>
  <c r="J11" i="1"/>
  <c r="J8" i="1"/>
  <c r="I48" i="1" s="1"/>
  <c r="G27" i="2" l="1"/>
  <c r="G18" i="2"/>
  <c r="G30" i="2"/>
  <c r="G28" i="2"/>
  <c r="G29" i="2"/>
</calcChain>
</file>

<file path=xl/sharedStrings.xml><?xml version="1.0" encoding="utf-8"?>
<sst xmlns="http://schemas.openxmlformats.org/spreadsheetml/2006/main" count="141" uniqueCount="26">
  <si>
    <t>Кл. 1</t>
  </si>
  <si>
    <t>Кл. 2</t>
  </si>
  <si>
    <t>Кл. 3</t>
  </si>
  <si>
    <t>Кл. 4</t>
  </si>
  <si>
    <t>Кл. 5</t>
  </si>
  <si>
    <t>Кл. 6</t>
  </si>
  <si>
    <t>Кл. 7</t>
  </si>
  <si>
    <t>Скл.</t>
  </si>
  <si>
    <t>Объем производства</t>
  </si>
  <si>
    <t>ЖБИ 1</t>
  </si>
  <si>
    <t>ЖБИ 2</t>
  </si>
  <si>
    <t>ЖБИ 3</t>
  </si>
  <si>
    <t>ЖБИ 4</t>
  </si>
  <si>
    <t>ЖБИ 5</t>
  </si>
  <si>
    <t>1 заказ</t>
  </si>
  <si>
    <t>Итого</t>
  </si>
  <si>
    <t>Склад 1</t>
  </si>
  <si>
    <t>Склад 2</t>
  </si>
  <si>
    <t>Склад 3</t>
  </si>
  <si>
    <t>2 заказ</t>
  </si>
  <si>
    <t>Запасы</t>
  </si>
  <si>
    <t>ИТОГО:</t>
  </si>
  <si>
    <t>Заводы-Клиенты</t>
  </si>
  <si>
    <t>Заводы-Склады</t>
  </si>
  <si>
    <t>Склады-Клиенты</t>
  </si>
  <si>
    <t>Полные издержки: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</si>
</sst>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Fill="1" applyBorder="1"/>
    <xf numFmtId="0" fontId="0" fillId="4" borderId="1" xfId="0" applyFill="1" applyBorder="1" applyAlignment="1">
      <alignment wrapText="1"/>
    </xf>
    <xf numFmtId="0" fontId="0" fillId="3" borderId="2" xfId="0" applyFill="1" applyBorder="1"/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4" workbookViewId="0">
      <selection activeCell="I48" sqref="I48"/>
    </sheetView>
  </sheetViews>
  <sheetFormatPr defaultRowHeight="14.4" x14ac:dyDescent="0.3"/>
  <cols>
    <col min="10" max="10" width="19.5546875" bestFit="1" customWidth="1"/>
  </cols>
  <sheetData>
    <row r="1" spans="1:10" ht="15" thickBot="1" x14ac:dyDescent="0.35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1:10" x14ac:dyDescent="0.3">
      <c r="A3" s="6" t="s">
        <v>9</v>
      </c>
      <c r="B3" s="2">
        <v>84</v>
      </c>
      <c r="C3" s="2">
        <v>36</v>
      </c>
      <c r="D3" s="2">
        <v>42</v>
      </c>
      <c r="E3" s="2">
        <v>81</v>
      </c>
      <c r="F3" s="2">
        <v>63</v>
      </c>
      <c r="G3" s="2">
        <v>60</v>
      </c>
      <c r="H3" s="2">
        <v>66</v>
      </c>
      <c r="I3" s="2"/>
      <c r="J3" s="7">
        <v>290</v>
      </c>
    </row>
    <row r="4" spans="1:10" x14ac:dyDescent="0.3">
      <c r="A4" s="6" t="s">
        <v>10</v>
      </c>
      <c r="B4" s="2">
        <v>63</v>
      </c>
      <c r="C4" s="2">
        <v>48</v>
      </c>
      <c r="D4" s="2">
        <v>33</v>
      </c>
      <c r="E4" s="2">
        <v>24</v>
      </c>
      <c r="F4" s="2">
        <v>33</v>
      </c>
      <c r="G4" s="2">
        <v>21</v>
      </c>
      <c r="H4" s="2">
        <v>33</v>
      </c>
      <c r="I4" s="2"/>
      <c r="J4" s="7">
        <v>165</v>
      </c>
    </row>
    <row r="5" spans="1:10" x14ac:dyDescent="0.3">
      <c r="A5" s="6" t="s">
        <v>11</v>
      </c>
      <c r="B5" s="2">
        <v>63</v>
      </c>
      <c r="C5" s="2">
        <v>18</v>
      </c>
      <c r="D5" s="2">
        <v>33</v>
      </c>
      <c r="E5" s="2">
        <v>66</v>
      </c>
      <c r="F5" s="2">
        <v>45</v>
      </c>
      <c r="G5" s="2">
        <v>45</v>
      </c>
      <c r="H5" s="2">
        <v>51</v>
      </c>
      <c r="I5" s="2"/>
      <c r="J5" s="7">
        <v>235</v>
      </c>
    </row>
    <row r="6" spans="1:10" x14ac:dyDescent="0.3">
      <c r="A6" s="6" t="s">
        <v>12</v>
      </c>
      <c r="B6" s="2">
        <v>39</v>
      </c>
      <c r="C6" s="2">
        <v>33</v>
      </c>
      <c r="D6" s="2">
        <v>57</v>
      </c>
      <c r="E6" s="2">
        <v>63</v>
      </c>
      <c r="F6" s="2">
        <v>42</v>
      </c>
      <c r="G6" s="2">
        <v>51</v>
      </c>
      <c r="H6" s="2">
        <v>45</v>
      </c>
      <c r="I6" s="2"/>
      <c r="J6" s="7">
        <v>255</v>
      </c>
    </row>
    <row r="7" spans="1:10" x14ac:dyDescent="0.3">
      <c r="A7" s="6" t="s">
        <v>13</v>
      </c>
      <c r="B7" s="2">
        <v>30</v>
      </c>
      <c r="C7" s="2">
        <v>21</v>
      </c>
      <c r="D7" s="2">
        <v>42</v>
      </c>
      <c r="E7" s="2">
        <v>42</v>
      </c>
      <c r="F7" s="2">
        <v>24</v>
      </c>
      <c r="G7" s="2">
        <v>33</v>
      </c>
      <c r="H7" s="2">
        <v>24</v>
      </c>
      <c r="I7" s="2"/>
      <c r="J7" s="7">
        <v>105</v>
      </c>
    </row>
    <row r="8" spans="1:10" ht="15" thickBot="1" x14ac:dyDescent="0.35">
      <c r="A8" s="8" t="s">
        <v>14</v>
      </c>
      <c r="B8" s="9">
        <v>90</v>
      </c>
      <c r="C8" s="9">
        <v>65</v>
      </c>
      <c r="D8" s="9">
        <v>45</v>
      </c>
      <c r="E8" s="9">
        <v>75</v>
      </c>
      <c r="F8" s="9">
        <v>95</v>
      </c>
      <c r="G8" s="9">
        <v>100</v>
      </c>
      <c r="H8" s="9">
        <v>75</v>
      </c>
      <c r="I8" s="9">
        <v>505</v>
      </c>
      <c r="J8" s="10">
        <f>SUMPRODUCT(B3:I7,B11:I15)</f>
        <v>15555</v>
      </c>
    </row>
    <row r="9" spans="1:10" ht="15" thickBot="1" x14ac:dyDescent="0.35"/>
    <row r="10" spans="1:10" x14ac:dyDescent="0.3">
      <c r="A10" s="3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5" t="s">
        <v>15</v>
      </c>
    </row>
    <row r="11" spans="1:10" x14ac:dyDescent="0.3">
      <c r="A11" s="6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290</v>
      </c>
      <c r="J11" s="7">
        <f>SUM(B11:I11)</f>
        <v>290</v>
      </c>
    </row>
    <row r="12" spans="1:10" x14ac:dyDescent="0.3">
      <c r="A12" s="6" t="s">
        <v>10</v>
      </c>
      <c r="B12" s="2">
        <v>0</v>
      </c>
      <c r="C12" s="2">
        <v>0</v>
      </c>
      <c r="D12" s="2">
        <v>0</v>
      </c>
      <c r="E12" s="2">
        <v>75</v>
      </c>
      <c r="F12" s="2">
        <v>0</v>
      </c>
      <c r="G12" s="2">
        <v>90</v>
      </c>
      <c r="H12" s="2">
        <v>0</v>
      </c>
      <c r="I12" s="2">
        <v>0</v>
      </c>
      <c r="J12" s="7">
        <f t="shared" ref="J12:J15" si="0">SUM(B12:I12)</f>
        <v>165</v>
      </c>
    </row>
    <row r="13" spans="1:10" x14ac:dyDescent="0.3">
      <c r="A13" s="6" t="s">
        <v>11</v>
      </c>
      <c r="B13" s="2">
        <v>0</v>
      </c>
      <c r="C13" s="2">
        <v>65</v>
      </c>
      <c r="D13" s="2">
        <v>45</v>
      </c>
      <c r="E13" s="2">
        <v>0</v>
      </c>
      <c r="F13" s="2">
        <v>0</v>
      </c>
      <c r="G13" s="2">
        <v>10</v>
      </c>
      <c r="H13" s="2">
        <v>0</v>
      </c>
      <c r="I13" s="2">
        <v>115</v>
      </c>
      <c r="J13" s="7">
        <f t="shared" si="0"/>
        <v>235</v>
      </c>
    </row>
    <row r="14" spans="1:10" x14ac:dyDescent="0.3">
      <c r="A14" s="6" t="s">
        <v>12</v>
      </c>
      <c r="B14" s="2">
        <v>90</v>
      </c>
      <c r="C14" s="2">
        <v>0</v>
      </c>
      <c r="D14" s="2">
        <v>0</v>
      </c>
      <c r="E14" s="2">
        <v>0</v>
      </c>
      <c r="F14" s="2">
        <v>65</v>
      </c>
      <c r="G14" s="2">
        <v>0</v>
      </c>
      <c r="H14" s="2">
        <v>0</v>
      </c>
      <c r="I14" s="2">
        <v>100</v>
      </c>
      <c r="J14" s="7">
        <f t="shared" si="0"/>
        <v>255</v>
      </c>
    </row>
    <row r="15" spans="1:10" x14ac:dyDescent="0.3">
      <c r="A15" s="6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30</v>
      </c>
      <c r="G15" s="2">
        <v>0</v>
      </c>
      <c r="H15" s="2">
        <v>75</v>
      </c>
      <c r="I15" s="2">
        <v>0</v>
      </c>
      <c r="J15" s="7">
        <f t="shared" si="0"/>
        <v>105</v>
      </c>
    </row>
    <row r="16" spans="1:10" ht="15" thickBot="1" x14ac:dyDescent="0.35">
      <c r="A16" s="8"/>
      <c r="B16" s="9">
        <f>SUM(B11:B15)</f>
        <v>90</v>
      </c>
      <c r="C16" s="9">
        <f t="shared" ref="C16:I16" si="1">SUM(C11:C15)</f>
        <v>65</v>
      </c>
      <c r="D16" s="9">
        <f t="shared" si="1"/>
        <v>45</v>
      </c>
      <c r="E16" s="9">
        <f t="shared" si="1"/>
        <v>75</v>
      </c>
      <c r="F16" s="9">
        <f t="shared" si="1"/>
        <v>95</v>
      </c>
      <c r="G16" s="9">
        <f t="shared" si="1"/>
        <v>100</v>
      </c>
      <c r="H16" s="9">
        <f t="shared" si="1"/>
        <v>75</v>
      </c>
      <c r="I16" s="9">
        <f t="shared" si="1"/>
        <v>505</v>
      </c>
      <c r="J16" s="10"/>
    </row>
    <row r="18" spans="1:5" ht="15" thickBot="1" x14ac:dyDescent="0.35">
      <c r="A18" s="19" t="s">
        <v>23</v>
      </c>
      <c r="B18" s="19"/>
      <c r="C18" s="19"/>
      <c r="D18" s="19"/>
      <c r="E18" s="19"/>
    </row>
    <row r="19" spans="1:5" x14ac:dyDescent="0.3">
      <c r="A19" s="3"/>
      <c r="B19" s="4" t="s">
        <v>16</v>
      </c>
      <c r="C19" s="4" t="s">
        <v>17</v>
      </c>
      <c r="D19" s="4" t="s">
        <v>18</v>
      </c>
      <c r="E19" s="5"/>
    </row>
    <row r="20" spans="1:5" x14ac:dyDescent="0.3">
      <c r="A20" s="6" t="s">
        <v>9</v>
      </c>
      <c r="B20" s="2">
        <v>78</v>
      </c>
      <c r="C20" s="2">
        <v>15</v>
      </c>
      <c r="D20" s="2">
        <v>42</v>
      </c>
      <c r="E20" s="7">
        <v>290</v>
      </c>
    </row>
    <row r="21" spans="1:5" x14ac:dyDescent="0.3">
      <c r="A21" s="6" t="s">
        <v>10</v>
      </c>
      <c r="B21" s="2">
        <v>33</v>
      </c>
      <c r="C21" s="2">
        <v>60</v>
      </c>
      <c r="D21" s="2">
        <v>60</v>
      </c>
      <c r="E21" s="7">
        <v>0</v>
      </c>
    </row>
    <row r="22" spans="1:5" x14ac:dyDescent="0.3">
      <c r="A22" s="6" t="s">
        <v>11</v>
      </c>
      <c r="B22" s="2">
        <v>60</v>
      </c>
      <c r="C22" s="2">
        <v>9</v>
      </c>
      <c r="D22" s="2">
        <v>24</v>
      </c>
      <c r="E22" s="7">
        <v>115</v>
      </c>
    </row>
    <row r="23" spans="1:5" x14ac:dyDescent="0.3">
      <c r="A23" s="6" t="s">
        <v>12</v>
      </c>
      <c r="B23" s="2">
        <v>51</v>
      </c>
      <c r="C23" s="2">
        <v>45</v>
      </c>
      <c r="D23" s="2">
        <v>15</v>
      </c>
      <c r="E23" s="7">
        <v>100</v>
      </c>
    </row>
    <row r="24" spans="1:5" x14ac:dyDescent="0.3">
      <c r="A24" s="6" t="s">
        <v>13</v>
      </c>
      <c r="B24" s="2">
        <v>33</v>
      </c>
      <c r="C24" s="2">
        <v>39</v>
      </c>
      <c r="D24" s="2">
        <v>12</v>
      </c>
      <c r="E24" s="7">
        <v>0</v>
      </c>
    </row>
    <row r="25" spans="1:5" ht="15" thickBot="1" x14ac:dyDescent="0.35">
      <c r="A25" s="8"/>
      <c r="B25" s="9">
        <v>150</v>
      </c>
      <c r="C25" s="9">
        <v>150</v>
      </c>
      <c r="D25" s="9">
        <v>205</v>
      </c>
      <c r="E25" s="10">
        <f>SUMPRODUCT(B20:D24,B28:D32)</f>
        <v>17790</v>
      </c>
    </row>
    <row r="26" spans="1:5" ht="15" thickBot="1" x14ac:dyDescent="0.35"/>
    <row r="27" spans="1:5" x14ac:dyDescent="0.3">
      <c r="A27" s="3"/>
      <c r="B27" s="4" t="s">
        <v>16</v>
      </c>
      <c r="C27" s="4" t="s">
        <v>17</v>
      </c>
      <c r="D27" s="4" t="s">
        <v>18</v>
      </c>
      <c r="E27" s="5" t="s">
        <v>15</v>
      </c>
    </row>
    <row r="28" spans="1:5" x14ac:dyDescent="0.3">
      <c r="A28" s="6" t="s">
        <v>9</v>
      </c>
      <c r="B28" s="2">
        <v>35</v>
      </c>
      <c r="C28" s="2">
        <v>150</v>
      </c>
      <c r="D28" s="2">
        <v>105</v>
      </c>
      <c r="E28" s="7">
        <f>SUM(B28:D28)</f>
        <v>290</v>
      </c>
    </row>
    <row r="29" spans="1:5" x14ac:dyDescent="0.3">
      <c r="A29" s="6" t="s">
        <v>10</v>
      </c>
      <c r="B29" s="2">
        <v>0</v>
      </c>
      <c r="C29" s="2">
        <v>0</v>
      </c>
      <c r="D29" s="2">
        <v>0</v>
      </c>
      <c r="E29" s="7">
        <f t="shared" ref="E29:E32" si="2">SUM(B29:D29)</f>
        <v>0</v>
      </c>
    </row>
    <row r="30" spans="1:5" x14ac:dyDescent="0.3">
      <c r="A30" s="6" t="s">
        <v>11</v>
      </c>
      <c r="B30" s="2">
        <v>115</v>
      </c>
      <c r="C30" s="2">
        <v>0</v>
      </c>
      <c r="D30" s="2">
        <v>0</v>
      </c>
      <c r="E30" s="7">
        <f t="shared" si="2"/>
        <v>115</v>
      </c>
    </row>
    <row r="31" spans="1:5" x14ac:dyDescent="0.3">
      <c r="A31" s="6" t="s">
        <v>12</v>
      </c>
      <c r="B31" s="2">
        <v>0</v>
      </c>
      <c r="C31" s="2">
        <v>0</v>
      </c>
      <c r="D31" s="2">
        <v>100</v>
      </c>
      <c r="E31" s="7">
        <f t="shared" si="2"/>
        <v>100</v>
      </c>
    </row>
    <row r="32" spans="1:5" x14ac:dyDescent="0.3">
      <c r="A32" s="6" t="s">
        <v>13</v>
      </c>
      <c r="B32" s="2">
        <v>0</v>
      </c>
      <c r="C32" s="2">
        <v>0</v>
      </c>
      <c r="D32" s="2">
        <v>0</v>
      </c>
      <c r="E32" s="7">
        <f t="shared" si="2"/>
        <v>0</v>
      </c>
    </row>
    <row r="33" spans="1:9" ht="15" thickBot="1" x14ac:dyDescent="0.35">
      <c r="A33" s="8"/>
      <c r="B33" s="9">
        <f>SUM(B28:B32)</f>
        <v>150</v>
      </c>
      <c r="C33" s="9">
        <f t="shared" ref="C33:D33" si="3">SUM(C28:C32)</f>
        <v>150</v>
      </c>
      <c r="D33" s="9">
        <f t="shared" si="3"/>
        <v>205</v>
      </c>
      <c r="E33" s="10"/>
    </row>
    <row r="35" spans="1:9" ht="15" thickBot="1" x14ac:dyDescent="0.35">
      <c r="A35" s="19" t="s">
        <v>24</v>
      </c>
      <c r="B35" s="19"/>
      <c r="C35" s="19"/>
      <c r="D35" s="19"/>
      <c r="E35" s="19"/>
      <c r="F35" s="19"/>
      <c r="G35" s="19"/>
      <c r="H35" s="19"/>
      <c r="I35" s="19"/>
    </row>
    <row r="36" spans="1:9" x14ac:dyDescent="0.3">
      <c r="A36" s="3"/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  <c r="H36" s="4" t="s">
        <v>6</v>
      </c>
      <c r="I36" s="5" t="s">
        <v>20</v>
      </c>
    </row>
    <row r="37" spans="1:9" x14ac:dyDescent="0.3">
      <c r="A37" s="6" t="s">
        <v>16</v>
      </c>
      <c r="B37" s="2">
        <v>27</v>
      </c>
      <c r="C37" s="2">
        <v>57</v>
      </c>
      <c r="D37" s="2">
        <v>63</v>
      </c>
      <c r="E37" s="2">
        <v>21</v>
      </c>
      <c r="F37" s="2">
        <v>30</v>
      </c>
      <c r="G37" s="2">
        <v>39</v>
      </c>
      <c r="H37" s="2">
        <v>24</v>
      </c>
      <c r="I37" s="7">
        <v>150</v>
      </c>
    </row>
    <row r="38" spans="1:9" x14ac:dyDescent="0.3">
      <c r="A38" s="6" t="s">
        <v>17</v>
      </c>
      <c r="B38" s="2">
        <v>69</v>
      </c>
      <c r="C38" s="2">
        <v>21</v>
      </c>
      <c r="D38" s="2">
        <v>27</v>
      </c>
      <c r="E38" s="2">
        <v>66</v>
      </c>
      <c r="F38" s="2">
        <v>48</v>
      </c>
      <c r="G38" s="2">
        <v>45</v>
      </c>
      <c r="H38" s="2">
        <v>51</v>
      </c>
      <c r="I38" s="7">
        <v>150</v>
      </c>
    </row>
    <row r="39" spans="1:9" x14ac:dyDescent="0.3">
      <c r="A39" s="6" t="s">
        <v>18</v>
      </c>
      <c r="B39" s="2">
        <v>42</v>
      </c>
      <c r="C39" s="2">
        <v>18</v>
      </c>
      <c r="D39" s="2">
        <v>42</v>
      </c>
      <c r="E39" s="2">
        <v>54</v>
      </c>
      <c r="F39" s="2">
        <v>33</v>
      </c>
      <c r="G39" s="2">
        <v>39</v>
      </c>
      <c r="H39" s="2">
        <v>36</v>
      </c>
      <c r="I39" s="7">
        <v>205</v>
      </c>
    </row>
    <row r="40" spans="1:9" ht="15" thickBot="1" x14ac:dyDescent="0.35">
      <c r="A40" s="8" t="s">
        <v>19</v>
      </c>
      <c r="B40" s="9">
        <v>55</v>
      </c>
      <c r="C40" s="9">
        <v>45</v>
      </c>
      <c r="D40" s="9">
        <v>70</v>
      </c>
      <c r="E40" s="9">
        <v>75</v>
      </c>
      <c r="F40" s="9">
        <v>40</v>
      </c>
      <c r="G40" s="9">
        <v>35</v>
      </c>
      <c r="H40" s="9">
        <v>185</v>
      </c>
      <c r="I40" s="10">
        <f>SUMPRODUCT(B37:H39,B43:H45)</f>
        <v>15210</v>
      </c>
    </row>
    <row r="41" spans="1:9" ht="15" thickBot="1" x14ac:dyDescent="0.35"/>
    <row r="42" spans="1:9" x14ac:dyDescent="0.3">
      <c r="A42" s="3"/>
      <c r="B42" s="4" t="s">
        <v>0</v>
      </c>
      <c r="C42" s="4" t="s">
        <v>1</v>
      </c>
      <c r="D42" s="4" t="s">
        <v>2</v>
      </c>
      <c r="E42" s="4" t="s">
        <v>3</v>
      </c>
      <c r="F42" s="4" t="s">
        <v>4</v>
      </c>
      <c r="G42" s="4" t="s">
        <v>5</v>
      </c>
      <c r="H42" s="4" t="s">
        <v>6</v>
      </c>
      <c r="I42" s="5" t="s">
        <v>20</v>
      </c>
    </row>
    <row r="43" spans="1:9" x14ac:dyDescent="0.3">
      <c r="A43" s="6" t="s">
        <v>16</v>
      </c>
      <c r="B43" s="2">
        <v>55</v>
      </c>
      <c r="C43" s="2">
        <v>0</v>
      </c>
      <c r="D43" s="2">
        <v>0</v>
      </c>
      <c r="E43" s="2">
        <v>75</v>
      </c>
      <c r="F43" s="2">
        <v>0</v>
      </c>
      <c r="G43" s="2">
        <v>0</v>
      </c>
      <c r="H43" s="2">
        <v>20</v>
      </c>
      <c r="I43" s="7">
        <f>SUM(B43:H43)</f>
        <v>150</v>
      </c>
    </row>
    <row r="44" spans="1:9" x14ac:dyDescent="0.3">
      <c r="A44" s="6" t="s">
        <v>17</v>
      </c>
      <c r="B44" s="2">
        <v>0</v>
      </c>
      <c r="C44" s="2">
        <v>45</v>
      </c>
      <c r="D44" s="2">
        <v>70</v>
      </c>
      <c r="E44" s="2">
        <v>0</v>
      </c>
      <c r="F44" s="2">
        <v>0</v>
      </c>
      <c r="G44" s="2">
        <v>35</v>
      </c>
      <c r="H44" s="2">
        <v>0</v>
      </c>
      <c r="I44" s="7">
        <f t="shared" ref="I44:I45" si="4">SUM(B44:H44)</f>
        <v>150</v>
      </c>
    </row>
    <row r="45" spans="1:9" x14ac:dyDescent="0.3">
      <c r="A45" s="6" t="s">
        <v>18</v>
      </c>
      <c r="B45" s="2">
        <v>0</v>
      </c>
      <c r="C45" s="2">
        <v>0</v>
      </c>
      <c r="D45" s="2">
        <v>0</v>
      </c>
      <c r="E45" s="2">
        <v>0</v>
      </c>
      <c r="F45" s="2">
        <v>40</v>
      </c>
      <c r="G45" s="2">
        <v>0</v>
      </c>
      <c r="H45" s="2">
        <v>165</v>
      </c>
      <c r="I45" s="7">
        <f t="shared" si="4"/>
        <v>205</v>
      </c>
    </row>
    <row r="46" spans="1:9" ht="15" thickBot="1" x14ac:dyDescent="0.35">
      <c r="A46" s="8"/>
      <c r="B46" s="9">
        <f>SUM(B43:B45)</f>
        <v>55</v>
      </c>
      <c r="C46" s="9">
        <f t="shared" ref="C46:H46" si="5">SUM(C43:C45)</f>
        <v>45</v>
      </c>
      <c r="D46" s="9">
        <f t="shared" si="5"/>
        <v>70</v>
      </c>
      <c r="E46" s="9">
        <f t="shared" si="5"/>
        <v>75</v>
      </c>
      <c r="F46" s="9">
        <f t="shared" si="5"/>
        <v>40</v>
      </c>
      <c r="G46" s="9">
        <f t="shared" si="5"/>
        <v>35</v>
      </c>
      <c r="H46" s="9">
        <f t="shared" si="5"/>
        <v>185</v>
      </c>
      <c r="I46" s="10"/>
    </row>
    <row r="48" spans="1:9" x14ac:dyDescent="0.3">
      <c r="H48" s="1" t="s">
        <v>21</v>
      </c>
      <c r="I48" s="1">
        <f>SUM(J8,E25,I40)</f>
        <v>48555</v>
      </c>
    </row>
  </sheetData>
  <mergeCells count="3">
    <mergeCell ref="A1:J1"/>
    <mergeCell ref="A18:E18"/>
    <mergeCell ref="A35:I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0" zoomScale="70" zoomScaleNormal="70" workbookViewId="0">
      <selection activeCell="J35" sqref="J35"/>
    </sheetView>
  </sheetViews>
  <sheetFormatPr defaultRowHeight="14.4" x14ac:dyDescent="0.3"/>
  <cols>
    <col min="6" max="6" width="9.77734375" customWidth="1"/>
    <col min="7" max="7" width="10" customWidth="1"/>
    <col min="9" max="9" width="13" style="14" customWidth="1"/>
    <col min="10" max="10" width="19.5546875" bestFit="1" customWidth="1"/>
  </cols>
  <sheetData>
    <row r="1" spans="1:9" ht="28.8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5" t="s">
        <v>8</v>
      </c>
    </row>
    <row r="2" spans="1:9" x14ac:dyDescent="0.3">
      <c r="A2" s="6" t="s">
        <v>9</v>
      </c>
      <c r="B2" s="2">
        <v>84</v>
      </c>
      <c r="C2" s="2">
        <v>36</v>
      </c>
      <c r="D2" s="2">
        <v>42</v>
      </c>
      <c r="E2" s="2">
        <v>81</v>
      </c>
      <c r="F2" s="2">
        <v>63</v>
      </c>
      <c r="G2" s="2">
        <v>60</v>
      </c>
      <c r="H2" s="2">
        <v>66</v>
      </c>
      <c r="I2" s="12">
        <v>290</v>
      </c>
    </row>
    <row r="3" spans="1:9" x14ac:dyDescent="0.3">
      <c r="A3" s="6" t="s">
        <v>10</v>
      </c>
      <c r="B3" s="2">
        <v>63</v>
      </c>
      <c r="C3" s="2">
        <v>48</v>
      </c>
      <c r="D3" s="2">
        <v>33</v>
      </c>
      <c r="E3" s="2">
        <v>24</v>
      </c>
      <c r="F3" s="2">
        <v>33</v>
      </c>
      <c r="G3" s="2">
        <v>21</v>
      </c>
      <c r="H3" s="2">
        <v>33</v>
      </c>
      <c r="I3" s="12">
        <v>165</v>
      </c>
    </row>
    <row r="4" spans="1:9" x14ac:dyDescent="0.3">
      <c r="A4" s="6" t="s">
        <v>11</v>
      </c>
      <c r="B4" s="2">
        <v>63</v>
      </c>
      <c r="C4" s="2">
        <v>18</v>
      </c>
      <c r="D4" s="2">
        <v>33</v>
      </c>
      <c r="E4" s="2">
        <v>66</v>
      </c>
      <c r="F4" s="2">
        <v>45</v>
      </c>
      <c r="G4" s="2">
        <v>45</v>
      </c>
      <c r="H4" s="2">
        <v>51</v>
      </c>
      <c r="I4" s="12">
        <v>235</v>
      </c>
    </row>
    <row r="5" spans="1:9" x14ac:dyDescent="0.3">
      <c r="A5" s="6" t="s">
        <v>12</v>
      </c>
      <c r="B5" s="2">
        <v>39</v>
      </c>
      <c r="C5" s="2">
        <v>33</v>
      </c>
      <c r="D5" s="2">
        <v>57</v>
      </c>
      <c r="E5" s="2">
        <v>63</v>
      </c>
      <c r="F5" s="2">
        <v>42</v>
      </c>
      <c r="G5" s="2">
        <v>51</v>
      </c>
      <c r="H5" s="2">
        <v>45</v>
      </c>
      <c r="I5" s="12">
        <v>255</v>
      </c>
    </row>
    <row r="6" spans="1:9" x14ac:dyDescent="0.3">
      <c r="A6" s="6" t="s">
        <v>13</v>
      </c>
      <c r="B6" s="2">
        <v>30</v>
      </c>
      <c r="C6" s="2">
        <v>21</v>
      </c>
      <c r="D6" s="2">
        <v>42</v>
      </c>
      <c r="E6" s="2">
        <v>42</v>
      </c>
      <c r="F6" s="2">
        <v>24</v>
      </c>
      <c r="G6" s="2">
        <v>33</v>
      </c>
      <c r="H6" s="2">
        <v>24</v>
      </c>
      <c r="I6" s="12">
        <v>105</v>
      </c>
    </row>
    <row r="7" spans="1:9" ht="15" thickBot="1" x14ac:dyDescent="0.35">
      <c r="A7" s="8" t="s">
        <v>14</v>
      </c>
      <c r="B7" s="9">
        <v>90</v>
      </c>
      <c r="C7" s="9">
        <v>65</v>
      </c>
      <c r="D7" s="9">
        <v>45</v>
      </c>
      <c r="E7" s="9">
        <v>75</v>
      </c>
      <c r="F7" s="9">
        <v>95</v>
      </c>
      <c r="G7" s="9">
        <v>100</v>
      </c>
      <c r="H7" s="9">
        <v>75</v>
      </c>
      <c r="I7" s="13">
        <f>SUMPRODUCT(B2:H6,B10:H14)</f>
        <v>21180</v>
      </c>
    </row>
    <row r="8" spans="1:9" ht="15" thickBot="1" x14ac:dyDescent="0.35"/>
    <row r="9" spans="1:9" x14ac:dyDescent="0.3">
      <c r="A9" s="3"/>
      <c r="B9" s="4" t="s">
        <v>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5</v>
      </c>
      <c r="H9" s="4" t="s">
        <v>6</v>
      </c>
      <c r="I9" s="11" t="s">
        <v>15</v>
      </c>
    </row>
    <row r="10" spans="1:9" x14ac:dyDescent="0.3">
      <c r="A10" s="6" t="s">
        <v>9</v>
      </c>
      <c r="B10" s="2">
        <v>0</v>
      </c>
      <c r="C10" s="2">
        <v>0</v>
      </c>
      <c r="D10" s="2">
        <v>45</v>
      </c>
      <c r="E10" s="2">
        <v>0</v>
      </c>
      <c r="F10" s="2">
        <v>0</v>
      </c>
      <c r="G10" s="2">
        <v>65</v>
      </c>
      <c r="H10" s="2">
        <v>30</v>
      </c>
      <c r="I10" s="12">
        <f>SUM(B10:H10)</f>
        <v>140</v>
      </c>
    </row>
    <row r="11" spans="1:9" x14ac:dyDescent="0.3">
      <c r="A11" s="6" t="s">
        <v>10</v>
      </c>
      <c r="B11" s="2">
        <v>0</v>
      </c>
      <c r="C11" s="2">
        <v>0</v>
      </c>
      <c r="D11" s="2">
        <v>0</v>
      </c>
      <c r="E11" s="2">
        <v>75</v>
      </c>
      <c r="F11" s="2">
        <v>0</v>
      </c>
      <c r="G11" s="2">
        <v>0</v>
      </c>
      <c r="H11" s="2">
        <v>0</v>
      </c>
      <c r="I11" s="12">
        <f>SUM(B11:H11)</f>
        <v>75</v>
      </c>
    </row>
    <row r="12" spans="1:9" x14ac:dyDescent="0.3">
      <c r="A12" s="6" t="s">
        <v>11</v>
      </c>
      <c r="B12" s="2">
        <v>0</v>
      </c>
      <c r="C12" s="2">
        <v>65</v>
      </c>
      <c r="D12" s="2">
        <v>0</v>
      </c>
      <c r="E12" s="2">
        <v>0</v>
      </c>
      <c r="F12" s="2">
        <v>95</v>
      </c>
      <c r="G12" s="2">
        <v>35</v>
      </c>
      <c r="H12" s="2">
        <v>0</v>
      </c>
      <c r="I12" s="12">
        <f>SUM(B12:H12)</f>
        <v>195</v>
      </c>
    </row>
    <row r="13" spans="1:9" x14ac:dyDescent="0.3">
      <c r="A13" s="6" t="s">
        <v>12</v>
      </c>
      <c r="B13" s="2">
        <v>90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2">
        <f>SUM(B13:H13)</f>
        <v>90</v>
      </c>
    </row>
    <row r="14" spans="1:9" x14ac:dyDescent="0.3">
      <c r="A14" s="6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45</v>
      </c>
      <c r="I14" s="12">
        <f>SUM(B14:H14)</f>
        <v>45</v>
      </c>
    </row>
    <row r="15" spans="1:9" ht="15" thickBot="1" x14ac:dyDescent="0.35">
      <c r="A15" s="8"/>
      <c r="B15" s="9">
        <f>SUM(B10:B14)-B7</f>
        <v>0</v>
      </c>
      <c r="C15" s="9">
        <f t="shared" ref="C15:H15" si="0">SUM(C10:C14)-C7</f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13"/>
    </row>
    <row r="16" spans="1:9" ht="15" thickBot="1" x14ac:dyDescent="0.35"/>
    <row r="17" spans="1:9" ht="28.8" x14ac:dyDescent="0.3">
      <c r="A17" s="3"/>
      <c r="B17" s="4" t="s">
        <v>16</v>
      </c>
      <c r="C17" s="4" t="s">
        <v>17</v>
      </c>
      <c r="D17" s="5" t="s">
        <v>18</v>
      </c>
      <c r="E17" s="16"/>
      <c r="G17" s="17" t="s">
        <v>25</v>
      </c>
      <c r="H17" s="14"/>
      <c r="I17"/>
    </row>
    <row r="18" spans="1:9" x14ac:dyDescent="0.3">
      <c r="A18" s="6" t="s">
        <v>9</v>
      </c>
      <c r="B18" s="2">
        <v>78</v>
      </c>
      <c r="C18" s="2">
        <v>15</v>
      </c>
      <c r="D18" s="7">
        <v>42</v>
      </c>
      <c r="E18" s="16"/>
      <c r="G18" s="2">
        <f>I7+E23+I37</f>
        <v>47025</v>
      </c>
      <c r="H18" s="14"/>
      <c r="I18"/>
    </row>
    <row r="19" spans="1:9" x14ac:dyDescent="0.3">
      <c r="A19" s="6" t="s">
        <v>10</v>
      </c>
      <c r="B19" s="2">
        <v>33</v>
      </c>
      <c r="C19" s="2">
        <v>60</v>
      </c>
      <c r="D19" s="7">
        <v>60</v>
      </c>
      <c r="G19" s="14"/>
      <c r="I19"/>
    </row>
    <row r="20" spans="1:9" x14ac:dyDescent="0.3">
      <c r="A20" s="6" t="s">
        <v>11</v>
      </c>
      <c r="B20" s="2">
        <v>60</v>
      </c>
      <c r="C20" s="2">
        <v>9</v>
      </c>
      <c r="D20" s="7">
        <v>24</v>
      </c>
      <c r="G20" s="14"/>
      <c r="I20"/>
    </row>
    <row r="21" spans="1:9" x14ac:dyDescent="0.3">
      <c r="A21" s="6" t="s">
        <v>12</v>
      </c>
      <c r="B21" s="2">
        <v>51</v>
      </c>
      <c r="C21" s="2">
        <v>45</v>
      </c>
      <c r="D21" s="7">
        <v>15</v>
      </c>
      <c r="G21" s="14"/>
      <c r="I21"/>
    </row>
    <row r="22" spans="1:9" ht="15" thickBot="1" x14ac:dyDescent="0.35">
      <c r="A22" s="6" t="s">
        <v>13</v>
      </c>
      <c r="B22" s="2">
        <v>33</v>
      </c>
      <c r="C22" s="2">
        <v>39</v>
      </c>
      <c r="D22" s="7">
        <v>12</v>
      </c>
      <c r="G22" s="14"/>
      <c r="I22"/>
    </row>
    <row r="23" spans="1:9" ht="15" thickBot="1" x14ac:dyDescent="0.35">
      <c r="A23" s="8"/>
      <c r="B23" s="9">
        <v>150</v>
      </c>
      <c r="C23" s="9">
        <v>150</v>
      </c>
      <c r="D23" s="10">
        <v>205</v>
      </c>
      <c r="E23" s="18">
        <f>SUMPRODUCT(B18:D22,B26:D30)</f>
        <v>10635</v>
      </c>
      <c r="H23" s="14"/>
      <c r="I23"/>
    </row>
    <row r="24" spans="1:9" ht="15" thickBot="1" x14ac:dyDescent="0.35"/>
    <row r="25" spans="1:9" x14ac:dyDescent="0.3">
      <c r="A25" s="3"/>
      <c r="B25" s="4" t="s">
        <v>16</v>
      </c>
      <c r="C25" s="4" t="s">
        <v>17</v>
      </c>
      <c r="D25" s="4" t="s">
        <v>18</v>
      </c>
      <c r="E25" s="5" t="s">
        <v>15</v>
      </c>
    </row>
    <row r="26" spans="1:9" x14ac:dyDescent="0.3">
      <c r="A26" s="6" t="s">
        <v>9</v>
      </c>
      <c r="B26" s="2">
        <v>0</v>
      </c>
      <c r="C26" s="2">
        <v>150</v>
      </c>
      <c r="D26" s="2">
        <v>0</v>
      </c>
      <c r="E26" s="7">
        <f>SUM(B26:D26)</f>
        <v>150</v>
      </c>
      <c r="G26">
        <f>E26+I10-I2</f>
        <v>0</v>
      </c>
    </row>
    <row r="27" spans="1:9" x14ac:dyDescent="0.3">
      <c r="A27" s="6" t="s">
        <v>10</v>
      </c>
      <c r="B27" s="2">
        <v>90</v>
      </c>
      <c r="C27" s="2">
        <v>0</v>
      </c>
      <c r="D27" s="2">
        <v>0</v>
      </c>
      <c r="E27" s="7">
        <f t="shared" ref="E27:E30" si="1">SUM(B27:D27)</f>
        <v>90</v>
      </c>
      <c r="G27">
        <f t="shared" ref="G27:G30" si="2">E27+I11-I3</f>
        <v>0</v>
      </c>
    </row>
    <row r="28" spans="1:9" x14ac:dyDescent="0.3">
      <c r="A28" s="6" t="s">
        <v>11</v>
      </c>
      <c r="B28" s="2">
        <v>0</v>
      </c>
      <c r="C28" s="2">
        <v>0</v>
      </c>
      <c r="D28" s="2">
        <v>40</v>
      </c>
      <c r="E28" s="7">
        <f t="shared" si="1"/>
        <v>40</v>
      </c>
      <c r="G28">
        <f t="shared" si="2"/>
        <v>0</v>
      </c>
    </row>
    <row r="29" spans="1:9" x14ac:dyDescent="0.3">
      <c r="A29" s="6" t="s">
        <v>12</v>
      </c>
      <c r="B29" s="2">
        <v>0</v>
      </c>
      <c r="C29" s="2">
        <v>0</v>
      </c>
      <c r="D29" s="2">
        <v>165</v>
      </c>
      <c r="E29" s="7">
        <f t="shared" si="1"/>
        <v>165</v>
      </c>
      <c r="G29">
        <f t="shared" si="2"/>
        <v>0</v>
      </c>
    </row>
    <row r="30" spans="1:9" x14ac:dyDescent="0.3">
      <c r="A30" s="6" t="s">
        <v>13</v>
      </c>
      <c r="B30" s="2">
        <v>60</v>
      </c>
      <c r="C30" s="2">
        <v>0</v>
      </c>
      <c r="D30" s="2">
        <v>0</v>
      </c>
      <c r="E30" s="7">
        <f t="shared" si="1"/>
        <v>60</v>
      </c>
      <c r="G30">
        <f t="shared" si="2"/>
        <v>0</v>
      </c>
    </row>
    <row r="31" spans="1:9" ht="15" thickBot="1" x14ac:dyDescent="0.35">
      <c r="A31" s="8"/>
      <c r="B31" s="9">
        <f>SUM(B26:B30)-B23</f>
        <v>0</v>
      </c>
      <c r="C31" s="9">
        <f t="shared" ref="C31:D31" si="3">SUM(C26:C30)-C23</f>
        <v>0</v>
      </c>
      <c r="D31" s="9">
        <f t="shared" si="3"/>
        <v>0</v>
      </c>
      <c r="E31" s="10"/>
    </row>
    <row r="32" spans="1:9" ht="15" thickBot="1" x14ac:dyDescent="0.35"/>
    <row r="33" spans="1:9" x14ac:dyDescent="0.3">
      <c r="A33" s="3"/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5" t="s">
        <v>20</v>
      </c>
    </row>
    <row r="34" spans="1:9" x14ac:dyDescent="0.3">
      <c r="A34" s="6" t="s">
        <v>16</v>
      </c>
      <c r="B34" s="2">
        <v>27</v>
      </c>
      <c r="C34" s="2">
        <v>57</v>
      </c>
      <c r="D34" s="2">
        <v>63</v>
      </c>
      <c r="E34" s="2">
        <v>21</v>
      </c>
      <c r="F34" s="2">
        <v>30</v>
      </c>
      <c r="G34" s="2">
        <v>39</v>
      </c>
      <c r="H34" s="2">
        <v>24</v>
      </c>
      <c r="I34" s="7">
        <v>150</v>
      </c>
    </row>
    <row r="35" spans="1:9" x14ac:dyDescent="0.3">
      <c r="A35" s="6" t="s">
        <v>17</v>
      </c>
      <c r="B35" s="2">
        <v>69</v>
      </c>
      <c r="C35" s="2">
        <v>21</v>
      </c>
      <c r="D35" s="2">
        <v>27</v>
      </c>
      <c r="E35" s="2">
        <v>66</v>
      </c>
      <c r="F35" s="2">
        <v>48</v>
      </c>
      <c r="G35" s="2">
        <v>45</v>
      </c>
      <c r="H35" s="2">
        <v>51</v>
      </c>
      <c r="I35" s="7">
        <v>150</v>
      </c>
    </row>
    <row r="36" spans="1:9" x14ac:dyDescent="0.3">
      <c r="A36" s="6" t="s">
        <v>18</v>
      </c>
      <c r="B36" s="2">
        <v>42</v>
      </c>
      <c r="C36" s="2">
        <v>18</v>
      </c>
      <c r="D36" s="2">
        <v>42</v>
      </c>
      <c r="E36" s="2">
        <v>54</v>
      </c>
      <c r="F36" s="2">
        <v>33</v>
      </c>
      <c r="G36" s="2">
        <v>39</v>
      </c>
      <c r="H36" s="2">
        <v>36</v>
      </c>
      <c r="I36" s="7">
        <v>205</v>
      </c>
    </row>
    <row r="37" spans="1:9" ht="15" thickBot="1" x14ac:dyDescent="0.35">
      <c r="A37" s="8" t="s">
        <v>19</v>
      </c>
      <c r="B37" s="9">
        <v>55</v>
      </c>
      <c r="C37" s="9">
        <v>45</v>
      </c>
      <c r="D37" s="9">
        <v>70</v>
      </c>
      <c r="E37" s="9">
        <v>75</v>
      </c>
      <c r="F37" s="9">
        <v>40</v>
      </c>
      <c r="G37" s="9">
        <v>35</v>
      </c>
      <c r="H37" s="9">
        <v>185</v>
      </c>
      <c r="I37" s="10">
        <f>SUMPRODUCT(B34:H36,B40:H42)</f>
        <v>15210</v>
      </c>
    </row>
    <row r="38" spans="1:9" ht="15" thickBot="1" x14ac:dyDescent="0.35">
      <c r="I38"/>
    </row>
    <row r="39" spans="1:9" x14ac:dyDescent="0.3">
      <c r="A39" s="3"/>
      <c r="B39" s="4" t="s">
        <v>0</v>
      </c>
      <c r="C39" s="4" t="s">
        <v>1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5" t="s">
        <v>15</v>
      </c>
    </row>
    <row r="40" spans="1:9" x14ac:dyDescent="0.3">
      <c r="A40" s="6" t="s">
        <v>16</v>
      </c>
      <c r="B40" s="2">
        <v>55</v>
      </c>
      <c r="C40" s="2">
        <v>0</v>
      </c>
      <c r="D40" s="2">
        <v>0</v>
      </c>
      <c r="E40" s="2">
        <v>75</v>
      </c>
      <c r="F40" s="2">
        <v>0</v>
      </c>
      <c r="G40" s="2">
        <v>0</v>
      </c>
      <c r="H40" s="2">
        <v>20</v>
      </c>
      <c r="I40" s="7">
        <f>SUM(B40:H40)</f>
        <v>150</v>
      </c>
    </row>
    <row r="41" spans="1:9" x14ac:dyDescent="0.3">
      <c r="A41" s="6" t="s">
        <v>17</v>
      </c>
      <c r="B41" s="2">
        <v>0</v>
      </c>
      <c r="C41" s="2">
        <v>45</v>
      </c>
      <c r="D41" s="2">
        <v>70</v>
      </c>
      <c r="E41" s="2">
        <v>0</v>
      </c>
      <c r="F41" s="2">
        <v>0</v>
      </c>
      <c r="G41" s="2">
        <v>35</v>
      </c>
      <c r="H41" s="2">
        <v>0</v>
      </c>
      <c r="I41" s="7">
        <f t="shared" ref="I41:I42" si="4">SUM(B41:H41)</f>
        <v>150</v>
      </c>
    </row>
    <row r="42" spans="1:9" x14ac:dyDescent="0.3">
      <c r="A42" s="6" t="s">
        <v>18</v>
      </c>
      <c r="B42" s="2">
        <v>0</v>
      </c>
      <c r="C42" s="2">
        <v>0</v>
      </c>
      <c r="D42" s="2">
        <v>0</v>
      </c>
      <c r="E42" s="2">
        <v>0</v>
      </c>
      <c r="F42" s="2">
        <v>40</v>
      </c>
      <c r="G42" s="2">
        <v>0</v>
      </c>
      <c r="H42" s="2">
        <v>165</v>
      </c>
      <c r="I42" s="7">
        <f t="shared" si="4"/>
        <v>205</v>
      </c>
    </row>
    <row r="43" spans="1:9" ht="15" thickBot="1" x14ac:dyDescent="0.35">
      <c r="A43" s="8"/>
      <c r="B43" s="9">
        <f>SUM(B40:B42)-B37</f>
        <v>0</v>
      </c>
      <c r="C43" s="9">
        <f t="shared" ref="C43:H43" si="5">SUM(C40:C42)-C37</f>
        <v>0</v>
      </c>
      <c r="D43" s="9">
        <f t="shared" si="5"/>
        <v>0</v>
      </c>
      <c r="E43" s="9">
        <f t="shared" si="5"/>
        <v>0</v>
      </c>
      <c r="F43" s="9">
        <f t="shared" si="5"/>
        <v>0</v>
      </c>
      <c r="G43" s="9">
        <f t="shared" si="5"/>
        <v>0</v>
      </c>
      <c r="H43" s="9">
        <f t="shared" si="5"/>
        <v>0</v>
      </c>
      <c r="I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частям</vt:lpstr>
      <vt:lpstr>Полная оптимизация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Дроздова</dc:creator>
  <cp:lastModifiedBy>Татьяна Дроздова</cp:lastModifiedBy>
  <dcterms:created xsi:type="dcterms:W3CDTF">2021-12-12T10:07:32Z</dcterms:created>
  <dcterms:modified xsi:type="dcterms:W3CDTF">2021-12-12T20:26:48Z</dcterms:modified>
</cp:coreProperties>
</file>