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nn\Downloads\"/>
    </mc:Choice>
  </mc:AlternateContent>
  <xr:revisionPtr revIDLastSave="0" documentId="13_ncr:1_{FC3B70D2-6387-430E-AF48-0C786AF66E09}" xr6:coauthVersionLast="47" xr6:coauthVersionMax="47" xr10:uidLastSave="{00000000-0000-0000-0000-000000000000}"/>
  <bookViews>
    <workbookView xWindow="-20610" yWindow="4560" windowWidth="20730" windowHeight="11310" xr2:uid="{22776F07-A9A0-45C1-9901-13CD05D72E2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6" i="1" l="1"/>
  <c r="C75" i="1"/>
  <c r="C48" i="1"/>
  <c r="C49" i="1" s="1"/>
  <c r="C47" i="1"/>
  <c r="C18" i="1"/>
  <c r="C17" i="1"/>
  <c r="C16" i="1"/>
</calcChain>
</file>

<file path=xl/sharedStrings.xml><?xml version="1.0" encoding="utf-8"?>
<sst xmlns="http://schemas.openxmlformats.org/spreadsheetml/2006/main" count="85" uniqueCount="51">
  <si>
    <t>Сумма</t>
  </si>
  <si>
    <t>Векселеполучатель</t>
  </si>
  <si>
    <t>ПАО "Кущенко ИД"</t>
  </si>
  <si>
    <t>ООО "Майко МВ"</t>
  </si>
  <si>
    <t>ООО БК "Бронников ЕИ"</t>
  </si>
  <si>
    <t>Эмитент - юр. лицо</t>
  </si>
  <si>
    <t>Бронников</t>
  </si>
  <si>
    <t>учётная ставка (брокера)</t>
  </si>
  <si>
    <t>Индоссат - учётный банк (брокер)</t>
  </si>
  <si>
    <t>Дата1 эмиссии</t>
  </si>
  <si>
    <t>/год</t>
  </si>
  <si>
    <t>S номинал</t>
  </si>
  <si>
    <t>P цена - ?</t>
  </si>
  <si>
    <t>дата2</t>
  </si>
  <si>
    <t>дата3</t>
  </si>
  <si>
    <t>дата оплаты покупки векселя = дата индассамента</t>
  </si>
  <si>
    <t>d</t>
  </si>
  <si>
    <t>(дата1)</t>
  </si>
  <si>
    <t>дата оплаты векселя (погашение) &gt;= дата погашения векселя (на векселе)</t>
  </si>
  <si>
    <t>P = S - S * d * N =  S * (1 -d * N)</t>
  </si>
  <si>
    <t>N - ?</t>
  </si>
  <si>
    <r>
      <t>Срок операции N (</t>
    </r>
    <r>
      <rPr>
        <sz val="11"/>
        <color rgb="FF6A46AC"/>
        <rFont val="Calibri"/>
        <family val="2"/>
        <scheme val="minor"/>
      </rPr>
      <t>фр. %</t>
    </r>
    <r>
      <rPr>
        <sz val="11"/>
        <color theme="1"/>
        <rFont val="Calibri"/>
        <family val="2"/>
        <charset val="204"/>
        <scheme val="minor"/>
      </rPr>
      <t>)</t>
    </r>
  </si>
  <si>
    <t>Дата3 погашение</t>
  </si>
  <si>
    <t>Дата2 индоссамента</t>
  </si>
  <si>
    <t>лет</t>
  </si>
  <si>
    <t>Цена векселя P</t>
  </si>
  <si>
    <t>руб</t>
  </si>
  <si>
    <t>Дисконт</t>
  </si>
  <si>
    <t>D дисконт</t>
  </si>
  <si>
    <t>P цена</t>
  </si>
  <si>
    <t>Ожидаемая рентабельность (требуемая доходность) - iэ</t>
  </si>
  <si>
    <t>iэ</t>
  </si>
  <si>
    <t>P NPV</t>
  </si>
  <si>
    <t>dP &gt; 0 выгодна</t>
  </si>
  <si>
    <t>dP &lt; 0 упущ. выгода</t>
  </si>
  <si>
    <t>P = NPV - ?</t>
  </si>
  <si>
    <t>&gt; 0</t>
  </si>
  <si>
    <t>продажа выгодна</t>
  </si>
  <si>
    <t>P = S / (1 + iэ*N)</t>
  </si>
  <si>
    <t>Задача №2</t>
  </si>
  <si>
    <t>Задача №1</t>
  </si>
  <si>
    <t>dP = 0 "в ноль"</t>
  </si>
  <si>
    <t xml:space="preserve"> </t>
  </si>
  <si>
    <t>S = P (1 +iэ * N)</t>
  </si>
  <si>
    <t>iэ = (S/P-1)/N</t>
  </si>
  <si>
    <t>Задача №3</t>
  </si>
  <si>
    <t>Эффективность iэ =</t>
  </si>
  <si>
    <t>Цена P - NPV P =</t>
  </si>
  <si>
    <t>/ год</t>
  </si>
  <si>
    <r>
      <t>Срок операции N (</t>
    </r>
    <r>
      <rPr>
        <sz val="11"/>
        <color rgb="FF6A46AC"/>
        <rFont val="Calibri"/>
        <family val="2"/>
        <scheme val="minor"/>
      </rPr>
      <t>англ. %</t>
    </r>
    <r>
      <rPr>
        <sz val="11"/>
        <color theme="1"/>
        <rFont val="Calibri"/>
        <family val="2"/>
        <charset val="204"/>
        <scheme val="minor"/>
      </rPr>
      <t>)</t>
    </r>
  </si>
  <si>
    <t>Ставка учёта (по ЦБ сроком до 1 года) в размере 12%/год эквивалентна (столь же эффективна), как и ставка кредита в 12,9%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</si>
</sst>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1"/>
      <color rgb="FF6A46AC"/>
      <name val="Calibri"/>
      <family val="2"/>
      <scheme val="minor"/>
    </font>
    <font>
      <sz val="11"/>
      <color rgb="FF6A46AC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4" fontId="0" fillId="2" borderId="0" xfId="0" applyNumberFormat="1" applyFill="1"/>
    <xf numFmtId="9" fontId="0" fillId="2" borderId="0" xfId="0" applyNumberFormat="1" applyFill="1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right"/>
    </xf>
    <xf numFmtId="0" fontId="0" fillId="0" borderId="8" xfId="0" applyBorder="1"/>
    <xf numFmtId="0" fontId="0" fillId="0" borderId="4" xfId="0" applyBorder="1" applyAlignment="1">
      <alignment horizontal="center"/>
    </xf>
    <xf numFmtId="0" fontId="0" fillId="0" borderId="0" xfId="0" applyBorder="1" applyAlignment="1"/>
    <xf numFmtId="0" fontId="4" fillId="3" borderId="0" xfId="0" applyFont="1" applyFill="1"/>
    <xf numFmtId="165" fontId="0" fillId="0" borderId="0" xfId="1" applyNumberFormat="1" applyFont="1"/>
    <xf numFmtId="0" fontId="4" fillId="3" borderId="0" xfId="0" applyFont="1" applyFill="1" applyAlignment="1">
      <alignment horizontal="left"/>
    </xf>
    <xf numFmtId="14" fontId="4" fillId="3" borderId="0" xfId="0" applyNumberFormat="1" applyFont="1" applyFill="1" applyAlignment="1">
      <alignment horizontal="right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mruColors>
      <color rgb="FF6A46AC"/>
      <color rgb="FFBE85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2</xdr:row>
      <xdr:rowOff>180975</xdr:rowOff>
    </xdr:from>
    <xdr:to>
      <xdr:col>10</xdr:col>
      <xdr:colOff>447675</xdr:colOff>
      <xdr:row>7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FB8ABD8-9515-4E82-96C0-BA49AFE0F886}"/>
            </a:ext>
          </a:extLst>
        </xdr:cNvPr>
        <xdr:cNvSpPr txBox="1"/>
      </xdr:nvSpPr>
      <xdr:spPr>
        <a:xfrm>
          <a:off x="4914900" y="561975"/>
          <a:ext cx="3505200" cy="866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/>
            <a:t>Задача</a:t>
          </a:r>
          <a:r>
            <a:rPr lang="ru-RU" sz="1200" baseline="0"/>
            <a:t> 1. Определение цены векселя. Вексель, эмитированный (дата1), на сумму (сумма), с датой погашения (дата</a:t>
          </a:r>
          <a:r>
            <a:rPr lang="en-US" sz="1200" baseline="0"/>
            <a:t>3</a:t>
          </a:r>
          <a:r>
            <a:rPr lang="ru-RU" sz="1200" baseline="0"/>
            <a:t>), утён (дата</a:t>
          </a:r>
          <a:r>
            <a:rPr lang="en-US" sz="1200" baseline="0"/>
            <a:t>2</a:t>
          </a:r>
          <a:r>
            <a:rPr lang="ru-RU" sz="1200" baseline="0"/>
            <a:t>) под ... </a:t>
          </a:r>
          <a:r>
            <a:rPr lang="en-US" sz="1200" baseline="0"/>
            <a:t>% </a:t>
          </a:r>
          <a:r>
            <a:rPr lang="ru-RU" sz="1200" baseline="0"/>
            <a:t>годовы.</a:t>
          </a:r>
        </a:p>
        <a:p>
          <a:r>
            <a:rPr lang="ru-RU" sz="1200" baseline="0"/>
            <a:t>Определить цену векселя и дисконт.</a:t>
          </a:r>
          <a:endParaRPr lang="en-US" sz="1200"/>
        </a:p>
      </xdr:txBody>
    </xdr:sp>
    <xdr:clientData/>
  </xdr:twoCellAnchor>
  <xdr:twoCellAnchor>
    <xdr:from>
      <xdr:col>5</xdr:col>
      <xdr:colOff>9525</xdr:colOff>
      <xdr:row>17</xdr:row>
      <xdr:rowOff>180975</xdr:rowOff>
    </xdr:from>
    <xdr:to>
      <xdr:col>12</xdr:col>
      <xdr:colOff>57150</xdr:colOff>
      <xdr:row>17</xdr:row>
      <xdr:rowOff>180975</xdr:rowOff>
    </xdr:to>
    <xdr:cxnSp macro="">
      <xdr:nvCxnSpPr>
        <xdr:cNvPr id="4" name="Прямая со стрелкой 3">
          <a:extLst>
            <a:ext uri="{FF2B5EF4-FFF2-40B4-BE49-F238E27FC236}">
              <a16:creationId xmlns:a16="http://schemas.microsoft.com/office/drawing/2014/main" id="{7C1601E1-9D88-4CBB-96B1-787F54F94107}"/>
            </a:ext>
          </a:extLst>
        </xdr:cNvPr>
        <xdr:cNvCxnSpPr/>
      </xdr:nvCxnSpPr>
      <xdr:spPr>
        <a:xfrm>
          <a:off x="4933950" y="3419475"/>
          <a:ext cx="4314825" cy="0"/>
        </a:xfrm>
        <a:prstGeom prst="straightConnector1">
          <a:avLst/>
        </a:prstGeom>
        <a:ln w="222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15</xdr:row>
      <xdr:rowOff>0</xdr:rowOff>
    </xdr:from>
    <xdr:to>
      <xdr:col>8</xdr:col>
      <xdr:colOff>9525</xdr:colOff>
      <xdr:row>17</xdr:row>
      <xdr:rowOff>180975</xdr:rowOff>
    </xdr:to>
    <xdr:cxnSp macro="">
      <xdr:nvCxnSpPr>
        <xdr:cNvPr id="5" name="Прямая со стрелкой 4">
          <a:extLst>
            <a:ext uri="{FF2B5EF4-FFF2-40B4-BE49-F238E27FC236}">
              <a16:creationId xmlns:a16="http://schemas.microsoft.com/office/drawing/2014/main" id="{4A43F218-29A4-465D-B16C-D02290F2ECCF}"/>
            </a:ext>
          </a:extLst>
        </xdr:cNvPr>
        <xdr:cNvCxnSpPr/>
      </xdr:nvCxnSpPr>
      <xdr:spPr>
        <a:xfrm>
          <a:off x="6762750" y="2857500"/>
          <a:ext cx="0" cy="561975"/>
        </a:xfrm>
        <a:prstGeom prst="straightConnector1">
          <a:avLst/>
        </a:prstGeom>
        <a:ln w="38100"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10</xdr:row>
      <xdr:rowOff>161925</xdr:rowOff>
    </xdr:from>
    <xdr:to>
      <xdr:col>10</xdr:col>
      <xdr:colOff>9525</xdr:colOff>
      <xdr:row>17</xdr:row>
      <xdr:rowOff>180975</xdr:rowOff>
    </xdr:to>
    <xdr:cxnSp macro="">
      <xdr:nvCxnSpPr>
        <xdr:cNvPr id="8" name="Прямая со стрелкой 7">
          <a:extLst>
            <a:ext uri="{FF2B5EF4-FFF2-40B4-BE49-F238E27FC236}">
              <a16:creationId xmlns:a16="http://schemas.microsoft.com/office/drawing/2014/main" id="{0A5CD840-EEF6-4E62-A983-413B3368D7BF}"/>
            </a:ext>
          </a:extLst>
        </xdr:cNvPr>
        <xdr:cNvCxnSpPr/>
      </xdr:nvCxnSpPr>
      <xdr:spPr>
        <a:xfrm flipV="1">
          <a:off x="7972425" y="2066925"/>
          <a:ext cx="9525" cy="1352550"/>
        </a:xfrm>
        <a:prstGeom prst="straightConnector1">
          <a:avLst/>
        </a:prstGeom>
        <a:ln w="444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581025</xdr:colOff>
      <xdr:row>11</xdr:row>
      <xdr:rowOff>9525</xdr:rowOff>
    </xdr:from>
    <xdr:to>
      <xdr:col>9</xdr:col>
      <xdr:colOff>590550</xdr:colOff>
      <xdr:row>11</xdr:row>
      <xdr:rowOff>9525</xdr:rowOff>
    </xdr:to>
    <xdr:cxnSp macro="">
      <xdr:nvCxnSpPr>
        <xdr:cNvPr id="12" name="Прямая соединительная линия 11">
          <a:extLst>
            <a:ext uri="{FF2B5EF4-FFF2-40B4-BE49-F238E27FC236}">
              <a16:creationId xmlns:a16="http://schemas.microsoft.com/office/drawing/2014/main" id="{87102AA4-B832-4BB2-98D7-A7EAA0CD3EEF}"/>
            </a:ext>
          </a:extLst>
        </xdr:cNvPr>
        <xdr:cNvCxnSpPr/>
      </xdr:nvCxnSpPr>
      <xdr:spPr>
        <a:xfrm flipH="1">
          <a:off x="6724650" y="2105025"/>
          <a:ext cx="1228725" cy="0"/>
        </a:xfrm>
        <a:prstGeom prst="line">
          <a:avLst/>
        </a:prstGeom>
        <a:ln w="2222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11</xdr:row>
      <xdr:rowOff>9525</xdr:rowOff>
    </xdr:from>
    <xdr:to>
      <xdr:col>9</xdr:col>
      <xdr:colOff>600075</xdr:colOff>
      <xdr:row>14</xdr:row>
      <xdr:rowOff>152400</xdr:rowOff>
    </xdr:to>
    <xdr:cxnSp macro="">
      <xdr:nvCxnSpPr>
        <xdr:cNvPr id="14" name="Прямая со стрелкой 13">
          <a:extLst>
            <a:ext uri="{FF2B5EF4-FFF2-40B4-BE49-F238E27FC236}">
              <a16:creationId xmlns:a16="http://schemas.microsoft.com/office/drawing/2014/main" id="{CA53C76A-6152-461D-8AEA-F814BC4FFA8F}"/>
            </a:ext>
          </a:extLst>
        </xdr:cNvPr>
        <xdr:cNvCxnSpPr/>
      </xdr:nvCxnSpPr>
      <xdr:spPr>
        <a:xfrm flipH="1">
          <a:off x="6772275" y="2105025"/>
          <a:ext cx="1190625" cy="714375"/>
        </a:xfrm>
        <a:prstGeom prst="straightConnector1">
          <a:avLst/>
        </a:prstGeom>
        <a:ln w="22225">
          <a:solidFill>
            <a:srgbClr val="C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14</xdr:row>
      <xdr:rowOff>171450</xdr:rowOff>
    </xdr:from>
    <xdr:to>
      <xdr:col>10</xdr:col>
      <xdr:colOff>0</xdr:colOff>
      <xdr:row>14</xdr:row>
      <xdr:rowOff>171450</xdr:rowOff>
    </xdr:to>
    <xdr:cxnSp macro="">
      <xdr:nvCxnSpPr>
        <xdr:cNvPr id="17" name="Прямая соединительная линия 16">
          <a:extLst>
            <a:ext uri="{FF2B5EF4-FFF2-40B4-BE49-F238E27FC236}">
              <a16:creationId xmlns:a16="http://schemas.microsoft.com/office/drawing/2014/main" id="{DD95991C-4775-4A53-9B4D-ABA9A9A980F6}"/>
            </a:ext>
          </a:extLst>
        </xdr:cNvPr>
        <xdr:cNvCxnSpPr/>
      </xdr:nvCxnSpPr>
      <xdr:spPr>
        <a:xfrm>
          <a:off x="6772275" y="2838450"/>
          <a:ext cx="1200150" cy="0"/>
        </a:xfrm>
        <a:prstGeom prst="line">
          <a:avLst/>
        </a:prstGeom>
        <a:ln w="1905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11</xdr:row>
      <xdr:rowOff>38100</xdr:rowOff>
    </xdr:from>
    <xdr:to>
      <xdr:col>10</xdr:col>
      <xdr:colOff>142875</xdr:colOff>
      <xdr:row>14</xdr:row>
      <xdr:rowOff>171450</xdr:rowOff>
    </xdr:to>
    <xdr:sp macro="" textlink="">
      <xdr:nvSpPr>
        <xdr:cNvPr id="18" name="Правая фигурная скобка 17">
          <a:extLst>
            <a:ext uri="{FF2B5EF4-FFF2-40B4-BE49-F238E27FC236}">
              <a16:creationId xmlns:a16="http://schemas.microsoft.com/office/drawing/2014/main" id="{6CADD71F-3277-4002-A602-C55D82B6CCE3}"/>
            </a:ext>
          </a:extLst>
        </xdr:cNvPr>
        <xdr:cNvSpPr/>
      </xdr:nvSpPr>
      <xdr:spPr>
        <a:xfrm>
          <a:off x="8020050" y="2133600"/>
          <a:ext cx="95250" cy="7048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600075</xdr:colOff>
      <xdr:row>28</xdr:row>
      <xdr:rowOff>180975</xdr:rowOff>
    </xdr:from>
    <xdr:to>
      <xdr:col>14</xdr:col>
      <xdr:colOff>409575</xdr:colOff>
      <xdr:row>35</xdr:row>
      <xdr:rowOff>133350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B2C4F70-5065-4A68-BC5E-AC343AA529B0}"/>
            </a:ext>
          </a:extLst>
        </xdr:cNvPr>
        <xdr:cNvSpPr txBox="1"/>
      </xdr:nvSpPr>
      <xdr:spPr>
        <a:xfrm>
          <a:off x="5524500" y="5514975"/>
          <a:ext cx="5295900" cy="1285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/>
            <a:t>Задача</a:t>
          </a:r>
          <a:r>
            <a:rPr lang="ru-RU" sz="1200" baseline="0"/>
            <a:t> </a:t>
          </a:r>
          <a:r>
            <a:rPr lang="en-US" sz="1200" baseline="0"/>
            <a:t>2. </a:t>
          </a:r>
          <a:r>
            <a:rPr lang="ru-RU" sz="1200" baseline="0"/>
            <a:t>Определить целесообраность продажи векселя (первым векслеполучаетелем последнему).</a:t>
          </a:r>
        </a:p>
        <a:p>
          <a:r>
            <a:rPr lang="ru-RU" sz="1200" baseline="0"/>
            <a:t>Вексель, эмитированный (дата1), на сумму (номинал), с датой погашения (дата3), учтён (дата2), исходя из требуемой (первому векселеполучателю) доходности 30%.</a:t>
          </a:r>
        </a:p>
        <a:p>
          <a:r>
            <a:rPr lang="ru-RU" sz="1200" baseline="0"/>
            <a:t>Определить цену векселя и выгоду</a:t>
          </a:r>
          <a:r>
            <a:rPr lang="en-US" sz="1200" baseline="0"/>
            <a:t>/</a:t>
          </a:r>
          <a:r>
            <a:rPr lang="ru-RU" sz="1200" baseline="0"/>
            <a:t>ущерб от его продажи.</a:t>
          </a:r>
        </a:p>
        <a:p>
          <a:endParaRPr lang="en-US" sz="1200"/>
        </a:p>
      </xdr:txBody>
    </xdr:sp>
    <xdr:clientData/>
  </xdr:twoCellAnchor>
  <xdr:twoCellAnchor>
    <xdr:from>
      <xdr:col>6</xdr:col>
      <xdr:colOff>9525</xdr:colOff>
      <xdr:row>46</xdr:row>
      <xdr:rowOff>180975</xdr:rowOff>
    </xdr:from>
    <xdr:to>
      <xdr:col>13</xdr:col>
      <xdr:colOff>57150</xdr:colOff>
      <xdr:row>46</xdr:row>
      <xdr:rowOff>180975</xdr:rowOff>
    </xdr:to>
    <xdr:cxnSp macro="">
      <xdr:nvCxnSpPr>
        <xdr:cNvPr id="13" name="Прямая со стрелкой 12">
          <a:extLst>
            <a:ext uri="{FF2B5EF4-FFF2-40B4-BE49-F238E27FC236}">
              <a16:creationId xmlns:a16="http://schemas.microsoft.com/office/drawing/2014/main" id="{D4629B06-94F3-4A3B-B029-2BA07D2074B3}"/>
            </a:ext>
          </a:extLst>
        </xdr:cNvPr>
        <xdr:cNvCxnSpPr/>
      </xdr:nvCxnSpPr>
      <xdr:spPr>
        <a:xfrm>
          <a:off x="4933950" y="3419475"/>
          <a:ext cx="4314825" cy="0"/>
        </a:xfrm>
        <a:prstGeom prst="straightConnector1">
          <a:avLst/>
        </a:prstGeom>
        <a:ln w="222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142875</xdr:rowOff>
    </xdr:from>
    <xdr:to>
      <xdr:col>9</xdr:col>
      <xdr:colOff>9525</xdr:colOff>
      <xdr:row>47</xdr:row>
      <xdr:rowOff>0</xdr:rowOff>
    </xdr:to>
    <xdr:cxnSp macro="">
      <xdr:nvCxnSpPr>
        <xdr:cNvPr id="15" name="Прямая со стрелкой 14">
          <a:extLst>
            <a:ext uri="{FF2B5EF4-FFF2-40B4-BE49-F238E27FC236}">
              <a16:creationId xmlns:a16="http://schemas.microsoft.com/office/drawing/2014/main" id="{7D16B70B-B0EA-46B6-8D74-DEAC2E876E2C}"/>
            </a:ext>
          </a:extLst>
        </xdr:cNvPr>
        <xdr:cNvCxnSpPr/>
      </xdr:nvCxnSpPr>
      <xdr:spPr>
        <a:xfrm flipV="1">
          <a:off x="7362825" y="8334375"/>
          <a:ext cx="9525" cy="619125"/>
        </a:xfrm>
        <a:prstGeom prst="straightConnector1">
          <a:avLst/>
        </a:prstGeom>
        <a:ln w="38100"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40</xdr:row>
      <xdr:rowOff>19050</xdr:rowOff>
    </xdr:from>
    <xdr:to>
      <xdr:col>11</xdr:col>
      <xdr:colOff>9525</xdr:colOff>
      <xdr:row>47</xdr:row>
      <xdr:rowOff>19050</xdr:rowOff>
    </xdr:to>
    <xdr:cxnSp macro="">
      <xdr:nvCxnSpPr>
        <xdr:cNvPr id="16" name="Прямая со стрелкой 15">
          <a:extLst>
            <a:ext uri="{FF2B5EF4-FFF2-40B4-BE49-F238E27FC236}">
              <a16:creationId xmlns:a16="http://schemas.microsoft.com/office/drawing/2014/main" id="{5C6AB7BA-3B39-4B3E-A5BE-A9316707B248}"/>
            </a:ext>
          </a:extLst>
        </xdr:cNvPr>
        <xdr:cNvCxnSpPr/>
      </xdr:nvCxnSpPr>
      <xdr:spPr>
        <a:xfrm>
          <a:off x="8582025" y="7639050"/>
          <a:ext cx="9525" cy="1333500"/>
        </a:xfrm>
        <a:prstGeom prst="straightConnector1">
          <a:avLst/>
        </a:prstGeom>
        <a:ln w="444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581025</xdr:colOff>
      <xdr:row>40</xdr:row>
      <xdr:rowOff>9525</xdr:rowOff>
    </xdr:from>
    <xdr:to>
      <xdr:col>10</xdr:col>
      <xdr:colOff>590550</xdr:colOff>
      <xdr:row>40</xdr:row>
      <xdr:rowOff>9525</xdr:rowOff>
    </xdr:to>
    <xdr:cxnSp macro="">
      <xdr:nvCxnSpPr>
        <xdr:cNvPr id="19" name="Прямая соединительная линия 18">
          <a:extLst>
            <a:ext uri="{FF2B5EF4-FFF2-40B4-BE49-F238E27FC236}">
              <a16:creationId xmlns:a16="http://schemas.microsoft.com/office/drawing/2014/main" id="{CEE85BF9-3366-4C23-806C-5E2CD118CEB8}"/>
            </a:ext>
          </a:extLst>
        </xdr:cNvPr>
        <xdr:cNvCxnSpPr/>
      </xdr:nvCxnSpPr>
      <xdr:spPr>
        <a:xfrm flipH="1">
          <a:off x="6724650" y="2105025"/>
          <a:ext cx="1228725" cy="0"/>
        </a:xfrm>
        <a:prstGeom prst="line">
          <a:avLst/>
        </a:prstGeom>
        <a:ln w="2222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</xdr:colOff>
      <xdr:row>40</xdr:row>
      <xdr:rowOff>9525</xdr:rowOff>
    </xdr:from>
    <xdr:to>
      <xdr:col>10</xdr:col>
      <xdr:colOff>600075</xdr:colOff>
      <xdr:row>45</xdr:row>
      <xdr:rowOff>114300</xdr:rowOff>
    </xdr:to>
    <xdr:cxnSp macro="">
      <xdr:nvCxnSpPr>
        <xdr:cNvPr id="20" name="Прямая со стрелкой 19">
          <a:extLst>
            <a:ext uri="{FF2B5EF4-FFF2-40B4-BE49-F238E27FC236}">
              <a16:creationId xmlns:a16="http://schemas.microsoft.com/office/drawing/2014/main" id="{9DE20355-A32A-4C8C-AB2D-BA6456B413C4}"/>
            </a:ext>
          </a:extLst>
        </xdr:cNvPr>
        <xdr:cNvCxnSpPr/>
      </xdr:nvCxnSpPr>
      <xdr:spPr>
        <a:xfrm flipH="1">
          <a:off x="7391400" y="7629525"/>
          <a:ext cx="1181100" cy="1057275"/>
        </a:xfrm>
        <a:prstGeom prst="straightConnector1">
          <a:avLst/>
        </a:prstGeom>
        <a:ln w="22225">
          <a:solidFill>
            <a:srgbClr val="C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</xdr:colOff>
      <xdr:row>43</xdr:row>
      <xdr:rowOff>171450</xdr:rowOff>
    </xdr:from>
    <xdr:to>
      <xdr:col>11</xdr:col>
      <xdr:colOff>0</xdr:colOff>
      <xdr:row>43</xdr:row>
      <xdr:rowOff>171450</xdr:rowOff>
    </xdr:to>
    <xdr:cxnSp macro="">
      <xdr:nvCxnSpPr>
        <xdr:cNvPr id="21" name="Прямая соединительная линия 20">
          <a:extLst>
            <a:ext uri="{FF2B5EF4-FFF2-40B4-BE49-F238E27FC236}">
              <a16:creationId xmlns:a16="http://schemas.microsoft.com/office/drawing/2014/main" id="{9AD0F308-A960-4E4B-AB9D-913C9C564E71}"/>
            </a:ext>
          </a:extLst>
        </xdr:cNvPr>
        <xdr:cNvCxnSpPr/>
      </xdr:nvCxnSpPr>
      <xdr:spPr>
        <a:xfrm>
          <a:off x="6772275" y="2838450"/>
          <a:ext cx="1200150" cy="0"/>
        </a:xfrm>
        <a:prstGeom prst="line">
          <a:avLst/>
        </a:prstGeom>
        <a:ln w="1905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47625</xdr:colOff>
      <xdr:row>40</xdr:row>
      <xdr:rowOff>38100</xdr:rowOff>
    </xdr:from>
    <xdr:to>
      <xdr:col>11</xdr:col>
      <xdr:colOff>142875</xdr:colOff>
      <xdr:row>43</xdr:row>
      <xdr:rowOff>171450</xdr:rowOff>
    </xdr:to>
    <xdr:sp macro="" textlink="">
      <xdr:nvSpPr>
        <xdr:cNvPr id="22" name="Правая фигурная скобка 21">
          <a:extLst>
            <a:ext uri="{FF2B5EF4-FFF2-40B4-BE49-F238E27FC236}">
              <a16:creationId xmlns:a16="http://schemas.microsoft.com/office/drawing/2014/main" id="{A0BC68FA-C5B0-4022-B924-6D383E3F8104}"/>
            </a:ext>
          </a:extLst>
        </xdr:cNvPr>
        <xdr:cNvSpPr/>
      </xdr:nvSpPr>
      <xdr:spPr>
        <a:xfrm>
          <a:off x="8020050" y="2133600"/>
          <a:ext cx="95250" cy="7048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45</xdr:row>
      <xdr:rowOff>76200</xdr:rowOff>
    </xdr:from>
    <xdr:to>
      <xdr:col>9</xdr:col>
      <xdr:colOff>0</xdr:colOff>
      <xdr:row>46</xdr:row>
      <xdr:rowOff>142875</xdr:rowOff>
    </xdr:to>
    <xdr:cxnSp macro="">
      <xdr:nvCxnSpPr>
        <xdr:cNvPr id="23" name="Прямая со стрелкой 22">
          <a:extLst>
            <a:ext uri="{FF2B5EF4-FFF2-40B4-BE49-F238E27FC236}">
              <a16:creationId xmlns:a16="http://schemas.microsoft.com/office/drawing/2014/main" id="{70DAD515-5576-44BD-B36E-8E2354B29F5C}"/>
            </a:ext>
          </a:extLst>
        </xdr:cNvPr>
        <xdr:cNvCxnSpPr/>
      </xdr:nvCxnSpPr>
      <xdr:spPr>
        <a:xfrm flipV="1">
          <a:off x="7362825" y="8648700"/>
          <a:ext cx="0" cy="257175"/>
        </a:xfrm>
        <a:prstGeom prst="straightConnector1">
          <a:avLst/>
        </a:prstGeom>
        <a:ln w="44450">
          <a:solidFill>
            <a:schemeClr val="accent2">
              <a:lumMod val="75000"/>
            </a:schemeClr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600075</xdr:colOff>
      <xdr:row>42</xdr:row>
      <xdr:rowOff>180975</xdr:rowOff>
    </xdr:from>
    <xdr:to>
      <xdr:col>8</xdr:col>
      <xdr:colOff>161925</xdr:colOff>
      <xdr:row>46</xdr:row>
      <xdr:rowOff>38100</xdr:rowOff>
    </xdr:to>
    <xdr:sp macro="" textlink="">
      <xdr:nvSpPr>
        <xdr:cNvPr id="27" name="Левая фигурная скобка 26">
          <a:extLst>
            <a:ext uri="{FF2B5EF4-FFF2-40B4-BE49-F238E27FC236}">
              <a16:creationId xmlns:a16="http://schemas.microsoft.com/office/drawing/2014/main" id="{99EF7A9D-A1CE-454D-8AED-0462E6428C06}"/>
            </a:ext>
          </a:extLst>
        </xdr:cNvPr>
        <xdr:cNvSpPr/>
      </xdr:nvSpPr>
      <xdr:spPr>
        <a:xfrm>
          <a:off x="6743700" y="8181975"/>
          <a:ext cx="171450" cy="6191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9525</xdr:colOff>
      <xdr:row>46</xdr:row>
      <xdr:rowOff>180975</xdr:rowOff>
    </xdr:from>
    <xdr:to>
      <xdr:col>22</xdr:col>
      <xdr:colOff>57150</xdr:colOff>
      <xdr:row>46</xdr:row>
      <xdr:rowOff>180975</xdr:rowOff>
    </xdr:to>
    <xdr:cxnSp macro="">
      <xdr:nvCxnSpPr>
        <xdr:cNvPr id="28" name="Прямая со стрелкой 27">
          <a:extLst>
            <a:ext uri="{FF2B5EF4-FFF2-40B4-BE49-F238E27FC236}">
              <a16:creationId xmlns:a16="http://schemas.microsoft.com/office/drawing/2014/main" id="{79BEE3B4-19B9-443F-8D40-832A5FB3E26C}"/>
            </a:ext>
          </a:extLst>
        </xdr:cNvPr>
        <xdr:cNvCxnSpPr/>
      </xdr:nvCxnSpPr>
      <xdr:spPr>
        <a:xfrm>
          <a:off x="5543550" y="8943975"/>
          <a:ext cx="4314825" cy="0"/>
        </a:xfrm>
        <a:prstGeom prst="straightConnector1">
          <a:avLst/>
        </a:prstGeom>
        <a:ln w="222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43</xdr:row>
      <xdr:rowOff>142875</xdr:rowOff>
    </xdr:from>
    <xdr:to>
      <xdr:col>18</xdr:col>
      <xdr:colOff>9525</xdr:colOff>
      <xdr:row>47</xdr:row>
      <xdr:rowOff>0</xdr:rowOff>
    </xdr:to>
    <xdr:cxnSp macro="">
      <xdr:nvCxnSpPr>
        <xdr:cNvPr id="29" name="Прямая со стрелкой 28">
          <a:extLst>
            <a:ext uri="{FF2B5EF4-FFF2-40B4-BE49-F238E27FC236}">
              <a16:creationId xmlns:a16="http://schemas.microsoft.com/office/drawing/2014/main" id="{41FEA17C-38EF-4D2C-9CF4-5E0FC1AFDBE4}"/>
            </a:ext>
          </a:extLst>
        </xdr:cNvPr>
        <xdr:cNvCxnSpPr/>
      </xdr:nvCxnSpPr>
      <xdr:spPr>
        <a:xfrm flipV="1">
          <a:off x="7362825" y="8334375"/>
          <a:ext cx="9525" cy="619125"/>
        </a:xfrm>
        <a:prstGeom prst="straightConnector1">
          <a:avLst/>
        </a:prstGeom>
        <a:ln w="38100"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40</xdr:row>
      <xdr:rowOff>19050</xdr:rowOff>
    </xdr:from>
    <xdr:to>
      <xdr:col>20</xdr:col>
      <xdr:colOff>9525</xdr:colOff>
      <xdr:row>47</xdr:row>
      <xdr:rowOff>19050</xdr:rowOff>
    </xdr:to>
    <xdr:cxnSp macro="">
      <xdr:nvCxnSpPr>
        <xdr:cNvPr id="30" name="Прямая со стрелкой 29">
          <a:extLst>
            <a:ext uri="{FF2B5EF4-FFF2-40B4-BE49-F238E27FC236}">
              <a16:creationId xmlns:a16="http://schemas.microsoft.com/office/drawing/2014/main" id="{6501CB48-E66D-403B-AC3C-5EE265476723}"/>
            </a:ext>
          </a:extLst>
        </xdr:cNvPr>
        <xdr:cNvCxnSpPr/>
      </xdr:nvCxnSpPr>
      <xdr:spPr>
        <a:xfrm>
          <a:off x="8582025" y="7639050"/>
          <a:ext cx="9525" cy="1333500"/>
        </a:xfrm>
        <a:prstGeom prst="straightConnector1">
          <a:avLst/>
        </a:prstGeom>
        <a:ln w="444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581025</xdr:colOff>
      <xdr:row>40</xdr:row>
      <xdr:rowOff>9525</xdr:rowOff>
    </xdr:from>
    <xdr:to>
      <xdr:col>19</xdr:col>
      <xdr:colOff>590550</xdr:colOff>
      <xdr:row>40</xdr:row>
      <xdr:rowOff>9525</xdr:rowOff>
    </xdr:to>
    <xdr:cxnSp macro="">
      <xdr:nvCxnSpPr>
        <xdr:cNvPr id="31" name="Прямая соединительная линия 30">
          <a:extLst>
            <a:ext uri="{FF2B5EF4-FFF2-40B4-BE49-F238E27FC236}">
              <a16:creationId xmlns:a16="http://schemas.microsoft.com/office/drawing/2014/main" id="{E4F9F749-0EAC-46D3-A94C-15B053C8290E}"/>
            </a:ext>
          </a:extLst>
        </xdr:cNvPr>
        <xdr:cNvCxnSpPr/>
      </xdr:nvCxnSpPr>
      <xdr:spPr>
        <a:xfrm flipH="1">
          <a:off x="7334250" y="7629525"/>
          <a:ext cx="1228725" cy="0"/>
        </a:xfrm>
        <a:prstGeom prst="line">
          <a:avLst/>
        </a:prstGeom>
        <a:ln w="2222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590550</xdr:colOff>
      <xdr:row>40</xdr:row>
      <xdr:rowOff>9525</xdr:rowOff>
    </xdr:from>
    <xdr:to>
      <xdr:col>19</xdr:col>
      <xdr:colOff>600075</xdr:colOff>
      <xdr:row>42</xdr:row>
      <xdr:rowOff>123825</xdr:rowOff>
    </xdr:to>
    <xdr:cxnSp macro="">
      <xdr:nvCxnSpPr>
        <xdr:cNvPr id="32" name="Прямая со стрелкой 31">
          <a:extLst>
            <a:ext uri="{FF2B5EF4-FFF2-40B4-BE49-F238E27FC236}">
              <a16:creationId xmlns:a16="http://schemas.microsoft.com/office/drawing/2014/main" id="{D62C21FE-ED79-4CB7-B432-B4233BA3D707}"/>
            </a:ext>
          </a:extLst>
        </xdr:cNvPr>
        <xdr:cNvCxnSpPr/>
      </xdr:nvCxnSpPr>
      <xdr:spPr>
        <a:xfrm flipH="1">
          <a:off x="12830175" y="7629525"/>
          <a:ext cx="1228725" cy="495300"/>
        </a:xfrm>
        <a:prstGeom prst="straightConnector1">
          <a:avLst/>
        </a:prstGeom>
        <a:ln w="22225">
          <a:solidFill>
            <a:srgbClr val="C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</xdr:colOff>
      <xdr:row>43</xdr:row>
      <xdr:rowOff>171450</xdr:rowOff>
    </xdr:from>
    <xdr:to>
      <xdr:col>20</xdr:col>
      <xdr:colOff>0</xdr:colOff>
      <xdr:row>43</xdr:row>
      <xdr:rowOff>171450</xdr:rowOff>
    </xdr:to>
    <xdr:cxnSp macro="">
      <xdr:nvCxnSpPr>
        <xdr:cNvPr id="33" name="Прямая соединительная линия 32">
          <a:extLst>
            <a:ext uri="{FF2B5EF4-FFF2-40B4-BE49-F238E27FC236}">
              <a16:creationId xmlns:a16="http://schemas.microsoft.com/office/drawing/2014/main" id="{2DF23088-5F65-482C-BD98-6AA905F2270A}"/>
            </a:ext>
          </a:extLst>
        </xdr:cNvPr>
        <xdr:cNvCxnSpPr/>
      </xdr:nvCxnSpPr>
      <xdr:spPr>
        <a:xfrm>
          <a:off x="7381875" y="8362950"/>
          <a:ext cx="1200150" cy="0"/>
        </a:xfrm>
        <a:prstGeom prst="line">
          <a:avLst/>
        </a:prstGeom>
        <a:ln w="1905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47625</xdr:colOff>
      <xdr:row>40</xdr:row>
      <xdr:rowOff>38100</xdr:rowOff>
    </xdr:from>
    <xdr:to>
      <xdr:col>20</xdr:col>
      <xdr:colOff>142875</xdr:colOff>
      <xdr:row>43</xdr:row>
      <xdr:rowOff>171450</xdr:rowOff>
    </xdr:to>
    <xdr:sp macro="" textlink="">
      <xdr:nvSpPr>
        <xdr:cNvPr id="34" name="Правая фигурная скобка 33">
          <a:extLst>
            <a:ext uri="{FF2B5EF4-FFF2-40B4-BE49-F238E27FC236}">
              <a16:creationId xmlns:a16="http://schemas.microsoft.com/office/drawing/2014/main" id="{411CF5B4-1940-4B96-80AB-B81200CE8172}"/>
            </a:ext>
          </a:extLst>
        </xdr:cNvPr>
        <xdr:cNvSpPr/>
      </xdr:nvSpPr>
      <xdr:spPr>
        <a:xfrm>
          <a:off x="8629650" y="7658100"/>
          <a:ext cx="95250" cy="7048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600075</xdr:colOff>
      <xdr:row>42</xdr:row>
      <xdr:rowOff>104775</xdr:rowOff>
    </xdr:from>
    <xdr:to>
      <xdr:col>18</xdr:col>
      <xdr:colOff>0</xdr:colOff>
      <xdr:row>46</xdr:row>
      <xdr:rowOff>142875</xdr:rowOff>
    </xdr:to>
    <xdr:cxnSp macro="">
      <xdr:nvCxnSpPr>
        <xdr:cNvPr id="35" name="Прямая со стрелкой 34">
          <a:extLst>
            <a:ext uri="{FF2B5EF4-FFF2-40B4-BE49-F238E27FC236}">
              <a16:creationId xmlns:a16="http://schemas.microsoft.com/office/drawing/2014/main" id="{7D84E8EB-4651-4AAF-BA24-132F0BD0DFAC}"/>
            </a:ext>
          </a:extLst>
        </xdr:cNvPr>
        <xdr:cNvCxnSpPr/>
      </xdr:nvCxnSpPr>
      <xdr:spPr>
        <a:xfrm flipH="1" flipV="1">
          <a:off x="12839700" y="8105775"/>
          <a:ext cx="9525" cy="800100"/>
        </a:xfrm>
        <a:prstGeom prst="straightConnector1">
          <a:avLst/>
        </a:prstGeom>
        <a:ln w="28575">
          <a:solidFill>
            <a:schemeClr val="accent2">
              <a:lumMod val="75000"/>
            </a:schemeClr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419099</xdr:colOff>
      <xdr:row>42</xdr:row>
      <xdr:rowOff>19051</xdr:rowOff>
    </xdr:from>
    <xdr:to>
      <xdr:col>16</xdr:col>
      <xdr:colOff>600074</xdr:colOff>
      <xdr:row>44</xdr:row>
      <xdr:rowOff>19051</xdr:rowOff>
    </xdr:to>
    <xdr:sp macro="" textlink="">
      <xdr:nvSpPr>
        <xdr:cNvPr id="36" name="Левая фигурная скобка 35">
          <a:extLst>
            <a:ext uri="{FF2B5EF4-FFF2-40B4-BE49-F238E27FC236}">
              <a16:creationId xmlns:a16="http://schemas.microsoft.com/office/drawing/2014/main" id="{BACE1884-8856-41B3-9936-6F43C783FEF8}"/>
            </a:ext>
          </a:extLst>
        </xdr:cNvPr>
        <xdr:cNvSpPr/>
      </xdr:nvSpPr>
      <xdr:spPr>
        <a:xfrm>
          <a:off x="12049124" y="8020051"/>
          <a:ext cx="180975" cy="3810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56</xdr:row>
      <xdr:rowOff>19050</xdr:rowOff>
    </xdr:from>
    <xdr:to>
      <xdr:col>14</xdr:col>
      <xdr:colOff>419100</xdr:colOff>
      <xdr:row>61</xdr:row>
      <xdr:rowOff>142875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4623D651-2A88-4983-B3E5-2921CD18D142}"/>
            </a:ext>
          </a:extLst>
        </xdr:cNvPr>
        <xdr:cNvSpPr txBox="1"/>
      </xdr:nvSpPr>
      <xdr:spPr>
        <a:xfrm>
          <a:off x="5534025" y="10706100"/>
          <a:ext cx="5295900" cy="1076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/>
            <a:t>Задача</a:t>
          </a:r>
          <a:r>
            <a:rPr lang="ru-RU" sz="1200" baseline="0"/>
            <a:t> 3</a:t>
          </a:r>
          <a:r>
            <a:rPr lang="en-US" sz="1200" baseline="0"/>
            <a:t>. </a:t>
          </a:r>
          <a:r>
            <a:rPr lang="ru-RU" sz="1200" baseline="0"/>
            <a:t>Определить эффективность операции по учёту векселя.</a:t>
          </a:r>
        </a:p>
        <a:p>
          <a:r>
            <a:rPr lang="ru-RU" sz="1200" baseline="0"/>
            <a:t>Вексель на сумму (номинал), с датой погашения (дата3), учтён (дата2).</a:t>
          </a:r>
        </a:p>
      </xdr:txBody>
    </xdr:sp>
    <xdr:clientData/>
  </xdr:twoCellAnchor>
  <xdr:twoCellAnchor>
    <xdr:from>
      <xdr:col>6</xdr:col>
      <xdr:colOff>9525</xdr:colOff>
      <xdr:row>71</xdr:row>
      <xdr:rowOff>180975</xdr:rowOff>
    </xdr:from>
    <xdr:to>
      <xdr:col>13</xdr:col>
      <xdr:colOff>57150</xdr:colOff>
      <xdr:row>71</xdr:row>
      <xdr:rowOff>180975</xdr:rowOff>
    </xdr:to>
    <xdr:cxnSp macro="">
      <xdr:nvCxnSpPr>
        <xdr:cNvPr id="40" name="Прямая со стрелкой 39">
          <a:extLst>
            <a:ext uri="{FF2B5EF4-FFF2-40B4-BE49-F238E27FC236}">
              <a16:creationId xmlns:a16="http://schemas.microsoft.com/office/drawing/2014/main" id="{453960BC-FDD6-4862-9BF4-6FC5E41D19E7}"/>
            </a:ext>
          </a:extLst>
        </xdr:cNvPr>
        <xdr:cNvCxnSpPr/>
      </xdr:nvCxnSpPr>
      <xdr:spPr>
        <a:xfrm>
          <a:off x="5543550" y="8953500"/>
          <a:ext cx="4314825" cy="0"/>
        </a:xfrm>
        <a:prstGeom prst="straightConnector1">
          <a:avLst/>
        </a:prstGeom>
        <a:ln w="222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68</xdr:row>
      <xdr:rowOff>142875</xdr:rowOff>
    </xdr:from>
    <xdr:to>
      <xdr:col>9</xdr:col>
      <xdr:colOff>9525</xdr:colOff>
      <xdr:row>72</xdr:row>
      <xdr:rowOff>0</xdr:rowOff>
    </xdr:to>
    <xdr:cxnSp macro="">
      <xdr:nvCxnSpPr>
        <xdr:cNvPr id="41" name="Прямая со стрелкой 40">
          <a:extLst>
            <a:ext uri="{FF2B5EF4-FFF2-40B4-BE49-F238E27FC236}">
              <a16:creationId xmlns:a16="http://schemas.microsoft.com/office/drawing/2014/main" id="{27905214-2706-4E07-BCE4-45D5E4E1DA6F}"/>
            </a:ext>
          </a:extLst>
        </xdr:cNvPr>
        <xdr:cNvCxnSpPr/>
      </xdr:nvCxnSpPr>
      <xdr:spPr>
        <a:xfrm flipV="1">
          <a:off x="7362825" y="8343900"/>
          <a:ext cx="9525" cy="619125"/>
        </a:xfrm>
        <a:prstGeom prst="straightConnector1">
          <a:avLst/>
        </a:prstGeom>
        <a:ln w="38100"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65</xdr:row>
      <xdr:rowOff>19050</xdr:rowOff>
    </xdr:from>
    <xdr:to>
      <xdr:col>11</xdr:col>
      <xdr:colOff>9525</xdr:colOff>
      <xdr:row>72</xdr:row>
      <xdr:rowOff>19050</xdr:rowOff>
    </xdr:to>
    <xdr:cxnSp macro="">
      <xdr:nvCxnSpPr>
        <xdr:cNvPr id="42" name="Прямая со стрелкой 41">
          <a:extLst>
            <a:ext uri="{FF2B5EF4-FFF2-40B4-BE49-F238E27FC236}">
              <a16:creationId xmlns:a16="http://schemas.microsoft.com/office/drawing/2014/main" id="{E8E976ED-BC01-4C6B-96AC-B8AFA329770D}"/>
            </a:ext>
          </a:extLst>
        </xdr:cNvPr>
        <xdr:cNvCxnSpPr/>
      </xdr:nvCxnSpPr>
      <xdr:spPr>
        <a:xfrm>
          <a:off x="8582025" y="7648575"/>
          <a:ext cx="9525" cy="1333500"/>
        </a:xfrm>
        <a:prstGeom prst="straightConnector1">
          <a:avLst/>
        </a:prstGeom>
        <a:ln w="444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581025</xdr:colOff>
      <xdr:row>65</xdr:row>
      <xdr:rowOff>9525</xdr:rowOff>
    </xdr:from>
    <xdr:to>
      <xdr:col>10</xdr:col>
      <xdr:colOff>590550</xdr:colOff>
      <xdr:row>65</xdr:row>
      <xdr:rowOff>9525</xdr:rowOff>
    </xdr:to>
    <xdr:cxnSp macro="">
      <xdr:nvCxnSpPr>
        <xdr:cNvPr id="43" name="Прямая соединительная линия 42">
          <a:extLst>
            <a:ext uri="{FF2B5EF4-FFF2-40B4-BE49-F238E27FC236}">
              <a16:creationId xmlns:a16="http://schemas.microsoft.com/office/drawing/2014/main" id="{D343FAD3-880A-42AB-937F-A14313D8A43E}"/>
            </a:ext>
          </a:extLst>
        </xdr:cNvPr>
        <xdr:cNvCxnSpPr/>
      </xdr:nvCxnSpPr>
      <xdr:spPr>
        <a:xfrm flipH="1">
          <a:off x="7334250" y="7639050"/>
          <a:ext cx="1228725" cy="0"/>
        </a:xfrm>
        <a:prstGeom prst="line">
          <a:avLst/>
        </a:prstGeom>
        <a:ln w="2222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</xdr:colOff>
      <xdr:row>65</xdr:row>
      <xdr:rowOff>9525</xdr:rowOff>
    </xdr:from>
    <xdr:to>
      <xdr:col>10</xdr:col>
      <xdr:colOff>600075</xdr:colOff>
      <xdr:row>68</xdr:row>
      <xdr:rowOff>161925</xdr:rowOff>
    </xdr:to>
    <xdr:cxnSp macro="">
      <xdr:nvCxnSpPr>
        <xdr:cNvPr id="44" name="Прямая со стрелкой 43">
          <a:extLst>
            <a:ext uri="{FF2B5EF4-FFF2-40B4-BE49-F238E27FC236}">
              <a16:creationId xmlns:a16="http://schemas.microsoft.com/office/drawing/2014/main" id="{EB517E5D-CF6F-48E5-97D3-0B10C8847767}"/>
            </a:ext>
          </a:extLst>
        </xdr:cNvPr>
        <xdr:cNvCxnSpPr/>
      </xdr:nvCxnSpPr>
      <xdr:spPr>
        <a:xfrm flipH="1">
          <a:off x="7381875" y="12420600"/>
          <a:ext cx="1190625" cy="723900"/>
        </a:xfrm>
        <a:prstGeom prst="straightConnector1">
          <a:avLst/>
        </a:prstGeom>
        <a:ln w="22225">
          <a:solidFill>
            <a:srgbClr val="C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</xdr:colOff>
      <xdr:row>68</xdr:row>
      <xdr:rowOff>171450</xdr:rowOff>
    </xdr:from>
    <xdr:to>
      <xdr:col>11</xdr:col>
      <xdr:colOff>0</xdr:colOff>
      <xdr:row>68</xdr:row>
      <xdr:rowOff>171450</xdr:rowOff>
    </xdr:to>
    <xdr:cxnSp macro="">
      <xdr:nvCxnSpPr>
        <xdr:cNvPr id="45" name="Прямая соединительная линия 44">
          <a:extLst>
            <a:ext uri="{FF2B5EF4-FFF2-40B4-BE49-F238E27FC236}">
              <a16:creationId xmlns:a16="http://schemas.microsoft.com/office/drawing/2014/main" id="{247E4E8B-2279-4AE1-ACC1-6FD7560C4562}"/>
            </a:ext>
          </a:extLst>
        </xdr:cNvPr>
        <xdr:cNvCxnSpPr/>
      </xdr:nvCxnSpPr>
      <xdr:spPr>
        <a:xfrm>
          <a:off x="7381875" y="8372475"/>
          <a:ext cx="1200150" cy="0"/>
        </a:xfrm>
        <a:prstGeom prst="line">
          <a:avLst/>
        </a:prstGeom>
        <a:ln w="1905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47625</xdr:colOff>
      <xdr:row>65</xdr:row>
      <xdr:rowOff>38100</xdr:rowOff>
    </xdr:from>
    <xdr:to>
      <xdr:col>11</xdr:col>
      <xdr:colOff>142875</xdr:colOff>
      <xdr:row>68</xdr:row>
      <xdr:rowOff>171450</xdr:rowOff>
    </xdr:to>
    <xdr:sp macro="" textlink="">
      <xdr:nvSpPr>
        <xdr:cNvPr id="46" name="Правая фигурная скобка 45">
          <a:extLst>
            <a:ext uri="{FF2B5EF4-FFF2-40B4-BE49-F238E27FC236}">
              <a16:creationId xmlns:a16="http://schemas.microsoft.com/office/drawing/2014/main" id="{45EE8238-3D78-40DE-A672-56657D3D7EB8}"/>
            </a:ext>
          </a:extLst>
        </xdr:cNvPr>
        <xdr:cNvSpPr/>
      </xdr:nvSpPr>
      <xdr:spPr>
        <a:xfrm>
          <a:off x="8629650" y="7667625"/>
          <a:ext cx="95250" cy="7048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70</xdr:row>
      <xdr:rowOff>76200</xdr:rowOff>
    </xdr:from>
    <xdr:to>
      <xdr:col>9</xdr:col>
      <xdr:colOff>0</xdr:colOff>
      <xdr:row>71</xdr:row>
      <xdr:rowOff>142875</xdr:rowOff>
    </xdr:to>
    <xdr:cxnSp macro="">
      <xdr:nvCxnSpPr>
        <xdr:cNvPr id="47" name="Прямая со стрелкой 46">
          <a:extLst>
            <a:ext uri="{FF2B5EF4-FFF2-40B4-BE49-F238E27FC236}">
              <a16:creationId xmlns:a16="http://schemas.microsoft.com/office/drawing/2014/main" id="{5D89B99B-39DE-4299-A972-39E1EF573C83}"/>
            </a:ext>
          </a:extLst>
        </xdr:cNvPr>
        <xdr:cNvCxnSpPr/>
      </xdr:nvCxnSpPr>
      <xdr:spPr>
        <a:xfrm flipV="1">
          <a:off x="7362825" y="8658225"/>
          <a:ext cx="0" cy="257175"/>
        </a:xfrm>
        <a:prstGeom prst="straightConnector1">
          <a:avLst/>
        </a:prstGeom>
        <a:ln w="44450">
          <a:solidFill>
            <a:schemeClr val="accent2">
              <a:lumMod val="75000"/>
            </a:schemeClr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95250</xdr:colOff>
      <xdr:row>65</xdr:row>
      <xdr:rowOff>0</xdr:rowOff>
    </xdr:from>
    <xdr:to>
      <xdr:col>10</xdr:col>
      <xdr:colOff>571500</xdr:colOff>
      <xdr:row>68</xdr:row>
      <xdr:rowOff>123825</xdr:rowOff>
    </xdr:to>
    <xdr:sp macro="" textlink="">
      <xdr:nvSpPr>
        <xdr:cNvPr id="51" name="Полилиния: фигура 50">
          <a:extLst>
            <a:ext uri="{FF2B5EF4-FFF2-40B4-BE49-F238E27FC236}">
              <a16:creationId xmlns:a16="http://schemas.microsoft.com/office/drawing/2014/main" id="{4921BAAB-654B-4890-B943-5AE9007CCC31}"/>
            </a:ext>
          </a:extLst>
        </xdr:cNvPr>
        <xdr:cNvSpPr/>
      </xdr:nvSpPr>
      <xdr:spPr>
        <a:xfrm>
          <a:off x="7458075" y="12411075"/>
          <a:ext cx="1085850" cy="695325"/>
        </a:xfrm>
        <a:custGeom>
          <a:avLst/>
          <a:gdLst>
            <a:gd name="connsiteX0" fmla="*/ 0 w 1085850"/>
            <a:gd name="connsiteY0" fmla="*/ 609600 h 609600"/>
            <a:gd name="connsiteX1" fmla="*/ 752475 w 1085850"/>
            <a:gd name="connsiteY1" fmla="*/ 476250 h 609600"/>
            <a:gd name="connsiteX2" fmla="*/ 1085850 w 1085850"/>
            <a:gd name="connsiteY2" fmla="*/ 0 h 6096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85850" h="609600">
              <a:moveTo>
                <a:pt x="0" y="609600"/>
              </a:moveTo>
              <a:cubicBezTo>
                <a:pt x="285750" y="593725"/>
                <a:pt x="571500" y="577850"/>
                <a:pt x="752475" y="476250"/>
              </a:cubicBezTo>
              <a:cubicBezTo>
                <a:pt x="933450" y="374650"/>
                <a:pt x="1001713" y="65087"/>
                <a:pt x="1085850" y="0"/>
              </a:cubicBezTo>
            </a:path>
          </a:pathLst>
        </a:custGeom>
        <a:noFill/>
        <a:ln w="22225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10D34-907F-4360-BD64-E13E18C2E9D6}">
  <dimension ref="A1:V79"/>
  <sheetViews>
    <sheetView tabSelected="1" workbookViewId="0">
      <selection activeCell="E78" sqref="E78"/>
    </sheetView>
  </sheetViews>
  <sheetFormatPr defaultRowHeight="15" x14ac:dyDescent="0.25"/>
  <cols>
    <col min="1" max="1" width="10.85546875" customWidth="1"/>
    <col min="2" max="2" width="21.42578125" customWidth="1"/>
    <col min="3" max="3" width="23.28515625" customWidth="1"/>
  </cols>
  <sheetData>
    <row r="1" spans="1:12" x14ac:dyDescent="0.25">
      <c r="A1" s="33" t="s">
        <v>6</v>
      </c>
      <c r="B1" s="33"/>
    </row>
    <row r="2" spans="1:12" x14ac:dyDescent="0.25">
      <c r="A2" s="34">
        <v>44620</v>
      </c>
      <c r="B2" s="34"/>
    </row>
    <row r="4" spans="1:12" x14ac:dyDescent="0.25">
      <c r="A4" s="31" t="s">
        <v>40</v>
      </c>
      <c r="C4" s="1"/>
    </row>
    <row r="5" spans="1:12" x14ac:dyDescent="0.25">
      <c r="A5" s="10" t="s">
        <v>5</v>
      </c>
      <c r="B5" s="10"/>
      <c r="C5" s="2" t="s">
        <v>2</v>
      </c>
    </row>
    <row r="6" spans="1:12" x14ac:dyDescent="0.25">
      <c r="A6" s="10" t="s">
        <v>0</v>
      </c>
      <c r="B6" s="10"/>
      <c r="C6" s="2">
        <v>300000</v>
      </c>
    </row>
    <row r="7" spans="1:12" x14ac:dyDescent="0.25">
      <c r="A7" s="10" t="s">
        <v>9</v>
      </c>
      <c r="B7" s="10"/>
      <c r="C7" s="3">
        <v>44620</v>
      </c>
    </row>
    <row r="8" spans="1:12" x14ac:dyDescent="0.25">
      <c r="A8" s="10" t="s">
        <v>1</v>
      </c>
      <c r="B8" s="10"/>
      <c r="C8" s="2" t="s">
        <v>3</v>
      </c>
    </row>
    <row r="9" spans="1:12" x14ac:dyDescent="0.25">
      <c r="A9" s="10" t="s">
        <v>22</v>
      </c>
      <c r="B9" s="10"/>
      <c r="C9" s="3">
        <v>44917</v>
      </c>
    </row>
    <row r="10" spans="1:12" x14ac:dyDescent="0.25">
      <c r="A10" s="10" t="s">
        <v>8</v>
      </c>
      <c r="B10" s="10"/>
      <c r="C10" s="2" t="s">
        <v>4</v>
      </c>
    </row>
    <row r="11" spans="1:12" x14ac:dyDescent="0.25">
      <c r="A11" s="10" t="s">
        <v>23</v>
      </c>
      <c r="B11" s="10"/>
      <c r="C11" s="3">
        <v>44757</v>
      </c>
      <c r="J11" t="s">
        <v>11</v>
      </c>
    </row>
    <row r="12" spans="1:12" x14ac:dyDescent="0.25">
      <c r="A12" s="10" t="s">
        <v>7</v>
      </c>
      <c r="B12" s="10"/>
      <c r="C12" s="4">
        <v>0.12</v>
      </c>
      <c r="D12" t="s">
        <v>10</v>
      </c>
      <c r="I12" s="5" t="s">
        <v>16</v>
      </c>
    </row>
    <row r="13" spans="1:12" x14ac:dyDescent="0.25">
      <c r="K13" s="11" t="s">
        <v>28</v>
      </c>
      <c r="L13" s="11"/>
    </row>
    <row r="15" spans="1:12" x14ac:dyDescent="0.25">
      <c r="H15" t="s">
        <v>12</v>
      </c>
    </row>
    <row r="16" spans="1:12" x14ac:dyDescent="0.25">
      <c r="A16" s="10" t="s">
        <v>21</v>
      </c>
      <c r="B16" s="10"/>
      <c r="C16" s="8">
        <f>(C9-C11)/360</f>
        <v>0.44444444444444442</v>
      </c>
      <c r="D16" t="s">
        <v>24</v>
      </c>
    </row>
    <row r="17" spans="1:10" x14ac:dyDescent="0.25">
      <c r="A17" s="10" t="s">
        <v>25</v>
      </c>
      <c r="B17" s="10"/>
      <c r="C17" s="9">
        <f>C6-C6*C12*C16</f>
        <v>284000</v>
      </c>
      <c r="D17" t="s">
        <v>26</v>
      </c>
    </row>
    <row r="18" spans="1:10" x14ac:dyDescent="0.25">
      <c r="A18" s="10" t="s">
        <v>27</v>
      </c>
      <c r="B18" s="10"/>
      <c r="C18" s="9">
        <f>C6-C17</f>
        <v>16000</v>
      </c>
      <c r="D18" t="s">
        <v>26</v>
      </c>
    </row>
    <row r="19" spans="1:10" x14ac:dyDescent="0.25">
      <c r="F19" t="s">
        <v>17</v>
      </c>
      <c r="H19" s="5" t="s">
        <v>13</v>
      </c>
      <c r="J19" s="5" t="s">
        <v>14</v>
      </c>
    </row>
    <row r="21" spans="1:10" x14ac:dyDescent="0.25">
      <c r="F21" s="6" t="s">
        <v>15</v>
      </c>
    </row>
    <row r="22" spans="1:10" x14ac:dyDescent="0.25">
      <c r="G22" s="7" t="s">
        <v>18</v>
      </c>
      <c r="H22" s="6"/>
    </row>
    <row r="24" spans="1:10" x14ac:dyDescent="0.25">
      <c r="G24" t="s">
        <v>19</v>
      </c>
    </row>
    <row r="25" spans="1:10" x14ac:dyDescent="0.25">
      <c r="G25" t="s">
        <v>20</v>
      </c>
    </row>
    <row r="29" spans="1:10" x14ac:dyDescent="0.25">
      <c r="A29" s="31" t="s">
        <v>39</v>
      </c>
    </row>
    <row r="30" spans="1:10" x14ac:dyDescent="0.25">
      <c r="A30" s="10" t="s">
        <v>30</v>
      </c>
      <c r="B30" s="10"/>
      <c r="C30" s="10"/>
    </row>
    <row r="31" spans="1:10" x14ac:dyDescent="0.25">
      <c r="C31" s="4">
        <v>0.3</v>
      </c>
      <c r="D31" t="s">
        <v>10</v>
      </c>
    </row>
    <row r="39" spans="1:22" ht="15.75" thickBot="1" x14ac:dyDescent="0.3"/>
    <row r="40" spans="1:22" x14ac:dyDescent="0.25">
      <c r="G40" s="13"/>
      <c r="H40" s="14"/>
      <c r="I40" s="14"/>
      <c r="J40" s="14"/>
      <c r="K40" s="14" t="s">
        <v>11</v>
      </c>
      <c r="L40" s="14"/>
      <c r="M40" s="15"/>
      <c r="O40" s="13"/>
      <c r="P40" s="14"/>
      <c r="Q40" s="14"/>
      <c r="R40" s="14"/>
      <c r="S40" s="14"/>
      <c r="T40" s="14" t="s">
        <v>11</v>
      </c>
      <c r="U40" s="14"/>
      <c r="V40" s="15"/>
    </row>
    <row r="41" spans="1:22" x14ac:dyDescent="0.25">
      <c r="G41" s="16"/>
      <c r="H41" s="17"/>
      <c r="I41" s="17"/>
      <c r="J41" s="19" t="s">
        <v>16</v>
      </c>
      <c r="K41" s="17"/>
      <c r="L41" s="17"/>
      <c r="M41" s="18"/>
      <c r="O41" s="16"/>
      <c r="P41" s="17"/>
      <c r="Q41" s="17"/>
      <c r="R41" s="17"/>
      <c r="S41" s="19" t="s">
        <v>16</v>
      </c>
      <c r="T41" s="17"/>
      <c r="U41" s="17"/>
      <c r="V41" s="18"/>
    </row>
    <row r="42" spans="1:22" x14ac:dyDescent="0.25">
      <c r="G42" s="16"/>
      <c r="H42" s="17"/>
      <c r="I42" s="17"/>
      <c r="J42" s="17"/>
      <c r="K42" s="17"/>
      <c r="L42" s="20" t="s">
        <v>28</v>
      </c>
      <c r="M42" s="21"/>
      <c r="O42" s="16"/>
      <c r="P42" s="17"/>
      <c r="Q42" s="17"/>
      <c r="R42" s="17"/>
      <c r="S42" s="17"/>
      <c r="T42" s="17"/>
      <c r="U42" s="20" t="s">
        <v>28</v>
      </c>
      <c r="V42" s="21"/>
    </row>
    <row r="43" spans="1:22" x14ac:dyDescent="0.25">
      <c r="G43" s="16"/>
      <c r="H43" s="17"/>
      <c r="I43" s="17"/>
      <c r="J43" s="17"/>
      <c r="K43" s="17"/>
      <c r="L43" s="17"/>
      <c r="M43" s="18"/>
      <c r="O43" s="16"/>
      <c r="P43" s="17"/>
      <c r="Q43" s="17"/>
      <c r="R43" s="17" t="s">
        <v>32</v>
      </c>
      <c r="S43" s="17"/>
      <c r="T43" s="17"/>
      <c r="U43" s="17"/>
      <c r="V43" s="18"/>
    </row>
    <row r="44" spans="1:22" x14ac:dyDescent="0.25">
      <c r="G44" s="16"/>
      <c r="H44" s="17"/>
      <c r="I44" s="22" t="s">
        <v>29</v>
      </c>
      <c r="J44" s="22" t="s">
        <v>31</v>
      </c>
      <c r="K44" s="17"/>
      <c r="L44" s="17"/>
      <c r="M44" s="18"/>
      <c r="O44" s="29" t="s">
        <v>34</v>
      </c>
      <c r="P44" s="20"/>
      <c r="Q44" s="20"/>
      <c r="R44" s="22" t="s">
        <v>29</v>
      </c>
      <c r="S44" s="22" t="s">
        <v>31</v>
      </c>
      <c r="T44" s="17"/>
      <c r="U44" s="17"/>
      <c r="V44" s="18"/>
    </row>
    <row r="45" spans="1:22" x14ac:dyDescent="0.25">
      <c r="G45" s="23" t="s">
        <v>33</v>
      </c>
      <c r="H45" s="24"/>
      <c r="I45" s="22"/>
      <c r="J45" s="17"/>
      <c r="K45" s="17"/>
      <c r="L45" s="17"/>
      <c r="M45" s="18"/>
      <c r="O45" s="16"/>
      <c r="P45" s="30"/>
      <c r="Q45" s="30"/>
      <c r="R45" s="22"/>
      <c r="S45" s="17"/>
      <c r="T45" s="17"/>
      <c r="U45" s="17"/>
      <c r="V45" s="18"/>
    </row>
    <row r="46" spans="1:22" x14ac:dyDescent="0.25">
      <c r="G46" s="16"/>
      <c r="H46" s="17"/>
      <c r="I46" s="22" t="s">
        <v>32</v>
      </c>
      <c r="J46" s="17"/>
      <c r="K46" s="17"/>
      <c r="L46" s="17"/>
      <c r="M46" s="18"/>
      <c r="O46" s="16"/>
      <c r="P46" s="17"/>
      <c r="Q46" s="17"/>
      <c r="R46" s="22"/>
      <c r="S46" s="17"/>
      <c r="T46" s="17"/>
      <c r="U46" s="17"/>
      <c r="V46" s="18"/>
    </row>
    <row r="47" spans="1:22" x14ac:dyDescent="0.25">
      <c r="A47" s="10" t="s">
        <v>49</v>
      </c>
      <c r="B47" s="10"/>
      <c r="C47" s="8">
        <f>(C9-C11)/365.25</f>
        <v>0.43805612594113619</v>
      </c>
      <c r="D47" t="s">
        <v>24</v>
      </c>
      <c r="G47" s="16"/>
      <c r="H47" s="17"/>
      <c r="I47" s="17"/>
      <c r="J47" s="17"/>
      <c r="K47" s="17"/>
      <c r="L47" s="17"/>
      <c r="M47" s="18"/>
      <c r="O47" s="16"/>
      <c r="P47" s="17"/>
      <c r="Q47" s="17"/>
      <c r="R47" s="17"/>
      <c r="S47" s="17"/>
      <c r="T47" s="17"/>
      <c r="U47" s="17"/>
      <c r="V47" s="18"/>
    </row>
    <row r="48" spans="1:22" ht="15.75" thickBot="1" x14ac:dyDescent="0.3">
      <c r="A48" s="10" t="s">
        <v>25</v>
      </c>
      <c r="B48" s="10"/>
      <c r="C48" s="9">
        <f>C6/(1+C31*C47)</f>
        <v>265154.26497277676</v>
      </c>
      <c r="D48" t="s">
        <v>26</v>
      </c>
      <c r="G48" s="25" t="s">
        <v>17</v>
      </c>
      <c r="H48" s="26"/>
      <c r="I48" s="27" t="s">
        <v>13</v>
      </c>
      <c r="J48" s="26"/>
      <c r="K48" s="27" t="s">
        <v>14</v>
      </c>
      <c r="L48" s="26"/>
      <c r="M48" s="28"/>
      <c r="O48" s="25"/>
      <c r="P48" s="26" t="s">
        <v>17</v>
      </c>
      <c r="Q48" s="26"/>
      <c r="R48" s="27" t="s">
        <v>13</v>
      </c>
      <c r="S48" s="26"/>
      <c r="T48" s="27" t="s">
        <v>14</v>
      </c>
      <c r="U48" s="26"/>
      <c r="V48" s="28"/>
    </row>
    <row r="49" spans="1:9" x14ac:dyDescent="0.25">
      <c r="A49" s="10" t="s">
        <v>47</v>
      </c>
      <c r="B49" s="10"/>
      <c r="C49" s="9">
        <f>C17-C48</f>
        <v>18845.735027223243</v>
      </c>
      <c r="D49" t="s">
        <v>26</v>
      </c>
      <c r="E49" t="s">
        <v>36</v>
      </c>
    </row>
    <row r="50" spans="1:9" x14ac:dyDescent="0.25">
      <c r="D50" s="12" t="s">
        <v>37</v>
      </c>
      <c r="I50" t="s">
        <v>35</v>
      </c>
    </row>
    <row r="51" spans="1:9" x14ac:dyDescent="0.25">
      <c r="I51" t="s">
        <v>38</v>
      </c>
    </row>
    <row r="52" spans="1:9" x14ac:dyDescent="0.25">
      <c r="I52" t="s">
        <v>20</v>
      </c>
    </row>
    <row r="57" spans="1:9" x14ac:dyDescent="0.25">
      <c r="A57" s="31" t="s">
        <v>45</v>
      </c>
    </row>
    <row r="64" spans="1:9" ht="15.75" thickBot="1" x14ac:dyDescent="0.3"/>
    <row r="65" spans="1:13" x14ac:dyDescent="0.25">
      <c r="G65" s="13"/>
      <c r="H65" s="14"/>
      <c r="I65" s="14"/>
      <c r="J65" s="14"/>
      <c r="K65" s="14" t="s">
        <v>11</v>
      </c>
      <c r="L65" s="14"/>
      <c r="M65" s="15"/>
    </row>
    <row r="66" spans="1:13" x14ac:dyDescent="0.25">
      <c r="G66" s="16"/>
      <c r="H66" s="17"/>
      <c r="I66" s="17"/>
      <c r="J66" s="19" t="s">
        <v>16</v>
      </c>
      <c r="K66" s="17"/>
      <c r="L66" s="17"/>
      <c r="M66" s="18"/>
    </row>
    <row r="67" spans="1:13" x14ac:dyDescent="0.25">
      <c r="G67" s="16"/>
      <c r="H67" s="17"/>
      <c r="I67" s="17"/>
      <c r="J67" s="17"/>
      <c r="K67" s="17"/>
      <c r="L67" s="20" t="s">
        <v>28</v>
      </c>
      <c r="M67" s="21"/>
    </row>
    <row r="68" spans="1:13" x14ac:dyDescent="0.25">
      <c r="G68" s="23" t="s">
        <v>41</v>
      </c>
      <c r="H68" s="24"/>
      <c r="I68" s="17"/>
      <c r="J68" s="17"/>
      <c r="K68" s="17"/>
      <c r="L68" s="17"/>
      <c r="M68" s="18"/>
    </row>
    <row r="69" spans="1:13" x14ac:dyDescent="0.25">
      <c r="G69" s="16"/>
      <c r="H69" s="22" t="s">
        <v>29</v>
      </c>
      <c r="I69" s="22" t="s">
        <v>32</v>
      </c>
      <c r="J69" s="22" t="s">
        <v>31</v>
      </c>
      <c r="K69" s="17"/>
      <c r="L69" s="17"/>
      <c r="M69" s="18"/>
    </row>
    <row r="70" spans="1:13" x14ac:dyDescent="0.25">
      <c r="G70" s="16"/>
      <c r="H70" s="17"/>
      <c r="I70" s="22"/>
      <c r="J70" s="17"/>
      <c r="K70" s="17"/>
      <c r="L70" s="17"/>
      <c r="M70" s="18"/>
    </row>
    <row r="71" spans="1:13" x14ac:dyDescent="0.25">
      <c r="G71" s="16"/>
      <c r="H71" s="17"/>
      <c r="I71" s="17"/>
      <c r="J71" s="17"/>
      <c r="K71" s="17"/>
      <c r="L71" s="17"/>
      <c r="M71" s="18"/>
    </row>
    <row r="72" spans="1:13" x14ac:dyDescent="0.25">
      <c r="G72" s="16"/>
      <c r="H72" s="17"/>
      <c r="I72" s="17"/>
      <c r="J72" s="17"/>
      <c r="K72" s="17"/>
      <c r="L72" s="17"/>
      <c r="M72" s="18"/>
    </row>
    <row r="73" spans="1:13" ht="15.75" thickBot="1" x14ac:dyDescent="0.3">
      <c r="G73" s="25" t="s">
        <v>17</v>
      </c>
      <c r="H73" s="26"/>
      <c r="I73" s="27" t="s">
        <v>13</v>
      </c>
      <c r="J73" s="26"/>
      <c r="K73" s="27" t="s">
        <v>14</v>
      </c>
      <c r="L73" s="26"/>
      <c r="M73" s="28"/>
    </row>
    <row r="75" spans="1:13" x14ac:dyDescent="0.25">
      <c r="A75" s="10" t="s">
        <v>49</v>
      </c>
      <c r="B75" s="10"/>
      <c r="C75" s="8">
        <f>(C9-C11)/365.25</f>
        <v>0.43805612594113619</v>
      </c>
      <c r="D75" t="s">
        <v>24</v>
      </c>
      <c r="F75" t="s">
        <v>42</v>
      </c>
      <c r="G75" t="s">
        <v>43</v>
      </c>
    </row>
    <row r="76" spans="1:13" x14ac:dyDescent="0.25">
      <c r="A76" s="10" t="s">
        <v>46</v>
      </c>
      <c r="B76" s="10"/>
      <c r="C76" s="32">
        <f>(C6/C17-1)/C75</f>
        <v>0.12860915492957731</v>
      </c>
      <c r="D76" t="s">
        <v>48</v>
      </c>
      <c r="G76" t="s">
        <v>44</v>
      </c>
    </row>
    <row r="77" spans="1:13" x14ac:dyDescent="0.25">
      <c r="A77" s="10"/>
      <c r="B77" s="10"/>
      <c r="C77" s="9"/>
      <c r="G77" t="s">
        <v>20</v>
      </c>
    </row>
    <row r="79" spans="1:13" x14ac:dyDescent="0.25">
      <c r="C79" t="s">
        <v>50</v>
      </c>
    </row>
  </sheetData>
  <mergeCells count="27">
    <mergeCell ref="A75:B75"/>
    <mergeCell ref="A76:B76"/>
    <mergeCell ref="A77:B77"/>
    <mergeCell ref="A47:B47"/>
    <mergeCell ref="A48:B48"/>
    <mergeCell ref="A49:B49"/>
    <mergeCell ref="L67:M67"/>
    <mergeCell ref="G68:H68"/>
    <mergeCell ref="A30:C30"/>
    <mergeCell ref="L42:M42"/>
    <mergeCell ref="G45:H45"/>
    <mergeCell ref="U42:V42"/>
    <mergeCell ref="O44:Q44"/>
    <mergeCell ref="A18:B18"/>
    <mergeCell ref="K13:L13"/>
    <mergeCell ref="A11:B11"/>
    <mergeCell ref="A2:B2"/>
    <mergeCell ref="A1:B1"/>
    <mergeCell ref="A12:B12"/>
    <mergeCell ref="A16:B16"/>
    <mergeCell ref="A17:B17"/>
    <mergeCell ref="A5:B5"/>
    <mergeCell ref="A6:B6"/>
    <mergeCell ref="A7:B7"/>
    <mergeCell ref="A8:B8"/>
    <mergeCell ref="A9:B9"/>
    <mergeCell ref="A10:B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Bronnikov Egor</dc:creator>
  <cp:lastModifiedBy>Bronnikov Egor</cp:lastModifiedBy>
  <dcterms:created xsi:type="dcterms:W3CDTF">2022-02-28T09:44:06Z</dcterms:created>
  <dcterms:modified xsi:type="dcterms:W3CDTF">2022-02-28T12:17:37Z</dcterms:modified>
</cp:coreProperties>
</file>