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bronn\Documents\github\university\3-course-6-semester\econometrics\task-6\"/>
    </mc:Choice>
  </mc:AlternateContent>
  <xr:revisionPtr revIDLastSave="0" documentId="13_ncr:1_{78AFD0AB-CD44-448D-99D6-FA0657F153C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Sheet1!$C$4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1" i="1" l="1"/>
  <c r="G152" i="1"/>
  <c r="G153" i="1"/>
  <c r="G154" i="1"/>
  <c r="G155" i="1"/>
  <c r="G156" i="1"/>
  <c r="G157" i="1"/>
  <c r="G158" i="1"/>
  <c r="G159" i="1"/>
  <c r="G150" i="1"/>
  <c r="G149" i="1"/>
  <c r="G127" i="1"/>
  <c r="G128" i="1"/>
  <c r="G129" i="1"/>
  <c r="G130" i="1"/>
  <c r="G131" i="1"/>
  <c r="G132" i="1"/>
  <c r="G133" i="1"/>
  <c r="G134" i="1"/>
  <c r="G135" i="1"/>
  <c r="G126" i="1"/>
  <c r="G125" i="1"/>
  <c r="G105" i="1"/>
  <c r="G106" i="1"/>
  <c r="G107" i="1"/>
  <c r="G108" i="1"/>
  <c r="G109" i="1"/>
  <c r="G110" i="1"/>
  <c r="G111" i="1"/>
  <c r="G112" i="1"/>
  <c r="G113" i="1"/>
  <c r="G104" i="1"/>
  <c r="G103" i="1"/>
  <c r="G80" i="1"/>
  <c r="G81" i="1"/>
  <c r="G82" i="1"/>
  <c r="G83" i="1"/>
  <c r="G84" i="1"/>
  <c r="G85" i="1"/>
  <c r="G86" i="1"/>
  <c r="G87" i="1"/>
  <c r="G88" i="1"/>
  <c r="G89" i="1"/>
  <c r="G79" i="1"/>
  <c r="G56" i="1"/>
  <c r="G57" i="1" l="1"/>
  <c r="G58" i="1"/>
  <c r="G59" i="1"/>
  <c r="G60" i="1"/>
  <c r="G61" i="1"/>
  <c r="G62" i="1"/>
  <c r="G63" i="1"/>
  <c r="G64" i="1"/>
  <c r="G65" i="1"/>
  <c r="G55" i="1"/>
  <c r="J38" i="1"/>
  <c r="J39" i="1"/>
  <c r="J40" i="1"/>
  <c r="J41" i="1"/>
  <c r="J42" i="1"/>
  <c r="J43" i="1"/>
  <c r="J44" i="1"/>
  <c r="J45" i="1"/>
  <c r="J46" i="1"/>
  <c r="J47" i="1"/>
  <c r="J48" i="1"/>
</calcChain>
</file>

<file path=xl/sharedStrings.xml><?xml version="1.0" encoding="utf-8"?>
<sst xmlns="http://schemas.openxmlformats.org/spreadsheetml/2006/main" count="174" uniqueCount="42">
  <si>
    <t>x</t>
  </si>
  <si>
    <t>y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</si>
  <si>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</si>
  <si>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</si>
  <si>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</si>
  <si>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</si>
  <si>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</si>
  <si>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</si>
  <si>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</si>
  <si>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</si>
  <si>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</si>
  <si>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</si>
  <si>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</si>
  <si>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</si>
  <si>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</si>
  <si>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</si>
  <si>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</si>
  <si>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</si>
  <si>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</si>
  <si>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</si>
  <si>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</si>
  <si>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</si>
  <si>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</si>
  <si>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</si>
  <si>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</si>
  <si>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</si>
  <si>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 xml:space="preserve"> </t>
  </si>
  <si>
    <t>ВЫВОД ОСТАТКА</t>
  </si>
  <si>
    <t>Наблюдение</t>
  </si>
  <si>
    <t>Предсказанное y</t>
  </si>
  <si>
    <t>Остатки</t>
  </si>
  <si>
    <t>|e|</t>
  </si>
  <si>
    <t>С = 0.5</t>
  </si>
  <si>
    <t>x^0.5</t>
  </si>
  <si>
    <t>С = 1</t>
  </si>
  <si>
    <t>x^1</t>
  </si>
  <si>
    <t>C = 2</t>
  </si>
  <si>
    <t>x^2</t>
  </si>
  <si>
    <t>C = -0.5</t>
  </si>
  <si>
    <t>x^-0.5</t>
  </si>
  <si>
    <t>C = -1</t>
  </si>
  <si>
    <t>x^-1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</si>
</sst>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9" xfId="0" applyFill="1" applyBorder="1" applyAlignment="1"/>
    <xf numFmtId="0" fontId="2" fillId="0" borderId="1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3" xfId="0" applyBorder="1"/>
    <xf numFmtId="0" fontId="0" fillId="0" borderId="14" xfId="0" applyBorder="1"/>
    <xf numFmtId="0" fontId="1" fillId="2" borderId="11" xfId="0" applyFont="1" applyFill="1" applyBorder="1" applyAlignment="1">
      <alignment horizontal="center"/>
    </xf>
    <xf numFmtId="0" fontId="0" fillId="0" borderId="1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Sheet1!$C$5:$C$15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</c:numCache>
            </c:numRef>
          </c:xVal>
          <c:yVal>
            <c:numRef>
              <c:f>Sheet1!$I$38:$I$48</c:f>
              <c:numCache>
                <c:formatCode>General</c:formatCode>
                <c:ptCount val="11"/>
                <c:pt idx="0">
                  <c:v>-2.2411351667641881</c:v>
                </c:pt>
                <c:pt idx="1">
                  <c:v>1.1119368051492131</c:v>
                </c:pt>
                <c:pt idx="2">
                  <c:v>2.7884727911059102</c:v>
                </c:pt>
                <c:pt idx="3">
                  <c:v>-7.1349912229373871</c:v>
                </c:pt>
                <c:pt idx="4">
                  <c:v>6.1415447630193114</c:v>
                </c:pt>
                <c:pt idx="5">
                  <c:v>7.8180807489760085</c:v>
                </c:pt>
                <c:pt idx="6">
                  <c:v>11.17115272088941</c:v>
                </c:pt>
                <c:pt idx="7">
                  <c:v>-12.675775307197185</c:v>
                </c:pt>
                <c:pt idx="8">
                  <c:v>-15.446167349327091</c:v>
                </c:pt>
                <c:pt idx="9">
                  <c:v>-17.293095377413692</c:v>
                </c:pt>
                <c:pt idx="10">
                  <c:v>25.759976594499712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8C-468C-8D1C-76E19CB1B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094271"/>
        <c:axId val="1454110495"/>
      </c:scatterChart>
      <c:valAx>
        <c:axId val="1454094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4110495"/>
        <c:crosses val="autoZero"/>
        <c:crossBetween val="midCat"/>
      </c:valAx>
      <c:valAx>
        <c:axId val="1454110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40942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295275</xdr:colOff>
      <xdr:row>9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0AB6B79-4090-4118-B819-378A8A9964FE}"/>
            </a:ext>
          </a:extLst>
        </xdr:cNvPr>
        <xdr:cNvSpPr txBox="1"/>
      </xdr:nvSpPr>
      <xdr:spPr>
        <a:xfrm>
          <a:off x="3657600" y="190500"/>
          <a:ext cx="4562475" cy="172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ДЗ</a:t>
          </a:r>
          <a:endParaRPr lang="en-US">
            <a:effectLst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11 регионам зависимость ВРП (тыс. руб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душ населения)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стоимость основных фондов (млн. руб.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душ населения) x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Построить линейное уравнение регрессии и оценить его качество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Дать график зависимоти остатков от значений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Применить тест Глейзера при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 = 0.5, 1, 2, -0.5, -1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Применить обобщённое МНК исходя из рузультатов пункта 3</a:t>
          </a:r>
          <a:endParaRPr lang="en-US">
            <a:effectLst/>
          </a:endParaRPr>
        </a:p>
      </xdr:txBody>
    </xdr:sp>
    <xdr:clientData/>
  </xdr:twoCellAnchor>
  <xdr:twoCellAnchor>
    <xdr:from>
      <xdr:col>12</xdr:col>
      <xdr:colOff>761999</xdr:colOff>
      <xdr:row>12</xdr:row>
      <xdr:rowOff>28575</xdr:rowOff>
    </xdr:from>
    <xdr:to>
      <xdr:col>18</xdr:col>
      <xdr:colOff>95249</xdr:colOff>
      <xdr:row>24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FD2D7A0-C964-4BCE-8066-2C20A38B5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9525</xdr:colOff>
      <xdr:row>28</xdr:row>
      <xdr:rowOff>33337</xdr:rowOff>
    </xdr:from>
    <xdr:ext cx="14614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607D947-8F7D-4300-AFED-EE83D8E0BD53}"/>
                </a:ext>
              </a:extLst>
            </xdr:cNvPr>
            <xdr:cNvSpPr txBox="1"/>
          </xdr:nvSpPr>
          <xdr:spPr>
            <a:xfrm>
              <a:off x="1838325" y="5434012"/>
              <a:ext cx="14614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=23.5942+1.4235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607D947-8F7D-4300-AFED-EE83D8E0BD53}"/>
                </a:ext>
              </a:extLst>
            </xdr:cNvPr>
            <xdr:cNvSpPr txBox="1"/>
          </xdr:nvSpPr>
          <xdr:spPr>
            <a:xfrm>
              <a:off x="1838325" y="5434012"/>
              <a:ext cx="14614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𝑦=23.5942+1.4235𝑥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0</xdr:col>
      <xdr:colOff>409575</xdr:colOff>
      <xdr:row>29</xdr:row>
      <xdr:rowOff>38100</xdr:rowOff>
    </xdr:from>
    <xdr:to>
      <xdr:col>5</xdr:col>
      <xdr:colOff>466725</xdr:colOff>
      <xdr:row>30</xdr:row>
      <xdr:rowOff>123825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F0F4F5A-C356-4878-8454-729F1219872B}"/>
            </a:ext>
          </a:extLst>
        </xdr:cNvPr>
        <xdr:cNvSpPr txBox="1"/>
      </xdr:nvSpPr>
      <xdr:spPr>
        <a:xfrm>
          <a:off x="409575" y="5629275"/>
          <a:ext cx="31051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1)</a:t>
          </a:r>
          <a:r>
            <a:rPr lang="ru-RU" sz="1100" baseline="0"/>
            <a:t> </a:t>
          </a:r>
          <a:r>
            <a:rPr lang="ru-RU" sz="1100"/>
            <a:t>Уравнение регрессии получилось не значимо</a:t>
          </a:r>
          <a:endParaRPr lang="en-US" sz="1100"/>
        </a:p>
      </xdr:txBody>
    </xdr:sp>
    <xdr:clientData/>
  </xdr:twoCellAnchor>
  <xdr:oneCellAnchor>
    <xdr:from>
      <xdr:col>6</xdr:col>
      <xdr:colOff>638175</xdr:colOff>
      <xdr:row>68</xdr:row>
      <xdr:rowOff>9525</xdr:rowOff>
    </xdr:from>
    <xdr:ext cx="1797287" cy="1777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00E4218-3D55-4463-B2DC-C091B0244874}"/>
                </a:ext>
              </a:extLst>
            </xdr:cNvPr>
            <xdr:cNvSpPr txBox="1"/>
          </xdr:nvSpPr>
          <xdr:spPr>
            <a:xfrm>
              <a:off x="4295775" y="13134975"/>
              <a:ext cx="1797287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|=−12,54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96+7,6063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0.5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00E4218-3D55-4463-B2DC-C091B0244874}"/>
                </a:ext>
              </a:extLst>
            </xdr:cNvPr>
            <xdr:cNvSpPr txBox="1"/>
          </xdr:nvSpPr>
          <xdr:spPr>
            <a:xfrm>
              <a:off x="4295775" y="13134975"/>
              <a:ext cx="1797287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|𝑒|=</a:t>
              </a:r>
              <a:r>
                <a:rPr lang="ru-RU" sz="1100" b="0" i="0">
                  <a:latin typeface="Cambria Math" panose="02040503050406030204" pitchFamily="18" charset="0"/>
                </a:rPr>
                <a:t>−12,5496+7,6063</a:t>
              </a:r>
              <a:r>
                <a:rPr lang="en-US" sz="1100" b="0" i="0">
                  <a:latin typeface="Cambria Math" panose="02040503050406030204" pitchFamily="18" charset="0"/>
                </a:rPr>
                <a:t>𝑥^0.5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8</xdr:col>
      <xdr:colOff>1019174</xdr:colOff>
      <xdr:row>72</xdr:row>
      <xdr:rowOff>133350</xdr:rowOff>
    </xdr:from>
    <xdr:to>
      <xdr:col>13</xdr:col>
      <xdr:colOff>333374</xdr:colOff>
      <xdr:row>74</xdr:row>
      <xdr:rowOff>28575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C1939A-047C-4B35-A0AD-2A5D1E586FB5}"/>
            </a:ext>
          </a:extLst>
        </xdr:cNvPr>
        <xdr:cNvSpPr txBox="1"/>
      </xdr:nvSpPr>
      <xdr:spPr>
        <a:xfrm>
          <a:off x="7572374" y="14030325"/>
          <a:ext cx="45624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Получается</a:t>
          </a:r>
          <a:r>
            <a:rPr lang="ru-RU" sz="1100" baseline="0"/>
            <a:t> </a:t>
          </a:r>
          <a:r>
            <a:rPr lang="en-US" sz="1100" baseline="0"/>
            <a:t>b - </a:t>
          </a:r>
          <a:r>
            <a:rPr lang="ru-RU" sz="1100" baseline="0"/>
            <a:t>значимо по </a:t>
          </a:r>
          <a:r>
            <a:rPr lang="en-US" sz="1100" baseline="0"/>
            <a:t>t-</a:t>
          </a:r>
          <a:r>
            <a:rPr lang="ru-RU" sz="1100" baseline="0"/>
            <a:t>статистике и гетероскедастичность - есть</a:t>
          </a:r>
          <a:endParaRPr lang="en-US" sz="1100"/>
        </a:p>
      </xdr:txBody>
    </xdr:sp>
    <xdr:clientData/>
  </xdr:twoCellAnchor>
  <xdr:oneCellAnchor>
    <xdr:from>
      <xdr:col>6</xdr:col>
      <xdr:colOff>990600</xdr:colOff>
      <xdr:row>93</xdr:row>
      <xdr:rowOff>0</xdr:rowOff>
    </xdr:from>
    <xdr:ext cx="12572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301680B-2BF2-438D-9CED-E75D259BEF20}"/>
                </a:ext>
              </a:extLst>
            </xdr:cNvPr>
            <xdr:cNvSpPr txBox="1"/>
          </xdr:nvSpPr>
          <xdr:spPr>
            <a:xfrm>
              <a:off x="4648200" y="17973675"/>
              <a:ext cx="12572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=−2.453+1.3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301680B-2BF2-438D-9CED-E75D259BEF20}"/>
                </a:ext>
              </a:extLst>
            </xdr:cNvPr>
            <xdr:cNvSpPr txBox="1"/>
          </xdr:nvSpPr>
          <xdr:spPr>
            <a:xfrm>
              <a:off x="4648200" y="17973675"/>
              <a:ext cx="12572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|𝑒|=−2.453+1.3𝑥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8</xdr:col>
      <xdr:colOff>485774</xdr:colOff>
      <xdr:row>96</xdr:row>
      <xdr:rowOff>9525</xdr:rowOff>
    </xdr:from>
    <xdr:to>
      <xdr:col>12</xdr:col>
      <xdr:colOff>676274</xdr:colOff>
      <xdr:row>97</xdr:row>
      <xdr:rowOff>95250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4D83A6B-462B-4E32-9E43-52705337870D}"/>
            </a:ext>
          </a:extLst>
        </xdr:cNvPr>
        <xdr:cNvSpPr txBox="1"/>
      </xdr:nvSpPr>
      <xdr:spPr>
        <a:xfrm>
          <a:off x="7038974" y="18564225"/>
          <a:ext cx="45624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Получается</a:t>
          </a:r>
          <a:r>
            <a:rPr lang="ru-RU" sz="1100" baseline="0"/>
            <a:t> </a:t>
          </a:r>
          <a:r>
            <a:rPr lang="en-US" sz="1100" baseline="0"/>
            <a:t>b - </a:t>
          </a:r>
          <a:r>
            <a:rPr lang="ru-RU" sz="1100" baseline="0"/>
            <a:t>значимо по </a:t>
          </a:r>
          <a:r>
            <a:rPr lang="en-US" sz="1100" baseline="0"/>
            <a:t>t-</a:t>
          </a:r>
          <a:r>
            <a:rPr lang="ru-RU" sz="1100" baseline="0"/>
            <a:t>статистике и гетероскедастичность - есть</a:t>
          </a:r>
          <a:endParaRPr lang="en-US" sz="1100"/>
        </a:p>
      </xdr:txBody>
    </xdr:sp>
    <xdr:clientData/>
  </xdr:twoCellAnchor>
  <xdr:oneCellAnchor>
    <xdr:from>
      <xdr:col>6</xdr:col>
      <xdr:colOff>895350</xdr:colOff>
      <xdr:row>118</xdr:row>
      <xdr:rowOff>0</xdr:rowOff>
    </xdr:from>
    <xdr:ext cx="1533112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3CCE8F1-D3DE-49BC-B7B5-0D486A5788AB}"/>
                </a:ext>
              </a:extLst>
            </xdr:cNvPr>
            <xdr:cNvSpPr txBox="1"/>
          </xdr:nvSpPr>
          <xdr:spPr>
            <a:xfrm>
              <a:off x="4552950" y="22821900"/>
              <a:ext cx="153311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=2.8332+0.0597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3CCE8F1-D3DE-49BC-B7B5-0D486A5788AB}"/>
                </a:ext>
              </a:extLst>
            </xdr:cNvPr>
            <xdr:cNvSpPr txBox="1"/>
          </xdr:nvSpPr>
          <xdr:spPr>
            <a:xfrm>
              <a:off x="4552950" y="22821900"/>
              <a:ext cx="153311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|𝑒|=2.8332+0.0597𝑥^2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8</xdr:col>
      <xdr:colOff>971549</xdr:colOff>
      <xdr:row>119</xdr:row>
      <xdr:rowOff>114300</xdr:rowOff>
    </xdr:from>
    <xdr:to>
      <xdr:col>13</xdr:col>
      <xdr:colOff>285749</xdr:colOff>
      <xdr:row>121</xdr:row>
      <xdr:rowOff>9525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9BBCD9B-441F-4E37-8B0C-07D8C5160479}"/>
            </a:ext>
          </a:extLst>
        </xdr:cNvPr>
        <xdr:cNvSpPr txBox="1"/>
      </xdr:nvSpPr>
      <xdr:spPr>
        <a:xfrm>
          <a:off x="7524749" y="23136225"/>
          <a:ext cx="45624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Получается</a:t>
          </a:r>
          <a:r>
            <a:rPr lang="ru-RU" sz="1100" baseline="0"/>
            <a:t> </a:t>
          </a:r>
          <a:r>
            <a:rPr lang="en-US" sz="1100" baseline="0"/>
            <a:t>b - </a:t>
          </a:r>
          <a:r>
            <a:rPr lang="ru-RU" sz="1100" baseline="0"/>
            <a:t>значимо по </a:t>
          </a:r>
          <a:r>
            <a:rPr lang="en-US" sz="1100" baseline="0"/>
            <a:t>t-</a:t>
          </a:r>
          <a:r>
            <a:rPr lang="ru-RU" sz="1100" baseline="0"/>
            <a:t>статистике и гетероскедастичность - есть</a:t>
          </a:r>
          <a:endParaRPr lang="en-US" sz="1100"/>
        </a:p>
      </xdr:txBody>
    </xdr:sp>
    <xdr:clientData/>
  </xdr:twoCellAnchor>
  <xdr:oneCellAnchor>
    <xdr:from>
      <xdr:col>6</xdr:col>
      <xdr:colOff>752475</xdr:colOff>
      <xdr:row>138</xdr:row>
      <xdr:rowOff>19050</xdr:rowOff>
    </xdr:from>
    <xdr:ext cx="1688667" cy="1777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DAB521C-606A-4908-8BD1-AF9F61AC4A27}"/>
                </a:ext>
              </a:extLst>
            </xdr:cNvPr>
            <xdr:cNvSpPr txBox="1"/>
          </xdr:nvSpPr>
          <xdr:spPr>
            <a:xfrm>
              <a:off x="4410075" y="26736675"/>
              <a:ext cx="1688667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26,173−43,187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−0,5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DAB521C-606A-4908-8BD1-AF9F61AC4A27}"/>
                </a:ext>
              </a:extLst>
            </xdr:cNvPr>
            <xdr:cNvSpPr txBox="1"/>
          </xdr:nvSpPr>
          <xdr:spPr>
            <a:xfrm>
              <a:off x="4410075" y="26736675"/>
              <a:ext cx="1688667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|𝑒|=</a:t>
              </a:r>
              <a:r>
                <a:rPr lang="ru-RU" sz="1100" b="0" i="0">
                  <a:latin typeface="Cambria Math" panose="02040503050406030204" pitchFamily="18" charset="0"/>
                </a:rPr>
                <a:t>26,173−43,187</a:t>
              </a:r>
              <a:r>
                <a:rPr lang="en-US" sz="1100" b="0" i="0">
                  <a:latin typeface="Cambria Math" panose="02040503050406030204" pitchFamily="18" charset="0"/>
                </a:rPr>
                <a:t>𝑥^(</a:t>
              </a:r>
              <a:r>
                <a:rPr lang="ru-RU" sz="1100" b="0" i="0">
                  <a:latin typeface="Cambria Math" panose="02040503050406030204" pitchFamily="18" charset="0"/>
                </a:rPr>
                <a:t>−0,5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8</xdr:col>
      <xdr:colOff>981074</xdr:colOff>
      <xdr:row>141</xdr:row>
      <xdr:rowOff>142875</xdr:rowOff>
    </xdr:from>
    <xdr:to>
      <xdr:col>13</xdr:col>
      <xdr:colOff>295274</xdr:colOff>
      <xdr:row>143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9B3261F-08C4-4661-B6CA-8609399E385B}"/>
            </a:ext>
          </a:extLst>
        </xdr:cNvPr>
        <xdr:cNvSpPr txBox="1"/>
      </xdr:nvSpPr>
      <xdr:spPr>
        <a:xfrm>
          <a:off x="7534274" y="27441525"/>
          <a:ext cx="45624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Получается</a:t>
          </a:r>
          <a:r>
            <a:rPr lang="ru-RU" sz="1100" baseline="0"/>
            <a:t> </a:t>
          </a:r>
          <a:r>
            <a:rPr lang="en-US" sz="1100" baseline="0"/>
            <a:t>b - </a:t>
          </a:r>
          <a:r>
            <a:rPr lang="ru-RU" sz="1100" baseline="0"/>
            <a:t>значимо по </a:t>
          </a:r>
          <a:r>
            <a:rPr lang="en-US" sz="1100" baseline="0"/>
            <a:t>t-</a:t>
          </a:r>
          <a:r>
            <a:rPr lang="ru-RU" sz="1100" baseline="0"/>
            <a:t>статистике и гетероскедастичность - есть</a:t>
          </a:r>
          <a:endParaRPr lang="en-US" sz="1100"/>
        </a:p>
      </xdr:txBody>
    </xdr:sp>
    <xdr:clientData/>
  </xdr:twoCellAnchor>
  <xdr:twoCellAnchor>
    <xdr:from>
      <xdr:col>8</xdr:col>
      <xdr:colOff>704850</xdr:colOff>
      <xdr:row>166</xdr:row>
      <xdr:rowOff>95250</xdr:rowOff>
    </xdr:from>
    <xdr:to>
      <xdr:col>13</xdr:col>
      <xdr:colOff>19050</xdr:colOff>
      <xdr:row>167</xdr:row>
      <xdr:rowOff>180975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67E9902B-6597-42E4-BC5B-E70DBE7A91BE}"/>
            </a:ext>
          </a:extLst>
        </xdr:cNvPr>
        <xdr:cNvSpPr txBox="1"/>
      </xdr:nvSpPr>
      <xdr:spPr>
        <a:xfrm>
          <a:off x="7258050" y="32242125"/>
          <a:ext cx="45624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Получается</a:t>
          </a:r>
          <a:r>
            <a:rPr lang="ru-RU" sz="1100" baseline="0"/>
            <a:t> </a:t>
          </a:r>
          <a:r>
            <a:rPr lang="en-US" sz="1100" baseline="0"/>
            <a:t>b - </a:t>
          </a:r>
          <a:r>
            <a:rPr lang="ru-RU" sz="1100" baseline="0"/>
            <a:t>значимо по </a:t>
          </a:r>
          <a:r>
            <a:rPr lang="en-US" sz="1100" baseline="0"/>
            <a:t>t-</a:t>
          </a:r>
          <a:r>
            <a:rPr lang="ru-RU" sz="1100" baseline="0"/>
            <a:t>статистике и гетероскедастичность - есть</a:t>
          </a:r>
          <a:endParaRPr lang="en-US" sz="1100"/>
        </a:p>
      </xdr:txBody>
    </xdr:sp>
    <xdr:clientData/>
  </xdr:twoCellAnchor>
  <xdr:oneCellAnchor>
    <xdr:from>
      <xdr:col>6</xdr:col>
      <xdr:colOff>381000</xdr:colOff>
      <xdr:row>163</xdr:row>
      <xdr:rowOff>0</xdr:rowOff>
    </xdr:from>
    <xdr:ext cx="1529906" cy="1749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323FEA64-2BD4-4F06-822C-4151C2EF381B}"/>
                </a:ext>
              </a:extLst>
            </xdr:cNvPr>
            <xdr:cNvSpPr txBox="1"/>
          </xdr:nvSpPr>
          <xdr:spPr>
            <a:xfrm>
              <a:off x="4038600" y="31565850"/>
              <a:ext cx="1529906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=16,45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40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871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323FEA64-2BD4-4F06-822C-4151C2EF381B}"/>
                </a:ext>
              </a:extLst>
            </xdr:cNvPr>
            <xdr:cNvSpPr txBox="1"/>
          </xdr:nvSpPr>
          <xdr:spPr>
            <a:xfrm>
              <a:off x="4038600" y="31565850"/>
              <a:ext cx="1529906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|𝑒|=16,45</a:t>
              </a:r>
              <a:r>
                <a:rPr lang="ru-RU" sz="1100" b="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latin typeface="Cambria Math" panose="02040503050406030204" pitchFamily="18" charset="0"/>
                </a:rPr>
                <a:t>40</a:t>
              </a:r>
              <a:r>
                <a:rPr lang="ru-RU" sz="1100" b="0" i="0">
                  <a:latin typeface="Cambria Math" panose="02040503050406030204" pitchFamily="18" charset="0"/>
                </a:rPr>
                <a:t>,</a:t>
              </a:r>
              <a:r>
                <a:rPr lang="en-US" sz="1100" b="0" i="0">
                  <a:latin typeface="Cambria Math" panose="02040503050406030204" pitchFamily="18" charset="0"/>
                </a:rPr>
                <a:t>871𝑥^(</a:t>
              </a:r>
              <a:r>
                <a:rPr lang="ru-RU" sz="1100" b="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latin typeface="Cambria Math" panose="02040503050406030204" pitchFamily="18" charset="0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V165"/>
  <sheetViews>
    <sheetView tabSelected="1" topLeftCell="A142" workbookViewId="0">
      <selection activeCell="G149" sqref="G149"/>
    </sheetView>
  </sheetViews>
  <sheetFormatPr defaultRowHeight="15" x14ac:dyDescent="0.25"/>
  <cols>
    <col min="7" max="7" width="26.28515625" bestFit="1" customWidth="1"/>
    <col min="8" max="8" width="17.140625" bestFit="1" customWidth="1"/>
    <col min="9" max="9" width="23.28515625" bestFit="1" customWidth="1"/>
    <col min="10" max="10" width="15.5703125" bestFit="1" customWidth="1"/>
    <col min="11" max="11" width="12" bestFit="1" customWidth="1"/>
    <col min="12" max="12" width="14.7109375" bestFit="1" customWidth="1"/>
    <col min="13" max="13" width="13.140625" bestFit="1" customWidth="1"/>
    <col min="14" max="14" width="14.7109375" bestFit="1" customWidth="1"/>
    <col min="15" max="15" width="14.85546875" bestFit="1" customWidth="1"/>
  </cols>
  <sheetData>
    <row r="3" spans="3:22" ht="15.75" thickBot="1" x14ac:dyDescent="0.3"/>
    <row r="4" spans="3:22" ht="15.75" thickBot="1" x14ac:dyDescent="0.3">
      <c r="C4" s="7" t="s">
        <v>0</v>
      </c>
      <c r="D4" s="8" t="s">
        <v>1</v>
      </c>
    </row>
    <row r="5" spans="3:22" x14ac:dyDescent="0.25">
      <c r="C5" s="5">
        <v>2</v>
      </c>
      <c r="D5" s="6">
        <v>24.2</v>
      </c>
    </row>
    <row r="6" spans="3:22" x14ac:dyDescent="0.25">
      <c r="C6" s="1">
        <v>4</v>
      </c>
      <c r="D6" s="2">
        <v>30.4</v>
      </c>
    </row>
    <row r="7" spans="3:22" x14ac:dyDescent="0.25">
      <c r="C7" s="1">
        <v>5</v>
      </c>
      <c r="D7" s="2">
        <v>33.5</v>
      </c>
    </row>
    <row r="8" spans="3:22" x14ac:dyDescent="0.25">
      <c r="C8" s="1">
        <v>6</v>
      </c>
      <c r="D8" s="2">
        <v>25</v>
      </c>
    </row>
    <row r="9" spans="3:22" x14ac:dyDescent="0.25">
      <c r="C9" s="1">
        <v>7</v>
      </c>
      <c r="D9" s="2">
        <v>39.700000000000003</v>
      </c>
    </row>
    <row r="10" spans="3:22" x14ac:dyDescent="0.25">
      <c r="C10" s="1">
        <v>8</v>
      </c>
      <c r="D10" s="2">
        <v>42.8</v>
      </c>
    </row>
    <row r="11" spans="3:22" x14ac:dyDescent="0.25">
      <c r="C11" s="1">
        <v>10</v>
      </c>
      <c r="D11" s="2">
        <v>49</v>
      </c>
      <c r="V11" t="s">
        <v>26</v>
      </c>
    </row>
    <row r="12" spans="3:22" x14ac:dyDescent="0.25">
      <c r="C12" s="1">
        <v>12</v>
      </c>
      <c r="D12" s="2">
        <v>28</v>
      </c>
    </row>
    <row r="13" spans="3:22" x14ac:dyDescent="0.25">
      <c r="C13" s="1">
        <v>15</v>
      </c>
      <c r="D13" s="2">
        <v>29.5</v>
      </c>
    </row>
    <row r="14" spans="3:22" x14ac:dyDescent="0.25">
      <c r="C14" s="1">
        <v>17</v>
      </c>
      <c r="D14" s="2">
        <v>30.5</v>
      </c>
      <c r="G14" t="s">
        <v>2</v>
      </c>
    </row>
    <row r="15" spans="3:22" ht="15.75" thickBot="1" x14ac:dyDescent="0.3">
      <c r="C15" s="3">
        <v>19</v>
      </c>
      <c r="D15" s="4">
        <v>76.400000000000006</v>
      </c>
    </row>
    <row r="16" spans="3:22" x14ac:dyDescent="0.25">
      <c r="G16" s="12" t="s">
        <v>3</v>
      </c>
      <c r="H16" s="12"/>
    </row>
    <row r="17" spans="7:15" x14ac:dyDescent="0.25">
      <c r="G17" s="9" t="s">
        <v>4</v>
      </c>
      <c r="H17" s="9">
        <v>0.52548640260143464</v>
      </c>
    </row>
    <row r="18" spans="7:15" x14ac:dyDescent="0.25">
      <c r="G18" s="9" t="s">
        <v>5</v>
      </c>
      <c r="H18" s="9">
        <v>0.27613595931899709</v>
      </c>
    </row>
    <row r="19" spans="7:15" x14ac:dyDescent="0.25">
      <c r="G19" s="9" t="s">
        <v>6</v>
      </c>
      <c r="H19" s="9">
        <v>0.19570662146555234</v>
      </c>
    </row>
    <row r="20" spans="7:15" x14ac:dyDescent="0.25">
      <c r="G20" s="9" t="s">
        <v>7</v>
      </c>
      <c r="H20" s="9">
        <v>13.541972979686633</v>
      </c>
    </row>
    <row r="21" spans="7:15" ht="15.75" thickBot="1" x14ac:dyDescent="0.3">
      <c r="G21" s="10" t="s">
        <v>8</v>
      </c>
      <c r="H21" s="10">
        <v>11</v>
      </c>
    </row>
    <row r="23" spans="7:15" ht="15.75" thickBot="1" x14ac:dyDescent="0.3">
      <c r="G23" t="s">
        <v>9</v>
      </c>
    </row>
    <row r="24" spans="7:15" x14ac:dyDescent="0.25">
      <c r="G24" s="11"/>
      <c r="H24" s="11" t="s">
        <v>14</v>
      </c>
      <c r="I24" s="11" t="s">
        <v>15</v>
      </c>
      <c r="J24" s="11" t="s">
        <v>16</v>
      </c>
      <c r="K24" s="11" t="s">
        <v>17</v>
      </c>
      <c r="L24" s="11" t="s">
        <v>18</v>
      </c>
    </row>
    <row r="25" spans="7:15" x14ac:dyDescent="0.25">
      <c r="G25" s="9" t="s">
        <v>10</v>
      </c>
      <c r="H25" s="9">
        <v>1</v>
      </c>
      <c r="I25" s="9">
        <v>629.61107399329785</v>
      </c>
      <c r="J25" s="9">
        <v>629.61107399329785</v>
      </c>
      <c r="K25" s="9">
        <v>3.4332740600471112</v>
      </c>
      <c r="L25" s="9">
        <v>9.6901224238400405E-2</v>
      </c>
    </row>
    <row r="26" spans="7:15" x14ac:dyDescent="0.25">
      <c r="G26" s="9" t="s">
        <v>11</v>
      </c>
      <c r="H26" s="9">
        <v>9</v>
      </c>
      <c r="I26" s="9">
        <v>1650.4652896430662</v>
      </c>
      <c r="J26" s="9">
        <v>183.3850321825629</v>
      </c>
      <c r="K26" s="9"/>
      <c r="L26" s="9"/>
    </row>
    <row r="27" spans="7:15" ht="15.75" thickBot="1" x14ac:dyDescent="0.3">
      <c r="G27" s="10" t="s">
        <v>12</v>
      </c>
      <c r="H27" s="10">
        <v>10</v>
      </c>
      <c r="I27" s="10">
        <v>2280.076363636364</v>
      </c>
      <c r="J27" s="10"/>
      <c r="K27" s="10"/>
      <c r="L27" s="10"/>
    </row>
    <row r="28" spans="7:15" ht="15.75" thickBot="1" x14ac:dyDescent="0.3"/>
    <row r="29" spans="7:15" x14ac:dyDescent="0.25">
      <c r="G29" s="11"/>
      <c r="H29" s="11" t="s">
        <v>19</v>
      </c>
      <c r="I29" s="11" t="s">
        <v>7</v>
      </c>
      <c r="J29" s="11" t="s">
        <v>20</v>
      </c>
      <c r="K29" s="11" t="s">
        <v>21</v>
      </c>
      <c r="L29" s="11" t="s">
        <v>22</v>
      </c>
      <c r="M29" s="11" t="s">
        <v>23</v>
      </c>
      <c r="N29" s="11" t="s">
        <v>24</v>
      </c>
      <c r="O29" s="11" t="s">
        <v>25</v>
      </c>
    </row>
    <row r="30" spans="7:15" x14ac:dyDescent="0.25">
      <c r="G30" s="9" t="s">
        <v>13</v>
      </c>
      <c r="H30" s="9">
        <v>23.594207138677586</v>
      </c>
      <c r="I30" s="9">
        <v>8.3932136211640049</v>
      </c>
      <c r="J30" s="9">
        <v>2.8111052814363426</v>
      </c>
      <c r="K30" s="9">
        <v>2.0340304382391646E-2</v>
      </c>
      <c r="L30" s="9">
        <v>4.6074388266659696</v>
      </c>
      <c r="M30" s="9">
        <v>42.580975450689202</v>
      </c>
      <c r="N30" s="9">
        <v>4.6074388266659696</v>
      </c>
      <c r="O30" s="9">
        <v>42.580975450689202</v>
      </c>
    </row>
    <row r="31" spans="7:15" ht="15.75" thickBot="1" x14ac:dyDescent="0.3">
      <c r="G31" s="10" t="s">
        <v>0</v>
      </c>
      <c r="H31" s="10">
        <v>1.4234640140433004</v>
      </c>
      <c r="I31" s="10">
        <v>0.76823175758050688</v>
      </c>
      <c r="J31" s="10">
        <v>1.8529096200427881</v>
      </c>
      <c r="K31" s="10">
        <v>9.6901224238400474E-2</v>
      </c>
      <c r="L31" s="10">
        <v>-0.31439695905649767</v>
      </c>
      <c r="M31" s="10">
        <v>3.1613249871430984</v>
      </c>
      <c r="N31" s="10">
        <v>-0.31439695905649767</v>
      </c>
      <c r="O31" s="10">
        <v>3.1613249871430984</v>
      </c>
    </row>
    <row r="35" spans="7:10" x14ac:dyDescent="0.25">
      <c r="G35" t="s">
        <v>27</v>
      </c>
    </row>
    <row r="36" spans="7:10" ht="15.75" thickBot="1" x14ac:dyDescent="0.3"/>
    <row r="37" spans="7:10" x14ac:dyDescent="0.25">
      <c r="G37" s="11" t="s">
        <v>28</v>
      </c>
      <c r="H37" s="11" t="s">
        <v>29</v>
      </c>
      <c r="I37" s="11" t="s">
        <v>30</v>
      </c>
      <c r="J37" s="13" t="s">
        <v>31</v>
      </c>
    </row>
    <row r="38" spans="7:10" x14ac:dyDescent="0.25">
      <c r="G38" s="9">
        <v>1</v>
      </c>
      <c r="H38" s="9">
        <v>26.441135166764187</v>
      </c>
      <c r="I38" s="9">
        <v>-2.2411351667641881</v>
      </c>
      <c r="J38">
        <f>ABS(I38)</f>
        <v>2.2411351667641881</v>
      </c>
    </row>
    <row r="39" spans="7:10" x14ac:dyDescent="0.25">
      <c r="G39" s="9">
        <v>2</v>
      </c>
      <c r="H39" s="9">
        <v>29.288063194850785</v>
      </c>
      <c r="I39" s="9">
        <v>1.1119368051492131</v>
      </c>
      <c r="J39">
        <f t="shared" ref="J39:J48" si="0">ABS(I39)</f>
        <v>1.1119368051492131</v>
      </c>
    </row>
    <row r="40" spans="7:10" x14ac:dyDescent="0.25">
      <c r="G40" s="9">
        <v>3</v>
      </c>
      <c r="H40" s="9">
        <v>30.71152720889409</v>
      </c>
      <c r="I40" s="9">
        <v>2.7884727911059102</v>
      </c>
      <c r="J40">
        <f t="shared" si="0"/>
        <v>2.7884727911059102</v>
      </c>
    </row>
    <row r="41" spans="7:10" x14ac:dyDescent="0.25">
      <c r="G41" s="9">
        <v>4</v>
      </c>
      <c r="H41" s="9">
        <v>32.134991222937387</v>
      </c>
      <c r="I41" s="9">
        <v>-7.1349912229373871</v>
      </c>
      <c r="J41">
        <f t="shared" si="0"/>
        <v>7.1349912229373871</v>
      </c>
    </row>
    <row r="42" spans="7:10" x14ac:dyDescent="0.25">
      <c r="G42" s="9">
        <v>5</v>
      </c>
      <c r="H42" s="9">
        <v>33.558455236980691</v>
      </c>
      <c r="I42" s="9">
        <v>6.1415447630193114</v>
      </c>
      <c r="J42">
        <f t="shared" si="0"/>
        <v>6.1415447630193114</v>
      </c>
    </row>
    <row r="43" spans="7:10" x14ac:dyDescent="0.25">
      <c r="G43" s="9">
        <v>6</v>
      </c>
      <c r="H43" s="9">
        <v>34.981919251023989</v>
      </c>
      <c r="I43" s="9">
        <v>7.8180807489760085</v>
      </c>
      <c r="J43">
        <f t="shared" si="0"/>
        <v>7.8180807489760085</v>
      </c>
    </row>
    <row r="44" spans="7:10" x14ac:dyDescent="0.25">
      <c r="G44" s="9">
        <v>7</v>
      </c>
      <c r="H44" s="9">
        <v>37.82884727911059</v>
      </c>
      <c r="I44" s="9">
        <v>11.17115272088941</v>
      </c>
      <c r="J44">
        <f t="shared" si="0"/>
        <v>11.17115272088941</v>
      </c>
    </row>
    <row r="45" spans="7:10" x14ac:dyDescent="0.25">
      <c r="G45" s="9">
        <v>8</v>
      </c>
      <c r="H45" s="9">
        <v>40.675775307197185</v>
      </c>
      <c r="I45" s="9">
        <v>-12.675775307197185</v>
      </c>
      <c r="J45">
        <f t="shared" si="0"/>
        <v>12.675775307197185</v>
      </c>
    </row>
    <row r="46" spans="7:10" x14ac:dyDescent="0.25">
      <c r="G46" s="9">
        <v>9</v>
      </c>
      <c r="H46" s="9">
        <v>44.946167349327091</v>
      </c>
      <c r="I46" s="9">
        <v>-15.446167349327091</v>
      </c>
      <c r="J46">
        <f t="shared" si="0"/>
        <v>15.446167349327091</v>
      </c>
    </row>
    <row r="47" spans="7:10" x14ac:dyDescent="0.25">
      <c r="G47" s="9">
        <v>10</v>
      </c>
      <c r="H47" s="9">
        <v>47.793095377413692</v>
      </c>
      <c r="I47" s="9">
        <v>-17.293095377413692</v>
      </c>
      <c r="J47">
        <f t="shared" si="0"/>
        <v>17.293095377413692</v>
      </c>
    </row>
    <row r="48" spans="7:10" ht="15.75" thickBot="1" x14ac:dyDescent="0.3">
      <c r="G48" s="10">
        <v>11</v>
      </c>
      <c r="H48" s="10">
        <v>50.640023405500294</v>
      </c>
      <c r="I48" s="10">
        <v>25.759976594499712</v>
      </c>
      <c r="J48">
        <f t="shared" si="0"/>
        <v>25.759976594499712</v>
      </c>
    </row>
    <row r="53" spans="7:14" ht="15.75" thickBot="1" x14ac:dyDescent="0.3">
      <c r="G53" s="14" t="s">
        <v>32</v>
      </c>
    </row>
    <row r="54" spans="7:14" ht="15.75" thickBot="1" x14ac:dyDescent="0.3">
      <c r="G54" s="17" t="s">
        <v>33</v>
      </c>
      <c r="I54" t="s">
        <v>2</v>
      </c>
    </row>
    <row r="55" spans="7:14" ht="15.75" thickBot="1" x14ac:dyDescent="0.3">
      <c r="G55" s="15">
        <f>C5^0.5</f>
        <v>1.4142135623730951</v>
      </c>
    </row>
    <row r="56" spans="7:14" x14ac:dyDescent="0.25">
      <c r="G56" s="15">
        <f>C6^0.5</f>
        <v>2</v>
      </c>
      <c r="I56" s="12" t="s">
        <v>3</v>
      </c>
      <c r="J56" s="12"/>
    </row>
    <row r="57" spans="7:14" x14ac:dyDescent="0.25">
      <c r="G57" s="15">
        <f t="shared" ref="G56:G73" si="1">C7^0.5</f>
        <v>2.2360679774997898</v>
      </c>
      <c r="I57" s="9" t="s">
        <v>4</v>
      </c>
      <c r="J57" s="9">
        <v>0.9463666525052995</v>
      </c>
    </row>
    <row r="58" spans="7:14" x14ac:dyDescent="0.25">
      <c r="G58" s="15">
        <f t="shared" si="1"/>
        <v>2.4494897427831779</v>
      </c>
      <c r="I58" s="9" t="s">
        <v>5</v>
      </c>
      <c r="J58" s="9">
        <v>0.89560984097408636</v>
      </c>
    </row>
    <row r="59" spans="7:14" x14ac:dyDescent="0.25">
      <c r="G59" s="15">
        <f t="shared" si="1"/>
        <v>2.6457513110645907</v>
      </c>
      <c r="I59" s="9" t="s">
        <v>6</v>
      </c>
      <c r="J59" s="9">
        <v>0.88401093441565159</v>
      </c>
    </row>
    <row r="60" spans="7:14" x14ac:dyDescent="0.25">
      <c r="G60" s="15">
        <f t="shared" si="1"/>
        <v>2.8284271247461903</v>
      </c>
      <c r="I60" s="9" t="s">
        <v>7</v>
      </c>
      <c r="J60" s="9">
        <v>2.5458794324204748</v>
      </c>
    </row>
    <row r="61" spans="7:14" ht="15.75" thickBot="1" x14ac:dyDescent="0.3">
      <c r="G61" s="15">
        <f t="shared" si="1"/>
        <v>3.1622776601683795</v>
      </c>
      <c r="I61" s="10" t="s">
        <v>8</v>
      </c>
      <c r="J61" s="10">
        <v>11</v>
      </c>
    </row>
    <row r="62" spans="7:14" x14ac:dyDescent="0.25">
      <c r="G62" s="15">
        <f t="shared" si="1"/>
        <v>3.4641016151377544</v>
      </c>
    </row>
    <row r="63" spans="7:14" ht="15.75" thickBot="1" x14ac:dyDescent="0.3">
      <c r="G63" s="15">
        <f t="shared" si="1"/>
        <v>3.872983346207417</v>
      </c>
      <c r="I63" t="s">
        <v>9</v>
      </c>
    </row>
    <row r="64" spans="7:14" x14ac:dyDescent="0.25">
      <c r="G64" s="15">
        <f t="shared" si="1"/>
        <v>4.1231056256176606</v>
      </c>
      <c r="I64" s="11"/>
      <c r="J64" s="11" t="s">
        <v>14</v>
      </c>
      <c r="K64" s="11" t="s">
        <v>15</v>
      </c>
      <c r="L64" s="11" t="s">
        <v>16</v>
      </c>
      <c r="M64" s="11" t="s">
        <v>17</v>
      </c>
      <c r="N64" s="11" t="s">
        <v>18</v>
      </c>
    </row>
    <row r="65" spans="7:17" ht="15.75" thickBot="1" x14ac:dyDescent="0.3">
      <c r="G65" s="16">
        <f t="shared" si="1"/>
        <v>4.358898943540674</v>
      </c>
      <c r="I65" s="9" t="s">
        <v>10</v>
      </c>
      <c r="J65" s="9">
        <v>1</v>
      </c>
      <c r="K65" s="9">
        <v>500.46933492025175</v>
      </c>
      <c r="L65" s="9">
        <v>500.46933492025175</v>
      </c>
      <c r="M65" s="9">
        <v>77.215023369835578</v>
      </c>
      <c r="N65" s="9">
        <v>1.0379637180072333E-5</v>
      </c>
    </row>
    <row r="66" spans="7:17" x14ac:dyDescent="0.25">
      <c r="I66" s="9" t="s">
        <v>11</v>
      </c>
      <c r="J66" s="9">
        <v>9</v>
      </c>
      <c r="K66" s="9">
        <v>58.333518759794387</v>
      </c>
      <c r="L66" s="9">
        <v>6.4815020844215985</v>
      </c>
      <c r="M66" s="9"/>
      <c r="N66" s="9"/>
    </row>
    <row r="67" spans="7:17" ht="15.75" thickBot="1" x14ac:dyDescent="0.3">
      <c r="I67" s="10" t="s">
        <v>12</v>
      </c>
      <c r="J67" s="10">
        <v>10</v>
      </c>
      <c r="K67" s="10">
        <v>558.80285368004616</v>
      </c>
      <c r="L67" s="10"/>
      <c r="M67" s="10"/>
      <c r="N67" s="10"/>
    </row>
    <row r="68" spans="7:17" ht="15.75" thickBot="1" x14ac:dyDescent="0.3"/>
    <row r="69" spans="7:17" x14ac:dyDescent="0.25">
      <c r="I69" s="11"/>
      <c r="J69" s="11" t="s">
        <v>19</v>
      </c>
      <c r="K69" s="11" t="s">
        <v>7</v>
      </c>
      <c r="L69" s="11" t="s">
        <v>20</v>
      </c>
      <c r="M69" s="11" t="s">
        <v>21</v>
      </c>
      <c r="N69" s="11" t="s">
        <v>22</v>
      </c>
      <c r="O69" s="11" t="s">
        <v>23</v>
      </c>
      <c r="P69" s="11" t="s">
        <v>24</v>
      </c>
      <c r="Q69" s="11" t="s">
        <v>25</v>
      </c>
    </row>
    <row r="70" spans="7:17" x14ac:dyDescent="0.25">
      <c r="I70" s="9" t="s">
        <v>13</v>
      </c>
      <c r="J70" s="9">
        <v>-12.549596074105041</v>
      </c>
      <c r="K70" s="9">
        <v>2.6743917601280001</v>
      </c>
      <c r="L70" s="9">
        <v>-4.6925047635894606</v>
      </c>
      <c r="M70" s="9">
        <v>1.1320625473614655E-3</v>
      </c>
      <c r="N70" s="9">
        <v>-18.599490550407097</v>
      </c>
      <c r="O70" s="9">
        <v>-6.4997015978029866</v>
      </c>
      <c r="P70" s="9">
        <v>-18.599490550407097</v>
      </c>
      <c r="Q70" s="9">
        <v>-6.4997015978029866</v>
      </c>
    </row>
    <row r="71" spans="7:17" ht="15.75" thickBot="1" x14ac:dyDescent="0.3">
      <c r="I71" s="10" t="s">
        <v>33</v>
      </c>
      <c r="J71" s="10">
        <v>7.6063730650682739</v>
      </c>
      <c r="K71" s="10">
        <v>0.86561887661534886</v>
      </c>
      <c r="L71" s="10">
        <v>8.7872079393761684</v>
      </c>
      <c r="M71" s="10">
        <v>1.0379637180072353E-5</v>
      </c>
      <c r="N71" s="10">
        <v>5.6482071230795263</v>
      </c>
      <c r="O71" s="10">
        <v>9.5645390070570215</v>
      </c>
      <c r="P71" s="10">
        <v>5.6482071230795263</v>
      </c>
      <c r="Q71" s="10">
        <v>9.5645390070570215</v>
      </c>
    </row>
    <row r="77" spans="7:17" ht="15.75" thickBot="1" x14ac:dyDescent="0.3">
      <c r="G77" s="14" t="s">
        <v>34</v>
      </c>
    </row>
    <row r="78" spans="7:17" ht="15.75" thickBot="1" x14ac:dyDescent="0.3">
      <c r="G78" s="17" t="s">
        <v>35</v>
      </c>
      <c r="I78" t="s">
        <v>2</v>
      </c>
    </row>
    <row r="79" spans="7:17" ht="15.75" thickBot="1" x14ac:dyDescent="0.3">
      <c r="G79" s="18">
        <f>C5^1</f>
        <v>2</v>
      </c>
    </row>
    <row r="80" spans="7:17" x14ac:dyDescent="0.25">
      <c r="G80" s="15">
        <f t="shared" ref="G80:G89" si="2">C6^1</f>
        <v>4</v>
      </c>
      <c r="I80" s="12" t="s">
        <v>3</v>
      </c>
      <c r="J80" s="12"/>
    </row>
    <row r="81" spans="7:17" x14ac:dyDescent="0.25">
      <c r="G81" s="15">
        <f t="shared" si="2"/>
        <v>5</v>
      </c>
      <c r="I81" s="9" t="s">
        <v>4</v>
      </c>
      <c r="J81" s="9">
        <v>0.9698688753822835</v>
      </c>
    </row>
    <row r="82" spans="7:17" x14ac:dyDescent="0.25">
      <c r="G82" s="15">
        <f t="shared" si="2"/>
        <v>6</v>
      </c>
      <c r="I82" s="9" t="s">
        <v>5</v>
      </c>
      <c r="J82" s="9">
        <v>0.94064563543529534</v>
      </c>
    </row>
    <row r="83" spans="7:17" x14ac:dyDescent="0.25">
      <c r="G83" s="15">
        <f t="shared" si="2"/>
        <v>7</v>
      </c>
      <c r="I83" s="9" t="s">
        <v>6</v>
      </c>
      <c r="J83" s="9">
        <v>0.93405070603921692</v>
      </c>
    </row>
    <row r="84" spans="7:17" x14ac:dyDescent="0.25">
      <c r="G84" s="15">
        <f t="shared" si="2"/>
        <v>8</v>
      </c>
      <c r="I84" s="9" t="s">
        <v>7</v>
      </c>
      <c r="J84" s="9">
        <v>1.9197044997465027</v>
      </c>
    </row>
    <row r="85" spans="7:17" ht="15.75" thickBot="1" x14ac:dyDescent="0.3">
      <c r="G85" s="15">
        <f t="shared" si="2"/>
        <v>10</v>
      </c>
      <c r="I85" s="10" t="s">
        <v>8</v>
      </c>
      <c r="J85" s="10">
        <v>11</v>
      </c>
    </row>
    <row r="86" spans="7:17" x14ac:dyDescent="0.25">
      <c r="G86" s="15">
        <f t="shared" si="2"/>
        <v>12</v>
      </c>
    </row>
    <row r="87" spans="7:17" ht="15.75" thickBot="1" x14ac:dyDescent="0.3">
      <c r="G87" s="15">
        <f t="shared" si="2"/>
        <v>15</v>
      </c>
      <c r="I87" t="s">
        <v>9</v>
      </c>
    </row>
    <row r="88" spans="7:17" x14ac:dyDescent="0.25">
      <c r="G88" s="15">
        <f t="shared" si="2"/>
        <v>17</v>
      </c>
      <c r="I88" s="11"/>
      <c r="J88" s="11" t="s">
        <v>14</v>
      </c>
      <c r="K88" s="11" t="s">
        <v>15</v>
      </c>
      <c r="L88" s="11" t="s">
        <v>16</v>
      </c>
      <c r="M88" s="11" t="s">
        <v>17</v>
      </c>
      <c r="N88" s="11" t="s">
        <v>18</v>
      </c>
    </row>
    <row r="89" spans="7:17" ht="15.75" thickBot="1" x14ac:dyDescent="0.3">
      <c r="G89" s="16">
        <f t="shared" si="2"/>
        <v>19</v>
      </c>
      <c r="I89" s="9" t="s">
        <v>10</v>
      </c>
      <c r="J89" s="9">
        <v>1</v>
      </c>
      <c r="K89" s="9">
        <v>525.63546538292337</v>
      </c>
      <c r="L89" s="9">
        <v>525.63546538292337</v>
      </c>
      <c r="M89" s="9">
        <v>142.63164606351293</v>
      </c>
      <c r="N89" s="9">
        <v>8.0193800145563987E-7</v>
      </c>
    </row>
    <row r="90" spans="7:17" x14ac:dyDescent="0.25">
      <c r="I90" s="9" t="s">
        <v>11</v>
      </c>
      <c r="J90" s="9">
        <v>9</v>
      </c>
      <c r="K90" s="9">
        <v>33.167388297122734</v>
      </c>
      <c r="L90" s="9">
        <v>3.6852653663469703</v>
      </c>
      <c r="M90" s="9"/>
      <c r="N90" s="9"/>
    </row>
    <row r="91" spans="7:17" ht="15.75" thickBot="1" x14ac:dyDescent="0.3">
      <c r="I91" s="10" t="s">
        <v>12</v>
      </c>
      <c r="J91" s="10">
        <v>10</v>
      </c>
      <c r="K91" s="10">
        <v>558.80285368004616</v>
      </c>
      <c r="L91" s="10"/>
      <c r="M91" s="10"/>
      <c r="N91" s="10"/>
    </row>
    <row r="92" spans="7:17" ht="15.75" thickBot="1" x14ac:dyDescent="0.3"/>
    <row r="93" spans="7:17" x14ac:dyDescent="0.25">
      <c r="I93" s="11"/>
      <c r="J93" s="11" t="s">
        <v>19</v>
      </c>
      <c r="K93" s="11" t="s">
        <v>7</v>
      </c>
      <c r="L93" s="11" t="s">
        <v>20</v>
      </c>
      <c r="M93" s="11" t="s">
        <v>21</v>
      </c>
      <c r="N93" s="11" t="s">
        <v>22</v>
      </c>
      <c r="O93" s="11" t="s">
        <v>23</v>
      </c>
      <c r="P93" s="11" t="s">
        <v>24</v>
      </c>
      <c r="Q93" s="11" t="s">
        <v>25</v>
      </c>
    </row>
    <row r="94" spans="7:17" x14ac:dyDescent="0.25">
      <c r="I94" s="9" t="s">
        <v>13</v>
      </c>
      <c r="J94" s="9">
        <v>-2.4530425267257883</v>
      </c>
      <c r="K94" s="9">
        <v>1.1898184983865643</v>
      </c>
      <c r="L94" s="9">
        <v>-2.0616947291138943</v>
      </c>
      <c r="M94" s="9">
        <v>6.928976990131544E-2</v>
      </c>
      <c r="N94" s="9">
        <v>-5.1445989652807596</v>
      </c>
      <c r="O94" s="9">
        <v>0.23851391182918302</v>
      </c>
      <c r="P94" s="9">
        <v>-5.1445989652807596</v>
      </c>
      <c r="Q94" s="9">
        <v>0.23851391182918302</v>
      </c>
    </row>
    <row r="95" spans="7:17" ht="15.75" thickBot="1" x14ac:dyDescent="0.3">
      <c r="I95" s="10" t="s">
        <v>35</v>
      </c>
      <c r="J95" s="10">
        <v>1.3006266346786934</v>
      </c>
      <c r="K95" s="10">
        <v>0.10890421684400602</v>
      </c>
      <c r="L95" s="10">
        <v>11.942849160209343</v>
      </c>
      <c r="M95" s="10">
        <v>8.019380014556385E-7</v>
      </c>
      <c r="N95" s="10">
        <v>1.0542681804860963</v>
      </c>
      <c r="O95" s="10">
        <v>1.5469850888712906</v>
      </c>
      <c r="P95" s="10">
        <v>1.0542681804860963</v>
      </c>
      <c r="Q95" s="10">
        <v>1.5469850888712906</v>
      </c>
    </row>
    <row r="101" spans="7:14" ht="15.75" thickBot="1" x14ac:dyDescent="0.3">
      <c r="G101" s="14" t="s">
        <v>36</v>
      </c>
    </row>
    <row r="102" spans="7:14" ht="15.75" thickBot="1" x14ac:dyDescent="0.3">
      <c r="G102" s="17" t="s">
        <v>37</v>
      </c>
      <c r="I102" t="s">
        <v>2</v>
      </c>
    </row>
    <row r="103" spans="7:14" ht="15.75" thickBot="1" x14ac:dyDescent="0.3">
      <c r="G103" s="18">
        <f>C5^2</f>
        <v>4</v>
      </c>
    </row>
    <row r="104" spans="7:14" x14ac:dyDescent="0.25">
      <c r="G104" s="15">
        <f>C6^2</f>
        <v>16</v>
      </c>
      <c r="I104" s="12" t="s">
        <v>3</v>
      </c>
      <c r="J104" s="12"/>
    </row>
    <row r="105" spans="7:14" x14ac:dyDescent="0.25">
      <c r="G105" s="15">
        <f t="shared" ref="G105:G113" si="3">C7^2</f>
        <v>25</v>
      </c>
      <c r="I105" s="9" t="s">
        <v>4</v>
      </c>
      <c r="J105" s="9">
        <v>0.96921409538718994</v>
      </c>
    </row>
    <row r="106" spans="7:14" x14ac:dyDescent="0.25">
      <c r="G106" s="15">
        <f t="shared" si="3"/>
        <v>36</v>
      </c>
      <c r="I106" s="9" t="s">
        <v>5</v>
      </c>
      <c r="J106" s="9">
        <v>0.93937596269720902</v>
      </c>
    </row>
    <row r="107" spans="7:14" x14ac:dyDescent="0.25">
      <c r="G107" s="15">
        <f t="shared" si="3"/>
        <v>49</v>
      </c>
      <c r="I107" s="9" t="s">
        <v>6</v>
      </c>
      <c r="J107" s="9">
        <v>0.93263995855245441</v>
      </c>
    </row>
    <row r="108" spans="7:14" x14ac:dyDescent="0.25">
      <c r="G108" s="15">
        <f t="shared" si="3"/>
        <v>64</v>
      </c>
      <c r="I108" s="9" t="s">
        <v>7</v>
      </c>
      <c r="J108" s="9">
        <v>1.9401284335036859</v>
      </c>
    </row>
    <row r="109" spans="7:14" ht="15.75" thickBot="1" x14ac:dyDescent="0.3">
      <c r="G109" s="15">
        <f t="shared" si="3"/>
        <v>100</v>
      </c>
      <c r="I109" s="10" t="s">
        <v>8</v>
      </c>
      <c r="J109" s="10">
        <v>11</v>
      </c>
    </row>
    <row r="110" spans="7:14" x14ac:dyDescent="0.25">
      <c r="G110" s="15">
        <f t="shared" si="3"/>
        <v>144</v>
      </c>
    </row>
    <row r="111" spans="7:14" ht="15.75" thickBot="1" x14ac:dyDescent="0.3">
      <c r="G111" s="15">
        <f t="shared" si="3"/>
        <v>225</v>
      </c>
      <c r="I111" t="s">
        <v>9</v>
      </c>
    </row>
    <row r="112" spans="7:14" x14ac:dyDescent="0.25">
      <c r="G112" s="15">
        <f t="shared" si="3"/>
        <v>289</v>
      </c>
      <c r="I112" s="11"/>
      <c r="J112" s="11" t="s">
        <v>14</v>
      </c>
      <c r="K112" s="11" t="s">
        <v>15</v>
      </c>
      <c r="L112" s="11" t="s">
        <v>16</v>
      </c>
      <c r="M112" s="11" t="s">
        <v>17</v>
      </c>
      <c r="N112" s="11" t="s">
        <v>18</v>
      </c>
    </row>
    <row r="113" spans="7:17" ht="15.75" thickBot="1" x14ac:dyDescent="0.3">
      <c r="G113" s="16">
        <f t="shared" si="3"/>
        <v>361</v>
      </c>
      <c r="I113" s="9" t="s">
        <v>10</v>
      </c>
      <c r="J113" s="9">
        <v>1</v>
      </c>
      <c r="K113" s="9">
        <v>524.92596863364099</v>
      </c>
      <c r="L113" s="9">
        <v>524.92596863364099</v>
      </c>
      <c r="M113" s="9">
        <v>139.45596566010386</v>
      </c>
      <c r="N113" s="9">
        <v>8.825585879962496E-7</v>
      </c>
    </row>
    <row r="114" spans="7:17" x14ac:dyDescent="0.25">
      <c r="I114" s="9" t="s">
        <v>11</v>
      </c>
      <c r="J114" s="9">
        <v>9</v>
      </c>
      <c r="K114" s="9">
        <v>33.876885046405192</v>
      </c>
      <c r="L114" s="9">
        <v>3.764098338489466</v>
      </c>
      <c r="M114" s="9"/>
      <c r="N114" s="9"/>
    </row>
    <row r="115" spans="7:17" ht="15.75" thickBot="1" x14ac:dyDescent="0.3">
      <c r="I115" s="10" t="s">
        <v>12</v>
      </c>
      <c r="J115" s="10">
        <v>10</v>
      </c>
      <c r="K115" s="10">
        <v>558.80285368004616</v>
      </c>
      <c r="L115" s="10"/>
      <c r="M115" s="10"/>
      <c r="N115" s="10"/>
    </row>
    <row r="116" spans="7:17" ht="15.75" thickBot="1" x14ac:dyDescent="0.3"/>
    <row r="117" spans="7:17" x14ac:dyDescent="0.25">
      <c r="I117" s="11"/>
      <c r="J117" s="11" t="s">
        <v>19</v>
      </c>
      <c r="K117" s="11" t="s">
        <v>7</v>
      </c>
      <c r="L117" s="11" t="s">
        <v>20</v>
      </c>
      <c r="M117" s="11" t="s">
        <v>21</v>
      </c>
      <c r="N117" s="11" t="s">
        <v>22</v>
      </c>
      <c r="O117" s="11" t="s">
        <v>23</v>
      </c>
      <c r="P117" s="11" t="s">
        <v>24</v>
      </c>
      <c r="Q117" s="11" t="s">
        <v>25</v>
      </c>
    </row>
    <row r="118" spans="7:17" x14ac:dyDescent="0.25">
      <c r="I118" s="9" t="s">
        <v>13</v>
      </c>
      <c r="J118" s="9">
        <v>2.8332768302660414</v>
      </c>
      <c r="K118" s="9">
        <v>0.84059535802644403</v>
      </c>
      <c r="L118" s="9">
        <v>3.3705596910718487</v>
      </c>
      <c r="M118" s="9">
        <v>8.2496495401676584E-3</v>
      </c>
      <c r="N118" s="9">
        <v>0.9317180200915991</v>
      </c>
      <c r="O118" s="9">
        <v>4.7348356404404832</v>
      </c>
      <c r="P118" s="9">
        <v>0.9317180200915991</v>
      </c>
      <c r="Q118" s="9">
        <v>4.7348356404404832</v>
      </c>
    </row>
    <row r="119" spans="7:17" ht="15.75" thickBot="1" x14ac:dyDescent="0.3">
      <c r="I119" s="10" t="s">
        <v>37</v>
      </c>
      <c r="J119" s="10">
        <v>5.9722988358227473E-2</v>
      </c>
      <c r="K119" s="10">
        <v>5.0573496645430786E-3</v>
      </c>
      <c r="L119" s="10">
        <v>11.809147541634998</v>
      </c>
      <c r="M119" s="10">
        <v>8.825585879962496E-7</v>
      </c>
      <c r="N119" s="10">
        <v>4.8282468589806248E-2</v>
      </c>
      <c r="O119" s="10">
        <v>7.1163508126648706E-2</v>
      </c>
      <c r="P119" s="10">
        <v>4.8282468589806248E-2</v>
      </c>
      <c r="Q119" s="10">
        <v>7.1163508126648706E-2</v>
      </c>
    </row>
    <row r="123" spans="7:17" ht="15.75" thickBot="1" x14ac:dyDescent="0.3">
      <c r="G123" s="14" t="s">
        <v>38</v>
      </c>
    </row>
    <row r="124" spans="7:17" ht="15.75" thickBot="1" x14ac:dyDescent="0.3">
      <c r="G124" s="17" t="s">
        <v>39</v>
      </c>
      <c r="I124" t="s">
        <v>2</v>
      </c>
    </row>
    <row r="125" spans="7:17" ht="15.75" thickBot="1" x14ac:dyDescent="0.3">
      <c r="G125" s="18">
        <f>C5^(-0.5)</f>
        <v>0.70710678118654746</v>
      </c>
    </row>
    <row r="126" spans="7:17" x14ac:dyDescent="0.25">
      <c r="G126" s="15">
        <f>C6^(-0.5)</f>
        <v>0.5</v>
      </c>
      <c r="I126" s="12" t="s">
        <v>3</v>
      </c>
      <c r="J126" s="12"/>
    </row>
    <row r="127" spans="7:17" x14ac:dyDescent="0.25">
      <c r="G127" s="15">
        <f t="shared" ref="G127:G135" si="4">C7^(-0.5)</f>
        <v>0.44721359549995793</v>
      </c>
      <c r="I127" s="9" t="s">
        <v>4</v>
      </c>
      <c r="J127" s="9">
        <v>0.8088301191769085</v>
      </c>
    </row>
    <row r="128" spans="7:17" x14ac:dyDescent="0.25">
      <c r="G128" s="15">
        <f t="shared" si="4"/>
        <v>0.40824829046386307</v>
      </c>
      <c r="I128" s="9" t="s">
        <v>5</v>
      </c>
      <c r="J128" s="9">
        <v>0.65420616168773205</v>
      </c>
    </row>
    <row r="129" spans="7:17" x14ac:dyDescent="0.25">
      <c r="G129" s="15">
        <f t="shared" si="4"/>
        <v>0.3779644730092272</v>
      </c>
      <c r="I129" s="9" t="s">
        <v>6</v>
      </c>
      <c r="J129" s="9">
        <v>0.61578462409748003</v>
      </c>
    </row>
    <row r="130" spans="7:17" x14ac:dyDescent="0.25">
      <c r="G130" s="15">
        <f t="shared" si="4"/>
        <v>0.35355339059327373</v>
      </c>
      <c r="I130" s="9" t="s">
        <v>7</v>
      </c>
      <c r="J130" s="9">
        <v>4.6335801329218391</v>
      </c>
    </row>
    <row r="131" spans="7:17" ht="15.75" thickBot="1" x14ac:dyDescent="0.3">
      <c r="G131" s="15">
        <f t="shared" si="4"/>
        <v>0.31622776601683794</v>
      </c>
      <c r="I131" s="10" t="s">
        <v>8</v>
      </c>
      <c r="J131" s="10">
        <v>11</v>
      </c>
    </row>
    <row r="132" spans="7:17" x14ac:dyDescent="0.25">
      <c r="G132" s="15">
        <f t="shared" si="4"/>
        <v>0.28867513459481292</v>
      </c>
    </row>
    <row r="133" spans="7:17" ht="15.75" thickBot="1" x14ac:dyDescent="0.3">
      <c r="G133" s="15">
        <f t="shared" si="4"/>
        <v>0.2581988897471611</v>
      </c>
      <c r="I133" t="s">
        <v>9</v>
      </c>
    </row>
    <row r="134" spans="7:17" x14ac:dyDescent="0.25">
      <c r="G134" s="15">
        <f t="shared" si="4"/>
        <v>0.24253562503633297</v>
      </c>
      <c r="I134" s="11"/>
      <c r="J134" s="11" t="s">
        <v>14</v>
      </c>
      <c r="K134" s="11" t="s">
        <v>15</v>
      </c>
      <c r="L134" s="11" t="s">
        <v>16</v>
      </c>
      <c r="M134" s="11" t="s">
        <v>17</v>
      </c>
      <c r="N134" s="11" t="s">
        <v>18</v>
      </c>
    </row>
    <row r="135" spans="7:17" ht="15.75" thickBot="1" x14ac:dyDescent="0.3">
      <c r="G135" s="16">
        <f t="shared" si="4"/>
        <v>0.22941573387056174</v>
      </c>
      <c r="I135" s="9" t="s">
        <v>10</v>
      </c>
      <c r="J135" s="9">
        <v>1</v>
      </c>
      <c r="K135" s="9">
        <v>365.57227004617437</v>
      </c>
      <c r="L135" s="9">
        <v>365.57227004617437</v>
      </c>
      <c r="M135" s="9">
        <v>17.027068741093593</v>
      </c>
      <c r="N135" s="9">
        <v>2.5733116616535366E-3</v>
      </c>
    </row>
    <row r="136" spans="7:17" x14ac:dyDescent="0.25">
      <c r="I136" s="9" t="s">
        <v>11</v>
      </c>
      <c r="J136" s="9">
        <v>9</v>
      </c>
      <c r="K136" s="9">
        <v>193.23058363387176</v>
      </c>
      <c r="L136" s="9">
        <v>21.470064848207972</v>
      </c>
      <c r="M136" s="9"/>
      <c r="N136" s="9"/>
    </row>
    <row r="137" spans="7:17" ht="15.75" thickBot="1" x14ac:dyDescent="0.3">
      <c r="I137" s="10" t="s">
        <v>12</v>
      </c>
      <c r="J137" s="10">
        <v>10</v>
      </c>
      <c r="K137" s="10">
        <v>558.80285368004616</v>
      </c>
      <c r="L137" s="10"/>
      <c r="M137" s="10"/>
      <c r="N137" s="10"/>
    </row>
    <row r="138" spans="7:17" ht="15.75" thickBot="1" x14ac:dyDescent="0.3"/>
    <row r="139" spans="7:17" x14ac:dyDescent="0.25">
      <c r="I139" s="11"/>
      <c r="J139" s="11" t="s">
        <v>19</v>
      </c>
      <c r="K139" s="11" t="s">
        <v>7</v>
      </c>
      <c r="L139" s="11" t="s">
        <v>20</v>
      </c>
      <c r="M139" s="11" t="s">
        <v>21</v>
      </c>
      <c r="N139" s="11" t="s">
        <v>22</v>
      </c>
      <c r="O139" s="11" t="s">
        <v>23</v>
      </c>
      <c r="P139" s="11" t="s">
        <v>24</v>
      </c>
      <c r="Q139" s="11" t="s">
        <v>25</v>
      </c>
    </row>
    <row r="140" spans="7:17" x14ac:dyDescent="0.25">
      <c r="I140" s="9" t="s">
        <v>13</v>
      </c>
      <c r="J140" s="9">
        <v>26.173714099764943</v>
      </c>
      <c r="K140" s="9">
        <v>4.1697926218917125</v>
      </c>
      <c r="L140" s="9">
        <v>6.2769822082640401</v>
      </c>
      <c r="M140" s="9">
        <v>1.4489664794494785E-4</v>
      </c>
      <c r="N140" s="9">
        <v>16.740987852769496</v>
      </c>
      <c r="O140" s="9">
        <v>35.606440346760394</v>
      </c>
      <c r="P140" s="9">
        <v>16.740987852769496</v>
      </c>
      <c r="Q140" s="9">
        <v>35.606440346760394</v>
      </c>
    </row>
    <row r="141" spans="7:17" ht="15.75" thickBot="1" x14ac:dyDescent="0.3">
      <c r="I141" s="10" t="s">
        <v>39</v>
      </c>
      <c r="J141" s="10">
        <v>-43.187816365982805</v>
      </c>
      <c r="K141" s="10">
        <v>10.466254752356376</v>
      </c>
      <c r="L141" s="10">
        <v>-4.1263868869864346</v>
      </c>
      <c r="M141" s="10">
        <v>2.5733116616535345E-3</v>
      </c>
      <c r="N141" s="10">
        <v>-66.86412952169654</v>
      </c>
      <c r="O141" s="10">
        <v>-19.511503210269073</v>
      </c>
      <c r="P141" s="10">
        <v>-66.86412952169654</v>
      </c>
      <c r="Q141" s="10">
        <v>-19.511503210269073</v>
      </c>
    </row>
    <row r="147" spans="7:14" ht="15.75" thickBot="1" x14ac:dyDescent="0.3">
      <c r="G147" s="14" t="s">
        <v>40</v>
      </c>
    </row>
    <row r="148" spans="7:14" ht="15.75" thickBot="1" x14ac:dyDescent="0.3">
      <c r="G148" s="17" t="s">
        <v>41</v>
      </c>
      <c r="I148" t="s">
        <v>2</v>
      </c>
    </row>
    <row r="149" spans="7:14" ht="15.75" thickBot="1" x14ac:dyDescent="0.3">
      <c r="G149" s="18">
        <f>C5^(-1)</f>
        <v>0.5</v>
      </c>
    </row>
    <row r="150" spans="7:14" x14ac:dyDescent="0.25">
      <c r="G150" s="15">
        <f>C6^(-1)</f>
        <v>0.25</v>
      </c>
      <c r="I150" s="12" t="s">
        <v>3</v>
      </c>
      <c r="J150" s="12"/>
    </row>
    <row r="151" spans="7:14" x14ac:dyDescent="0.25">
      <c r="G151" s="15">
        <f t="shared" ref="G151:G159" si="5">C7^(-1)</f>
        <v>0.2</v>
      </c>
      <c r="I151" s="9" t="s">
        <v>4</v>
      </c>
      <c r="J151" s="9">
        <v>0.70612818604230398</v>
      </c>
    </row>
    <row r="152" spans="7:14" x14ac:dyDescent="0.25">
      <c r="G152" s="15">
        <f t="shared" si="5"/>
        <v>0.16666666666666666</v>
      </c>
      <c r="I152" s="9" t="s">
        <v>5</v>
      </c>
      <c r="J152" s="9">
        <v>0.49861701512339474</v>
      </c>
    </row>
    <row r="153" spans="7:14" x14ac:dyDescent="0.25">
      <c r="G153" s="15">
        <f t="shared" si="5"/>
        <v>0.14285714285714285</v>
      </c>
      <c r="I153" s="9" t="s">
        <v>6</v>
      </c>
      <c r="J153" s="9">
        <v>0.44290779458154972</v>
      </c>
    </row>
    <row r="154" spans="7:14" x14ac:dyDescent="0.25">
      <c r="G154" s="15">
        <f t="shared" si="5"/>
        <v>0.125</v>
      </c>
      <c r="I154" s="9" t="s">
        <v>7</v>
      </c>
      <c r="J154" s="9">
        <v>5.579468739501463</v>
      </c>
    </row>
    <row r="155" spans="7:14" ht="15.75" thickBot="1" x14ac:dyDescent="0.3">
      <c r="G155" s="15">
        <f t="shared" si="5"/>
        <v>0.1</v>
      </c>
      <c r="I155" s="10" t="s">
        <v>8</v>
      </c>
      <c r="J155" s="10">
        <v>11</v>
      </c>
    </row>
    <row r="156" spans="7:14" x14ac:dyDescent="0.25">
      <c r="G156" s="15">
        <f t="shared" si="5"/>
        <v>8.3333333333333329E-2</v>
      </c>
    </row>
    <row r="157" spans="7:14" ht="15.75" thickBot="1" x14ac:dyDescent="0.3">
      <c r="G157" s="15">
        <f t="shared" si="5"/>
        <v>6.6666666666666666E-2</v>
      </c>
      <c r="I157" t="s">
        <v>9</v>
      </c>
    </row>
    <row r="158" spans="7:14" x14ac:dyDescent="0.25">
      <c r="G158" s="15">
        <f t="shared" si="5"/>
        <v>5.8823529411764705E-2</v>
      </c>
      <c r="I158" s="11"/>
      <c r="J158" s="11" t="s">
        <v>14</v>
      </c>
      <c r="K158" s="11" t="s">
        <v>15</v>
      </c>
      <c r="L158" s="11" t="s">
        <v>16</v>
      </c>
      <c r="M158" s="11" t="s">
        <v>17</v>
      </c>
      <c r="N158" s="11" t="s">
        <v>18</v>
      </c>
    </row>
    <row r="159" spans="7:14" ht="15.75" thickBot="1" x14ac:dyDescent="0.3">
      <c r="G159" s="16">
        <f t="shared" si="5"/>
        <v>5.2631578947368418E-2</v>
      </c>
      <c r="I159" s="9" t="s">
        <v>10</v>
      </c>
      <c r="J159" s="9">
        <v>1</v>
      </c>
      <c r="K159" s="9">
        <v>278.62861094437972</v>
      </c>
      <c r="L159" s="9">
        <v>278.62861094437972</v>
      </c>
      <c r="M159" s="9">
        <v>8.9503498751856903</v>
      </c>
      <c r="N159" s="9">
        <v>1.5158722917428388E-2</v>
      </c>
    </row>
    <row r="160" spans="7:14" x14ac:dyDescent="0.25">
      <c r="I160" s="9" t="s">
        <v>11</v>
      </c>
      <c r="J160" s="9">
        <v>9</v>
      </c>
      <c r="K160" s="9">
        <v>280.17424273566644</v>
      </c>
      <c r="L160" s="9">
        <v>31.130471415074048</v>
      </c>
      <c r="M160" s="9"/>
      <c r="N160" s="9"/>
    </row>
    <row r="161" spans="9:17" ht="15.75" thickBot="1" x14ac:dyDescent="0.3">
      <c r="I161" s="10" t="s">
        <v>12</v>
      </c>
      <c r="J161" s="10">
        <v>10</v>
      </c>
      <c r="K161" s="10">
        <v>558.80285368004616</v>
      </c>
      <c r="L161" s="10"/>
      <c r="M161" s="10"/>
      <c r="N161" s="10"/>
    </row>
    <row r="162" spans="9:17" ht="15.75" thickBot="1" x14ac:dyDescent="0.3"/>
    <row r="163" spans="9:17" x14ac:dyDescent="0.25">
      <c r="I163" s="11"/>
      <c r="J163" s="11" t="s">
        <v>19</v>
      </c>
      <c r="K163" s="11" t="s">
        <v>7</v>
      </c>
      <c r="L163" s="11" t="s">
        <v>20</v>
      </c>
      <c r="M163" s="11" t="s">
        <v>21</v>
      </c>
      <c r="N163" s="11" t="s">
        <v>22</v>
      </c>
      <c r="O163" s="11" t="s">
        <v>23</v>
      </c>
      <c r="P163" s="11" t="s">
        <v>24</v>
      </c>
      <c r="Q163" s="11" t="s">
        <v>25</v>
      </c>
    </row>
    <row r="164" spans="9:17" x14ac:dyDescent="0.25">
      <c r="I164" s="9" t="s">
        <v>13</v>
      </c>
      <c r="J164" s="9">
        <v>16.449307016369623</v>
      </c>
      <c r="K164" s="9">
        <v>2.7444612151584828</v>
      </c>
      <c r="L164" s="9">
        <v>5.9936379955071564</v>
      </c>
      <c r="M164" s="9">
        <v>2.0408599870050975E-4</v>
      </c>
      <c r="N164" s="9">
        <v>10.240904420476994</v>
      </c>
      <c r="O164" s="9">
        <v>22.657709612262252</v>
      </c>
      <c r="P164" s="9">
        <v>10.240904420476994</v>
      </c>
      <c r="Q164" s="9">
        <v>22.657709612262252</v>
      </c>
    </row>
    <row r="165" spans="9:17" ht="15.75" thickBot="1" x14ac:dyDescent="0.3">
      <c r="I165" s="10" t="s">
        <v>41</v>
      </c>
      <c r="J165" s="10">
        <v>-40.871082463763749</v>
      </c>
      <c r="K165" s="10">
        <v>13.661429139633986</v>
      </c>
      <c r="L165" s="10">
        <v>-2.9917135349471029</v>
      </c>
      <c r="M165" s="10">
        <v>1.5158722917428388E-2</v>
      </c>
      <c r="N165" s="10">
        <v>-71.775382246046888</v>
      </c>
      <c r="O165" s="10">
        <v>-9.966782681480602</v>
      </c>
      <c r="P165" s="10">
        <v>-71.775382246046888</v>
      </c>
      <c r="Q165" s="10">
        <v>-9.966782681480602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Bronnikov Egor</cp:lastModifiedBy>
  <dcterms:created xsi:type="dcterms:W3CDTF">2015-06-05T18:17:20Z</dcterms:created>
  <dcterms:modified xsi:type="dcterms:W3CDTF">2022-03-28T19:40:15Z</dcterms:modified>
</cp:coreProperties>
</file>