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9\"/>
    </mc:Choice>
  </mc:AlternateContent>
  <xr:revisionPtr revIDLastSave="0" documentId="13_ncr:1_{91EDEDD6-96B3-45BE-A20F-9CFD2508D60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ДЗ №1" sheetId="8" r:id="rId1"/>
    <sheet name="ДЗ №2" sheetId="9" r:id="rId2"/>
  </sheets>
  <definedNames>
    <definedName name="solver_eng" localSheetId="0" hidden="1">1</definedName>
    <definedName name="solver_eng" localSheetId="1" hidden="1">1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'ДЗ №1'!$J$14</definedName>
    <definedName name="solver_opt" localSheetId="1" hidden="1">'ДЗ №2'!$Z$74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3" i="9" l="1"/>
  <c r="AA74" i="9"/>
  <c r="AA75" i="9"/>
  <c r="AA76" i="9"/>
  <c r="AA77" i="9"/>
  <c r="AA78" i="9"/>
  <c r="AA79" i="9"/>
  <c r="AA80" i="9"/>
  <c r="AA81" i="9"/>
  <c r="AA82" i="9"/>
  <c r="AA73" i="9"/>
  <c r="Z83" i="9"/>
  <c r="Z74" i="9"/>
  <c r="Z75" i="9"/>
  <c r="Z76" i="9"/>
  <c r="Z77" i="9"/>
  <c r="Z78" i="9"/>
  <c r="Z79" i="9"/>
  <c r="Z80" i="9"/>
  <c r="Z81" i="9"/>
  <c r="Z82" i="9"/>
  <c r="Z73" i="9"/>
  <c r="V71" i="8"/>
  <c r="V72" i="8"/>
  <c r="V73" i="8"/>
  <c r="V74" i="8"/>
  <c r="V70" i="8"/>
  <c r="C72" i="8"/>
  <c r="C73" i="8"/>
  <c r="C74" i="8"/>
  <c r="C75" i="8"/>
  <c r="C71" i="8"/>
</calcChain>
</file>

<file path=xl/sharedStrings.xml><?xml version="1.0" encoding="utf-8"?>
<sst xmlns="http://schemas.openxmlformats.org/spreadsheetml/2006/main" count="260" uniqueCount="49">
  <si>
    <t>Y1</t>
  </si>
  <si>
    <t>Уравнение</t>
  </si>
  <si>
    <t>Переменные</t>
  </si>
  <si>
    <t>Y2'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</si>
  <si>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</si>
  <si>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</si>
  <si>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</si>
  <si>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</si>
  <si>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</si>
  <si>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</si>
  <si>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</si>
  <si>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</si>
  <si>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</si>
  <si>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</si>
  <si>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</si>
  <si>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</si>
  <si>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</si>
  <si>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</si>
  <si>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</si>
  <si>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</si>
  <si>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</si>
  <si>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</si>
  <si>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</si>
  <si>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</si>
  <si>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</si>
  <si>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</si>
  <si>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</si>
  <si>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</si>
  <si>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Y2</t>
  </si>
  <si>
    <t>B</t>
  </si>
  <si>
    <t>Y1'</t>
  </si>
  <si>
    <t>Z1</t>
  </si>
  <si>
    <t>Z2</t>
  </si>
  <si>
    <t>Pt</t>
  </si>
  <si>
    <t>Zt</t>
  </si>
  <si>
    <t>Kt</t>
  </si>
  <si>
    <t>St</t>
  </si>
  <si>
    <t>It</t>
  </si>
  <si>
    <r>
      <t>Приведённая форма для Y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</si>
  <si>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Приведённая форма для Y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</si>
  <si>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Структурное уравнение для Y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</si>
  <si>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Структурное уравнение для Y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</si>
  <si>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beta3</t>
  </si>
  <si>
    <t>a2</t>
  </si>
  <si>
    <t>a1</t>
  </si>
  <si>
    <t>Приведённая форма для Pt</t>
  </si>
  <si>
    <t>Приведённая форма для Kt</t>
  </si>
  <si>
    <t>Приведённая форма для Zt</t>
  </si>
  <si>
    <t>Zt'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</si>
</sst>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Continuous"/>
    </xf>
    <xf numFmtId="0" fontId="2" fillId="0" borderId="0" xfId="0" applyFont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3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180975</xdr:rowOff>
    </xdr:from>
    <xdr:to>
      <xdr:col>11</xdr:col>
      <xdr:colOff>200025</xdr:colOff>
      <xdr:row>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F8C83B-67AF-4792-AAD4-E07BF550ECFB}"/>
            </a:ext>
          </a:extLst>
        </xdr:cNvPr>
        <xdr:cNvSpPr txBox="1"/>
      </xdr:nvSpPr>
      <xdr:spPr>
        <a:xfrm>
          <a:off x="4886324" y="180975"/>
          <a:ext cx="2019301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Задание</a:t>
          </a:r>
          <a:r>
            <a:rPr lang="ru-RU" sz="1100" b="1" baseline="0"/>
            <a:t> №1</a:t>
          </a:r>
        </a:p>
        <a:p>
          <a:r>
            <a:rPr lang="ru-RU" sz="1100" b="0" baseline="0"/>
            <a:t> </a:t>
          </a:r>
        </a:p>
        <a:p>
          <a:r>
            <a:rPr lang="en-US" sz="1100" b="0" baseline="0"/>
            <a:t>Y1(Y2, Z1) - </a:t>
          </a:r>
          <a:r>
            <a:rPr lang="ru-RU" sz="1100" b="0" baseline="0"/>
            <a:t>функция</a:t>
          </a:r>
        </a:p>
        <a:p>
          <a:r>
            <a:rPr lang="en-US" sz="1100" b="0" baseline="0"/>
            <a:t>Y2(Y1, Z2) - </a:t>
          </a:r>
          <a:r>
            <a:rPr lang="ru-RU" sz="1100" b="0" baseline="0"/>
            <a:t>функция</a:t>
          </a:r>
        </a:p>
        <a:p>
          <a:endParaRPr lang="ru-RU" sz="1100" b="0" baseline="0"/>
        </a:p>
        <a:p>
          <a:r>
            <a:rPr lang="ru-RU" sz="1100" b="0" baseline="0"/>
            <a:t>Имеются следующие данные.</a:t>
          </a:r>
        </a:p>
        <a:p>
          <a:endParaRPr lang="ru-RU" sz="1100" b="0" baseline="0"/>
        </a:p>
        <a:p>
          <a:r>
            <a:rPr lang="ru-RU" sz="1100" b="0" i="1" baseline="0"/>
            <a:t>Применить ДМНК.</a:t>
          </a:r>
          <a:endParaRPr lang="ru-RU" sz="1100" b="0" i="0" baseline="0"/>
        </a:p>
        <a:p>
          <a:endParaRPr lang="en-US" sz="1100" b="0" i="1" baseline="0"/>
        </a:p>
        <a:p>
          <a:endParaRPr lang="en-US" sz="1100" b="0" i="1" baseline="0"/>
        </a:p>
      </xdr:txBody>
    </xdr:sp>
    <xdr:clientData/>
  </xdr:twoCellAnchor>
  <xdr:oneCellAnchor>
    <xdr:from>
      <xdr:col>12</xdr:col>
      <xdr:colOff>171450</xdr:colOff>
      <xdr:row>12</xdr:row>
      <xdr:rowOff>185737</xdr:rowOff>
    </xdr:from>
    <xdr:ext cx="1611660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73A32D-5882-4D76-B297-88C044EB1290}"/>
                </a:ext>
              </a:extLst>
            </xdr:cNvPr>
            <xdr:cNvSpPr txBox="1"/>
          </xdr:nvSpPr>
          <xdr:spPr>
            <a:xfrm>
              <a:off x="7486650" y="2500312"/>
              <a:ext cx="161166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300" b="0" i="1">
                        <a:latin typeface="Cambria Math" panose="02040503050406030204" pitchFamily="18" charset="0"/>
                      </a:rPr>
                      <m:t>=2.5−0.5</m:t>
                    </m:r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3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73A32D-5882-4D76-B297-88C044EB1290}"/>
                </a:ext>
              </a:extLst>
            </xdr:cNvPr>
            <xdr:cNvSpPr txBox="1"/>
          </xdr:nvSpPr>
          <xdr:spPr>
            <a:xfrm>
              <a:off x="7486650" y="2500312"/>
              <a:ext cx="161166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𝑌_1=2.5−0.5〖 𝑍〗_1+𝑍_2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12</xdr:col>
      <xdr:colOff>247650</xdr:colOff>
      <xdr:row>39</xdr:row>
      <xdr:rowOff>171450</xdr:rowOff>
    </xdr:from>
    <xdr:ext cx="1488356" cy="203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54050B-515C-433D-BBB8-3F4D39D0D1DE}"/>
                </a:ext>
              </a:extLst>
            </xdr:cNvPr>
            <xdr:cNvSpPr txBox="1"/>
          </xdr:nvSpPr>
          <xdr:spPr>
            <a:xfrm>
              <a:off x="7562850" y="7686675"/>
              <a:ext cx="148835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300" b="0" i="1">
                        <a:latin typeface="Cambria Math" panose="02040503050406030204" pitchFamily="18" charset="0"/>
                      </a:rPr>
                      <m:t>=3+</m:t>
                    </m:r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300" b="0" i="1">
                        <a:latin typeface="Cambria Math" panose="02040503050406030204" pitchFamily="18" charset="0"/>
                      </a:rPr>
                      <m:t>− 0.5 </m:t>
                    </m:r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254050B-515C-433D-BBB8-3F4D39D0D1DE}"/>
                </a:ext>
              </a:extLst>
            </xdr:cNvPr>
            <xdr:cNvSpPr txBox="1"/>
          </xdr:nvSpPr>
          <xdr:spPr>
            <a:xfrm>
              <a:off x="7562850" y="7686675"/>
              <a:ext cx="148835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𝑌_2=3+〖 𝑍〗_1− 0.5 𝑍_2</a:t>
              </a:r>
              <a:endParaRPr lang="en-US" sz="1300"/>
            </a:p>
          </xdr:txBody>
        </xdr:sp>
      </mc:Fallback>
    </mc:AlternateContent>
    <xdr:clientData/>
  </xdr:oneCellAnchor>
  <xdr:twoCellAnchor>
    <xdr:from>
      <xdr:col>0</xdr:col>
      <xdr:colOff>295275</xdr:colOff>
      <xdr:row>87</xdr:row>
      <xdr:rowOff>180975</xdr:rowOff>
    </xdr:from>
    <xdr:to>
      <xdr:col>7</xdr:col>
      <xdr:colOff>485775</xdr:colOff>
      <xdr:row>94</xdr:row>
      <xdr:rowOff>95249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6967C2F-5BEC-4F90-ACF7-F1891B629932}"/>
                </a:ext>
              </a:extLst>
            </xdr:cNvPr>
            <xdr:cNvSpPr txBox="1"/>
          </xdr:nvSpPr>
          <xdr:spPr>
            <a:xfrm>
              <a:off x="295275" y="17145000"/>
              <a:ext cx="4457700" cy="12572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400"/>
                <a:t>Таким</a:t>
              </a:r>
              <a:r>
                <a:rPr lang="ru-RU" sz="1400" baseline="0"/>
                <a:t> образом, после применения ДМНК, наша модель примет следующий вид</a:t>
              </a:r>
              <a:r>
                <a:rPr lang="en-US" sz="1400" baseline="0"/>
                <a:t>:</a:t>
              </a:r>
            </a:p>
            <a:p>
              <a:pPr algn="l"/>
              <a:endParaRPr lang="en-US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=5.5 −0.5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=4.75 −0.25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−0.75 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6967C2F-5BEC-4F90-ACF7-F1891B629932}"/>
                </a:ext>
              </a:extLst>
            </xdr:cNvPr>
            <xdr:cNvSpPr txBox="1"/>
          </xdr:nvSpPr>
          <xdr:spPr>
            <a:xfrm>
              <a:off x="295275" y="17145000"/>
              <a:ext cx="4457700" cy="12572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400"/>
                <a:t>Таким</a:t>
              </a:r>
              <a:r>
                <a:rPr lang="ru-RU" sz="1400" baseline="0"/>
                <a:t> образом, после применения ДМНК, наша модель примет следующий вид</a:t>
              </a:r>
              <a:r>
                <a:rPr lang="en-US" sz="1400" baseline="0"/>
                <a:t>:</a:t>
              </a:r>
            </a:p>
            <a:p>
              <a:pPr algn="l"/>
              <a:endParaRPr lang="en-US" sz="1400" baseline="0"/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𝑌_1=5.5 −0.5 𝑌_2−𝑍_1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5 −0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𝑌_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1−0.75 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400">
                <a:effectLst/>
              </a:endParaRPr>
            </a:p>
            <a:p>
              <a:endParaRPr lang="en-US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152401</xdr:rowOff>
    </xdr:from>
    <xdr:to>
      <xdr:col>14</xdr:col>
      <xdr:colOff>352425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B96F47-F4C7-4974-B887-67CB4663EC3E}"/>
            </a:ext>
          </a:extLst>
        </xdr:cNvPr>
        <xdr:cNvSpPr txBox="1"/>
      </xdr:nvSpPr>
      <xdr:spPr>
        <a:xfrm>
          <a:off x="4886326" y="152401"/>
          <a:ext cx="4000499" cy="3114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100" b="1" baseline="0"/>
            <a:t>Задание №2</a:t>
          </a:r>
          <a:endParaRPr lang="ru-RU" sz="1100" b="0" baseline="0"/>
        </a:p>
        <a:p>
          <a:pPr algn="l"/>
          <a:endParaRPr lang="ru-RU" sz="1100" b="0" baseline="0"/>
        </a:p>
        <a:p>
          <a:pPr algn="l"/>
          <a:r>
            <a:rPr lang="en-US" sz="1100" b="0" baseline="0"/>
            <a:t>Pt = beta1*Kt + a1*St + A1 + e1</a:t>
          </a:r>
        </a:p>
        <a:p>
          <a:pPr algn="l"/>
          <a:r>
            <a:rPr lang="en-US" sz="1100" b="0" baseline="0"/>
            <a:t>Zt = beta2*Kt + A2 + e2</a:t>
          </a:r>
        </a:p>
        <a:p>
          <a:pPr algn="l"/>
          <a:r>
            <a:rPr lang="en-US" sz="1100" b="0" baseline="0"/>
            <a:t>Kt  = beta3*Zt + a2*It + A3 + e3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Pt - </a:t>
          </a:r>
          <a:r>
            <a:rPr lang="ru-RU" sz="1100" b="0" baseline="0"/>
            <a:t>продукция</a:t>
          </a:r>
        </a:p>
        <a:p>
          <a:pPr algn="l"/>
          <a:r>
            <a:rPr lang="en-US" sz="1100" b="0" baseline="0"/>
            <a:t>Zt - </a:t>
          </a:r>
          <a:r>
            <a:rPr lang="ru-RU" sz="1100" b="0" baseline="0"/>
            <a:t>количество рабочих</a:t>
          </a:r>
        </a:p>
        <a:p>
          <a:pPr algn="l"/>
          <a:r>
            <a:rPr lang="en-US" sz="1100" b="0" baseline="0"/>
            <a:t>Kt - </a:t>
          </a:r>
          <a:r>
            <a:rPr lang="ru-RU" sz="1100" b="0" baseline="0"/>
            <a:t>основные фонды</a:t>
          </a:r>
        </a:p>
        <a:p>
          <a:pPr algn="l"/>
          <a:r>
            <a:rPr lang="en-US" sz="1100" b="0" baseline="0"/>
            <a:t>St - </a:t>
          </a:r>
          <a:r>
            <a:rPr lang="ru-RU" sz="1100" b="0" baseline="0"/>
            <a:t>использованное сырье</a:t>
          </a:r>
        </a:p>
        <a:p>
          <a:pPr algn="l"/>
          <a:r>
            <a:rPr lang="en-US" sz="1100" b="0" baseline="0"/>
            <a:t>It - </a:t>
          </a:r>
          <a:r>
            <a:rPr lang="ru-RU" sz="1100" b="0" baseline="0"/>
            <a:t>инвестиции</a:t>
          </a:r>
        </a:p>
        <a:p>
          <a:pPr algn="l"/>
          <a:endParaRPr lang="ru-RU" sz="1100" b="0" baseline="0"/>
        </a:p>
        <a:p>
          <a:pPr algn="l"/>
          <a:r>
            <a:rPr lang="ru-RU" sz="1100" b="0" i="1" baseline="0"/>
            <a:t>Задача</a:t>
          </a:r>
          <a:r>
            <a:rPr lang="en-US" sz="1100" b="0" i="1" baseline="0"/>
            <a:t>:</a:t>
          </a:r>
        </a:p>
        <a:p>
          <a:pPr algn="l"/>
          <a:r>
            <a:rPr lang="ru-RU" sz="1100" b="0" baseline="0"/>
            <a:t>Идентификация модели двумя способами</a:t>
          </a:r>
        </a:p>
        <a:p>
          <a:pPr algn="l"/>
          <a:r>
            <a:rPr lang="ru-RU" sz="1100" b="0" baseline="0"/>
            <a:t>Оценить параметры 2 уранения используя ДМНК</a:t>
          </a:r>
        </a:p>
        <a:p>
          <a:pPr algn="l"/>
          <a:r>
            <a:rPr lang="ru-RU" sz="1100" b="0" baseline="0"/>
            <a:t>Оценить параметры 1 уравнения используя КМНК или ДМНК</a:t>
          </a:r>
        </a:p>
        <a:p>
          <a:pPr algn="l"/>
          <a:r>
            <a:rPr lang="ru-RU" sz="1100" b="0" baseline="0"/>
            <a:t>Оценить параметры 3 уравнения используя КМНК или ДМНК</a:t>
          </a:r>
          <a:endParaRPr lang="en-US" sz="1100" b="0" baseline="0"/>
        </a:p>
      </xdr:txBody>
    </xdr:sp>
    <xdr:clientData/>
  </xdr:twoCellAnchor>
  <xdr:twoCellAnchor>
    <xdr:from>
      <xdr:col>1</xdr:col>
      <xdr:colOff>9525</xdr:colOff>
      <xdr:row>22</xdr:row>
      <xdr:rowOff>19050</xdr:rowOff>
    </xdr:from>
    <xdr:to>
      <xdr:col>10</xdr:col>
      <xdr:colOff>19050</xdr:colOff>
      <xdr:row>29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2901E0-684D-42C7-A2CE-46C09F04C1AC}"/>
            </a:ext>
          </a:extLst>
        </xdr:cNvPr>
        <xdr:cNvSpPr txBox="1"/>
      </xdr:nvSpPr>
      <xdr:spPr>
        <a:xfrm>
          <a:off x="619125" y="4238625"/>
          <a:ext cx="5619750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1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</a:t>
          </a:r>
          <a:r>
            <a:rPr lang="en-US" sz="1200" baseline="0"/>
            <a:t>2</a:t>
          </a:r>
          <a:r>
            <a:rPr lang="ru-RU" sz="1200" baseline="0"/>
            <a:t>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</a:t>
          </a:r>
          <a:r>
            <a:rPr lang="ru-RU" sz="1200" baseline="0"/>
            <a:t>=</a:t>
          </a:r>
          <a:r>
            <a:rPr lang="en-US" sz="1200" baseline="0"/>
            <a:t>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можно применять косвенный МНК (КМНК) или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0</xdr:col>
      <xdr:colOff>180975</xdr:colOff>
      <xdr:row>36</xdr:row>
      <xdr:rowOff>19050</xdr:rowOff>
    </xdr:from>
    <xdr:to>
      <xdr:col>7</xdr:col>
      <xdr:colOff>247650</xdr:colOff>
      <xdr:row>38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7FFE85-E677-42E5-9094-0735380D1220}"/>
            </a:ext>
          </a:extLst>
        </xdr:cNvPr>
        <xdr:cNvSpPr txBox="1"/>
      </xdr:nvSpPr>
      <xdr:spPr>
        <a:xfrm>
          <a:off x="180975" y="6981825"/>
          <a:ext cx="4457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13</xdr:col>
      <xdr:colOff>28574</xdr:colOff>
      <xdr:row>17</xdr:row>
      <xdr:rowOff>142874</xdr:rowOff>
    </xdr:from>
    <xdr:to>
      <xdr:col>20</xdr:col>
      <xdr:colOff>209549</xdr:colOff>
      <xdr:row>25</xdr:row>
      <xdr:rowOff>38099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8D622A-5B52-41DB-A1D6-0BF9131C7040}"/>
            </a:ext>
          </a:extLst>
        </xdr:cNvPr>
        <xdr:cNvSpPr txBox="1"/>
      </xdr:nvSpPr>
      <xdr:spPr>
        <a:xfrm>
          <a:off x="8077199" y="3409949"/>
          <a:ext cx="4572000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</a:t>
          </a:r>
          <a:r>
            <a:rPr lang="en-US" sz="1200"/>
            <a:t>2</a:t>
          </a:r>
          <a:r>
            <a:rPr lang="ru-RU" sz="1200"/>
            <a:t>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</a:t>
          </a:r>
          <a:r>
            <a:rPr lang="en-US" sz="1200" baseline="0"/>
            <a:t>2</a:t>
          </a:r>
          <a:r>
            <a:rPr lang="ru-RU" sz="1200" baseline="0"/>
            <a:t>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2</a:t>
          </a:r>
        </a:p>
        <a:p>
          <a:r>
            <a:rPr lang="en-US" sz="1200" baseline="0"/>
            <a:t>D + 1 &gt; H - </a:t>
          </a:r>
          <a:r>
            <a:rPr lang="ru-RU" sz="1200" baseline="0"/>
            <a:t>уравнение  сверх идентифицируемо</a:t>
          </a:r>
        </a:p>
        <a:p>
          <a:r>
            <a:rPr lang="ru-RU" sz="1200" baseline="0"/>
            <a:t>Следовательно, к данному уравнению нужно применить ДМНК</a:t>
          </a:r>
          <a:r>
            <a:rPr lang="en-US" sz="1200" baseline="0"/>
            <a:t>.</a:t>
          </a:r>
        </a:p>
        <a:p>
          <a:r>
            <a:rPr lang="ru-RU" sz="1200" baseline="0"/>
            <a:t>По достаточному условию условию идентифицируемости</a:t>
          </a:r>
          <a:r>
            <a:rPr lang="en-US" sz="1200" baseline="0"/>
            <a:t>:</a:t>
          </a:r>
        </a:p>
      </xdr:txBody>
    </xdr:sp>
    <xdr:clientData/>
  </xdr:twoCellAnchor>
  <xdr:twoCellAnchor>
    <xdr:from>
      <xdr:col>21</xdr:col>
      <xdr:colOff>600075</xdr:colOff>
      <xdr:row>21</xdr:row>
      <xdr:rowOff>123826</xdr:rowOff>
    </xdr:from>
    <xdr:to>
      <xdr:col>30</xdr:col>
      <xdr:colOff>523875</xdr:colOff>
      <xdr:row>28</xdr:row>
      <xdr:rowOff>180976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1279AB-D834-42D2-951F-B26471C11CEE}"/>
            </a:ext>
          </a:extLst>
        </xdr:cNvPr>
        <xdr:cNvSpPr txBox="1"/>
      </xdr:nvSpPr>
      <xdr:spPr>
        <a:xfrm>
          <a:off x="13525500" y="4152901"/>
          <a:ext cx="553402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3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2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2,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= H 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уравнение идентифицируемо</a:t>
          </a:r>
          <a:endParaRPr lang="en-US" sz="1200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Значит можно применять косвенный МНК (КМНК) или двухшаговый МНК (ДМНК)</a:t>
          </a:r>
          <a:endParaRPr lang="en-US" sz="1200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 достаточному условию идентифицируемости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200">
            <a:effectLst/>
          </a:endParaRPr>
        </a:p>
      </xdr:txBody>
    </xdr:sp>
    <xdr:clientData/>
  </xdr:twoCellAnchor>
  <xdr:twoCellAnchor>
    <xdr:from>
      <xdr:col>22</xdr:col>
      <xdr:colOff>0</xdr:colOff>
      <xdr:row>37</xdr:row>
      <xdr:rowOff>28575</xdr:rowOff>
    </xdr:from>
    <xdr:to>
      <xdr:col>29</xdr:col>
      <xdr:colOff>66675</xdr:colOff>
      <xdr:row>39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054931E-94CA-41EB-8CAE-3DA0950F53F0}"/>
            </a:ext>
          </a:extLst>
        </xdr:cNvPr>
        <xdr:cNvSpPr txBox="1"/>
      </xdr:nvSpPr>
      <xdr:spPr>
        <a:xfrm>
          <a:off x="13535025" y="7162800"/>
          <a:ext cx="4457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rank</a:t>
          </a:r>
          <a:r>
            <a:rPr lang="en-US" sz="1200" baseline="0"/>
            <a:t> = </a:t>
          </a:r>
          <a:r>
            <a:rPr lang="ru-RU" sz="1200" baseline="0"/>
            <a:t>1</a:t>
          </a:r>
          <a:r>
            <a:rPr lang="en-US" sz="1200" baseline="0"/>
            <a:t>, </a:t>
          </a:r>
          <a:r>
            <a:rPr lang="ru-RU" sz="1200" baseline="0"/>
            <a:t>следовательно условие не выполнено, следовательно вся система не идентифицируема.</a:t>
          </a:r>
        </a:p>
      </xdr:txBody>
    </xdr:sp>
    <xdr:clientData/>
  </xdr:twoCellAnchor>
  <xdr:twoCellAnchor>
    <xdr:from>
      <xdr:col>7</xdr:col>
      <xdr:colOff>333375</xdr:colOff>
      <xdr:row>34</xdr:row>
      <xdr:rowOff>19049</xdr:rowOff>
    </xdr:from>
    <xdr:to>
      <xdr:col>15</xdr:col>
      <xdr:colOff>285751</xdr:colOff>
      <xdr:row>53</xdr:row>
      <xdr:rowOff>171450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F80784D-7594-403D-A8D1-093AFD725894}"/>
                </a:ext>
              </a:extLst>
            </xdr:cNvPr>
            <xdr:cNvSpPr txBox="1"/>
          </xdr:nvSpPr>
          <xdr:spPr>
            <a:xfrm>
              <a:off x="4724400" y="6591299"/>
              <a:ext cx="4953001" cy="38385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КМНК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1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1) </a:t>
              </a:r>
              <a:r>
                <a:rPr lang="ru-RU" sz="1100"/>
                <a:t>Модельное</a:t>
              </a:r>
              <a:r>
                <a:rPr lang="ru-RU" sz="1100" baseline="0"/>
                <a:t> уравнение</a:t>
              </a:r>
              <a:r>
                <a:rPr lang="en-US" sz="1100" baseline="0"/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𝑏𝑒𝑡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2</a:t>
              </a:r>
              <a:r>
                <a:rPr lang="ru-RU" sz="1100"/>
                <a:t>)</a:t>
              </a:r>
              <a:r>
                <a:rPr lang="ru-RU" sz="1100" baseline="0"/>
                <a:t> Находим приведённую форму</a:t>
              </a:r>
              <a:r>
                <a:rPr lang="en-US" sz="1100" baseline="0"/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𝑃𝑡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=20.89432+5.751517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𝑆𝑡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+11.93859 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𝐼𝑡</m:t>
                    </m:r>
                  </m:oMath>
                </m:oMathPara>
              </a14:m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Лишняя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переменная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𝐼𝑡</m:t>
                  </m:r>
                </m:oMath>
              </a14:m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меняем её на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𝐾𝑡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форма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𝐾𝑡</m:t>
                  </m:r>
                </m:oMath>
              </a14:m>
              <a:r>
                <a:rPr lang="en-US">
                  <a:effectLst/>
                </a:rPr>
                <a:t>: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=7.91146+1.643163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+12.02963 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−7.91146−1.643163 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𝑆𝑡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𝐾𝑡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12.02963</m:t>
                        </m:r>
                      </m:den>
                    </m:f>
                  </m:oMath>
                </m:oMathPara>
              </a14:m>
              <a:endParaRPr lang="ru-RU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=20.89432+5.751517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+11.93859 </m:t>
                    </m:r>
                    <m:d>
                      <m:dPr>
                        <m:ctrlPr>
                          <a:rPr lang="ru-RU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−7.91146−1.643163 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𝑆𝑡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𝐾𝑡</m:t>
                            </m:r>
                          </m:num>
                          <m:den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12.02963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=13.0427+0.992432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+4.12079 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F80784D-7594-403D-A8D1-093AFD725894}"/>
                </a:ext>
              </a:extLst>
            </xdr:cNvPr>
            <xdr:cNvSpPr txBox="1"/>
          </xdr:nvSpPr>
          <xdr:spPr>
            <a:xfrm>
              <a:off x="4724400" y="6591299"/>
              <a:ext cx="4953001" cy="38385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КМНК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1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1) </a:t>
              </a:r>
              <a:r>
                <a:rPr lang="ru-RU" sz="1100"/>
                <a:t>Модельное</a:t>
              </a:r>
              <a:r>
                <a:rPr lang="ru-RU" sz="1100" baseline="0"/>
                <a:t> уравнение</a:t>
              </a:r>
              <a:r>
                <a:rPr lang="en-US" sz="1100" baseline="0"/>
                <a:t>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𝑃𝑡=𝑏𝑒𝑡𝑎_1  𝐾𝑡+𝑎_1  𝑆𝑡+𝐴_1+𝑒_1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2</a:t>
              </a:r>
              <a:r>
                <a:rPr lang="ru-RU" sz="1100"/>
                <a:t>)</a:t>
              </a:r>
              <a:r>
                <a:rPr lang="ru-RU" sz="1100" baseline="0"/>
                <a:t> Находим приведённую форму</a:t>
              </a:r>
              <a:r>
                <a:rPr lang="en-US" sz="1100" baseline="0"/>
                <a:t>:</a:t>
              </a:r>
            </a:p>
            <a:p>
              <a:pPr/>
              <a:r>
                <a:rPr lang="en-US" sz="1100" b="0" i="0" baseline="0">
                  <a:latin typeface="Cambria Math" panose="02040503050406030204" pitchFamily="18" charset="0"/>
                </a:rPr>
                <a:t>𝑃𝑡=20.89432+5.751517 𝑆𝑡+11.93859 𝐼𝑡</a:t>
              </a:r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Лишняя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переменная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𝐼𝑡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меняем её на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форма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</a:t>
              </a:r>
              <a:r>
                <a:rPr lang="en-US">
                  <a:effectLst/>
                </a:rPr>
                <a:t>: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𝐾𝑡=7.91146+1.643163 𝑆𝑡+12.02963 𝐼𝑡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𝐼𝑡=(−7.91146−1.643163 𝑆𝑡+𝐾𝑡)/12.02963</a:t>
              </a:r>
              <a:endParaRPr lang="ru-RU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𝑃𝑡=20.89432+5.751517 𝑆𝑡+11.93859 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(−7.91146−1.643163 𝑆𝑡+𝐾𝑡)/12.02963)</a:t>
              </a: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𝑃𝑡=13.0427+0.992432 𝐾𝑡+4.12079 𝑆𝑡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3</xdr:col>
      <xdr:colOff>190500</xdr:colOff>
      <xdr:row>69</xdr:row>
      <xdr:rowOff>152400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0AD814D-F1E8-46F4-9706-D99866A4220D}"/>
                </a:ext>
              </a:extLst>
            </xdr:cNvPr>
            <xdr:cNvSpPr txBox="1"/>
          </xdr:nvSpPr>
          <xdr:spPr>
            <a:xfrm rot="10800000" flipH="1" flipV="1">
              <a:off x="2143125" y="135159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𝑃𝑡</m:t>
                    </m:r>
                    <m:r>
                      <a:rPr lang="en-US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=13.0427+0.992432 </m:t>
                    </m:r>
                    <m:r>
                      <a:rPr lang="en-US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+4.12079 </m:t>
                    </m:r>
                    <m:r>
                      <a:rPr lang="en-US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0AD814D-F1E8-46F4-9706-D99866A4220D}"/>
                </a:ext>
              </a:extLst>
            </xdr:cNvPr>
            <xdr:cNvSpPr txBox="1"/>
          </xdr:nvSpPr>
          <xdr:spPr>
            <a:xfrm rot="10800000" flipH="1" flipV="1">
              <a:off x="2143125" y="135159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𝑃𝑡=13.0427+0.992432 𝐾𝑡+4.12079 𝑆𝑡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21</xdr:col>
      <xdr:colOff>361950</xdr:colOff>
      <xdr:row>41</xdr:row>
      <xdr:rowOff>104774</xdr:rowOff>
    </xdr:from>
    <xdr:to>
      <xdr:col>29</xdr:col>
      <xdr:colOff>190501</xdr:colOff>
      <xdr:row>61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C58DB93-8F3B-462F-8B1C-FD3D413D1251}"/>
                </a:ext>
              </a:extLst>
            </xdr:cNvPr>
            <xdr:cNvSpPr txBox="1"/>
          </xdr:nvSpPr>
          <xdr:spPr>
            <a:xfrm>
              <a:off x="13287375" y="8000999"/>
              <a:ext cx="4829176" cy="3857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КМНК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3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1) </a:t>
              </a:r>
              <a:r>
                <a:rPr lang="ru-RU" sz="1100"/>
                <a:t>Модельное</a:t>
              </a:r>
              <a:r>
                <a:rPr lang="ru-RU" sz="1100" baseline="0"/>
                <a:t> уравнение</a:t>
              </a:r>
              <a:r>
                <a:rPr lang="en-US" sz="1100" baseline="0"/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𝐾𝑡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𝑏𝑒𝑡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𝑍𝑡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2</a:t>
              </a:r>
              <a:r>
                <a:rPr lang="ru-RU" sz="1100"/>
                <a:t>)</a:t>
              </a:r>
              <a:r>
                <a:rPr lang="ru-RU" sz="1100" baseline="0"/>
                <a:t> Находим приведённую форму</a:t>
              </a:r>
              <a:r>
                <a:rPr lang="en-US" sz="1100" baseline="0"/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=7.91146+1.643163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+12.02963 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Лишняя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переменная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𝑆𝑡</m:t>
                  </m:r>
                </m:oMath>
              </a14:m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меняем её на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𝑍𝑡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форма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Z</m:t>
                  </m:r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>
                  <a:effectLst/>
                </a:rPr>
                <a:t>: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=1.192886+0.29003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+1.438772 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−1.192886−1.438772 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𝐼𝑡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𝑍𝑡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0.29003</m:t>
                        </m:r>
                      </m:den>
                    </m:f>
                  </m:oMath>
                </m:oMathPara>
              </a14:m>
              <a:endParaRPr lang="ru-RU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=7.91146+1.643163 (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−1.192886−1.438772 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𝐼𝑡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𝑍𝑡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0.29003</m:t>
                        </m:r>
                      </m:den>
                    </m:f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)+12.02963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=1.15317+3.87828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+5.66549 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𝑍𝑡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C58DB93-8F3B-462F-8B1C-FD3D413D1251}"/>
                </a:ext>
              </a:extLst>
            </xdr:cNvPr>
            <xdr:cNvSpPr txBox="1"/>
          </xdr:nvSpPr>
          <xdr:spPr>
            <a:xfrm>
              <a:off x="13287375" y="8000999"/>
              <a:ext cx="4829176" cy="3857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КМНК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3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1) </a:t>
              </a:r>
              <a:r>
                <a:rPr lang="ru-RU" sz="1100"/>
                <a:t>Модельное</a:t>
              </a:r>
              <a:r>
                <a:rPr lang="ru-RU" sz="1100" baseline="0"/>
                <a:t> уравнение</a:t>
              </a:r>
              <a:r>
                <a:rPr lang="en-US" sz="1100" baseline="0"/>
                <a:t>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𝐾𝑡=𝑏𝑒𝑡𝑎_3  𝑍𝑡+𝑎_2  𝐼𝑡+𝐴_3+𝑒_3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2</a:t>
              </a:r>
              <a:r>
                <a:rPr lang="ru-RU" sz="1100"/>
                <a:t>)</a:t>
              </a:r>
              <a:r>
                <a:rPr lang="ru-RU" sz="1100" baseline="0"/>
                <a:t> Находим приведённую форму</a:t>
              </a:r>
              <a:r>
                <a:rPr lang="en-US" sz="1100" baseline="0"/>
                <a:t>:</a:t>
              </a: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𝐾𝑡=7.91146+1.643163 𝑆𝑡+12.02963 𝐼𝑡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Лишняя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переменная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𝑆𝑡</a:t>
              </a: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меняем её на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𝑍𝑡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форма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Z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>
                  <a:effectLst/>
                </a:rPr>
                <a:t>:</a:t>
              </a: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𝑍𝑡=1.192886+0.29003 𝑆𝑡+1.438772 𝐼𝑡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𝑆𝑡=(−1.192886−1.438772 𝐼𝑡+𝑍𝑡)/0.29003</a:t>
              </a:r>
              <a:endParaRPr lang="ru-RU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𝐾𝑡=7.91146+1.643163 ((−1.192886−1.438772 𝐼𝑡+𝑍𝑡)/0.29003)+12.02963 𝐼𝑡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𝐾𝑡=1.15317+3.87828 𝐼𝑡+5.66549 𝑍𝑡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22</xdr:col>
      <xdr:colOff>19050</xdr:colOff>
      <xdr:row>63</xdr:row>
      <xdr:rowOff>28575</xdr:rowOff>
    </xdr:from>
    <xdr:ext cx="5254043" cy="7498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480BCED-030B-4938-B37C-3BB5C545B4E5}"/>
                </a:ext>
              </a:extLst>
            </xdr:cNvPr>
            <xdr:cNvSpPr txBox="1"/>
          </xdr:nvSpPr>
          <xdr:spPr>
            <a:xfrm rot="10800000" flipH="1" flipV="1">
              <a:off x="13554075" y="122205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третье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=1.15317+3.87828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𝐼𝑡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+5.66549 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𝑍𝑡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480BCED-030B-4938-B37C-3BB5C545B4E5}"/>
                </a:ext>
              </a:extLst>
            </xdr:cNvPr>
            <xdr:cNvSpPr txBox="1"/>
          </xdr:nvSpPr>
          <xdr:spPr>
            <a:xfrm rot="10800000" flipH="1" flipV="1">
              <a:off x="13554075" y="122205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третье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𝐾𝑡=1.15317+3.87828 𝐼𝑡+5.66549 𝑍𝑡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13</xdr:col>
      <xdr:colOff>9525</xdr:colOff>
      <xdr:row>30</xdr:row>
      <xdr:rowOff>38100</xdr:rowOff>
    </xdr:from>
    <xdr:to>
      <xdr:col>19</xdr:col>
      <xdr:colOff>526916</xdr:colOff>
      <xdr:row>32</xdr:row>
      <xdr:rowOff>148959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AF3FDA9-79B4-4800-B912-422E50573E79}"/>
            </a:ext>
          </a:extLst>
        </xdr:cNvPr>
        <xdr:cNvSpPr txBox="1"/>
      </xdr:nvSpPr>
      <xdr:spPr>
        <a:xfrm>
          <a:off x="8058150" y="5810250"/>
          <a:ext cx="4298816" cy="510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сверхидентифицируемым.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15</xdr:col>
      <xdr:colOff>0</xdr:colOff>
      <xdr:row>72</xdr:row>
      <xdr:rowOff>38099</xdr:rowOff>
    </xdr:from>
    <xdr:to>
      <xdr:col>22</xdr:col>
      <xdr:colOff>685801</xdr:colOff>
      <xdr:row>78</xdr:row>
      <xdr:rowOff>123825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06FE53E-6B42-413E-93DF-711E46D3698B}"/>
                </a:ext>
              </a:extLst>
            </xdr:cNvPr>
            <xdr:cNvSpPr txBox="1"/>
          </xdr:nvSpPr>
          <xdr:spPr>
            <a:xfrm>
              <a:off x="9391650" y="13992224"/>
              <a:ext cx="4953001" cy="12573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ДМНК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2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</a:t>
              </a:r>
              <a:r>
                <a:rPr lang="ru-RU" sz="1100"/>
                <a:t>) Приведённая</a:t>
              </a:r>
              <a:r>
                <a:rPr lang="ru-RU" sz="1100" baseline="0"/>
                <a:t> форма уравнения</a:t>
              </a:r>
              <a:r>
                <a:rPr lang="en-US" sz="1100" baseline="0"/>
                <a:t>:</a:t>
              </a: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𝑍𝑡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=1.192886+0.29003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+1.438772 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𝐼𝑡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 baseline="0"/>
            </a:p>
            <a:p>
              <a:r>
                <a:rPr lang="en-US" sz="1100" baseline="0"/>
                <a:t>2) </a:t>
              </a:r>
              <a:r>
                <a:rPr lang="ru-RU" sz="1100" baseline="0"/>
                <a:t>Составим таблицу с расчётными значениями 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</a:rPr>
                    <m:t>𝑍𝑡</m:t>
                  </m:r>
                </m:oMath>
              </a14:m>
              <a:endParaRPr lang="en-US" sz="1100" baseline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06FE53E-6B42-413E-93DF-711E46D3698B}"/>
                </a:ext>
              </a:extLst>
            </xdr:cNvPr>
            <xdr:cNvSpPr txBox="1"/>
          </xdr:nvSpPr>
          <xdr:spPr>
            <a:xfrm>
              <a:off x="9391650" y="13992224"/>
              <a:ext cx="4953001" cy="12573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b="1" i="1"/>
                <a:t>Применяем ДМНК</a:t>
              </a:r>
              <a:r>
                <a:rPr lang="en-US" sz="1100" b="1" i="1"/>
                <a:t> </a:t>
              </a:r>
              <a:r>
                <a:rPr lang="ru-RU" sz="1100" b="1" i="1"/>
                <a:t>для</a:t>
              </a:r>
              <a:r>
                <a:rPr lang="ru-RU" sz="1100" b="1" i="1" baseline="0"/>
                <a:t> 2 уравнения</a:t>
              </a:r>
              <a:r>
                <a:rPr lang="en-US" sz="1100" b="1" i="1"/>
                <a:t>:</a:t>
              </a:r>
              <a:endParaRPr lang="ru-RU" sz="1100" b="1" i="1"/>
            </a:p>
            <a:p>
              <a:endParaRPr lang="en-US" sz="1100"/>
            </a:p>
            <a:p>
              <a:r>
                <a:rPr lang="en-US" sz="1100"/>
                <a:t>1</a:t>
              </a:r>
              <a:r>
                <a:rPr lang="ru-RU" sz="1100"/>
                <a:t>) Приведённая</a:t>
              </a:r>
              <a:r>
                <a:rPr lang="ru-RU" sz="1100" baseline="0"/>
                <a:t> форма уравнения</a:t>
              </a:r>
              <a:r>
                <a:rPr lang="en-US" sz="1100" baseline="0"/>
                <a:t>:</a:t>
              </a:r>
            </a:p>
            <a:p>
              <a:pPr eaLnBrk="1" fontAlgn="auto" latinLnBrk="0" hangingPunct="1"/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𝑍𝑡=1.192886+0.29003 𝑆𝑡+1.438772 𝐼𝑡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r>
                <a:rPr lang="en-US" sz="1100" baseline="0"/>
                <a:t>2) </a:t>
              </a:r>
              <a:r>
                <a:rPr lang="ru-RU" sz="1100" baseline="0"/>
                <a:t>Составим таблицу с расчётными значениями </a:t>
              </a:r>
              <a:r>
                <a:rPr lang="en-US" sz="1100" i="0" baseline="0">
                  <a:latin typeface="Cambria Math" panose="02040503050406030204" pitchFamily="18" charset="0"/>
                </a:rPr>
                <a:t>𝑍𝑡</a:t>
              </a:r>
              <a:endParaRPr lang="en-US" sz="1100" baseline="0"/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19</xdr:col>
      <xdr:colOff>9525</xdr:colOff>
      <xdr:row>84</xdr:row>
      <xdr:rowOff>142875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BD3487F-D269-479E-89A4-51DB05F870FF}"/>
                </a:ext>
              </a:extLst>
            </xdr:cNvPr>
            <xdr:cNvSpPr txBox="1"/>
          </xdr:nvSpPr>
          <xdr:spPr>
            <a:xfrm rot="10800000" flipH="1" flipV="1">
              <a:off x="11839575" y="164496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𝑍𝑡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=0.49481+0.121474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𝐾𝑡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BD3487F-D269-479E-89A4-51DB05F870FF}"/>
                </a:ext>
              </a:extLst>
            </xdr:cNvPr>
            <xdr:cNvSpPr txBox="1"/>
          </xdr:nvSpPr>
          <xdr:spPr>
            <a:xfrm rot="10800000" flipH="1" flipV="1">
              <a:off x="11839575" y="164496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𝑍𝑡=0.49481+0.121474 𝐾𝑡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9556-1F8B-44D0-B769-6E112D9E2521}">
  <dimension ref="B6:AJ88"/>
  <sheetViews>
    <sheetView topLeftCell="A64" workbookViewId="0">
      <selection activeCell="O19" sqref="O19"/>
    </sheetView>
  </sheetViews>
  <sheetFormatPr defaultRowHeight="15" x14ac:dyDescent="0.25"/>
  <sheetData>
    <row r="6" spans="3:11" ht="15.75" thickBot="1" x14ac:dyDescent="0.3"/>
    <row r="7" spans="3:11" ht="15.75" thickBot="1" x14ac:dyDescent="0.3">
      <c r="C7" s="23" t="s">
        <v>0</v>
      </c>
      <c r="D7" s="24" t="s">
        <v>28</v>
      </c>
      <c r="E7" s="24" t="s">
        <v>31</v>
      </c>
      <c r="F7" s="25" t="s">
        <v>32</v>
      </c>
    </row>
    <row r="8" spans="3:11" x14ac:dyDescent="0.25">
      <c r="C8" s="17">
        <v>2</v>
      </c>
      <c r="D8" s="18">
        <v>4</v>
      </c>
      <c r="E8" s="18">
        <v>1</v>
      </c>
      <c r="F8" s="19">
        <v>0</v>
      </c>
    </row>
    <row r="9" spans="3:11" x14ac:dyDescent="0.25">
      <c r="C9" s="15">
        <v>3</v>
      </c>
      <c r="D9" s="14">
        <v>4</v>
      </c>
      <c r="E9" s="14">
        <v>1</v>
      </c>
      <c r="F9" s="16">
        <v>1</v>
      </c>
    </row>
    <row r="10" spans="3:11" x14ac:dyDescent="0.25">
      <c r="C10" s="15">
        <v>3</v>
      </c>
      <c r="D10" s="14">
        <v>3</v>
      </c>
      <c r="E10" s="14">
        <v>1</v>
      </c>
      <c r="F10" s="16">
        <v>1</v>
      </c>
    </row>
    <row r="11" spans="3:11" x14ac:dyDescent="0.25">
      <c r="C11" s="15">
        <v>4</v>
      </c>
      <c r="D11" s="14">
        <v>2</v>
      </c>
      <c r="E11" s="14">
        <v>0</v>
      </c>
      <c r="F11" s="16">
        <v>2</v>
      </c>
    </row>
    <row r="12" spans="3:11" ht="15.75" thickBot="1" x14ac:dyDescent="0.3">
      <c r="C12" s="20">
        <v>5</v>
      </c>
      <c r="D12" s="1">
        <v>2</v>
      </c>
      <c r="E12" s="1">
        <v>0</v>
      </c>
      <c r="F12" s="2">
        <v>2</v>
      </c>
    </row>
    <row r="14" spans="3:11" ht="18" x14ac:dyDescent="0.35">
      <c r="I14" s="27" t="s">
        <v>38</v>
      </c>
      <c r="J14" s="28"/>
      <c r="K14" s="28"/>
    </row>
    <row r="17" spans="2:17" x14ac:dyDescent="0.25">
      <c r="C17" s="26" t="s">
        <v>0</v>
      </c>
      <c r="D17" s="26" t="s">
        <v>28</v>
      </c>
      <c r="E17" s="11"/>
      <c r="I17" t="s">
        <v>4</v>
      </c>
    </row>
    <row r="18" spans="2:17" ht="15.75" thickBot="1" x14ac:dyDescent="0.3">
      <c r="B18" s="26" t="s">
        <v>29</v>
      </c>
      <c r="C18" s="14">
        <v>1</v>
      </c>
      <c r="D18" s="14">
        <v>-1</v>
      </c>
    </row>
    <row r="19" spans="2:17" x14ac:dyDescent="0.25">
      <c r="C19" s="14">
        <v>1</v>
      </c>
      <c r="D19" s="14">
        <v>-1</v>
      </c>
      <c r="I19" s="10" t="s">
        <v>5</v>
      </c>
      <c r="J19" s="10"/>
    </row>
    <row r="20" spans="2:17" x14ac:dyDescent="0.25">
      <c r="I20" s="7" t="s">
        <v>6</v>
      </c>
      <c r="J20" s="7">
        <v>0.95070823802371351</v>
      </c>
    </row>
    <row r="21" spans="2:17" x14ac:dyDescent="0.25">
      <c r="I21" s="7" t="s">
        <v>7</v>
      </c>
      <c r="J21" s="7">
        <v>0.90384615384615385</v>
      </c>
    </row>
    <row r="22" spans="2:17" x14ac:dyDescent="0.25">
      <c r="I22" s="7" t="s">
        <v>8</v>
      </c>
      <c r="J22" s="7">
        <v>0.80769230769230771</v>
      </c>
    </row>
    <row r="23" spans="2:17" x14ac:dyDescent="0.25">
      <c r="I23" s="7" t="s">
        <v>9</v>
      </c>
      <c r="J23" s="7">
        <v>0.5</v>
      </c>
    </row>
    <row r="24" spans="2:17" ht="15.75" thickBot="1" x14ac:dyDescent="0.3">
      <c r="I24" s="8" t="s">
        <v>10</v>
      </c>
      <c r="J24" s="8">
        <v>5</v>
      </c>
    </row>
    <row r="26" spans="2:17" ht="15.75" thickBot="1" x14ac:dyDescent="0.3">
      <c r="I26" t="s">
        <v>11</v>
      </c>
    </row>
    <row r="27" spans="2:17" x14ac:dyDescent="0.25">
      <c r="I27" s="9"/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</row>
    <row r="28" spans="2:17" x14ac:dyDescent="0.25">
      <c r="I28" s="7" t="s">
        <v>12</v>
      </c>
      <c r="J28" s="7">
        <v>2</v>
      </c>
      <c r="K28" s="7">
        <v>4.7</v>
      </c>
      <c r="L28" s="7">
        <v>2.35</v>
      </c>
      <c r="M28" s="7">
        <v>9.4</v>
      </c>
      <c r="N28" s="7">
        <v>9.6153846153846145E-2</v>
      </c>
    </row>
    <row r="29" spans="2:17" x14ac:dyDescent="0.25">
      <c r="I29" s="7" t="s">
        <v>13</v>
      </c>
      <c r="J29" s="7">
        <v>2</v>
      </c>
      <c r="K29" s="7">
        <v>0.5</v>
      </c>
      <c r="L29" s="7">
        <v>0.25</v>
      </c>
      <c r="M29" s="7"/>
      <c r="N29" s="7"/>
    </row>
    <row r="30" spans="2:17" ht="15.75" thickBot="1" x14ac:dyDescent="0.3">
      <c r="I30" s="8" t="s">
        <v>14</v>
      </c>
      <c r="J30" s="8">
        <v>4</v>
      </c>
      <c r="K30" s="8">
        <v>5.2</v>
      </c>
      <c r="L30" s="8"/>
      <c r="M30" s="8"/>
      <c r="N30" s="8"/>
    </row>
    <row r="31" spans="2:17" ht="15.75" thickBot="1" x14ac:dyDescent="0.3"/>
    <row r="32" spans="2:17" x14ac:dyDescent="0.25">
      <c r="I32" s="9"/>
      <c r="J32" s="9" t="s">
        <v>21</v>
      </c>
      <c r="K32" s="9" t="s">
        <v>9</v>
      </c>
      <c r="L32" s="9" t="s">
        <v>22</v>
      </c>
      <c r="M32" s="9" t="s">
        <v>23</v>
      </c>
      <c r="N32" s="9" t="s">
        <v>24</v>
      </c>
      <c r="O32" s="9" t="s">
        <v>25</v>
      </c>
      <c r="P32" s="9" t="s">
        <v>26</v>
      </c>
      <c r="Q32" s="9" t="s">
        <v>27</v>
      </c>
    </row>
    <row r="33" spans="9:17" x14ac:dyDescent="0.25">
      <c r="I33" s="7" t="s">
        <v>15</v>
      </c>
      <c r="J33" s="7">
        <v>2.4999999999999996</v>
      </c>
      <c r="K33" s="7">
        <v>1.2747548783981957</v>
      </c>
      <c r="L33" s="7">
        <v>1.9611613513818409</v>
      </c>
      <c r="M33" s="7">
        <v>0.18889289434618717</v>
      </c>
      <c r="N33" s="7">
        <v>-2.9848275573014429</v>
      </c>
      <c r="O33" s="7">
        <v>7.9848275573014416</v>
      </c>
      <c r="P33" s="7">
        <v>-2.9848275573014429</v>
      </c>
      <c r="Q33" s="7">
        <v>7.9848275573014416</v>
      </c>
    </row>
    <row r="34" spans="9:17" x14ac:dyDescent="0.25">
      <c r="I34" s="7" t="s">
        <v>31</v>
      </c>
      <c r="J34" s="7">
        <v>-0.49999999999999961</v>
      </c>
      <c r="K34" s="7">
        <v>0.93541434669348511</v>
      </c>
      <c r="L34" s="7">
        <v>-0.53452248382484846</v>
      </c>
      <c r="M34" s="7">
        <v>0.64644660940672627</v>
      </c>
      <c r="N34" s="7">
        <v>-4.524763092247535</v>
      </c>
      <c r="O34" s="7">
        <v>3.5247630922475355</v>
      </c>
      <c r="P34" s="7">
        <v>-4.524763092247535</v>
      </c>
      <c r="Q34" s="7">
        <v>3.5247630922475355</v>
      </c>
    </row>
    <row r="35" spans="9:17" ht="15.75" thickBot="1" x14ac:dyDescent="0.3">
      <c r="I35" s="8" t="s">
        <v>32</v>
      </c>
      <c r="J35" s="8">
        <v>1.0000000000000002</v>
      </c>
      <c r="K35" s="8">
        <v>0.61237243569579436</v>
      </c>
      <c r="L35" s="8">
        <v>1.632993161855453</v>
      </c>
      <c r="M35" s="8">
        <v>0.24407105398154538</v>
      </c>
      <c r="N35" s="8">
        <v>-1.6348259320698373</v>
      </c>
      <c r="O35" s="8">
        <v>3.6348259320698375</v>
      </c>
      <c r="P35" s="8">
        <v>-1.6348259320698373</v>
      </c>
      <c r="Q35" s="8">
        <v>3.6348259320698375</v>
      </c>
    </row>
    <row r="41" spans="9:17" ht="18" x14ac:dyDescent="0.35">
      <c r="I41" s="27" t="s">
        <v>39</v>
      </c>
      <c r="J41" s="28"/>
      <c r="K41" s="28"/>
    </row>
    <row r="44" spans="9:17" x14ac:dyDescent="0.25">
      <c r="I44" t="s">
        <v>4</v>
      </c>
    </row>
    <row r="45" spans="9:17" ht="15.75" thickBot="1" x14ac:dyDescent="0.3"/>
    <row r="46" spans="9:17" x14ac:dyDescent="0.25">
      <c r="I46" s="10" t="s">
        <v>5</v>
      </c>
      <c r="J46" s="10"/>
    </row>
    <row r="47" spans="9:17" x14ac:dyDescent="0.25">
      <c r="I47" s="7" t="s">
        <v>6</v>
      </c>
      <c r="J47" s="7">
        <v>0.93541434669348533</v>
      </c>
    </row>
    <row r="48" spans="9:17" x14ac:dyDescent="0.25">
      <c r="I48" s="7" t="s">
        <v>7</v>
      </c>
      <c r="J48" s="7">
        <v>0.875</v>
      </c>
    </row>
    <row r="49" spans="9:17" x14ac:dyDescent="0.25">
      <c r="I49" s="7" t="s">
        <v>8</v>
      </c>
      <c r="J49" s="7">
        <v>0.75</v>
      </c>
    </row>
    <row r="50" spans="9:17" x14ac:dyDescent="0.25">
      <c r="I50" s="7" t="s">
        <v>9</v>
      </c>
      <c r="J50" s="7">
        <v>0.5</v>
      </c>
    </row>
    <row r="51" spans="9:17" ht="15.75" thickBot="1" x14ac:dyDescent="0.3">
      <c r="I51" s="8" t="s">
        <v>10</v>
      </c>
      <c r="J51" s="8">
        <v>5</v>
      </c>
    </row>
    <row r="53" spans="9:17" ht="15.75" thickBot="1" x14ac:dyDescent="0.3">
      <c r="I53" t="s">
        <v>11</v>
      </c>
    </row>
    <row r="54" spans="9:17" x14ac:dyDescent="0.25">
      <c r="I54" s="9"/>
      <c r="J54" s="9" t="s">
        <v>16</v>
      </c>
      <c r="K54" s="9" t="s">
        <v>17</v>
      </c>
      <c r="L54" s="9" t="s">
        <v>18</v>
      </c>
      <c r="M54" s="9" t="s">
        <v>19</v>
      </c>
      <c r="N54" s="9" t="s">
        <v>20</v>
      </c>
    </row>
    <row r="55" spans="9:17" x14ac:dyDescent="0.25">
      <c r="I55" s="7" t="s">
        <v>12</v>
      </c>
      <c r="J55" s="7">
        <v>2</v>
      </c>
      <c r="K55" s="7">
        <v>3.5</v>
      </c>
      <c r="L55" s="7">
        <v>1.75</v>
      </c>
      <c r="M55" s="7">
        <v>7</v>
      </c>
      <c r="N55" s="7">
        <v>0.12500000000000003</v>
      </c>
    </row>
    <row r="56" spans="9:17" x14ac:dyDescent="0.25">
      <c r="I56" s="7" t="s">
        <v>13</v>
      </c>
      <c r="J56" s="7">
        <v>2</v>
      </c>
      <c r="K56" s="7">
        <v>0.5</v>
      </c>
      <c r="L56" s="7">
        <v>0.25</v>
      </c>
      <c r="M56" s="7"/>
      <c r="N56" s="7"/>
    </row>
    <row r="57" spans="9:17" ht="15.75" thickBot="1" x14ac:dyDescent="0.3">
      <c r="I57" s="8" t="s">
        <v>14</v>
      </c>
      <c r="J57" s="8">
        <v>4</v>
      </c>
      <c r="K57" s="8">
        <v>4</v>
      </c>
      <c r="L57" s="8"/>
      <c r="M57" s="8"/>
      <c r="N57" s="8"/>
    </row>
    <row r="58" spans="9:17" ht="15.75" thickBot="1" x14ac:dyDescent="0.3"/>
    <row r="59" spans="9:17" x14ac:dyDescent="0.25">
      <c r="I59" s="9"/>
      <c r="J59" s="9" t="s">
        <v>21</v>
      </c>
      <c r="K59" s="9" t="s">
        <v>9</v>
      </c>
      <c r="L59" s="9" t="s">
        <v>22</v>
      </c>
      <c r="M59" s="9" t="s">
        <v>23</v>
      </c>
      <c r="N59" s="9" t="s">
        <v>24</v>
      </c>
      <c r="O59" s="9" t="s">
        <v>25</v>
      </c>
      <c r="P59" s="9" t="s">
        <v>26</v>
      </c>
      <c r="Q59" s="9" t="s">
        <v>27</v>
      </c>
    </row>
    <row r="60" spans="9:17" x14ac:dyDescent="0.25">
      <c r="I60" s="7" t="s">
        <v>15</v>
      </c>
      <c r="J60" s="7">
        <v>3.0000000000000004</v>
      </c>
      <c r="K60" s="7">
        <v>1.2747548783981957</v>
      </c>
      <c r="L60" s="7">
        <v>2.3533936216582099</v>
      </c>
      <c r="M60" s="7">
        <v>0.14285714285714268</v>
      </c>
      <c r="N60" s="7">
        <v>-2.484827557301442</v>
      </c>
      <c r="O60" s="7">
        <v>8.4848275573014433</v>
      </c>
      <c r="P60" s="7">
        <v>-2.484827557301442</v>
      </c>
      <c r="Q60" s="7">
        <v>8.4848275573014433</v>
      </c>
    </row>
    <row r="61" spans="9:17" x14ac:dyDescent="0.25">
      <c r="I61" s="7" t="s">
        <v>31</v>
      </c>
      <c r="J61" s="7">
        <v>0.99999999999999978</v>
      </c>
      <c r="K61" s="7">
        <v>0.93541434669348511</v>
      </c>
      <c r="L61" s="7">
        <v>1.0690449676496976</v>
      </c>
      <c r="M61" s="7">
        <v>0.39697731084447263</v>
      </c>
      <c r="N61" s="7">
        <v>-3.024763092247535</v>
      </c>
      <c r="O61" s="7">
        <v>5.024763092247535</v>
      </c>
      <c r="P61" s="7">
        <v>-3.024763092247535</v>
      </c>
      <c r="Q61" s="7">
        <v>5.024763092247535</v>
      </c>
    </row>
    <row r="62" spans="9:17" ht="15.75" thickBot="1" x14ac:dyDescent="0.3">
      <c r="I62" s="8" t="s">
        <v>32</v>
      </c>
      <c r="J62" s="8">
        <v>-0.50000000000000022</v>
      </c>
      <c r="K62" s="8">
        <v>0.61237243569579436</v>
      </c>
      <c r="L62" s="8">
        <v>-0.81649658092772659</v>
      </c>
      <c r="M62" s="8">
        <v>0.49999999999999967</v>
      </c>
      <c r="N62" s="8">
        <v>-3.1348259320698375</v>
      </c>
      <c r="O62" s="8">
        <v>2.1348259320698375</v>
      </c>
      <c r="P62" s="8">
        <v>-3.1348259320698375</v>
      </c>
      <c r="Q62" s="8">
        <v>2.1348259320698375</v>
      </c>
    </row>
    <row r="67" spans="3:33" ht="18" x14ac:dyDescent="0.35">
      <c r="I67" s="27" t="s">
        <v>40</v>
      </c>
      <c r="J67" s="28"/>
      <c r="K67" s="28"/>
      <c r="L67" s="28"/>
      <c r="AB67" s="27" t="s">
        <v>41</v>
      </c>
      <c r="AC67" s="28"/>
      <c r="AD67" s="28"/>
      <c r="AE67" s="28"/>
    </row>
    <row r="68" spans="3:33" ht="15.75" thickBot="1" x14ac:dyDescent="0.3"/>
    <row r="69" spans="3:33" ht="15.75" thickBot="1" x14ac:dyDescent="0.3">
      <c r="V69" s="23" t="s">
        <v>3</v>
      </c>
      <c r="W69" s="24" t="s">
        <v>0</v>
      </c>
      <c r="X69" s="25" t="s">
        <v>32</v>
      </c>
      <c r="AB69" t="s">
        <v>4</v>
      </c>
    </row>
    <row r="70" spans="3:33" ht="15.75" thickBot="1" x14ac:dyDescent="0.3">
      <c r="C70" s="23" t="s">
        <v>30</v>
      </c>
      <c r="D70" s="24" t="s">
        <v>28</v>
      </c>
      <c r="E70" s="25" t="s">
        <v>31</v>
      </c>
      <c r="I70" t="s">
        <v>4</v>
      </c>
      <c r="V70" s="17">
        <f>3+E8-0.5*F8</f>
        <v>4</v>
      </c>
      <c r="W70" s="18">
        <v>2</v>
      </c>
      <c r="X70" s="19">
        <v>0</v>
      </c>
    </row>
    <row r="71" spans="3:33" ht="15.75" thickBot="1" x14ac:dyDescent="0.3">
      <c r="C71" s="17">
        <f>2.5-0.5*E8+F8</f>
        <v>2</v>
      </c>
      <c r="D71" s="18">
        <v>4</v>
      </c>
      <c r="E71" s="19">
        <v>1</v>
      </c>
      <c r="V71" s="15">
        <f>3+E9-0.5*F9</f>
        <v>3.5</v>
      </c>
      <c r="W71" s="14">
        <v>3</v>
      </c>
      <c r="X71" s="16">
        <v>1</v>
      </c>
      <c r="AB71" s="10" t="s">
        <v>5</v>
      </c>
      <c r="AC71" s="10"/>
    </row>
    <row r="72" spans="3:33" x14ac:dyDescent="0.25">
      <c r="C72" s="15">
        <f>2.5-0.5*E9+F9</f>
        <v>3</v>
      </c>
      <c r="D72" s="14">
        <v>4</v>
      </c>
      <c r="E72" s="16">
        <v>1</v>
      </c>
      <c r="I72" s="10" t="s">
        <v>5</v>
      </c>
      <c r="J72" s="10"/>
      <c r="V72" s="15">
        <f>3+E10-0.5*F10</f>
        <v>3.5</v>
      </c>
      <c r="W72" s="14">
        <v>3</v>
      </c>
      <c r="X72" s="16">
        <v>1</v>
      </c>
      <c r="AB72" s="7" t="s">
        <v>6</v>
      </c>
      <c r="AC72" s="7">
        <v>0.96362411165943151</v>
      </c>
    </row>
    <row r="73" spans="3:33" x14ac:dyDescent="0.25">
      <c r="C73" s="15">
        <f>2.5-0.5*E10+F10</f>
        <v>3</v>
      </c>
      <c r="D73" s="14">
        <v>3</v>
      </c>
      <c r="E73" s="16">
        <v>1</v>
      </c>
      <c r="I73" s="7" t="s">
        <v>6</v>
      </c>
      <c r="J73" s="7">
        <v>0.94531318687332178</v>
      </c>
      <c r="V73" s="15">
        <f>3+E11-0.5*F11</f>
        <v>2</v>
      </c>
      <c r="W73" s="14">
        <v>4</v>
      </c>
      <c r="X73" s="16">
        <v>2</v>
      </c>
      <c r="AB73" s="7" t="s">
        <v>7</v>
      </c>
      <c r="AC73" s="7">
        <v>0.9285714285714286</v>
      </c>
    </row>
    <row r="74" spans="3:33" ht="15.75" thickBot="1" x14ac:dyDescent="0.3">
      <c r="C74" s="15">
        <f>2.5-0.5*E11+F11</f>
        <v>4.5</v>
      </c>
      <c r="D74" s="14">
        <v>2</v>
      </c>
      <c r="E74" s="16">
        <v>0</v>
      </c>
      <c r="I74" s="7" t="s">
        <v>7</v>
      </c>
      <c r="J74" s="7">
        <v>0.8936170212765957</v>
      </c>
      <c r="V74" s="20">
        <f>3+E12-0.5*F12</f>
        <v>2</v>
      </c>
      <c r="W74" s="1">
        <v>5</v>
      </c>
      <c r="X74" s="2">
        <v>2</v>
      </c>
      <c r="AB74" s="7" t="s">
        <v>8</v>
      </c>
      <c r="AC74" s="7">
        <v>0.85714285714285721</v>
      </c>
    </row>
    <row r="75" spans="3:33" ht="15.75" thickBot="1" x14ac:dyDescent="0.3">
      <c r="C75" s="20">
        <f>2.5-0.5*E12+F12</f>
        <v>4.5</v>
      </c>
      <c r="D75" s="1">
        <v>2</v>
      </c>
      <c r="E75" s="2">
        <v>0</v>
      </c>
      <c r="I75" s="7" t="s">
        <v>8</v>
      </c>
      <c r="J75" s="7">
        <v>0.7872340425531914</v>
      </c>
      <c r="AB75" s="7" t="s">
        <v>9</v>
      </c>
      <c r="AC75" s="7">
        <v>0.35355339059327384</v>
      </c>
    </row>
    <row r="76" spans="3:33" ht="15.75" thickBot="1" x14ac:dyDescent="0.3">
      <c r="I76" s="7" t="s">
        <v>9</v>
      </c>
      <c r="J76" s="7">
        <v>0.49999999999999989</v>
      </c>
      <c r="AB76" s="8" t="s">
        <v>10</v>
      </c>
      <c r="AC76" s="8">
        <v>5</v>
      </c>
    </row>
    <row r="77" spans="3:33" ht="15.75" thickBot="1" x14ac:dyDescent="0.3">
      <c r="I77" s="8" t="s">
        <v>10</v>
      </c>
      <c r="J77" s="8">
        <v>5</v>
      </c>
    </row>
    <row r="78" spans="3:33" ht="15.75" thickBot="1" x14ac:dyDescent="0.3">
      <c r="AB78" t="s">
        <v>11</v>
      </c>
    </row>
    <row r="79" spans="3:33" ht="15.75" thickBot="1" x14ac:dyDescent="0.3">
      <c r="I79" t="s">
        <v>11</v>
      </c>
      <c r="AB79" s="9"/>
      <c r="AC79" s="9" t="s">
        <v>16</v>
      </c>
      <c r="AD79" s="9" t="s">
        <v>17</v>
      </c>
      <c r="AE79" s="9" t="s">
        <v>18</v>
      </c>
      <c r="AF79" s="9" t="s">
        <v>19</v>
      </c>
      <c r="AG79" s="9" t="s">
        <v>20</v>
      </c>
    </row>
    <row r="80" spans="3:33" x14ac:dyDescent="0.25">
      <c r="I80" s="9"/>
      <c r="J80" s="9" t="s">
        <v>16</v>
      </c>
      <c r="K80" s="9" t="s">
        <v>17</v>
      </c>
      <c r="L80" s="9" t="s">
        <v>18</v>
      </c>
      <c r="M80" s="9" t="s">
        <v>19</v>
      </c>
      <c r="N80" s="9" t="s">
        <v>20</v>
      </c>
      <c r="AB80" s="7" t="s">
        <v>12</v>
      </c>
      <c r="AC80" s="7">
        <v>2</v>
      </c>
      <c r="AD80" s="7">
        <v>3.25</v>
      </c>
      <c r="AE80" s="7">
        <v>1.625</v>
      </c>
      <c r="AF80" s="7">
        <v>12.999999999999995</v>
      </c>
      <c r="AG80" s="7">
        <v>7.1428571428571438E-2</v>
      </c>
    </row>
    <row r="81" spans="9:36" x14ac:dyDescent="0.25">
      <c r="I81" s="7" t="s">
        <v>12</v>
      </c>
      <c r="J81" s="7">
        <v>2</v>
      </c>
      <c r="K81" s="7">
        <v>4.1999999999999993</v>
      </c>
      <c r="L81" s="7">
        <v>2.0999999999999996</v>
      </c>
      <c r="M81" s="7">
        <v>8.4000000000000021</v>
      </c>
      <c r="N81" s="7">
        <v>0.10638297872340424</v>
      </c>
      <c r="AB81" s="7" t="s">
        <v>13</v>
      </c>
      <c r="AC81" s="7">
        <v>2</v>
      </c>
      <c r="AD81" s="7">
        <v>0.25000000000000011</v>
      </c>
      <c r="AE81" s="7">
        <v>0.12500000000000006</v>
      </c>
      <c r="AF81" s="7"/>
      <c r="AG81" s="7"/>
    </row>
    <row r="82" spans="9:36" ht="15.75" thickBot="1" x14ac:dyDescent="0.3">
      <c r="I82" s="7" t="s">
        <v>13</v>
      </c>
      <c r="J82" s="7">
        <v>2</v>
      </c>
      <c r="K82" s="7">
        <v>0.49999999999999978</v>
      </c>
      <c r="L82" s="7">
        <v>0.24999999999999989</v>
      </c>
      <c r="M82" s="7"/>
      <c r="N82" s="7"/>
      <c r="AB82" s="8" t="s">
        <v>14</v>
      </c>
      <c r="AC82" s="8">
        <v>4</v>
      </c>
      <c r="AD82" s="8">
        <v>3.5</v>
      </c>
      <c r="AE82" s="8"/>
      <c r="AF82" s="8"/>
      <c r="AG82" s="8"/>
    </row>
    <row r="83" spans="9:36" ht="15.75" thickBot="1" x14ac:dyDescent="0.3">
      <c r="I83" s="8" t="s">
        <v>14</v>
      </c>
      <c r="J83" s="8">
        <v>4</v>
      </c>
      <c r="K83" s="8">
        <v>4.6999999999999993</v>
      </c>
      <c r="L83" s="8"/>
      <c r="M83" s="8"/>
      <c r="N83" s="8"/>
    </row>
    <row r="84" spans="9:36" ht="15.75" thickBot="1" x14ac:dyDescent="0.3">
      <c r="AB84" s="9"/>
      <c r="AC84" s="9" t="s">
        <v>21</v>
      </c>
      <c r="AD84" s="9" t="s">
        <v>9</v>
      </c>
      <c r="AE84" s="9" t="s">
        <v>22</v>
      </c>
      <c r="AF84" s="9" t="s">
        <v>23</v>
      </c>
      <c r="AG84" s="9" t="s">
        <v>24</v>
      </c>
      <c r="AH84" s="9" t="s">
        <v>25</v>
      </c>
      <c r="AI84" s="9" t="s">
        <v>26</v>
      </c>
      <c r="AJ84" s="9" t="s">
        <v>27</v>
      </c>
    </row>
    <row r="85" spans="9:36" x14ac:dyDescent="0.25">
      <c r="I85" s="9"/>
      <c r="J85" s="9" t="s">
        <v>21</v>
      </c>
      <c r="K85" s="9" t="s">
        <v>9</v>
      </c>
      <c r="L85" s="9" t="s">
        <v>22</v>
      </c>
      <c r="M85" s="9" t="s">
        <v>23</v>
      </c>
      <c r="N85" s="9" t="s">
        <v>24</v>
      </c>
      <c r="O85" s="9" t="s">
        <v>25</v>
      </c>
      <c r="P85" s="9" t="s">
        <v>26</v>
      </c>
      <c r="Q85" s="9" t="s">
        <v>27</v>
      </c>
      <c r="AB85" s="7" t="s">
        <v>15</v>
      </c>
      <c r="AC85" s="7">
        <v>4.75</v>
      </c>
      <c r="AD85" s="7">
        <v>0.91855865354369204</v>
      </c>
      <c r="AE85" s="7">
        <v>5.1711450125422633</v>
      </c>
      <c r="AF85" s="7">
        <v>3.5421143123061924E-2</v>
      </c>
      <c r="AG85" s="7">
        <v>0.79776110189524152</v>
      </c>
      <c r="AH85" s="7">
        <v>8.702238898104758</v>
      </c>
      <c r="AI85" s="7">
        <v>0.79776110189524152</v>
      </c>
      <c r="AJ85" s="7">
        <v>8.702238898104758</v>
      </c>
    </row>
    <row r="86" spans="9:36" x14ac:dyDescent="0.25">
      <c r="I86" s="7" t="s">
        <v>15</v>
      </c>
      <c r="J86" s="7">
        <v>5.5</v>
      </c>
      <c r="K86" s="7">
        <v>1.2747548783981957</v>
      </c>
      <c r="L86" s="7">
        <v>4.3145549730400505</v>
      </c>
      <c r="M86" s="7">
        <v>4.9744731860503842E-2</v>
      </c>
      <c r="N86" s="7">
        <v>1.5172442698557553E-2</v>
      </c>
      <c r="O86" s="7">
        <v>10.984827557301443</v>
      </c>
      <c r="P86" s="7">
        <v>1.5172442698557553E-2</v>
      </c>
      <c r="Q86" s="7">
        <v>10.984827557301443</v>
      </c>
      <c r="AB86" s="7" t="s">
        <v>0</v>
      </c>
      <c r="AC86" s="7">
        <v>-0.25000000000000011</v>
      </c>
      <c r="AD86" s="7">
        <v>0.46770717334674272</v>
      </c>
      <c r="AE86" s="7">
        <v>-0.5345224838248489</v>
      </c>
      <c r="AF86" s="7">
        <v>0.64644660940672605</v>
      </c>
      <c r="AG86" s="7">
        <v>-2.262381546123768</v>
      </c>
      <c r="AH86" s="7">
        <v>1.762381546123768</v>
      </c>
      <c r="AI86" s="7">
        <v>-2.262381546123768</v>
      </c>
      <c r="AJ86" s="7">
        <v>1.762381546123768</v>
      </c>
    </row>
    <row r="87" spans="9:36" ht="15.75" thickBot="1" x14ac:dyDescent="0.3">
      <c r="I87" s="7" t="s">
        <v>28</v>
      </c>
      <c r="J87" s="7">
        <v>-0.50000000000000022</v>
      </c>
      <c r="K87" s="7">
        <v>0.61237243569579425</v>
      </c>
      <c r="L87" s="7">
        <v>-0.81649658092772681</v>
      </c>
      <c r="M87" s="7">
        <v>0.49999999999999967</v>
      </c>
      <c r="N87" s="7">
        <v>-3.1348259320698375</v>
      </c>
      <c r="O87" s="7">
        <v>2.1348259320698366</v>
      </c>
      <c r="P87" s="7">
        <v>-3.1348259320698375</v>
      </c>
      <c r="Q87" s="7">
        <v>2.1348259320698366</v>
      </c>
      <c r="AB87" s="8" t="s">
        <v>32</v>
      </c>
      <c r="AC87" s="8">
        <v>-0.74999999999999967</v>
      </c>
      <c r="AD87" s="8">
        <v>0.63737743919909817</v>
      </c>
      <c r="AE87" s="8">
        <v>-1.1766968108291036</v>
      </c>
      <c r="AF87" s="8">
        <v>0.3603978509331689</v>
      </c>
      <c r="AG87" s="8">
        <v>-3.4924137786507221</v>
      </c>
      <c r="AH87" s="8">
        <v>1.992413778650723</v>
      </c>
      <c r="AI87" s="8">
        <v>-3.4924137786507221</v>
      </c>
      <c r="AJ87" s="8">
        <v>1.992413778650723</v>
      </c>
    </row>
    <row r="88" spans="9:36" ht="15.75" thickBot="1" x14ac:dyDescent="0.3">
      <c r="I88" s="8" t="s">
        <v>31</v>
      </c>
      <c r="J88" s="8">
        <v>-1.0000000000000002</v>
      </c>
      <c r="K88" s="8">
        <v>1.1180339887498945</v>
      </c>
      <c r="L88" s="8">
        <v>-0.89442719099991641</v>
      </c>
      <c r="M88" s="8">
        <v>0.46547751617515098</v>
      </c>
      <c r="N88" s="8">
        <v>-5.8105119936474141</v>
      </c>
      <c r="O88" s="8">
        <v>3.8105119936474141</v>
      </c>
      <c r="P88" s="8">
        <v>-5.8105119936474141</v>
      </c>
      <c r="Q88" s="8">
        <v>3.8105119936474141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B7F0-C7BC-414D-8B84-64D58F671F54}">
  <dimension ref="B3:AM89"/>
  <sheetViews>
    <sheetView tabSelected="1" topLeftCell="A11" workbookViewId="0">
      <selection activeCell="AA92" sqref="AA92"/>
    </sheetView>
  </sheetViews>
  <sheetFormatPr defaultRowHeight="15" x14ac:dyDescent="0.25"/>
  <cols>
    <col min="2" max="2" width="11" bestFit="1" customWidth="1"/>
    <col min="14" max="14" width="11" bestFit="1" customWidth="1"/>
    <col min="23" max="23" width="11" bestFit="1" customWidth="1"/>
  </cols>
  <sheetData>
    <row r="3" spans="2:6" ht="15.75" thickBot="1" x14ac:dyDescent="0.3"/>
    <row r="4" spans="2:6" ht="15.75" thickBot="1" x14ac:dyDescent="0.3">
      <c r="B4" s="29" t="s">
        <v>33</v>
      </c>
      <c r="C4" s="30" t="s">
        <v>34</v>
      </c>
      <c r="D4" s="30" t="s">
        <v>35</v>
      </c>
      <c r="E4" s="30" t="s">
        <v>36</v>
      </c>
      <c r="F4" s="31" t="s">
        <v>37</v>
      </c>
    </row>
    <row r="5" spans="2:6" x14ac:dyDescent="0.25">
      <c r="B5" s="17">
        <v>46</v>
      </c>
      <c r="C5" s="18">
        <v>3.4</v>
      </c>
      <c r="D5" s="18">
        <v>24</v>
      </c>
      <c r="E5" s="18">
        <v>2.2999999999999998</v>
      </c>
      <c r="F5" s="19">
        <v>1</v>
      </c>
    </row>
    <row r="6" spans="2:6" x14ac:dyDescent="0.25">
      <c r="B6" s="15">
        <v>48</v>
      </c>
      <c r="C6" s="14">
        <v>3.4</v>
      </c>
      <c r="D6" s="14">
        <v>25</v>
      </c>
      <c r="E6" s="14">
        <v>2.4</v>
      </c>
      <c r="F6" s="16">
        <v>1.1000000000000001</v>
      </c>
    </row>
    <row r="7" spans="2:6" x14ac:dyDescent="0.25">
      <c r="B7" s="15">
        <v>49</v>
      </c>
      <c r="C7" s="14">
        <v>3.5</v>
      </c>
      <c r="D7" s="14">
        <v>25</v>
      </c>
      <c r="E7" s="14">
        <v>3.2</v>
      </c>
      <c r="F7" s="16">
        <v>1.1000000000000001</v>
      </c>
    </row>
    <row r="8" spans="2:6" x14ac:dyDescent="0.25">
      <c r="B8" s="15">
        <v>52</v>
      </c>
      <c r="C8" s="14">
        <v>3.7</v>
      </c>
      <c r="D8" s="14">
        <v>26</v>
      </c>
      <c r="E8" s="14">
        <v>3.4</v>
      </c>
      <c r="F8" s="16">
        <v>1</v>
      </c>
    </row>
    <row r="9" spans="2:6" x14ac:dyDescent="0.25">
      <c r="B9" s="15">
        <v>52</v>
      </c>
      <c r="C9" s="14">
        <v>3.8</v>
      </c>
      <c r="D9" s="14">
        <v>27</v>
      </c>
      <c r="E9" s="14">
        <v>3.4</v>
      </c>
      <c r="F9" s="16">
        <v>1.1000000000000001</v>
      </c>
    </row>
    <row r="10" spans="2:6" x14ac:dyDescent="0.25">
      <c r="B10" s="15">
        <v>54</v>
      </c>
      <c r="C10" s="14">
        <v>3.8</v>
      </c>
      <c r="D10" s="14">
        <v>27</v>
      </c>
      <c r="E10" s="14">
        <v>3.4</v>
      </c>
      <c r="F10" s="16">
        <v>1.2</v>
      </c>
    </row>
    <row r="11" spans="2:6" x14ac:dyDescent="0.25">
      <c r="B11" s="15">
        <v>57</v>
      </c>
      <c r="C11" s="14">
        <v>3.9</v>
      </c>
      <c r="D11" s="14">
        <v>28</v>
      </c>
      <c r="E11" s="14">
        <v>3.3</v>
      </c>
      <c r="F11" s="16">
        <v>1.1000000000000001</v>
      </c>
    </row>
    <row r="12" spans="2:6" x14ac:dyDescent="0.25">
      <c r="B12" s="15">
        <v>59</v>
      </c>
      <c r="C12" s="14">
        <v>4</v>
      </c>
      <c r="D12" s="14">
        <v>29</v>
      </c>
      <c r="E12" s="14">
        <v>3.4</v>
      </c>
      <c r="F12" s="16">
        <v>1.3</v>
      </c>
    </row>
    <row r="13" spans="2:6" x14ac:dyDescent="0.25">
      <c r="B13" s="15">
        <v>59</v>
      </c>
      <c r="C13" s="14">
        <v>4.3</v>
      </c>
      <c r="D13" s="14">
        <v>31</v>
      </c>
      <c r="E13" s="14">
        <v>3.5</v>
      </c>
      <c r="F13" s="16">
        <v>1.5</v>
      </c>
    </row>
    <row r="14" spans="2:6" x14ac:dyDescent="0.25">
      <c r="B14" s="15">
        <v>60</v>
      </c>
      <c r="C14" s="14">
        <v>4.5</v>
      </c>
      <c r="D14" s="14">
        <v>33</v>
      </c>
      <c r="E14" s="14">
        <v>3.5</v>
      </c>
      <c r="F14" s="16">
        <v>1.6</v>
      </c>
    </row>
    <row r="15" spans="2:6" ht="15.75" thickBot="1" x14ac:dyDescent="0.3">
      <c r="B15" s="20">
        <v>61</v>
      </c>
      <c r="C15" s="1">
        <v>4.8</v>
      </c>
      <c r="D15" s="1">
        <v>35</v>
      </c>
      <c r="E15" s="1">
        <v>3.6</v>
      </c>
      <c r="F15" s="2">
        <v>1.7</v>
      </c>
    </row>
    <row r="26" spans="2:25" ht="15.75" thickBot="1" x14ac:dyDescent="0.3"/>
    <row r="27" spans="2:25" x14ac:dyDescent="0.25">
      <c r="N27" s="21" t="s">
        <v>1</v>
      </c>
      <c r="O27" s="36" t="s">
        <v>2</v>
      </c>
      <c r="P27" s="43"/>
      <c r="Q27" s="37"/>
    </row>
    <row r="28" spans="2:25" ht="15.75" thickBot="1" x14ac:dyDescent="0.3">
      <c r="N28" s="22"/>
      <c r="O28" s="20" t="s">
        <v>33</v>
      </c>
      <c r="P28" s="1" t="s">
        <v>36</v>
      </c>
      <c r="Q28" s="2" t="s">
        <v>37</v>
      </c>
    </row>
    <row r="29" spans="2:25" x14ac:dyDescent="0.25">
      <c r="N29" s="38">
        <v>1</v>
      </c>
      <c r="O29" s="4">
        <v>-1</v>
      </c>
      <c r="P29" s="39" t="s">
        <v>44</v>
      </c>
      <c r="Q29" s="40">
        <v>0</v>
      </c>
    </row>
    <row r="30" spans="2:25" ht="15.75" thickBot="1" x14ac:dyDescent="0.3">
      <c r="N30" s="6">
        <v>3</v>
      </c>
      <c r="O30" s="3">
        <v>0</v>
      </c>
      <c r="P30" s="41">
        <v>0</v>
      </c>
      <c r="Q30" s="42" t="s">
        <v>43</v>
      </c>
    </row>
    <row r="31" spans="2:25" ht="15.75" thickBot="1" x14ac:dyDescent="0.3">
      <c r="W31" s="34" t="s">
        <v>1</v>
      </c>
      <c r="X31" s="36" t="s">
        <v>2</v>
      </c>
      <c r="Y31" s="37"/>
    </row>
    <row r="32" spans="2:25" ht="15.75" thickBot="1" x14ac:dyDescent="0.3">
      <c r="B32" s="34" t="s">
        <v>1</v>
      </c>
      <c r="C32" s="36" t="s">
        <v>2</v>
      </c>
      <c r="D32" s="37"/>
      <c r="W32" s="35"/>
      <c r="X32" s="3" t="s">
        <v>33</v>
      </c>
      <c r="Y32" s="2" t="s">
        <v>36</v>
      </c>
    </row>
    <row r="33" spans="2:33" ht="15.75" thickBot="1" x14ac:dyDescent="0.3">
      <c r="B33" s="35"/>
      <c r="C33" s="3" t="s">
        <v>34</v>
      </c>
      <c r="D33" s="2" t="s">
        <v>37</v>
      </c>
      <c r="W33" s="5">
        <v>1</v>
      </c>
      <c r="X33" s="4">
        <v>-1</v>
      </c>
      <c r="Y33" s="12" t="s">
        <v>44</v>
      </c>
    </row>
    <row r="34" spans="2:33" ht="15.75" thickBot="1" x14ac:dyDescent="0.3">
      <c r="B34" s="5">
        <v>2</v>
      </c>
      <c r="C34" s="4">
        <v>-1</v>
      </c>
      <c r="D34" s="12">
        <v>0</v>
      </c>
      <c r="W34" s="6">
        <v>2</v>
      </c>
      <c r="X34" s="3">
        <v>0</v>
      </c>
      <c r="Y34" s="13">
        <v>0</v>
      </c>
    </row>
    <row r="35" spans="2:33" ht="15.75" thickBot="1" x14ac:dyDescent="0.3">
      <c r="B35" s="6">
        <v>3</v>
      </c>
      <c r="C35" s="3" t="s">
        <v>42</v>
      </c>
      <c r="D35" s="13" t="s">
        <v>43</v>
      </c>
    </row>
    <row r="41" spans="2:33" x14ac:dyDescent="0.25">
      <c r="B41" s="32" t="s">
        <v>45</v>
      </c>
      <c r="C41" s="33"/>
      <c r="D41" s="33"/>
    </row>
    <row r="42" spans="2:33" x14ac:dyDescent="0.25">
      <c r="B42" t="s">
        <v>4</v>
      </c>
      <c r="AE42" s="32" t="s">
        <v>47</v>
      </c>
      <c r="AF42" s="33"/>
      <c r="AG42" s="33"/>
    </row>
    <row r="43" spans="2:33" ht="15.75" thickBot="1" x14ac:dyDescent="0.3">
      <c r="AE43" t="s">
        <v>4</v>
      </c>
    </row>
    <row r="44" spans="2:33" ht="15.75" thickBot="1" x14ac:dyDescent="0.3">
      <c r="B44" s="10" t="s">
        <v>5</v>
      </c>
      <c r="C44" s="10"/>
    </row>
    <row r="45" spans="2:33" x14ac:dyDescent="0.25">
      <c r="B45" s="7" t="s">
        <v>6</v>
      </c>
      <c r="C45" s="7">
        <v>0.92276436345701396</v>
      </c>
      <c r="AE45" s="10" t="s">
        <v>5</v>
      </c>
      <c r="AF45" s="10"/>
    </row>
    <row r="46" spans="2:33" x14ac:dyDescent="0.25">
      <c r="B46" s="7" t="s">
        <v>7</v>
      </c>
      <c r="C46" s="7">
        <v>0.85149407046622816</v>
      </c>
      <c r="AE46" s="7" t="s">
        <v>6</v>
      </c>
      <c r="AF46" s="7">
        <v>0.96916623072497488</v>
      </c>
    </row>
    <row r="47" spans="2:33" x14ac:dyDescent="0.25">
      <c r="B47" s="7" t="s">
        <v>8</v>
      </c>
      <c r="C47" s="7">
        <v>0.8143675880827852</v>
      </c>
      <c r="AE47" s="7" t="s">
        <v>7</v>
      </c>
      <c r="AF47" s="7">
        <v>0.93928318277765521</v>
      </c>
    </row>
    <row r="48" spans="2:33" x14ac:dyDescent="0.25">
      <c r="B48" s="7" t="s">
        <v>9</v>
      </c>
      <c r="C48" s="7">
        <v>2.2642503624107602</v>
      </c>
      <c r="AE48" s="7" t="s">
        <v>8</v>
      </c>
      <c r="AF48" s="7">
        <v>0.92410397847206904</v>
      </c>
    </row>
    <row r="49" spans="2:39" ht="15.75" thickBot="1" x14ac:dyDescent="0.3">
      <c r="B49" s="8" t="s">
        <v>10</v>
      </c>
      <c r="C49" s="8">
        <v>11</v>
      </c>
      <c r="AE49" s="7" t="s">
        <v>9</v>
      </c>
      <c r="AF49" s="7">
        <v>0.12492790673612882</v>
      </c>
    </row>
    <row r="50" spans="2:39" ht="15.75" thickBot="1" x14ac:dyDescent="0.3">
      <c r="AE50" s="8" t="s">
        <v>10</v>
      </c>
      <c r="AF50" s="8">
        <v>11</v>
      </c>
    </row>
    <row r="51" spans="2:39" ht="15.75" thickBot="1" x14ac:dyDescent="0.3">
      <c r="B51" t="s">
        <v>11</v>
      </c>
    </row>
    <row r="52" spans="2:39" ht="15.75" thickBot="1" x14ac:dyDescent="0.3">
      <c r="B52" s="9"/>
      <c r="C52" s="9" t="s">
        <v>16</v>
      </c>
      <c r="D52" s="9" t="s">
        <v>17</v>
      </c>
      <c r="E52" s="9" t="s">
        <v>18</v>
      </c>
      <c r="F52" s="9" t="s">
        <v>19</v>
      </c>
      <c r="G52" s="9" t="s">
        <v>20</v>
      </c>
      <c r="AE52" t="s">
        <v>11</v>
      </c>
    </row>
    <row r="53" spans="2:39" x14ac:dyDescent="0.25">
      <c r="B53" s="7" t="s">
        <v>12</v>
      </c>
      <c r="C53" s="7">
        <v>2</v>
      </c>
      <c r="D53" s="7">
        <v>235.16718055240005</v>
      </c>
      <c r="E53" s="7">
        <v>117.58359027620003</v>
      </c>
      <c r="F53" s="7">
        <v>22.934951436335457</v>
      </c>
      <c r="G53" s="7">
        <v>4.8637940589398856E-4</v>
      </c>
      <c r="AE53" s="9"/>
      <c r="AF53" s="9" t="s">
        <v>16</v>
      </c>
      <c r="AG53" s="9" t="s">
        <v>17</v>
      </c>
      <c r="AH53" s="9" t="s">
        <v>18</v>
      </c>
      <c r="AI53" s="9" t="s">
        <v>19</v>
      </c>
      <c r="AJ53" s="9" t="s">
        <v>20</v>
      </c>
    </row>
    <row r="54" spans="2:39" x14ac:dyDescent="0.25">
      <c r="B54" s="7" t="s">
        <v>13</v>
      </c>
      <c r="C54" s="7">
        <v>8</v>
      </c>
      <c r="D54" s="7">
        <v>41.014637629418068</v>
      </c>
      <c r="E54" s="7">
        <v>5.1268297036772585</v>
      </c>
      <c r="F54" s="7"/>
      <c r="G54" s="7"/>
      <c r="AE54" s="7" t="s">
        <v>12</v>
      </c>
      <c r="AF54" s="7">
        <v>2</v>
      </c>
      <c r="AG54" s="7">
        <v>1.9315077813118691</v>
      </c>
      <c r="AH54" s="7">
        <v>0.96575389065593453</v>
      </c>
      <c r="AI54" s="7">
        <v>61.879606062880612</v>
      </c>
      <c r="AJ54" s="7">
        <v>1.3590517402615708E-5</v>
      </c>
    </row>
    <row r="55" spans="2:39" ht="15.75" thickBot="1" x14ac:dyDescent="0.3">
      <c r="B55" s="8" t="s">
        <v>14</v>
      </c>
      <c r="C55" s="8">
        <v>10</v>
      </c>
      <c r="D55" s="8">
        <v>276.18181818181813</v>
      </c>
      <c r="E55" s="8"/>
      <c r="F55" s="8"/>
      <c r="G55" s="8"/>
      <c r="AE55" s="7" t="s">
        <v>13</v>
      </c>
      <c r="AF55" s="7">
        <v>8</v>
      </c>
      <c r="AG55" s="7">
        <v>0.12485585505176719</v>
      </c>
      <c r="AH55" s="7">
        <v>1.5606981881470899E-2</v>
      </c>
      <c r="AI55" s="7"/>
      <c r="AJ55" s="7"/>
    </row>
    <row r="56" spans="2:39" ht="15.75" thickBot="1" x14ac:dyDescent="0.3">
      <c r="AE56" s="8" t="s">
        <v>14</v>
      </c>
      <c r="AF56" s="8">
        <v>10</v>
      </c>
      <c r="AG56" s="8">
        <v>2.0563636363636362</v>
      </c>
      <c r="AH56" s="8"/>
      <c r="AI56" s="8"/>
      <c r="AJ56" s="8"/>
    </row>
    <row r="57" spans="2:39" ht="15.75" thickBot="1" x14ac:dyDescent="0.3">
      <c r="B57" s="9"/>
      <c r="C57" s="9" t="s">
        <v>21</v>
      </c>
      <c r="D57" s="9" t="s">
        <v>9</v>
      </c>
      <c r="E57" s="9" t="s">
        <v>22</v>
      </c>
      <c r="F57" s="9" t="s">
        <v>23</v>
      </c>
      <c r="G57" s="9" t="s">
        <v>24</v>
      </c>
      <c r="H57" s="9" t="s">
        <v>25</v>
      </c>
      <c r="I57" s="9" t="s">
        <v>26</v>
      </c>
      <c r="J57" s="9" t="s">
        <v>27</v>
      </c>
    </row>
    <row r="58" spans="2:39" x14ac:dyDescent="0.25">
      <c r="B58" s="7" t="s">
        <v>15</v>
      </c>
      <c r="C58" s="7">
        <v>20.894323455908612</v>
      </c>
      <c r="D58" s="7">
        <v>5.3215434335804543</v>
      </c>
      <c r="E58" s="7">
        <v>3.9263652954628694</v>
      </c>
      <c r="F58" s="7">
        <v>4.3790078434331782E-3</v>
      </c>
      <c r="G58" s="7">
        <v>8.6228222924035016</v>
      </c>
      <c r="H58" s="7">
        <v>33.165824619413726</v>
      </c>
      <c r="I58" s="7">
        <v>8.6228222924035016</v>
      </c>
      <c r="J58" s="7">
        <v>33.165824619413726</v>
      </c>
      <c r="AE58" s="9"/>
      <c r="AF58" s="9" t="s">
        <v>21</v>
      </c>
      <c r="AG58" s="9" t="s">
        <v>9</v>
      </c>
      <c r="AH58" s="9" t="s">
        <v>22</v>
      </c>
      <c r="AI58" s="9" t="s">
        <v>23</v>
      </c>
      <c r="AJ58" s="9" t="s">
        <v>24</v>
      </c>
      <c r="AK58" s="9" t="s">
        <v>25</v>
      </c>
      <c r="AL58" s="9" t="s">
        <v>26</v>
      </c>
      <c r="AM58" s="9" t="s">
        <v>27</v>
      </c>
    </row>
    <row r="59" spans="2:39" x14ac:dyDescent="0.25">
      <c r="B59" s="7" t="s">
        <v>36</v>
      </c>
      <c r="C59" s="7">
        <v>5.7515173152445529</v>
      </c>
      <c r="D59" s="7">
        <v>1.9547045937190286</v>
      </c>
      <c r="E59" s="7">
        <v>2.942397195834944</v>
      </c>
      <c r="F59" s="7">
        <v>1.8641162372660027E-2</v>
      </c>
      <c r="G59" s="7">
        <v>1.2439604390258916</v>
      </c>
      <c r="H59" s="7">
        <v>10.259074191463213</v>
      </c>
      <c r="I59" s="7">
        <v>1.2439604390258916</v>
      </c>
      <c r="J59" s="7">
        <v>10.259074191463213</v>
      </c>
      <c r="AE59" s="7" t="s">
        <v>15</v>
      </c>
      <c r="AF59" s="7">
        <v>1.192886469118172</v>
      </c>
      <c r="AG59" s="7">
        <v>0.29361120695803783</v>
      </c>
      <c r="AH59" s="7">
        <v>4.0628097322206651</v>
      </c>
      <c r="AI59" s="7">
        <v>3.6193107703045941E-3</v>
      </c>
      <c r="AJ59" s="7">
        <v>0.51581781173065022</v>
      </c>
      <c r="AK59" s="7">
        <v>1.8699551265056937</v>
      </c>
      <c r="AL59" s="7">
        <v>0.51581781173065022</v>
      </c>
      <c r="AM59" s="7">
        <v>1.8699551265056937</v>
      </c>
    </row>
    <row r="60" spans="2:39" ht="15.75" thickBot="1" x14ac:dyDescent="0.3">
      <c r="B60" s="8" t="s">
        <v>37</v>
      </c>
      <c r="C60" s="8">
        <v>11.938593359514458</v>
      </c>
      <c r="D60" s="8">
        <v>3.5084398550909035</v>
      </c>
      <c r="E60" s="8">
        <v>3.4028211548762974</v>
      </c>
      <c r="F60" s="8">
        <v>9.321508644537629E-3</v>
      </c>
      <c r="G60" s="8">
        <v>3.8481165455597264</v>
      </c>
      <c r="H60" s="8">
        <v>20.02907017346919</v>
      </c>
      <c r="I60" s="8">
        <v>3.8481165455597264</v>
      </c>
      <c r="J60" s="8">
        <v>20.02907017346919</v>
      </c>
      <c r="AE60" s="7" t="s">
        <v>36</v>
      </c>
      <c r="AF60" s="7">
        <v>0.29003034630489088</v>
      </c>
      <c r="AG60" s="7">
        <v>0.10784900699797847</v>
      </c>
      <c r="AH60" s="7">
        <v>2.6892259314944571</v>
      </c>
      <c r="AI60" s="7">
        <v>2.7529628347691962E-2</v>
      </c>
      <c r="AJ60" s="7">
        <v>4.1330090189889368E-2</v>
      </c>
      <c r="AK60" s="7">
        <v>0.53873060241989235</v>
      </c>
      <c r="AL60" s="7">
        <v>4.1330090189889368E-2</v>
      </c>
      <c r="AM60" s="7">
        <v>0.53873060241989235</v>
      </c>
    </row>
    <row r="61" spans="2:39" ht="15.75" thickBot="1" x14ac:dyDescent="0.3">
      <c r="AE61" s="8" t="s">
        <v>37</v>
      </c>
      <c r="AF61" s="8">
        <v>1.4387718671902892</v>
      </c>
      <c r="AG61" s="8">
        <v>0.19357490420778867</v>
      </c>
      <c r="AH61" s="8">
        <v>7.4326363382614495</v>
      </c>
      <c r="AI61" s="8">
        <v>7.3856741013980895E-5</v>
      </c>
      <c r="AJ61" s="8">
        <v>0.99238733761537801</v>
      </c>
      <c r="AK61" s="8">
        <v>1.8851563967652003</v>
      </c>
      <c r="AL61" s="8">
        <v>0.99238733761537801</v>
      </c>
      <c r="AM61" s="8">
        <v>1.8851563967652003</v>
      </c>
    </row>
    <row r="66" spans="2:32" x14ac:dyDescent="0.25">
      <c r="B66" s="32" t="s">
        <v>46</v>
      </c>
      <c r="C66" s="33"/>
      <c r="D66" s="33"/>
    </row>
    <row r="67" spans="2:32" x14ac:dyDescent="0.25">
      <c r="B67" t="s">
        <v>4</v>
      </c>
    </row>
    <row r="68" spans="2:32" ht="15.75" thickBot="1" x14ac:dyDescent="0.3"/>
    <row r="69" spans="2:32" x14ac:dyDescent="0.25">
      <c r="B69" s="10" t="s">
        <v>5</v>
      </c>
      <c r="C69" s="10"/>
    </row>
    <row r="70" spans="2:32" x14ac:dyDescent="0.25">
      <c r="B70" s="7" t="s">
        <v>6</v>
      </c>
      <c r="C70" s="7">
        <v>0.97409231828986087</v>
      </c>
    </row>
    <row r="71" spans="2:32" ht="15.75" thickBot="1" x14ac:dyDescent="0.3">
      <c r="B71" s="7" t="s">
        <v>7</v>
      </c>
      <c r="C71" s="7">
        <v>0.94885584455131566</v>
      </c>
    </row>
    <row r="72" spans="2:32" ht="15.75" thickBot="1" x14ac:dyDescent="0.3">
      <c r="B72" s="7" t="s">
        <v>8</v>
      </c>
      <c r="C72" s="7">
        <v>0.93606980568914455</v>
      </c>
      <c r="Z72" s="47" t="s">
        <v>48</v>
      </c>
      <c r="AA72" s="48" t="s">
        <v>35</v>
      </c>
      <c r="AE72" t="s">
        <v>4</v>
      </c>
    </row>
    <row r="73" spans="2:32" ht="15.75" thickBot="1" x14ac:dyDescent="0.3">
      <c r="B73" s="7" t="s">
        <v>9</v>
      </c>
      <c r="C73" s="7">
        <v>0.88904987211968622</v>
      </c>
      <c r="Z73" s="46">
        <f>1.192886+0.29003*E5+1.438772*F5</f>
        <v>3.2987269999999995</v>
      </c>
      <c r="AA73" s="19">
        <f>D5</f>
        <v>24</v>
      </c>
    </row>
    <row r="74" spans="2:32" ht="15.75" thickBot="1" x14ac:dyDescent="0.3">
      <c r="B74" s="8" t="s">
        <v>10</v>
      </c>
      <c r="C74" s="8">
        <v>11</v>
      </c>
      <c r="Z74" s="44">
        <f t="shared" ref="Z74:Z84" si="0">1.192886+0.29003*E6+1.438772*F6</f>
        <v>3.4716072000000002</v>
      </c>
      <c r="AA74" s="19">
        <f t="shared" ref="AA74:AA82" si="1">D6</f>
        <v>25</v>
      </c>
      <c r="AE74" s="10" t="s">
        <v>5</v>
      </c>
      <c r="AF74" s="10"/>
    </row>
    <row r="75" spans="2:32" x14ac:dyDescent="0.25">
      <c r="Z75" s="44">
        <f t="shared" si="0"/>
        <v>3.7036311999999998</v>
      </c>
      <c r="AA75" s="19">
        <f t="shared" si="1"/>
        <v>25</v>
      </c>
      <c r="AE75" s="7" t="s">
        <v>6</v>
      </c>
      <c r="AF75" s="7">
        <v>0.97187383366230484</v>
      </c>
    </row>
    <row r="76" spans="2:32" ht="15.75" thickBot="1" x14ac:dyDescent="0.3">
      <c r="B76" t="s">
        <v>11</v>
      </c>
      <c r="Z76" s="44">
        <f t="shared" si="0"/>
        <v>3.6177599999999996</v>
      </c>
      <c r="AA76" s="19">
        <f t="shared" si="1"/>
        <v>26</v>
      </c>
      <c r="AE76" s="7" t="s">
        <v>7</v>
      </c>
      <c r="AF76" s="7">
        <v>0.94453874855746545</v>
      </c>
    </row>
    <row r="77" spans="2:32" x14ac:dyDescent="0.25">
      <c r="B77" s="9"/>
      <c r="C77" s="9" t="s">
        <v>16</v>
      </c>
      <c r="D77" s="9" t="s">
        <v>17</v>
      </c>
      <c r="E77" s="9" t="s">
        <v>18</v>
      </c>
      <c r="F77" s="9" t="s">
        <v>19</v>
      </c>
      <c r="G77" s="9" t="s">
        <v>20</v>
      </c>
      <c r="Z77" s="44">
        <f t="shared" si="0"/>
        <v>3.7616372</v>
      </c>
      <c r="AA77" s="19">
        <f t="shared" si="1"/>
        <v>27</v>
      </c>
      <c r="AE77" s="7" t="s">
        <v>8</v>
      </c>
      <c r="AF77" s="7">
        <v>0.93837638728607276</v>
      </c>
    </row>
    <row r="78" spans="2:32" x14ac:dyDescent="0.25">
      <c r="B78" s="7" t="s">
        <v>12</v>
      </c>
      <c r="C78" s="7">
        <v>2</v>
      </c>
      <c r="D78" s="7">
        <v>117.31308623543536</v>
      </c>
      <c r="E78" s="7">
        <v>58.656543117717682</v>
      </c>
      <c r="F78" s="7">
        <v>74.210305066302524</v>
      </c>
      <c r="G78" s="7">
        <v>6.8420153743026855E-6</v>
      </c>
      <c r="Z78" s="44">
        <f t="shared" si="0"/>
        <v>3.9055143999999995</v>
      </c>
      <c r="AA78" s="19">
        <f t="shared" si="1"/>
        <v>27</v>
      </c>
      <c r="AE78" s="7" t="s">
        <v>9</v>
      </c>
      <c r="AF78" s="7">
        <v>0.10909924057427077</v>
      </c>
    </row>
    <row r="79" spans="2:32" ht="15.75" thickBot="1" x14ac:dyDescent="0.3">
      <c r="B79" s="7" t="s">
        <v>13</v>
      </c>
      <c r="C79" s="7">
        <v>8</v>
      </c>
      <c r="D79" s="7">
        <v>6.3232774009282426</v>
      </c>
      <c r="E79" s="7">
        <v>0.79040967511603033</v>
      </c>
      <c r="F79" s="7"/>
      <c r="G79" s="7"/>
      <c r="Z79" s="44">
        <f t="shared" si="0"/>
        <v>3.7326342000000001</v>
      </c>
      <c r="AA79" s="19">
        <f t="shared" si="1"/>
        <v>28</v>
      </c>
      <c r="AE79" s="8" t="s">
        <v>10</v>
      </c>
      <c r="AF79" s="8">
        <v>11</v>
      </c>
    </row>
    <row r="80" spans="2:32" ht="15.75" thickBot="1" x14ac:dyDescent="0.3">
      <c r="B80" s="8" t="s">
        <v>14</v>
      </c>
      <c r="C80" s="8">
        <v>10</v>
      </c>
      <c r="D80" s="8">
        <v>123.63636363636361</v>
      </c>
      <c r="E80" s="8"/>
      <c r="F80" s="8"/>
      <c r="G80" s="8"/>
      <c r="Z80" s="44">
        <f t="shared" si="0"/>
        <v>4.0493915999999999</v>
      </c>
      <c r="AA80" s="19">
        <f t="shared" si="1"/>
        <v>29</v>
      </c>
    </row>
    <row r="81" spans="2:39" ht="15.75" thickBot="1" x14ac:dyDescent="0.3">
      <c r="Z81" s="44">
        <f t="shared" si="0"/>
        <v>4.3661490000000001</v>
      </c>
      <c r="AA81" s="19">
        <f t="shared" si="1"/>
        <v>31</v>
      </c>
      <c r="AE81" t="s">
        <v>11</v>
      </c>
    </row>
    <row r="82" spans="2:39" x14ac:dyDescent="0.25">
      <c r="B82" s="9"/>
      <c r="C82" s="9" t="s">
        <v>21</v>
      </c>
      <c r="D82" s="9" t="s">
        <v>9</v>
      </c>
      <c r="E82" s="9" t="s">
        <v>22</v>
      </c>
      <c r="F82" s="9" t="s">
        <v>23</v>
      </c>
      <c r="G82" s="9" t="s">
        <v>24</v>
      </c>
      <c r="H82" s="9" t="s">
        <v>25</v>
      </c>
      <c r="I82" s="9" t="s">
        <v>26</v>
      </c>
      <c r="J82" s="9" t="s">
        <v>27</v>
      </c>
      <c r="Z82" s="44">
        <f t="shared" si="0"/>
        <v>4.5100262000000004</v>
      </c>
      <c r="AA82" s="19">
        <f t="shared" si="1"/>
        <v>33</v>
      </c>
      <c r="AE82" s="9"/>
      <c r="AF82" s="9" t="s">
        <v>16</v>
      </c>
      <c r="AG82" s="9" t="s">
        <v>17</v>
      </c>
      <c r="AH82" s="9" t="s">
        <v>18</v>
      </c>
      <c r="AI82" s="9" t="s">
        <v>19</v>
      </c>
      <c r="AJ82" s="9" t="s">
        <v>20</v>
      </c>
    </row>
    <row r="83" spans="2:39" ht="15.75" thickBot="1" x14ac:dyDescent="0.3">
      <c r="B83" s="7" t="s">
        <v>15</v>
      </c>
      <c r="C83" s="7">
        <v>7.9114601927882919</v>
      </c>
      <c r="D83" s="7">
        <v>2.0894851504260386</v>
      </c>
      <c r="E83" s="7">
        <v>3.786320372353531</v>
      </c>
      <c r="F83" s="7">
        <v>5.3397761078329284E-3</v>
      </c>
      <c r="G83" s="7">
        <v>3.0930987954581459</v>
      </c>
      <c r="H83" s="7">
        <v>12.729821590118437</v>
      </c>
      <c r="I83" s="7">
        <v>3.0930987954581459</v>
      </c>
      <c r="J83" s="7">
        <v>12.729821590118437</v>
      </c>
      <c r="Z83" s="45">
        <f>1.192886+0.29003*E15+1.438772*F15</f>
        <v>4.6829064000000002</v>
      </c>
      <c r="AA83" s="49">
        <f>D15</f>
        <v>35</v>
      </c>
      <c r="AE83" s="7" t="s">
        <v>12</v>
      </c>
      <c r="AF83" s="7">
        <v>1</v>
      </c>
      <c r="AG83" s="7">
        <v>1.824383260043378</v>
      </c>
      <c r="AH83" s="7">
        <v>1.824383260043378</v>
      </c>
      <c r="AI83" s="7">
        <v>153.27545837701155</v>
      </c>
      <c r="AJ83" s="7">
        <v>5.8996962469986658E-7</v>
      </c>
    </row>
    <row r="84" spans="2:39" x14ac:dyDescent="0.25">
      <c r="B84" s="7" t="s">
        <v>36</v>
      </c>
      <c r="C84" s="7">
        <v>1.6431631560157072</v>
      </c>
      <c r="D84" s="7">
        <v>0.76750782419104413</v>
      </c>
      <c r="E84" s="7">
        <v>2.1409073682702933</v>
      </c>
      <c r="F84" s="7">
        <v>6.4684931137284102E-2</v>
      </c>
      <c r="G84" s="7">
        <v>-0.12671306037039343</v>
      </c>
      <c r="H84" s="7">
        <v>3.4130393724018075</v>
      </c>
      <c r="I84" s="7">
        <v>-0.12671306037039343</v>
      </c>
      <c r="J84" s="7">
        <v>3.4130393724018075</v>
      </c>
      <c r="AE84" s="7" t="s">
        <v>13</v>
      </c>
      <c r="AF84" s="7">
        <v>9</v>
      </c>
      <c r="AG84" s="7">
        <v>0.10712379864494348</v>
      </c>
      <c r="AH84" s="7">
        <v>1.190264429388261E-2</v>
      </c>
      <c r="AI84" s="7"/>
      <c r="AJ84" s="7"/>
    </row>
    <row r="85" spans="2:39" ht="15.75" thickBot="1" x14ac:dyDescent="0.3">
      <c r="B85" s="8" t="s">
        <v>37</v>
      </c>
      <c r="C85" s="8">
        <v>12.029632274187794</v>
      </c>
      <c r="D85" s="8">
        <v>1.3775764625194413</v>
      </c>
      <c r="E85" s="8">
        <v>8.7324606666020355</v>
      </c>
      <c r="F85" s="8">
        <v>2.3121552060021071E-5</v>
      </c>
      <c r="G85" s="8">
        <v>8.8529352550580338</v>
      </c>
      <c r="H85" s="8">
        <v>15.206329293317554</v>
      </c>
      <c r="I85" s="8">
        <v>8.8529352550580338</v>
      </c>
      <c r="J85" s="8">
        <v>15.206329293317554</v>
      </c>
      <c r="AE85" s="8" t="s">
        <v>14</v>
      </c>
      <c r="AF85" s="8">
        <v>10</v>
      </c>
      <c r="AG85" s="8">
        <v>1.9315070586883216</v>
      </c>
      <c r="AH85" s="8"/>
      <c r="AI85" s="8"/>
      <c r="AJ85" s="8"/>
    </row>
    <row r="86" spans="2:39" ht="15.75" thickBot="1" x14ac:dyDescent="0.3"/>
    <row r="87" spans="2:39" x14ac:dyDescent="0.25">
      <c r="AE87" s="9"/>
      <c r="AF87" s="9" t="s">
        <v>21</v>
      </c>
      <c r="AG87" s="9" t="s">
        <v>9</v>
      </c>
      <c r="AH87" s="9" t="s">
        <v>22</v>
      </c>
      <c r="AI87" s="9" t="s">
        <v>23</v>
      </c>
      <c r="AJ87" s="9" t="s">
        <v>24</v>
      </c>
      <c r="AK87" s="9" t="s">
        <v>25</v>
      </c>
      <c r="AL87" s="9" t="s">
        <v>26</v>
      </c>
      <c r="AM87" s="9" t="s">
        <v>27</v>
      </c>
    </row>
    <row r="88" spans="2:39" x14ac:dyDescent="0.25">
      <c r="AE88" s="7" t="s">
        <v>15</v>
      </c>
      <c r="AF88" s="7">
        <v>0.49480964411764594</v>
      </c>
      <c r="AG88" s="7">
        <v>0.27846404937964914</v>
      </c>
      <c r="AH88" s="7">
        <v>1.7769246881957033</v>
      </c>
      <c r="AI88" s="7">
        <v>0.10930564082955047</v>
      </c>
      <c r="AJ88" s="7">
        <v>-0.13511979976832045</v>
      </c>
      <c r="AK88" s="7">
        <v>1.1247390880036123</v>
      </c>
      <c r="AL88" s="7">
        <v>-0.13511979976832045</v>
      </c>
      <c r="AM88" s="7">
        <v>1.1247390880036123</v>
      </c>
    </row>
    <row r="89" spans="2:39" ht="15.75" thickBot="1" x14ac:dyDescent="0.3">
      <c r="AE89" s="8" t="s">
        <v>35</v>
      </c>
      <c r="AF89" s="8">
        <v>0.12147444617647062</v>
      </c>
      <c r="AG89" s="8">
        <v>9.8117983912792122E-3</v>
      </c>
      <c r="AH89" s="8">
        <v>12.380446614602056</v>
      </c>
      <c r="AI89" s="8">
        <v>5.8996962469986764E-7</v>
      </c>
      <c r="AJ89" s="8">
        <v>9.9278616165706435E-2</v>
      </c>
      <c r="AK89" s="8">
        <v>0.1436702761872348</v>
      </c>
      <c r="AL89" s="8">
        <v>9.9278616165706435E-2</v>
      </c>
      <c r="AM89" s="8">
        <v>0.1436702761872348</v>
      </c>
    </row>
  </sheetData>
  <mergeCells count="5">
    <mergeCell ref="O27:Q27"/>
    <mergeCell ref="B32:B33"/>
    <mergeCell ref="C32:D32"/>
    <mergeCell ref="W31:W32"/>
    <mergeCell ref="X31:Y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№1</vt:lpstr>
      <vt:lpstr>ДЗ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2022-04-17T21:07:03Z</dcterms:modified>
</cp:coreProperties>
</file>