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game-theory\"/>
    </mc:Choice>
  </mc:AlternateContent>
  <xr:revisionPtr revIDLastSave="0" documentId="13_ncr:1_{7AA1DBDB-CDA8-418C-889B-23684D8A19C5}" xr6:coauthVersionLast="47" xr6:coauthVersionMax="47" xr10:uidLastSave="{00000000-0000-0000-0000-000000000000}"/>
  <bookViews>
    <workbookView xWindow="-20610" yWindow="4560" windowWidth="20730" windowHeight="11310" xr2:uid="{014FD5D8-6377-47C8-8ED7-EB12F91E9EBA}"/>
  </bookViews>
  <sheets>
    <sheet name="Матриц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N5" i="1"/>
  <c r="N6" i="1"/>
  <c r="N7" i="1"/>
  <c r="N8" i="1"/>
  <c r="N9" i="1"/>
  <c r="N10" i="1"/>
  <c r="N11" i="1"/>
  <c r="N12" i="1"/>
  <c r="N13" i="1"/>
  <c r="N14" i="1"/>
  <c r="N15" i="1"/>
  <c r="N4" i="1"/>
  <c r="C17" i="1"/>
  <c r="P19" i="1" l="1"/>
  <c r="P20" i="1"/>
  <c r="S20" i="1" s="1"/>
  <c r="R21" i="1" l="1"/>
  <c r="S19" i="1"/>
</calcChain>
</file>

<file path=xl/sharedStrings.xml><?xml version="1.0" encoding="utf-8"?>
<sst xmlns="http://schemas.openxmlformats.org/spreadsheetml/2006/main" count="9" uniqueCount="9">
  <si>
    <t>№</t>
  </si>
  <si>
    <t>Анализ платёжной матрицы антагонистической матрицы</t>
  </si>
  <si>
    <t>min (j) aij</t>
  </si>
  <si>
    <r>
      <t>max (i) a</t>
    </r>
    <r>
      <rPr>
        <vertAlign val="subscript"/>
        <sz val="11"/>
        <color theme="1"/>
        <rFont val="Calibri"/>
        <family val="2"/>
        <scheme val="minor"/>
      </rPr>
      <t>ij</t>
    </r>
  </si>
  <si>
    <r>
      <t>max min a</t>
    </r>
    <r>
      <rPr>
        <vertAlign val="subscript"/>
        <sz val="11"/>
        <color theme="1"/>
        <rFont val="Calibri"/>
        <family val="2"/>
        <scheme val="minor"/>
      </rPr>
      <t xml:space="preserve">ij </t>
    </r>
    <r>
      <rPr>
        <sz val="11"/>
        <color theme="1"/>
        <rFont val="Calibri"/>
        <family val="2"/>
        <scheme val="minor"/>
      </rPr>
      <t>=</t>
    </r>
  </si>
  <si>
    <r>
      <t>min max a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</si>
  <si>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Достигается при i =</t>
  </si>
  <si>
    <t>Достигается при j =</t>
  </si>
  <si>
    <t>Седловая точка есть?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</si>
</sst>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15" xfId="0" applyFill="1" applyBorder="1" applyAlignment="1">
      <alignment horizontal="right"/>
    </xf>
    <xf numFmtId="0" fontId="7" fillId="3" borderId="16" xfId="0" applyFont="1" applyFill="1" applyBorder="1" applyAlignment="1">
      <alignment horizontal="left"/>
    </xf>
    <xf numFmtId="0" fontId="0" fillId="3" borderId="16" xfId="0" applyFill="1" applyBorder="1" applyAlignment="1">
      <alignment horizontal="right"/>
    </xf>
    <xf numFmtId="0" fontId="7" fillId="3" borderId="17" xfId="0" applyFont="1" applyFill="1" applyBorder="1" applyAlignment="1">
      <alignment horizontal="left"/>
    </xf>
    <xf numFmtId="0" fontId="0" fillId="3" borderId="20" xfId="0" applyFill="1" applyBorder="1" applyAlignment="1">
      <alignment horizontal="right"/>
    </xf>
    <xf numFmtId="0" fontId="7" fillId="3" borderId="21" xfId="0" applyFont="1" applyFill="1" applyBorder="1" applyAlignment="1">
      <alignment horizontal="left"/>
    </xf>
    <xf numFmtId="0" fontId="0" fillId="3" borderId="21" xfId="0" applyFill="1" applyBorder="1" applyAlignment="1">
      <alignment horizontal="center"/>
    </xf>
    <xf numFmtId="0" fontId="7" fillId="3" borderId="22" xfId="0" applyFont="1" applyFill="1" applyBorder="1" applyAlignment="1">
      <alignment horizontal="left"/>
    </xf>
    <xf numFmtId="0" fontId="0" fillId="3" borderId="18" xfId="0" applyFill="1" applyBorder="1" applyAlignment="1">
      <alignment horizontal="right"/>
    </xf>
    <xf numFmtId="0" fontId="0" fillId="3" borderId="19" xfId="0" applyFill="1" applyBorder="1" applyAlignment="1">
      <alignment horizontal="right"/>
    </xf>
    <xf numFmtId="0" fontId="0" fillId="3" borderId="19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5" fillId="0" borderId="14" xfId="0" applyFont="1" applyBorder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Минимумы</a:t>
            </a:r>
            <a:r>
              <a:rPr lang="ru-RU" baseline="0"/>
              <a:t> в строках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Матрица!$N$4:$N$15</c:f>
              <c:numCache>
                <c:formatCode>General</c:formatCode>
                <c:ptCount val="12"/>
                <c:pt idx="0">
                  <c:v>-2</c:v>
                </c:pt>
                <c:pt idx="1">
                  <c:v>3</c:v>
                </c:pt>
                <c:pt idx="2">
                  <c:v>-18</c:v>
                </c:pt>
                <c:pt idx="3">
                  <c:v>-58</c:v>
                </c:pt>
                <c:pt idx="4">
                  <c:v>-43</c:v>
                </c:pt>
                <c:pt idx="5">
                  <c:v>-56</c:v>
                </c:pt>
                <c:pt idx="6">
                  <c:v>-82</c:v>
                </c:pt>
                <c:pt idx="7">
                  <c:v>-108</c:v>
                </c:pt>
                <c:pt idx="8">
                  <c:v>-100</c:v>
                </c:pt>
                <c:pt idx="9">
                  <c:v>-108</c:v>
                </c:pt>
                <c:pt idx="10">
                  <c:v>-121</c:v>
                </c:pt>
                <c:pt idx="11">
                  <c:v>-134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A0C-9841-E9A5E42169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Матрица!$S$19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Матрица!$P$19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B-404A-AD99-45034F46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17776"/>
        <c:axId val="744114448"/>
      </c:scatterChart>
      <c:valAx>
        <c:axId val="7441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4448"/>
        <c:crosses val="autoZero"/>
        <c:crossBetween val="midCat"/>
      </c:valAx>
      <c:valAx>
        <c:axId val="744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Максимумы в столбцах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Матрица!$C$17:$L$17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87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8</c:v>
                </c:pt>
                <c:pt idx="7">
                  <c:v>47</c:v>
                </c:pt>
                <c:pt idx="8">
                  <c:v>31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3-468A-9DAB-AA7BF29EA2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Матрица!$S$20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Матрица!$P$20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7-4E36-9E9D-EB320B98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63152"/>
        <c:axId val="789465232"/>
      </c:scatterChart>
      <c:valAx>
        <c:axId val="7894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65232"/>
        <c:crosses val="autoZero"/>
        <c:crossBetween val="midCat"/>
      </c:valAx>
      <c:valAx>
        <c:axId val="7894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3</xdr:row>
      <xdr:rowOff>4762</xdr:rowOff>
    </xdr:from>
    <xdr:to>
      <xdr:col>21</xdr:col>
      <xdr:colOff>276225</xdr:colOff>
      <xdr:row>16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92D871-20CD-492E-AC74-610B05B65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180975</xdr:rowOff>
    </xdr:from>
    <xdr:to>
      <xdr:col>12</xdr:col>
      <xdr:colOff>19050</xdr:colOff>
      <xdr:row>29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45CE06-1BAE-4F2A-9FD4-FD616833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4BA2-0C0D-4E67-81B5-BBF151E10AEC}">
  <dimension ref="A2:S21"/>
  <sheetViews>
    <sheetView tabSelected="1" workbookViewId="0">
      <selection activeCell="X8" sqref="X8"/>
    </sheetView>
  </sheetViews>
  <sheetFormatPr defaultRowHeight="15" x14ac:dyDescent="0.25"/>
  <cols>
    <col min="1" max="14" width="4.7109375" customWidth="1"/>
    <col min="15" max="15" width="12.85546875" customWidth="1"/>
    <col min="19" max="19" width="9.140625" customWidth="1"/>
  </cols>
  <sheetData>
    <row r="2" spans="2:15" ht="18.75" x14ac:dyDescent="0.3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15.75" thickBot="1" x14ac:dyDescent="0.3">
      <c r="B3" s="10" t="s">
        <v>0</v>
      </c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N3" s="17" t="s">
        <v>2</v>
      </c>
      <c r="O3" s="17"/>
    </row>
    <row r="4" spans="2:15" x14ac:dyDescent="0.25">
      <c r="B4" s="10">
        <v>1</v>
      </c>
      <c r="C4" s="1">
        <v>10</v>
      </c>
      <c r="D4" s="2">
        <v>4</v>
      </c>
      <c r="E4" s="2">
        <v>-2</v>
      </c>
      <c r="F4" s="2">
        <v>4</v>
      </c>
      <c r="G4" s="2">
        <v>2</v>
      </c>
      <c r="H4" s="2">
        <v>3</v>
      </c>
      <c r="I4" s="2">
        <v>8</v>
      </c>
      <c r="J4" s="2">
        <v>9</v>
      </c>
      <c r="K4" s="2">
        <v>4</v>
      </c>
      <c r="L4" s="3">
        <v>2</v>
      </c>
      <c r="N4" s="12">
        <f>MIN(C4:L4)</f>
        <v>-2</v>
      </c>
    </row>
    <row r="5" spans="2:15" x14ac:dyDescent="0.25">
      <c r="B5" s="10">
        <v>2</v>
      </c>
      <c r="C5" s="4">
        <v>3</v>
      </c>
      <c r="D5" s="5">
        <v>5</v>
      </c>
      <c r="E5" s="5">
        <v>6</v>
      </c>
      <c r="F5" s="5">
        <v>4</v>
      </c>
      <c r="G5" s="5">
        <v>3</v>
      </c>
      <c r="H5" s="5">
        <v>7</v>
      </c>
      <c r="I5" s="5">
        <v>6</v>
      </c>
      <c r="J5" s="5">
        <v>4</v>
      </c>
      <c r="K5" s="5">
        <v>6</v>
      </c>
      <c r="L5" s="6">
        <v>8</v>
      </c>
      <c r="N5" s="13">
        <f t="shared" ref="N5:N15" si="0">MIN(C5:L5)</f>
        <v>3</v>
      </c>
    </row>
    <row r="6" spans="2:15" x14ac:dyDescent="0.25">
      <c r="B6" s="10">
        <v>3</v>
      </c>
      <c r="C6" s="4">
        <v>-6</v>
      </c>
      <c r="D6" s="5">
        <v>6</v>
      </c>
      <c r="E6" s="5">
        <v>14</v>
      </c>
      <c r="F6" s="5">
        <v>4</v>
      </c>
      <c r="G6" s="5">
        <v>0</v>
      </c>
      <c r="H6" s="5">
        <v>11</v>
      </c>
      <c r="I6" s="5">
        <v>4</v>
      </c>
      <c r="J6" s="5">
        <v>-17</v>
      </c>
      <c r="K6" s="5">
        <v>-16</v>
      </c>
      <c r="L6" s="6">
        <v>-18</v>
      </c>
      <c r="N6" s="13">
        <f t="shared" si="0"/>
        <v>-18</v>
      </c>
    </row>
    <row r="7" spans="2:15" x14ac:dyDescent="0.25">
      <c r="B7" s="10">
        <v>4</v>
      </c>
      <c r="C7" s="4">
        <v>-15</v>
      </c>
      <c r="D7" s="5">
        <v>7</v>
      </c>
      <c r="E7" s="5">
        <v>22</v>
      </c>
      <c r="F7" s="5">
        <v>4</v>
      </c>
      <c r="G7" s="5">
        <v>-3</v>
      </c>
      <c r="H7" s="5">
        <v>2</v>
      </c>
      <c r="I7" s="5">
        <v>-30</v>
      </c>
      <c r="J7" s="5">
        <v>-6</v>
      </c>
      <c r="K7" s="5">
        <v>0</v>
      </c>
      <c r="L7" s="6">
        <v>-58</v>
      </c>
      <c r="N7" s="13">
        <f t="shared" si="0"/>
        <v>-58</v>
      </c>
    </row>
    <row r="8" spans="2:15" x14ac:dyDescent="0.25">
      <c r="B8" s="10">
        <v>5</v>
      </c>
      <c r="C8" s="4">
        <v>-24</v>
      </c>
      <c r="D8" s="5">
        <v>8</v>
      </c>
      <c r="E8" s="5">
        <v>30</v>
      </c>
      <c r="F8" s="5">
        <v>4</v>
      </c>
      <c r="G8" s="5">
        <v>-6</v>
      </c>
      <c r="H8" s="5">
        <v>0</v>
      </c>
      <c r="I8" s="5">
        <v>-43</v>
      </c>
      <c r="J8" s="5">
        <v>-9</v>
      </c>
      <c r="K8" s="5">
        <v>-2</v>
      </c>
      <c r="L8" s="6">
        <v>3</v>
      </c>
      <c r="N8" s="13">
        <f t="shared" si="0"/>
        <v>-43</v>
      </c>
    </row>
    <row r="9" spans="2:15" x14ac:dyDescent="0.25">
      <c r="B9" s="10">
        <v>6</v>
      </c>
      <c r="C9" s="4">
        <v>-33</v>
      </c>
      <c r="D9" s="5">
        <v>9</v>
      </c>
      <c r="E9" s="5">
        <v>38</v>
      </c>
      <c r="F9" s="5">
        <v>4</v>
      </c>
      <c r="G9" s="5">
        <v>-9</v>
      </c>
      <c r="H9" s="5">
        <v>-2</v>
      </c>
      <c r="I9" s="5">
        <v>-56</v>
      </c>
      <c r="J9" s="5">
        <v>-15</v>
      </c>
      <c r="K9" s="5">
        <v>-4</v>
      </c>
      <c r="L9" s="6">
        <v>2</v>
      </c>
      <c r="N9" s="13">
        <f t="shared" si="0"/>
        <v>-56</v>
      </c>
    </row>
    <row r="10" spans="2:15" x14ac:dyDescent="0.25">
      <c r="B10" s="10">
        <v>7</v>
      </c>
      <c r="C10" s="4">
        <v>-42</v>
      </c>
      <c r="D10" s="5">
        <v>10</v>
      </c>
      <c r="E10" s="5">
        <v>46</v>
      </c>
      <c r="F10" s="5">
        <v>4</v>
      </c>
      <c r="G10" s="5">
        <v>-15</v>
      </c>
      <c r="H10" s="5">
        <v>-4</v>
      </c>
      <c r="I10" s="5">
        <v>-82</v>
      </c>
      <c r="J10" s="5">
        <v>-24</v>
      </c>
      <c r="K10" s="5">
        <v>8</v>
      </c>
      <c r="L10" s="6">
        <v>3</v>
      </c>
      <c r="N10" s="13">
        <f t="shared" si="0"/>
        <v>-82</v>
      </c>
    </row>
    <row r="11" spans="2:15" x14ac:dyDescent="0.25">
      <c r="B11" s="10">
        <v>8</v>
      </c>
      <c r="C11" s="4">
        <v>-51</v>
      </c>
      <c r="D11" s="5">
        <v>11</v>
      </c>
      <c r="E11" s="5">
        <v>54</v>
      </c>
      <c r="F11" s="5">
        <v>4</v>
      </c>
      <c r="G11" s="5">
        <v>-18</v>
      </c>
      <c r="H11" s="5">
        <v>-6</v>
      </c>
      <c r="I11" s="5">
        <v>-95</v>
      </c>
      <c r="J11" s="5">
        <v>-33</v>
      </c>
      <c r="K11" s="5">
        <v>9</v>
      </c>
      <c r="L11" s="6">
        <v>-108</v>
      </c>
      <c r="N11" s="13">
        <f t="shared" si="0"/>
        <v>-108</v>
      </c>
    </row>
    <row r="12" spans="2:15" x14ac:dyDescent="0.25">
      <c r="B12" s="10">
        <v>9</v>
      </c>
      <c r="C12" s="4">
        <v>-60</v>
      </c>
      <c r="D12" s="5">
        <v>12</v>
      </c>
      <c r="E12" s="5">
        <v>62</v>
      </c>
      <c r="F12" s="5">
        <v>4</v>
      </c>
      <c r="G12" s="5">
        <v>-21</v>
      </c>
      <c r="H12" s="5">
        <v>-10</v>
      </c>
      <c r="I12" s="5">
        <v>-100</v>
      </c>
      <c r="J12" s="5">
        <v>-42</v>
      </c>
      <c r="K12" s="5">
        <v>10</v>
      </c>
      <c r="L12" s="6">
        <v>-98</v>
      </c>
      <c r="N12" s="13">
        <f t="shared" si="0"/>
        <v>-100</v>
      </c>
    </row>
    <row r="13" spans="2:15" x14ac:dyDescent="0.25">
      <c r="B13" s="10">
        <v>10</v>
      </c>
      <c r="C13" s="4">
        <v>-69</v>
      </c>
      <c r="D13" s="5">
        <v>13</v>
      </c>
      <c r="E13" s="5">
        <v>70</v>
      </c>
      <c r="F13" s="5">
        <v>4</v>
      </c>
      <c r="G13" s="5">
        <v>-24</v>
      </c>
      <c r="H13" s="5">
        <v>-12</v>
      </c>
      <c r="I13" s="5">
        <v>-108</v>
      </c>
      <c r="J13" s="5">
        <v>-51</v>
      </c>
      <c r="K13" s="5">
        <v>11</v>
      </c>
      <c r="L13" s="6">
        <v>-88</v>
      </c>
      <c r="N13" s="13">
        <f t="shared" si="0"/>
        <v>-108</v>
      </c>
    </row>
    <row r="14" spans="2:15" x14ac:dyDescent="0.25">
      <c r="B14" s="10">
        <v>11</v>
      </c>
      <c r="C14" s="4">
        <v>-78</v>
      </c>
      <c r="D14" s="5">
        <v>14</v>
      </c>
      <c r="E14" s="5">
        <v>87</v>
      </c>
      <c r="F14" s="5">
        <v>4</v>
      </c>
      <c r="G14" s="5">
        <v>-27</v>
      </c>
      <c r="H14" s="5">
        <v>-14</v>
      </c>
      <c r="I14" s="5">
        <v>-121</v>
      </c>
      <c r="J14" s="5">
        <v>39</v>
      </c>
      <c r="K14" s="5">
        <v>31</v>
      </c>
      <c r="L14" s="6">
        <v>-78</v>
      </c>
      <c r="N14" s="13">
        <f t="shared" si="0"/>
        <v>-121</v>
      </c>
    </row>
    <row r="15" spans="2:15" ht="15.75" thickBot="1" x14ac:dyDescent="0.3">
      <c r="B15" s="10">
        <v>12</v>
      </c>
      <c r="C15" s="7">
        <v>-87</v>
      </c>
      <c r="D15" s="8">
        <v>15</v>
      </c>
      <c r="E15" s="8">
        <v>86</v>
      </c>
      <c r="F15" s="8">
        <v>4</v>
      </c>
      <c r="G15" s="8">
        <v>-30</v>
      </c>
      <c r="H15" s="8">
        <v>-16</v>
      </c>
      <c r="I15" s="8">
        <v>-134</v>
      </c>
      <c r="J15" s="8">
        <v>47</v>
      </c>
      <c r="K15" s="8">
        <v>0</v>
      </c>
      <c r="L15" s="9">
        <v>-68</v>
      </c>
      <c r="N15" s="14">
        <f t="shared" si="0"/>
        <v>-134</v>
      </c>
    </row>
    <row r="16" spans="2:15" ht="15.75" thickBot="1" x14ac:dyDescent="0.3"/>
    <row r="17" spans="1:19" ht="18.75" thickBot="1" x14ac:dyDescent="0.4">
      <c r="A17" s="16" t="s">
        <v>3</v>
      </c>
      <c r="B17" s="16"/>
      <c r="C17" s="11">
        <f>MAX(C4:C15)</f>
        <v>10</v>
      </c>
      <c r="D17" s="11">
        <f t="shared" ref="D17:L17" si="1">MAX(D4:D15)</f>
        <v>15</v>
      </c>
      <c r="E17" s="11">
        <f t="shared" si="1"/>
        <v>87</v>
      </c>
      <c r="F17" s="11">
        <f t="shared" si="1"/>
        <v>4</v>
      </c>
      <c r="G17" s="11">
        <f t="shared" si="1"/>
        <v>3</v>
      </c>
      <c r="H17" s="11">
        <f t="shared" si="1"/>
        <v>11</v>
      </c>
      <c r="I17" s="11">
        <f t="shared" si="1"/>
        <v>8</v>
      </c>
      <c r="J17" s="11">
        <f t="shared" si="1"/>
        <v>47</v>
      </c>
      <c r="K17" s="11">
        <f t="shared" si="1"/>
        <v>31</v>
      </c>
      <c r="L17" s="30">
        <f t="shared" si="1"/>
        <v>8</v>
      </c>
    </row>
    <row r="18" spans="1:19" ht="15.75" thickBot="1" x14ac:dyDescent="0.3"/>
    <row r="19" spans="1:19" ht="18" x14ac:dyDescent="0.35">
      <c r="O19" s="18" t="s">
        <v>4</v>
      </c>
      <c r="P19" s="19">
        <f>MAX(N4:N15)</f>
        <v>3</v>
      </c>
      <c r="Q19" s="20" t="s">
        <v>6</v>
      </c>
      <c r="R19" s="20"/>
      <c r="S19" s="21">
        <f>MATCH(P19,N4:N15,0)</f>
        <v>2</v>
      </c>
    </row>
    <row r="20" spans="1:19" ht="18" x14ac:dyDescent="0.35">
      <c r="O20" s="22" t="s">
        <v>5</v>
      </c>
      <c r="P20" s="23">
        <f>MIN(C17:L17)</f>
        <v>3</v>
      </c>
      <c r="Q20" s="24" t="s">
        <v>7</v>
      </c>
      <c r="R20" s="24"/>
      <c r="S20" s="25">
        <f>MATCH(P20,C17:L17)</f>
        <v>5</v>
      </c>
    </row>
    <row r="21" spans="1:19" ht="15.75" thickBot="1" x14ac:dyDescent="0.3">
      <c r="O21" s="26" t="s">
        <v>8</v>
      </c>
      <c r="P21" s="27"/>
      <c r="Q21" s="27"/>
      <c r="R21" s="28" t="str">
        <f>IF(P19=P20,"ДА","НЕТ")</f>
        <v>ДА</v>
      </c>
      <c r="S21" s="29"/>
    </row>
  </sheetData>
  <mergeCells count="7">
    <mergeCell ref="O21:Q21"/>
    <mergeCell ref="R21:S21"/>
    <mergeCell ref="B2:O2"/>
    <mergeCell ref="A17:B17"/>
    <mergeCell ref="N3:O3"/>
    <mergeCell ref="Q19:R19"/>
    <mergeCell ref="Q20:R20"/>
  </mergeCells>
  <conditionalFormatting sqref="N4:N15">
    <cfRule type="expression" dxfId="12" priority="8">
      <formula>$N4=$P$19</formula>
    </cfRule>
  </conditionalFormatting>
  <conditionalFormatting sqref="C17:L17">
    <cfRule type="expression" dxfId="10" priority="7">
      <formula>C$17=$P$20</formula>
    </cfRule>
  </conditionalFormatting>
  <conditionalFormatting sqref="C4:L15">
    <cfRule type="expression" dxfId="4" priority="5">
      <formula>$C$17=$N$4</formula>
    </cfRule>
    <cfRule type="expression" dxfId="5" priority="3">
      <formula>AND($C$4=$C$17, $C$4=$N$4)</formula>
    </cfRule>
    <cfRule type="expression" dxfId="6" priority="2">
      <formula>AND(C4=$C17,C4=N$4)</formula>
    </cfRule>
    <cfRule type="expression" dxfId="3" priority="1">
      <formula>AND(C4=C$17,C4=$N4)</formula>
    </cfRule>
  </conditionalFormatting>
  <pageMargins left="0.7" right="0.7" top="0.75" bottom="0.75" header="0.3" footer="0.3"/>
  <ignoredErrors>
    <ignoredError sqref="C17:L17 N4:N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2022-02-09T07:57:23Z</dcterms:created>
  <dcterms:modified xsi:type="dcterms:W3CDTF">2022-02-11T11:13:55Z</dcterms:modified>
</cp:coreProperties>
</file>