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ymion/Documents/Udacity/Sensor Fusion Engineer/Projects/SFND_2D_Feature_Matching/results evaluation/"/>
    </mc:Choice>
  </mc:AlternateContent>
  <xr:revisionPtr revIDLastSave="0" documentId="13_ncr:1_{984E5339-0E1A-F245-A123-6ED0B23AEED8}" xr6:coauthVersionLast="45" xr6:coauthVersionMax="45" xr10:uidLastSave="{00000000-0000-0000-0000-000000000000}"/>
  <bookViews>
    <workbookView xWindow="6520" yWindow="900" windowWidth="31920" windowHeight="18180" xr2:uid="{52E2A6F2-AF96-B242-B963-2BD2C6DB0794}"/>
  </bookViews>
  <sheets>
    <sheet name="Evaluation" sheetId="1" r:id="rId1"/>
    <sheet name="Keypoints detection" sheetId="2" r:id="rId2"/>
    <sheet name="Keypoint detection (ms)" sheetId="3" r:id="rId3"/>
    <sheet name="Matched keypoints" sheetId="4" r:id="rId4"/>
    <sheet name="Matched keypoints (2)" sheetId="5" r:id="rId5"/>
    <sheet name="Desc detection per pt (us)" sheetId="6" r:id="rId6"/>
  </sheets>
  <definedNames>
    <definedName name="_xlnm._FilterDatabase" localSheetId="0" hidden="1">Evaluation!$A$2:$M$86</definedName>
  </definedNames>
  <calcPr calcId="181029"/>
  <pivotCaches>
    <pivotCache cacheId="104" r:id="rId7"/>
    <pivotCache cacheId="98" r:id="rId8"/>
    <pivotCache cacheId="1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6" i="1" l="1"/>
  <c r="K86" i="1"/>
  <c r="L85" i="1"/>
  <c r="K85" i="1"/>
  <c r="L84" i="1"/>
  <c r="K84" i="1"/>
  <c r="L81" i="1"/>
  <c r="K81" i="1"/>
  <c r="L80" i="1"/>
  <c r="K80" i="1"/>
  <c r="L79" i="1"/>
  <c r="K79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4" i="1"/>
  <c r="K64" i="1"/>
  <c r="L63" i="1"/>
  <c r="K63" i="1"/>
  <c r="L62" i="1"/>
  <c r="K62" i="1"/>
  <c r="L61" i="1"/>
  <c r="K61" i="1"/>
  <c r="L60" i="1"/>
  <c r="K60" i="1"/>
  <c r="L58" i="1"/>
  <c r="K58" i="1"/>
  <c r="L57" i="1"/>
  <c r="K57" i="1"/>
  <c r="L56" i="1"/>
  <c r="K56" i="1"/>
  <c r="L55" i="1"/>
  <c r="K55" i="1"/>
  <c r="L52" i="1"/>
  <c r="K52" i="1"/>
  <c r="L51" i="1"/>
  <c r="K51" i="1"/>
  <c r="L50" i="1"/>
  <c r="K50" i="1"/>
  <c r="L49" i="1"/>
  <c r="K49" i="1"/>
  <c r="L48" i="1"/>
  <c r="K48" i="1"/>
  <c r="L46" i="1"/>
  <c r="K46" i="1"/>
  <c r="L45" i="1"/>
  <c r="K45" i="1"/>
  <c r="L44" i="1"/>
  <c r="K44" i="1"/>
  <c r="L43" i="1"/>
  <c r="K43" i="1"/>
  <c r="L40" i="1"/>
  <c r="K40" i="1"/>
  <c r="L39" i="1"/>
  <c r="K39" i="1"/>
  <c r="L38" i="1"/>
  <c r="K38" i="1"/>
  <c r="L37" i="1"/>
  <c r="K37" i="1"/>
  <c r="L36" i="1"/>
  <c r="K36" i="1"/>
  <c r="L34" i="1"/>
  <c r="K34" i="1"/>
  <c r="L33" i="1"/>
  <c r="K33" i="1"/>
  <c r="L32" i="1"/>
  <c r="K32" i="1"/>
  <c r="L31" i="1"/>
  <c r="K31" i="1"/>
  <c r="L28" i="1"/>
  <c r="K28" i="1"/>
  <c r="L27" i="1"/>
  <c r="K27" i="1"/>
  <c r="L26" i="1"/>
  <c r="K26" i="1"/>
  <c r="L25" i="1"/>
  <c r="K25" i="1"/>
  <c r="L24" i="1"/>
  <c r="K24" i="1"/>
  <c r="L22" i="1"/>
  <c r="K22" i="1"/>
  <c r="L21" i="1"/>
  <c r="K21" i="1"/>
  <c r="L20" i="1"/>
  <c r="K20" i="1"/>
  <c r="L19" i="1"/>
  <c r="K19" i="1"/>
  <c r="L16" i="1"/>
  <c r="K16" i="1"/>
  <c r="L15" i="1"/>
  <c r="K15" i="1"/>
  <c r="L14" i="1"/>
  <c r="K14" i="1"/>
  <c r="L13" i="1"/>
  <c r="K13" i="1"/>
  <c r="L12" i="1"/>
  <c r="K12" i="1"/>
  <c r="L10" i="1"/>
  <c r="K10" i="1"/>
  <c r="L9" i="1"/>
  <c r="K9" i="1"/>
  <c r="L8" i="1"/>
  <c r="K8" i="1"/>
  <c r="L7" i="1"/>
  <c r="K7" i="1"/>
  <c r="L4" i="1"/>
  <c r="K4" i="1"/>
  <c r="L3" i="1"/>
  <c r="K3" i="1"/>
</calcChain>
</file>

<file path=xl/sharedStrings.xml><?xml version="1.0" encoding="utf-8"?>
<sst xmlns="http://schemas.openxmlformats.org/spreadsheetml/2006/main" count="483" uniqueCount="37">
  <si>
    <t>Keypoints</t>
  </si>
  <si>
    <t>Execution time</t>
  </si>
  <si>
    <t>Test Case</t>
  </si>
  <si>
    <t>Run OK?</t>
  </si>
  <si>
    <t>Detector</t>
  </si>
  <si>
    <t>Descriptor</t>
  </si>
  <si>
    <t>Matcher</t>
  </si>
  <si>
    <t>Selector</t>
  </si>
  <si>
    <t># of keypoints on preceding vehicle</t>
  </si>
  <si>
    <r>
      <t xml:space="preserve"># of </t>
    </r>
    <r>
      <rPr>
        <b/>
        <u/>
        <sz val="12"/>
        <color theme="0"/>
        <rFont val="Calibri (Body)"/>
      </rPr>
      <t>matched</t>
    </r>
    <r>
      <rPr>
        <sz val="12"/>
        <color theme="0"/>
        <rFont val="Calibri"/>
        <family val="2"/>
        <scheme val="minor"/>
      </rPr>
      <t xml:space="preserve"> keypoints</t>
    </r>
  </si>
  <si>
    <t>keypoint 
detection (ms)</t>
  </si>
  <si>
    <t>descriptor 
extraction (ms)</t>
  </si>
  <si>
    <t>% of matched points</t>
  </si>
  <si>
    <t>descriptor 
extraction per point (us)</t>
  </si>
  <si>
    <t>Distribution of neighborhood size</t>
  </si>
  <si>
    <t>ok</t>
  </si>
  <si>
    <t>Shi-Thomasi</t>
  </si>
  <si>
    <t>BRISK</t>
  </si>
  <si>
    <t>BF</t>
  </si>
  <si>
    <t>NN</t>
  </si>
  <si>
    <t>ORB</t>
  </si>
  <si>
    <t>failed</t>
  </si>
  <si>
    <t>AKAZE</t>
  </si>
  <si>
    <t>STIFT</t>
  </si>
  <si>
    <t>BRIEF</t>
  </si>
  <si>
    <t>FREAK</t>
  </si>
  <si>
    <t>FLANN</t>
  </si>
  <si>
    <t>Harris</t>
  </si>
  <si>
    <t>FAST</t>
  </si>
  <si>
    <t>ORB is the feature descritor. ORB's extractor is FAST</t>
  </si>
  <si>
    <t>Row Labels</t>
  </si>
  <si>
    <t>Average of # of keypoints on preceding vehicle</t>
  </si>
  <si>
    <t>Average</t>
  </si>
  <si>
    <t>Average of keypoint 
detection (ms)</t>
  </si>
  <si>
    <t>Average of % of matched points</t>
  </si>
  <si>
    <t>Average of # of matched keypoints</t>
  </si>
  <si>
    <t>Average of descriptor 
extraction per point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</si>
</sst>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0"/>
      <name val="Calibri (Body)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 wrapText="1"/>
    </xf>
    <xf numFmtId="1" fontId="2" fillId="2" borderId="8" xfId="0" applyNumberFormat="1" applyFont="1" applyFill="1" applyBorder="1" applyAlignment="1">
      <alignment horizontal="center" wrapText="1"/>
    </xf>
    <xf numFmtId="2" fontId="2" fillId="2" borderId="9" xfId="0" applyNumberFormat="1" applyFont="1" applyFill="1" applyBorder="1" applyAlignment="1">
      <alignment horizontal="center" wrapText="1"/>
    </xf>
    <xf numFmtId="2" fontId="2" fillId="2" borderId="10" xfId="0" applyNumberFormat="1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4" fillId="0" borderId="0" xfId="0" applyFont="1"/>
    <xf numFmtId="1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9" fontId="0" fillId="0" borderId="7" xfId="1" applyFont="1" applyBorder="1"/>
    <xf numFmtId="2" fontId="0" fillId="0" borderId="7" xfId="1" applyNumberFormat="1" applyFont="1" applyBorder="1"/>
    <xf numFmtId="0" fontId="0" fillId="0" borderId="9" xfId="0" applyBorder="1"/>
    <xf numFmtId="0" fontId="0" fillId="0" borderId="10" xfId="0" applyBorder="1"/>
    <xf numFmtId="1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9" fontId="0" fillId="0" borderId="10" xfId="1" applyFont="1" applyBorder="1"/>
    <xf numFmtId="2" fontId="0" fillId="0" borderId="10" xfId="1" applyNumberFormat="1" applyFont="1" applyBorder="1"/>
    <xf numFmtId="1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9" fontId="0" fillId="0" borderId="14" xfId="1" applyFont="1" applyBorder="1"/>
    <xf numFmtId="2" fontId="0" fillId="0" borderId="14" xfId="1" applyNumberFormat="1" applyFont="1" applyBorder="1"/>
    <xf numFmtId="0" fontId="0" fillId="0" borderId="5" xfId="0" applyBorder="1" applyAlignment="1">
      <alignment horizontal="center"/>
    </xf>
    <xf numFmtId="1" fontId="5" fillId="0" borderId="4" xfId="0" applyNumberFormat="1" applyFont="1" applyBorder="1"/>
    <xf numFmtId="1" fontId="5" fillId="0" borderId="8" xfId="0" applyNumberFormat="1" applyFont="1" applyBorder="1"/>
    <xf numFmtId="1" fontId="5" fillId="0" borderId="0" xfId="0" applyNumberFormat="1" applyFont="1"/>
    <xf numFmtId="1" fontId="0" fillId="0" borderId="13" xfId="0" applyNumberForma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0" xfId="0" applyFont="1"/>
    <xf numFmtId="0" fontId="6" fillId="0" borderId="10" xfId="0" applyFont="1" applyBorder="1"/>
    <xf numFmtId="1" fontId="0" fillId="0" borderId="6" xfId="0" applyNumberFormat="1" applyBorder="1"/>
    <xf numFmtId="2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Keypoint</a:t>
            </a:r>
            <a:r>
              <a:rPr lang="en-US" baseline="0"/>
              <a:t> detections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ORB</c:v>
              </c:pt>
              <c:pt idx="1">
                <c:v>BRISK</c:v>
              </c:pt>
              <c:pt idx="2">
                <c:v>FAST</c:v>
              </c:pt>
              <c:pt idx="3">
                <c:v>STIFT</c:v>
              </c:pt>
              <c:pt idx="4">
                <c:v>Shi-Thomasi</c:v>
              </c:pt>
              <c:pt idx="5">
                <c:v>AKAZE</c:v>
              </c:pt>
              <c:pt idx="6">
                <c:v>Harris</c:v>
              </c:pt>
            </c:strLit>
          </c:cat>
          <c:val>
            <c:numLit>
              <c:formatCode>General</c:formatCode>
              <c:ptCount val="7"/>
              <c:pt idx="0">
                <c:v>7682.5</c:v>
              </c:pt>
              <c:pt idx="1">
                <c:v>2711.6</c:v>
              </c:pt>
              <c:pt idx="2">
                <c:v>1787.3999999999999</c:v>
              </c:pt>
              <c:pt idx="3">
                <c:v>1386.2000000000003</c:v>
              </c:pt>
              <c:pt idx="4">
                <c:v>1342.3</c:v>
              </c:pt>
              <c:pt idx="5">
                <c:v>1246.3999999999999</c:v>
              </c:pt>
              <c:pt idx="6">
                <c:v>173.70000000000002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5C9F-514D-B507-05809DB8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42719"/>
        <c:axId val="1163076159"/>
      </c:barChart>
      <c:catAx>
        <c:axId val="11629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76159"/>
        <c:crosses val="autoZero"/>
        <c:auto val="1"/>
        <c:lblAlgn val="ctr"/>
        <c:lblOffset val="100"/>
        <c:noMultiLvlLbl val="0"/>
      </c:catAx>
      <c:valAx>
        <c:axId val="11630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Keypoint</a:t>
            </a:r>
            <a:r>
              <a:rPr lang="en-US" baseline="0"/>
              <a:t> Detection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FAST</c:v>
              </c:pt>
              <c:pt idx="1">
                <c:v>ORB</c:v>
              </c:pt>
              <c:pt idx="2">
                <c:v>Shi-Thomasi</c:v>
              </c:pt>
              <c:pt idx="3">
                <c:v>Harris</c:v>
              </c:pt>
              <c:pt idx="4">
                <c:v>AKAZE</c:v>
              </c:pt>
              <c:pt idx="5">
                <c:v>STIFT</c:v>
              </c:pt>
              <c:pt idx="6">
                <c:v>BRISK</c:v>
              </c:pt>
            </c:strLit>
          </c:cat>
          <c:val>
            <c:numLit>
              <c:formatCode>General</c:formatCode>
              <c:ptCount val="7"/>
              <c:pt idx="0">
                <c:v>0.70477344444444445</c:v>
              </c:pt>
              <c:pt idx="1">
                <c:v>9.0688077777777778</c:v>
              </c:pt>
              <c:pt idx="2">
                <c:v>10.724751111111111</c:v>
              </c:pt>
              <c:pt idx="3">
                <c:v>13.714011111111112</c:v>
              </c:pt>
              <c:pt idx="4">
                <c:v>51.225829999999988</c:v>
              </c:pt>
              <c:pt idx="5">
                <c:v>126.88742857142857</c:v>
              </c:pt>
              <c:pt idx="6">
                <c:v>167.52388888888891</c:v>
              </c:pt>
            </c:numLit>
          </c:val>
          <c:extLst>
            <c:ext xmlns:c16="http://schemas.microsoft.com/office/drawing/2014/chart" uri="{C3380CC4-5D6E-409C-BE32-E72D297353CC}">
              <c16:uniqueId val="{00000000-E52F-9546-A3E7-ED2B1C81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124207"/>
        <c:axId val="1205125839"/>
      </c:barChart>
      <c:catAx>
        <c:axId val="12051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25839"/>
        <c:crosses val="autoZero"/>
        <c:auto val="1"/>
        <c:lblAlgn val="ctr"/>
        <c:lblOffset val="100"/>
        <c:noMultiLvlLbl val="0"/>
      </c:catAx>
      <c:valAx>
        <c:axId val="12051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  <a:r>
              <a:rPr lang="en-US" baseline="0"/>
              <a:t> Keypoint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AKAZE</c:v>
              </c:pt>
              <c:pt idx="1">
                <c:v>STIFT</c:v>
              </c:pt>
              <c:pt idx="2">
                <c:v>ORB</c:v>
              </c:pt>
              <c:pt idx="3">
                <c:v>BRIEF</c:v>
              </c:pt>
              <c:pt idx="4">
                <c:v>BRISK</c:v>
              </c:pt>
              <c:pt idx="5">
                <c:v>FREAK</c:v>
              </c:pt>
            </c:strLit>
          </c:cat>
          <c:val>
            <c:numLit>
              <c:formatCode>General</c:formatCode>
              <c:ptCount val="6"/>
              <c:pt idx="0">
                <c:v>0.54049021181001278</c:v>
              </c:pt>
              <c:pt idx="1">
                <c:v>0.53198721734013987</c:v>
              </c:pt>
              <c:pt idx="2">
                <c:v>0.51306819931011904</c:v>
              </c:pt>
              <c:pt idx="3">
                <c:v>0.51143934688403614</c:v>
              </c:pt>
              <c:pt idx="4">
                <c:v>0.51099574899487687</c:v>
              </c:pt>
              <c:pt idx="5">
                <c:v>0.46256509741708357</c:v>
              </c:pt>
            </c:numLit>
          </c:val>
          <c:extLst>
            <c:ext xmlns:c16="http://schemas.microsoft.com/office/drawing/2014/chart" uri="{C3380CC4-5D6E-409C-BE32-E72D297353CC}">
              <c16:uniqueId val="{00000000-ADE7-FE4F-A317-B4F70A9F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28895"/>
        <c:axId val="1428961183"/>
      </c:barChart>
      <c:catAx>
        <c:axId val="11819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61183"/>
        <c:crosses val="autoZero"/>
        <c:auto val="1"/>
        <c:lblAlgn val="ctr"/>
        <c:lblOffset val="100"/>
        <c:noMultiLvlLbl val="0"/>
      </c:catAx>
      <c:valAx>
        <c:axId val="14289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  <a:r>
              <a:rPr lang="en-US" baseline="0"/>
              <a:t> keypoints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ORB</c:v>
              </c:pt>
              <c:pt idx="1">
                <c:v>STIFT</c:v>
              </c:pt>
              <c:pt idx="2">
                <c:v>BRIEF</c:v>
              </c:pt>
              <c:pt idx="3">
                <c:v>BRISK</c:v>
              </c:pt>
              <c:pt idx="4">
                <c:v>FREAK</c:v>
              </c:pt>
              <c:pt idx="5">
                <c:v>AKAZE</c:v>
              </c:pt>
            </c:strLit>
          </c:cat>
          <c:val>
            <c:numLit>
              <c:formatCode>General</c:formatCode>
              <c:ptCount val="6"/>
              <c:pt idx="0">
                <c:v>1318.0003999999999</c:v>
              </c:pt>
              <c:pt idx="1">
                <c:v>1256.5552285714289</c:v>
              </c:pt>
              <c:pt idx="2">
                <c:v>1229.2853857142854</c:v>
              </c:pt>
              <c:pt idx="3">
                <c:v>1153.7776857142856</c:v>
              </c:pt>
              <c:pt idx="4">
                <c:v>890.39620000000014</c:v>
              </c:pt>
              <c:pt idx="5">
                <c:v>673.66700000000003</c:v>
              </c:pt>
            </c:numLit>
          </c:val>
          <c:extLst>
            <c:ext xmlns:c16="http://schemas.microsoft.com/office/drawing/2014/chart" uri="{C3380CC4-5D6E-409C-BE32-E72D297353CC}">
              <c16:uniqueId val="{00000000-395D-E247-A2AE-A8F8432E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958463"/>
        <c:axId val="1420376015"/>
      </c:barChart>
      <c:catAx>
        <c:axId val="14089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76015"/>
        <c:crosses val="autoZero"/>
        <c:auto val="1"/>
        <c:lblAlgn val="ctr"/>
        <c:lblOffset val="100"/>
        <c:noMultiLvlLbl val="0"/>
      </c:catAx>
      <c:valAx>
        <c:axId val="1420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extracting per each descriptor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ORB</c:v>
              </c:pt>
              <c:pt idx="1">
                <c:v>BRIEF</c:v>
              </c:pt>
              <c:pt idx="2">
                <c:v>FREAK</c:v>
              </c:pt>
              <c:pt idx="3">
                <c:v>BRISK</c:v>
              </c:pt>
              <c:pt idx="4">
                <c:v>AKAZE</c:v>
              </c:pt>
              <c:pt idx="5">
                <c:v>STIFT</c:v>
              </c:pt>
            </c:strLit>
          </c:cat>
          <c:val>
            <c:numLit>
              <c:formatCode>General</c:formatCode>
              <c:ptCount val="6"/>
              <c:pt idx="0">
                <c:v>6.3248581083983764</c:v>
              </c:pt>
              <c:pt idx="1">
                <c:v>6.8785105421204316</c:v>
              </c:pt>
              <c:pt idx="2">
                <c:v>7.3850334059848324</c:v>
              </c:pt>
              <c:pt idx="3">
                <c:v>7.6801989348274473</c:v>
              </c:pt>
              <c:pt idx="4">
                <c:v>12.471859242029074</c:v>
              </c:pt>
              <c:pt idx="5">
                <c:v>20.531957038245348</c:v>
              </c:pt>
            </c:numLit>
          </c:val>
          <c:extLst>
            <c:ext xmlns:c16="http://schemas.microsoft.com/office/drawing/2014/chart" uri="{C3380CC4-5D6E-409C-BE32-E72D297353CC}">
              <c16:uniqueId val="{00000000-35E5-A541-B8F4-A7281E9A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472799"/>
        <c:axId val="1633826287"/>
      </c:barChart>
      <c:catAx>
        <c:axId val="11764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26287"/>
        <c:crosses val="autoZero"/>
        <c:auto val="1"/>
        <c:lblAlgn val="ctr"/>
        <c:lblOffset val="100"/>
        <c:noMultiLvlLbl val="0"/>
      </c:catAx>
      <c:valAx>
        <c:axId val="16338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11</xdr:row>
      <xdr:rowOff>14816</xdr:rowOff>
    </xdr:from>
    <xdr:to>
      <xdr:col>10</xdr:col>
      <xdr:colOff>550333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4A9B2-93C8-1648-AD4A-85E46F61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11</xdr:row>
      <xdr:rowOff>4232</xdr:rowOff>
    </xdr:from>
    <xdr:to>
      <xdr:col>9</xdr:col>
      <xdr:colOff>656166</xdr:colOff>
      <xdr:row>34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35D6B-C414-294D-8A23-FDD83ADC5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194734</xdr:rowOff>
    </xdr:from>
    <xdr:to>
      <xdr:col>8</xdr:col>
      <xdr:colOff>2021417</xdr:colOff>
      <xdr:row>37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A10B3-D7A6-DB44-97B4-59BB70B3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92363</xdr:colOff>
      <xdr:row>11</xdr:row>
      <xdr:rowOff>106218</xdr:rowOff>
    </xdr:from>
    <xdr:to>
      <xdr:col>11</xdr:col>
      <xdr:colOff>242454</xdr:colOff>
      <xdr:row>37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E681-EB55-EA41-AD5F-5FFE4F028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35982</xdr:rowOff>
    </xdr:from>
    <xdr:to>
      <xdr:col>9</xdr:col>
      <xdr:colOff>0</xdr:colOff>
      <xdr:row>36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3B0A3-E0B9-9146-B661-A3484360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umma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umma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ummary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ymion Cheung" refreshedDate="43875.791234606484" createdVersion="6" refreshedVersion="6" minRefreshableVersion="3" recordCount="84" xr:uid="{DDB143FF-A891-5B40-BA8C-716F4E70B0B7}">
  <cacheSource type="worksheet">
    <worksheetSource ref="C2:J86" sheet="Evaluation" r:id="rId2"/>
  </cacheSource>
  <cacheFields count="8">
    <cacheField name="Detector" numFmtId="0">
      <sharedItems count="7">
        <s v="Shi-Thomasi"/>
        <s v="Harris"/>
        <s v="FAST"/>
        <s v="BRISK"/>
        <s v="ORB"/>
        <s v="AKAZE"/>
        <s v="STIFT"/>
      </sharedItems>
    </cacheField>
    <cacheField name="Descriptor" numFmtId="0">
      <sharedItems/>
    </cacheField>
    <cacheField name="Matcher" numFmtId="0">
      <sharedItems/>
    </cacheField>
    <cacheField name="Selector" numFmtId="0">
      <sharedItems/>
    </cacheField>
    <cacheField name="# of keypoints on preceding vehicle" numFmtId="0">
      <sharedItems containsString="0" containsBlank="1" containsNumber="1" minValue="173.7" maxValue="7682.5"/>
    </cacheField>
    <cacheField name="# of matched keypoints" numFmtId="1">
      <sharedItems containsString="0" containsBlank="1" containsNumber="1" minValue="84.444400000000002" maxValue="4176"/>
    </cacheField>
    <cacheField name="keypoint _x000a_detection (ms)" numFmtId="2">
      <sharedItems containsString="0" containsBlank="1" containsNumber="1" minValue="0.63834400000000002" maxValue="375.77100000000002"/>
    </cacheField>
    <cacheField name="descriptor _x000a_extraction (ms)" numFmtId="2">
      <sharedItems containsString="0" containsBlank="1" containsNumber="1" minValue="0.124432" maxValue="92.2267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ymion Cheung" refreshedDate="43875.788112037037" createdVersion="6" refreshedVersion="6" minRefreshableVersion="3" recordCount="84" xr:uid="{25C674AC-4C90-8B49-87FE-C4CB8423076F}">
  <cacheSource type="worksheet">
    <worksheetSource ref="C2:L86" sheet="Evaluation" r:id="rId2"/>
  </cacheSource>
  <cacheFields count="10">
    <cacheField name="Detector" numFmtId="0">
      <sharedItems count="7">
        <s v="Shi-Thomasi"/>
        <s v="Harris"/>
        <s v="FAST"/>
        <s v="BRISK"/>
        <s v="ORB"/>
        <s v="AKAZE"/>
        <s v="STIFT"/>
      </sharedItems>
    </cacheField>
    <cacheField name="Descriptor" numFmtId="0">
      <sharedItems count="6">
        <s v="BRISK"/>
        <s v="ORB"/>
        <s v="AKAZE"/>
        <s v="STIFT"/>
        <s v="BRIEF"/>
        <s v="FREAK"/>
      </sharedItems>
    </cacheField>
    <cacheField name="Matcher" numFmtId="0">
      <sharedItems/>
    </cacheField>
    <cacheField name="Selector" numFmtId="0">
      <sharedItems/>
    </cacheField>
    <cacheField name="# of keypoints on preceding vehicle" numFmtId="0">
      <sharedItems containsString="0" containsBlank="1" containsNumber="1" minValue="173.7" maxValue="7682.5"/>
    </cacheField>
    <cacheField name="# of matched keypoints" numFmtId="1">
      <sharedItems containsString="0" containsBlank="1" containsNumber="1" minValue="84.444400000000002" maxValue="4176"/>
    </cacheField>
    <cacheField name="keypoint _x000a_detection (ms)" numFmtId="2">
      <sharedItems containsString="0" containsBlank="1" containsNumber="1" minValue="0.63834400000000002" maxValue="375.77100000000002"/>
    </cacheField>
    <cacheField name="descriptor _x000a_extraction (ms)" numFmtId="2">
      <sharedItems containsString="0" containsBlank="1" containsNumber="1" minValue="0.124432" maxValue="92.226799999999997"/>
    </cacheField>
    <cacheField name="% of matched points" numFmtId="9">
      <sharedItems containsString="0" containsBlank="1" containsNumber="1" minValue="0.25736674259681092" maxValue="0.5435730556459486"/>
    </cacheField>
    <cacheField name="descriptor _x000a_extraction per point (us)" numFmtId="2">
      <sharedItems containsString="0" containsBlank="1" containsNumber="1" minValue="1.4735376176513777" maxValue="22.084961685823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ymion Cheung" refreshedDate="43875.793731712962" createdVersion="6" refreshedVersion="6" minRefreshableVersion="3" recordCount="84" xr:uid="{8984A241-342B-244E-9044-A19A1B0CC4BD}">
  <cacheSource type="worksheet">
    <worksheetSource ref="C2:K86" sheet="Evaluation" r:id="rId2"/>
  </cacheSource>
  <cacheFields count="9">
    <cacheField name="Detector" numFmtId="0">
      <sharedItems/>
    </cacheField>
    <cacheField name="Descriptor" numFmtId="0">
      <sharedItems count="6">
        <s v="BRISK"/>
        <s v="ORB"/>
        <s v="AKAZE"/>
        <s v="STIFT"/>
        <s v="BRIEF"/>
        <s v="FREAK"/>
      </sharedItems>
    </cacheField>
    <cacheField name="Matcher" numFmtId="0">
      <sharedItems/>
    </cacheField>
    <cacheField name="Selector" numFmtId="0">
      <sharedItems/>
    </cacheField>
    <cacheField name="# of keypoints on preceding vehicle" numFmtId="0">
      <sharedItems containsString="0" containsBlank="1" containsNumber="1" minValue="173.7" maxValue="7682.5"/>
    </cacheField>
    <cacheField name="# of matched keypoints" numFmtId="1">
      <sharedItems containsString="0" containsBlank="1" containsNumber="1" minValue="84.444400000000002" maxValue="4176"/>
    </cacheField>
    <cacheField name="keypoint _x000a_detection (ms)" numFmtId="2">
      <sharedItems containsString="0" containsBlank="1" containsNumber="1" minValue="0.63834400000000002" maxValue="375.77100000000002"/>
    </cacheField>
    <cacheField name="descriptor _x000a_extraction (ms)" numFmtId="2">
      <sharedItems containsString="0" containsBlank="1" containsNumber="1" minValue="0.124432" maxValue="92.226799999999997"/>
    </cacheField>
    <cacheField name="% of matched points" numFmtId="9">
      <sharedItems containsString="0" containsBlank="1" containsNumber="1" minValue="0.25736674259681092" maxValue="0.54357305564594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BRISK"/>
    <s v="BF"/>
    <s v="NN"/>
    <n v="1342.3"/>
    <n v="674.66700000000003"/>
    <n v="10.6334"/>
    <n v="1.34433"/>
  </r>
  <r>
    <x v="0"/>
    <s v="ORB"/>
    <s v="BF"/>
    <s v="NN"/>
    <n v="1342.3"/>
    <n v="642.11099999999999"/>
    <n v="10.148400000000001"/>
    <n v="1.23672"/>
  </r>
  <r>
    <x v="0"/>
    <s v="AKAZE"/>
    <s v="BF"/>
    <s v="NN"/>
    <m/>
    <m/>
    <m/>
    <m/>
  </r>
  <r>
    <x v="0"/>
    <s v="STIFT"/>
    <s v="BF"/>
    <s v="NN"/>
    <m/>
    <m/>
    <m/>
    <m/>
  </r>
  <r>
    <x v="0"/>
    <s v="BRIEF"/>
    <s v="BF"/>
    <s v="NN"/>
    <n v="1342.3"/>
    <n v="645.33299999999997"/>
    <n v="9.7450700000000001"/>
    <n v="1.2708200000000001"/>
  </r>
  <r>
    <x v="0"/>
    <s v="FREAK"/>
    <s v="BF"/>
    <s v="NN"/>
    <n v="1342.3"/>
    <n v="652.88900000000001"/>
    <n v="10.288600000000001"/>
    <n v="1.3578699999999999"/>
  </r>
  <r>
    <x v="0"/>
    <s v="BRISK"/>
    <s v="FLANN"/>
    <s v="NN"/>
    <n v="1342.3"/>
    <n v="674.66700000000003"/>
    <n v="10.488899999999999"/>
    <n v="7.4046900000000004"/>
  </r>
  <r>
    <x v="0"/>
    <s v="ORB"/>
    <s v="FLANN"/>
    <s v="NN"/>
    <n v="1342.3"/>
    <n v="642.11099999999999"/>
    <n v="10.0436"/>
    <n v="4.8704799999999997"/>
  </r>
  <r>
    <x v="0"/>
    <s v="AKAZE"/>
    <s v="FLANN"/>
    <s v="NN"/>
    <m/>
    <m/>
    <m/>
    <m/>
  </r>
  <r>
    <x v="0"/>
    <s v="STIFT"/>
    <s v="FLANN"/>
    <s v="NN"/>
    <n v="1342.3"/>
    <n v="701.11099999999999"/>
    <n v="15.090299999999999"/>
    <n v="14.5154"/>
  </r>
  <r>
    <x v="0"/>
    <s v="BRIEF"/>
    <s v="FLANN"/>
    <s v="NN"/>
    <n v="1342.3"/>
    <n v="645.33299999999997"/>
    <n v="10.259399999999999"/>
    <n v="5.6721300000000001"/>
  </r>
  <r>
    <x v="0"/>
    <s v="FREAK"/>
    <s v="FLANN"/>
    <s v="NN"/>
    <n v="1342.3"/>
    <n v="652.88900000000001"/>
    <n v="9.8250899999999994"/>
    <n v="6.2335399999999996"/>
  </r>
  <r>
    <x v="1"/>
    <s v="BRISK"/>
    <s v="BF"/>
    <s v="NN"/>
    <n v="173.7"/>
    <n v="86.777799999999999"/>
    <n v="13.2743"/>
    <n v="0.15337799999999999"/>
  </r>
  <r>
    <x v="1"/>
    <s v="ORB"/>
    <s v="BF"/>
    <s v="NN"/>
    <n v="173.7"/>
    <n v="84.444400000000002"/>
    <n v="14.4292"/>
    <n v="0.124432"/>
  </r>
  <r>
    <x v="1"/>
    <s v="AKAZE"/>
    <s v="BF"/>
    <s v="NN"/>
    <m/>
    <m/>
    <m/>
    <m/>
  </r>
  <r>
    <x v="1"/>
    <s v="STIFT"/>
    <s v="BF"/>
    <s v="NN"/>
    <m/>
    <m/>
    <m/>
    <m/>
  </r>
  <r>
    <x v="1"/>
    <s v="BRIEF"/>
    <s v="BF"/>
    <s v="NN"/>
    <n v="173.7"/>
    <n v="84.666700000000006"/>
    <n v="13.039"/>
    <n v="0.14005500000000001"/>
  </r>
  <r>
    <x v="1"/>
    <s v="FREAK"/>
    <s v="BF"/>
    <s v="NN"/>
    <n v="173.7"/>
    <n v="85.444400000000002"/>
    <n v="13.1265"/>
    <n v="0.12995000000000001"/>
  </r>
  <r>
    <x v="1"/>
    <s v="BRISK"/>
    <s v="FLANN"/>
    <s v="NN"/>
    <n v="173.7"/>
    <n v="86.777799999999999"/>
    <n v="12.7148"/>
    <n v="0.84967999999999999"/>
  </r>
  <r>
    <x v="1"/>
    <s v="ORB"/>
    <s v="FLANN"/>
    <s v="NN"/>
    <n v="173.7"/>
    <n v="84.444400000000002"/>
    <n v="13.9427"/>
    <n v="0.87288299999999996"/>
  </r>
  <r>
    <x v="1"/>
    <s v="AKAZE"/>
    <s v="FLANN"/>
    <s v="NN"/>
    <m/>
    <m/>
    <m/>
    <m/>
  </r>
  <r>
    <x v="1"/>
    <s v="STIFT"/>
    <s v="FLANN"/>
    <s v="NN"/>
    <n v="173.7"/>
    <n v="88.555599999999998"/>
    <n v="15.4945"/>
    <n v="1.6954499999999999"/>
  </r>
  <r>
    <x v="1"/>
    <s v="BRIEF"/>
    <s v="FLANN"/>
    <s v="NN"/>
    <n v="173.7"/>
    <n v="84.666700000000006"/>
    <n v="13.754899999999999"/>
    <n v="0.75701499999999999"/>
  </r>
  <r>
    <x v="1"/>
    <s v="FREAK"/>
    <s v="FLANN"/>
    <s v="NN"/>
    <n v="173.7"/>
    <n v="85.444400000000002"/>
    <n v="13.6502"/>
    <n v="0.97894300000000001"/>
  </r>
  <r>
    <x v="2"/>
    <s v="BRISK"/>
    <s v="BF"/>
    <s v="NN"/>
    <n v="1787.4"/>
    <n v="931"/>
    <n v="0.664273"/>
    <n v="2.3997700000000002"/>
  </r>
  <r>
    <x v="2"/>
    <s v="ORB"/>
    <s v="BF"/>
    <s v="NN"/>
    <n v="1787.4"/>
    <n v="891"/>
    <n v="0.68157100000000004"/>
    <n v="2.3470300000000002"/>
  </r>
  <r>
    <x v="2"/>
    <s v="AKAZE"/>
    <s v="BF"/>
    <s v="NN"/>
    <m/>
    <m/>
    <m/>
    <m/>
  </r>
  <r>
    <x v="2"/>
    <s v="STIFT"/>
    <s v="BF"/>
    <s v="NN"/>
    <m/>
    <m/>
    <m/>
    <m/>
  </r>
  <r>
    <x v="2"/>
    <s v="BRIEF"/>
    <s v="BF"/>
    <s v="NN"/>
    <n v="1787.4"/>
    <n v="895.77800000000002"/>
    <n v="0.66642599999999996"/>
    <n v="2.2200000000000002"/>
  </r>
  <r>
    <x v="2"/>
    <s v="FREAK"/>
    <s v="BF"/>
    <s v="NN"/>
    <n v="1787.4"/>
    <n v="905.22199999999998"/>
    <n v="0.63834400000000002"/>
    <n v="2.2617600000000002"/>
  </r>
  <r>
    <x v="2"/>
    <s v="BRISK"/>
    <s v="FLANN"/>
    <s v="NN"/>
    <n v="1787.4"/>
    <n v="931"/>
    <n v="0.64560499999999998"/>
    <n v="9.1476299999999995"/>
  </r>
  <r>
    <x v="2"/>
    <s v="ORB"/>
    <s v="FLANN"/>
    <s v="NN"/>
    <n v="1787.4"/>
    <n v="891"/>
    <n v="0.64051000000000002"/>
    <n v="6.71774"/>
  </r>
  <r>
    <x v="2"/>
    <s v="AKAZE"/>
    <s v="FLANN"/>
    <s v="NN"/>
    <m/>
    <m/>
    <m/>
    <m/>
  </r>
  <r>
    <x v="2"/>
    <s v="STIFT"/>
    <s v="FLANN"/>
    <s v="NN"/>
    <n v="1787.4"/>
    <n v="954.33299999999997"/>
    <n v="1.02443"/>
    <n v="19.267199999999999"/>
  </r>
  <r>
    <x v="2"/>
    <s v="BRIEF"/>
    <s v="FLANN"/>
    <s v="NN"/>
    <n v="1787.4"/>
    <n v="895.77800000000002"/>
    <n v="0.65299200000000002"/>
    <n v="6.9026100000000001"/>
  </r>
  <r>
    <x v="2"/>
    <s v="FREAK"/>
    <s v="FLANN"/>
    <s v="NN"/>
    <n v="1787.4"/>
    <n v="905.22199999999998"/>
    <n v="0.72880999999999996"/>
    <n v="9.5673100000000009"/>
  </r>
  <r>
    <x v="3"/>
    <s v="BRISK"/>
    <s v="BF"/>
    <s v="NN"/>
    <n v="2711.6"/>
    <n v="1460.22"/>
    <n v="155.71600000000001"/>
    <n v="7.49322"/>
  </r>
  <r>
    <x v="3"/>
    <s v="ORB"/>
    <s v="BF"/>
    <s v="NN"/>
    <n v="2711.6"/>
    <n v="1440.78"/>
    <n v="137.69200000000001"/>
    <n v="5.1645300000000001"/>
  </r>
  <r>
    <x v="3"/>
    <s v="AKAZE"/>
    <s v="BF"/>
    <s v="NN"/>
    <m/>
    <m/>
    <m/>
    <m/>
  </r>
  <r>
    <x v="3"/>
    <s v="STIFT"/>
    <s v="BF"/>
    <s v="NN"/>
    <m/>
    <m/>
    <m/>
    <m/>
  </r>
  <r>
    <x v="3"/>
    <s v="BRIEF"/>
    <s v="BF"/>
    <s v="NN"/>
    <n v="2711.6"/>
    <n v="1445.22"/>
    <n v="140.76599999999999"/>
    <n v="5.45174"/>
  </r>
  <r>
    <x v="3"/>
    <s v="FREAK"/>
    <s v="BF"/>
    <s v="NN"/>
    <n v="2711.6"/>
    <n v="1256.22"/>
    <n v="138.536"/>
    <n v="4.4269699999999998"/>
  </r>
  <r>
    <x v="3"/>
    <s v="BRISK"/>
    <s v="FLANN"/>
    <s v="NN"/>
    <n v="2711.6"/>
    <n v="1460.22"/>
    <n v="142.053"/>
    <n v="14.2547"/>
  </r>
  <r>
    <x v="3"/>
    <s v="ORB"/>
    <s v="FLANN"/>
    <s v="NN"/>
    <n v="2711.6"/>
    <n v="1440.78"/>
    <n v="140.548"/>
    <n v="11.839600000000001"/>
  </r>
  <r>
    <x v="3"/>
    <s v="AKAZE"/>
    <s v="FLANN"/>
    <s v="NN"/>
    <m/>
    <m/>
    <m/>
    <m/>
  </r>
  <r>
    <x v="3"/>
    <s v="STIFT"/>
    <s v="FLANN"/>
    <s v="NN"/>
    <n v="2711.6"/>
    <n v="1460.22"/>
    <n v="375.77100000000002"/>
    <n v="30.544799999999999"/>
  </r>
  <r>
    <x v="3"/>
    <s v="BRIEF"/>
    <s v="FLANN"/>
    <s v="NN"/>
    <n v="2711.6"/>
    <n v="1445.22"/>
    <n v="138.99600000000001"/>
    <n v="11.3886"/>
  </r>
  <r>
    <x v="3"/>
    <s v="FREAK"/>
    <s v="FLANN"/>
    <s v="NN"/>
    <n v="2711.6"/>
    <n v="1256.22"/>
    <n v="137.637"/>
    <n v="12.0389"/>
  </r>
  <r>
    <x v="4"/>
    <s v="BRISK"/>
    <s v="BF"/>
    <s v="NN"/>
    <n v="7682.5"/>
    <n v="3536.89"/>
    <n v="8.5908200000000008"/>
    <n v="34.085599999999999"/>
  </r>
  <r>
    <x v="4"/>
    <s v="ORB"/>
    <s v="BF"/>
    <s v="NN"/>
    <n v="7682.5"/>
    <n v="4176"/>
    <n v="9.1162500000000009"/>
    <n v="45.925800000000002"/>
  </r>
  <r>
    <x v="4"/>
    <s v="AKAZE"/>
    <s v="BF"/>
    <s v="NN"/>
    <m/>
    <m/>
    <m/>
    <m/>
  </r>
  <r>
    <x v="4"/>
    <s v="STIFT"/>
    <s v="BF"/>
    <s v="NN"/>
    <m/>
    <m/>
    <m/>
    <m/>
  </r>
  <r>
    <x v="4"/>
    <s v="BRIEF"/>
    <s v="BF"/>
    <s v="NN"/>
    <n v="7682.5"/>
    <n v="4176"/>
    <n v="8.3640100000000004"/>
    <n v="45.921300000000002"/>
  </r>
  <r>
    <x v="4"/>
    <s v="FREAK"/>
    <s v="BF"/>
    <s v="NN"/>
    <n v="7682.5"/>
    <n v="1977.22"/>
    <n v="8.5410900000000005"/>
    <n v="11.2677"/>
  </r>
  <r>
    <x v="4"/>
    <s v="BRISK"/>
    <s v="FLANN"/>
    <s v="NN"/>
    <n v="7682.5"/>
    <n v="3536.89"/>
    <n v="8.9082100000000004"/>
    <n v="37.279400000000003"/>
  </r>
  <r>
    <x v="4"/>
    <s v="ORB"/>
    <s v="FLANN"/>
    <s v="NN"/>
    <n v="7682.5"/>
    <n v="4176"/>
    <n v="7.9312500000000004"/>
    <n v="38.222200000000001"/>
  </r>
  <r>
    <x v="4"/>
    <s v="AKAZE"/>
    <s v="FLANN"/>
    <s v="NN"/>
    <m/>
    <m/>
    <m/>
    <m/>
  </r>
  <r>
    <x v="4"/>
    <s v="STIFT"/>
    <s v="FLANN"/>
    <s v="NN"/>
    <n v="7682.5"/>
    <n v="4176"/>
    <n v="13.5258"/>
    <n v="92.226799999999997"/>
  </r>
  <r>
    <x v="4"/>
    <s v="BRIEF"/>
    <s v="FLANN"/>
    <s v="NN"/>
    <n v="7682.5"/>
    <n v="4176"/>
    <n v="8.1295300000000008"/>
    <n v="35.211799999999997"/>
  </r>
  <r>
    <x v="4"/>
    <s v="FREAK"/>
    <s v="FLANN"/>
    <s v="NN"/>
    <n v="7682.5"/>
    <n v="1977.22"/>
    <n v="8.5123099999999994"/>
    <n v="19.132899999999999"/>
  </r>
  <r>
    <x v="5"/>
    <s v="BRISK"/>
    <s v="BF"/>
    <s v="NN"/>
    <n v="1246.4000000000001"/>
    <n v="673.66700000000003"/>
    <n v="48.39"/>
    <n v="1.3250900000000001"/>
  </r>
  <r>
    <x v="5"/>
    <s v="ORB"/>
    <s v="BF"/>
    <s v="NN"/>
    <n v="1246.4000000000001"/>
    <n v="673.66700000000003"/>
    <n v="46.884399999999999"/>
    <n v="1.3782099999999999"/>
  </r>
  <r>
    <x v="5"/>
    <s v="AKAZE"/>
    <s v="BF"/>
    <s v="NN"/>
    <m/>
    <m/>
    <m/>
    <m/>
  </r>
  <r>
    <x v="5"/>
    <s v="STIFT"/>
    <s v="BF"/>
    <s v="NN"/>
    <m/>
    <m/>
    <m/>
    <m/>
  </r>
  <r>
    <x v="5"/>
    <s v="BRIEF"/>
    <s v="BF"/>
    <s v="NN"/>
    <n v="1246.4000000000001"/>
    <n v="673.66700000000003"/>
    <n v="48.300699999999999"/>
    <n v="1.6442600000000001"/>
  </r>
  <r>
    <x v="5"/>
    <s v="FREAK"/>
    <s v="BF"/>
    <s v="NN"/>
    <n v="1246.4000000000001"/>
    <n v="673.66700000000003"/>
    <n v="48.596400000000003"/>
    <n v="1.6577"/>
  </r>
  <r>
    <x v="5"/>
    <s v="BRISK"/>
    <s v="FLANN"/>
    <s v="NN"/>
    <n v="1246.4000000000001"/>
    <n v="673.66700000000003"/>
    <n v="47.461799999999997"/>
    <n v="6.4662300000000004"/>
  </r>
  <r>
    <x v="5"/>
    <s v="ORB"/>
    <s v="FLANN"/>
    <s v="NN"/>
    <n v="1246.4000000000001"/>
    <n v="673.66700000000003"/>
    <n v="47.131100000000004"/>
    <n v="7.0094399999999997"/>
  </r>
  <r>
    <x v="5"/>
    <s v="AKAZE"/>
    <s v="FLANN"/>
    <s v="NN"/>
    <n v="1246.4000000000001"/>
    <n v="673.66700000000003"/>
    <n v="50.223599999999998"/>
    <n v="8.4018800000000002"/>
  </r>
  <r>
    <x v="5"/>
    <s v="STIFT"/>
    <s v="FLANN"/>
    <s v="NN"/>
    <n v="1246.4000000000001"/>
    <n v="673.66700000000003"/>
    <n v="78.728399999999993"/>
    <n v="14.0207"/>
  </r>
  <r>
    <x v="5"/>
    <s v="BRIEF"/>
    <s v="FLANN"/>
    <s v="NN"/>
    <n v="1246.4000000000001"/>
    <n v="673.66700000000003"/>
    <n v="48.2057"/>
    <n v="6.9177499999999998"/>
  </r>
  <r>
    <x v="5"/>
    <s v="FREAK"/>
    <s v="FLANN"/>
    <s v="NN"/>
    <n v="1246.4000000000001"/>
    <n v="673.66700000000003"/>
    <n v="48.336199999999998"/>
    <n v="7.6185400000000003"/>
  </r>
  <r>
    <x v="6"/>
    <s v="BRISK"/>
    <s v="BF"/>
    <s v="NN"/>
    <n v="1386.2"/>
    <n v="713.22199999999998"/>
    <n v="128.79300000000001"/>
    <n v="6.0000400000000003"/>
  </r>
  <r>
    <x v="6"/>
    <s v="ORB"/>
    <s v="BF"/>
    <s v="NN"/>
    <m/>
    <m/>
    <m/>
    <m/>
  </r>
  <r>
    <x v="6"/>
    <s v="AKAZE"/>
    <s v="BF"/>
    <s v="NN"/>
    <m/>
    <m/>
    <m/>
    <m/>
  </r>
  <r>
    <x v="6"/>
    <s v="STIFT"/>
    <s v="BF"/>
    <s v="NN"/>
    <m/>
    <m/>
    <m/>
    <m/>
  </r>
  <r>
    <x v="6"/>
    <s v="BRIEF"/>
    <s v="BF"/>
    <s v="NN"/>
    <n v="1386.2"/>
    <n v="684.33299999999997"/>
    <n v="130.446"/>
    <n v="5.6285600000000002"/>
  </r>
  <r>
    <x v="6"/>
    <s v="FREAK"/>
    <s v="BF"/>
    <s v="NN"/>
    <n v="1386.2"/>
    <n v="682.11099999999999"/>
    <n v="130.429"/>
    <n v="5.4183300000000001"/>
  </r>
  <r>
    <x v="6"/>
    <s v="BRISK"/>
    <s v="FLANN"/>
    <s v="NN"/>
    <n v="1386.2"/>
    <n v="713.22199999999998"/>
    <n v="130.55500000000001"/>
    <n v="11.0861"/>
  </r>
  <r>
    <x v="6"/>
    <s v="ORB"/>
    <s v="FLANN"/>
    <s v="NN"/>
    <m/>
    <m/>
    <m/>
    <m/>
  </r>
  <r>
    <x v="6"/>
    <s v="AKAZE"/>
    <s v="FLANN"/>
    <s v="NN"/>
    <m/>
    <m/>
    <m/>
    <m/>
  </r>
  <r>
    <x v="6"/>
    <s v="STIFT"/>
    <s v="FLANN"/>
    <s v="NN"/>
    <n v="1386.2"/>
    <n v="742"/>
    <n v="109.05200000000001"/>
    <n v="14.743600000000001"/>
  </r>
  <r>
    <x v="6"/>
    <s v="BRIEF"/>
    <s v="FLANN"/>
    <s v="NN"/>
    <n v="1386.2"/>
    <n v="684.33299999999997"/>
    <n v="130.917"/>
    <n v="8.7223799999999994"/>
  </r>
  <r>
    <x v="6"/>
    <s v="FREAK"/>
    <s v="FLANN"/>
    <s v="NN"/>
    <n v="1386.2"/>
    <n v="682.11099999999999"/>
    <n v="128.02000000000001"/>
    <n v="10.5873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s v="BF"/>
    <s v="NN"/>
    <n v="1342.3"/>
    <n v="674.66700000000003"/>
    <n v="10.6334"/>
    <n v="1.34433"/>
    <n v="0.50262012962825009"/>
    <n v="1.992583007617091"/>
  </r>
  <r>
    <x v="0"/>
    <x v="1"/>
    <s v="BF"/>
    <s v="NN"/>
    <n v="1342.3"/>
    <n v="642.11099999999999"/>
    <n v="10.148400000000001"/>
    <n v="1.23672"/>
    <n v="0.47836623705579978"/>
    <n v="1.9260221363596015"/>
  </r>
  <r>
    <x v="0"/>
    <x v="2"/>
    <s v="BF"/>
    <s v="NN"/>
    <m/>
    <m/>
    <m/>
    <m/>
    <m/>
    <m/>
  </r>
  <r>
    <x v="0"/>
    <x v="3"/>
    <s v="BF"/>
    <s v="NN"/>
    <m/>
    <m/>
    <m/>
    <m/>
    <m/>
    <m/>
  </r>
  <r>
    <x v="0"/>
    <x v="4"/>
    <s v="BF"/>
    <s v="NN"/>
    <n v="1342.3"/>
    <n v="645.33299999999997"/>
    <n v="9.7450700000000001"/>
    <n v="1.2708200000000001"/>
    <n v="0.48076659465097221"/>
    <n v="1.9692468849415732"/>
  </r>
  <r>
    <x v="0"/>
    <x v="5"/>
    <s v="BF"/>
    <s v="NN"/>
    <n v="1342.3"/>
    <n v="652.88900000000001"/>
    <n v="10.288600000000001"/>
    <n v="1.3578699999999999"/>
    <n v="0.48639573865752816"/>
    <n v="2.0797869163058342"/>
  </r>
  <r>
    <x v="0"/>
    <x v="0"/>
    <s v="FLANN"/>
    <s v="NN"/>
    <n v="1342.3"/>
    <n v="674.66700000000003"/>
    <n v="10.488899999999999"/>
    <n v="7.4046900000000004"/>
    <n v="0.50262012962825009"/>
    <n v="10.975325605076282"/>
  </r>
  <r>
    <x v="0"/>
    <x v="1"/>
    <s v="FLANN"/>
    <s v="NN"/>
    <n v="1342.3"/>
    <n v="642.11099999999999"/>
    <n v="10.0436"/>
    <n v="4.8704799999999997"/>
    <n v="0.47836623705579978"/>
    <n v="7.585106001921786"/>
  </r>
  <r>
    <x v="0"/>
    <x v="2"/>
    <s v="FLANN"/>
    <s v="NN"/>
    <m/>
    <m/>
    <m/>
    <m/>
    <m/>
    <m/>
  </r>
  <r>
    <x v="0"/>
    <x v="3"/>
    <s v="FLANN"/>
    <s v="NN"/>
    <n v="1342.3"/>
    <n v="701.11099999999999"/>
    <n v="15.090299999999999"/>
    <n v="14.5154"/>
    <n v="0.52232064367131048"/>
    <n v="20.703426418926533"/>
  </r>
  <r>
    <x v="0"/>
    <x v="4"/>
    <s v="FLANN"/>
    <s v="NN"/>
    <n v="1342.3"/>
    <n v="645.33299999999997"/>
    <n v="10.259399999999999"/>
    <n v="5.6721300000000001"/>
    <n v="0.48076659465097221"/>
    <n v="8.7894621846395591"/>
  </r>
  <r>
    <x v="0"/>
    <x v="5"/>
    <s v="FLANN"/>
    <s v="NN"/>
    <n v="1342.3"/>
    <n v="652.88900000000001"/>
    <n v="9.8250899999999994"/>
    <n v="6.2335399999999996"/>
    <n v="0.48639573865752816"/>
    <n v="9.5476260129976147"/>
  </r>
  <r>
    <x v="1"/>
    <x v="0"/>
    <s v="BF"/>
    <s v="NN"/>
    <n v="173.7"/>
    <n v="86.777799999999999"/>
    <n v="13.2743"/>
    <n v="0.15337799999999999"/>
    <n v="0.49958434081750147"/>
    <n v="1.7674797010295258"/>
  </r>
  <r>
    <x v="1"/>
    <x v="1"/>
    <s v="BF"/>
    <s v="NN"/>
    <n v="173.7"/>
    <n v="84.444400000000002"/>
    <n v="14.4292"/>
    <n v="0.124432"/>
    <n v="0.48615083477259646"/>
    <n v="1.4735376176513777"/>
  </r>
  <r>
    <x v="1"/>
    <x v="2"/>
    <s v="BF"/>
    <s v="NN"/>
    <m/>
    <m/>
    <m/>
    <m/>
    <m/>
    <m/>
  </r>
  <r>
    <x v="1"/>
    <x v="3"/>
    <s v="BF"/>
    <s v="NN"/>
    <m/>
    <m/>
    <m/>
    <m/>
    <m/>
    <m/>
  </r>
  <r>
    <x v="1"/>
    <x v="4"/>
    <s v="BF"/>
    <s v="NN"/>
    <n v="173.7"/>
    <n v="84.666700000000006"/>
    <n v="13.039"/>
    <n v="0.14005500000000001"/>
    <n v="0.48743062751871047"/>
    <n v="1.6541922621290308"/>
  </r>
  <r>
    <x v="1"/>
    <x v="5"/>
    <s v="BF"/>
    <s v="NN"/>
    <n v="173.7"/>
    <n v="85.444400000000002"/>
    <n v="13.1265"/>
    <n v="0.12995000000000001"/>
    <n v="0.49190788716177319"/>
    <n v="1.5208720524692081"/>
  </r>
  <r>
    <x v="1"/>
    <x v="0"/>
    <s v="FLANN"/>
    <s v="NN"/>
    <n v="173.7"/>
    <n v="86.777799999999999"/>
    <n v="12.7148"/>
    <n v="0.84967999999999999"/>
    <n v="0.49958434081750147"/>
    <n v="9.7914443555840318"/>
  </r>
  <r>
    <x v="1"/>
    <x v="1"/>
    <s v="FLANN"/>
    <s v="NN"/>
    <n v="173.7"/>
    <n v="84.444400000000002"/>
    <n v="13.9427"/>
    <n v="0.87288299999999996"/>
    <n v="0.48615083477259646"/>
    <n v="10.336777808830425"/>
  </r>
  <r>
    <x v="1"/>
    <x v="2"/>
    <s v="FLANN"/>
    <s v="NN"/>
    <m/>
    <m/>
    <m/>
    <m/>
    <m/>
    <m/>
  </r>
  <r>
    <x v="1"/>
    <x v="3"/>
    <s v="FLANN"/>
    <s v="NN"/>
    <n v="173.7"/>
    <n v="88.555599999999998"/>
    <n v="15.4945"/>
    <n v="1.6954499999999999"/>
    <n v="0.50981922855497985"/>
    <n v="19.145598923162396"/>
  </r>
  <r>
    <x v="1"/>
    <x v="4"/>
    <s v="FLANN"/>
    <s v="NN"/>
    <n v="173.7"/>
    <n v="84.666700000000006"/>
    <n v="13.754899999999999"/>
    <n v="0.75701499999999999"/>
    <n v="0.48743062751871047"/>
    <n v="8.9411185271186895"/>
  </r>
  <r>
    <x v="1"/>
    <x v="5"/>
    <s v="FLANN"/>
    <s v="NN"/>
    <n v="173.7"/>
    <n v="85.444400000000002"/>
    <n v="13.6502"/>
    <n v="0.97894300000000001"/>
    <n v="0.49190788716177319"/>
    <n v="11.457076180533774"/>
  </r>
  <r>
    <x v="2"/>
    <x v="0"/>
    <s v="BF"/>
    <s v="NN"/>
    <n v="1787.4"/>
    <n v="931"/>
    <n v="0.664273"/>
    <n v="2.3997700000000002"/>
    <n v="0.5208683003244936"/>
    <n v="2.5776262083780881"/>
  </r>
  <r>
    <x v="2"/>
    <x v="1"/>
    <s v="BF"/>
    <s v="NN"/>
    <n v="1787.4"/>
    <n v="891"/>
    <n v="0.68157100000000004"/>
    <n v="2.3470300000000002"/>
    <n v="0.49848942598187307"/>
    <n v="2.6341526374859709"/>
  </r>
  <r>
    <x v="2"/>
    <x v="2"/>
    <s v="BF"/>
    <s v="NN"/>
    <m/>
    <m/>
    <m/>
    <m/>
    <m/>
    <m/>
  </r>
  <r>
    <x v="2"/>
    <x v="3"/>
    <s v="BF"/>
    <s v="NN"/>
    <m/>
    <m/>
    <m/>
    <m/>
    <m/>
    <m/>
  </r>
  <r>
    <x v="2"/>
    <x v="4"/>
    <s v="BF"/>
    <s v="NN"/>
    <n v="1787.4"/>
    <n v="895.77800000000002"/>
    <n v="0.66642599999999996"/>
    <n v="2.2200000000000002"/>
    <n v="0.50116258252209911"/>
    <n v="2.478292612678588"/>
  </r>
  <r>
    <x v="2"/>
    <x v="5"/>
    <s v="BF"/>
    <s v="NN"/>
    <n v="1787.4"/>
    <n v="905.22199999999998"/>
    <n v="0.63834400000000002"/>
    <n v="2.2617600000000002"/>
    <n v="0.50644623475439177"/>
    <n v="2.4985694117023232"/>
  </r>
  <r>
    <x v="2"/>
    <x v="0"/>
    <s v="FLANN"/>
    <s v="NN"/>
    <n v="1787.4"/>
    <n v="931"/>
    <n v="0.64560499999999998"/>
    <n v="9.1476299999999995"/>
    <n v="0.5208683003244936"/>
    <n v="9.8255961331901176"/>
  </r>
  <r>
    <x v="2"/>
    <x v="1"/>
    <s v="FLANN"/>
    <s v="NN"/>
    <n v="1787.4"/>
    <n v="891"/>
    <n v="0.64051000000000002"/>
    <n v="6.71774"/>
    <n v="0.49848942598187307"/>
    <n v="7.539551066217733"/>
  </r>
  <r>
    <x v="2"/>
    <x v="2"/>
    <s v="FLANN"/>
    <s v="NN"/>
    <m/>
    <m/>
    <m/>
    <m/>
    <m/>
    <m/>
  </r>
  <r>
    <x v="2"/>
    <x v="3"/>
    <s v="FLANN"/>
    <s v="NN"/>
    <n v="1787.4"/>
    <n v="954.33299999999997"/>
    <n v="1.02443"/>
    <n v="19.267199999999999"/>
    <n v="0.53392245720040277"/>
    <n v="20.189179248752794"/>
  </r>
  <r>
    <x v="2"/>
    <x v="4"/>
    <s v="FLANN"/>
    <s v="NN"/>
    <n v="1787.4"/>
    <n v="895.77800000000002"/>
    <n v="0.65299200000000002"/>
    <n v="6.9026100000000001"/>
    <n v="0.50116258252209911"/>
    <n v="7.7057150320726793"/>
  </r>
  <r>
    <x v="2"/>
    <x v="5"/>
    <s v="FLANN"/>
    <s v="NN"/>
    <n v="1787.4"/>
    <n v="905.22199999999998"/>
    <n v="0.72880999999999996"/>
    <n v="9.5673100000000009"/>
    <n v="0.50644623475439177"/>
    <n v="10.569020638031335"/>
  </r>
  <r>
    <x v="3"/>
    <x v="0"/>
    <s v="BF"/>
    <s v="NN"/>
    <n v="2711.6"/>
    <n v="1460.22"/>
    <n v="155.71600000000001"/>
    <n v="7.49322"/>
    <n v="0.53850862959138524"/>
    <n v="5.1315692155976498"/>
  </r>
  <r>
    <x v="3"/>
    <x v="1"/>
    <s v="BF"/>
    <s v="NN"/>
    <n v="2711.6"/>
    <n v="1440.78"/>
    <n v="137.69200000000001"/>
    <n v="5.1645300000000001"/>
    <n v="0.53133943059448296"/>
    <n v="3.5845375421646608"/>
  </r>
  <r>
    <x v="3"/>
    <x v="2"/>
    <s v="BF"/>
    <s v="NN"/>
    <m/>
    <m/>
    <m/>
    <m/>
    <m/>
    <m/>
  </r>
  <r>
    <x v="3"/>
    <x v="3"/>
    <s v="BF"/>
    <s v="NN"/>
    <m/>
    <m/>
    <m/>
    <m/>
    <m/>
    <m/>
  </r>
  <r>
    <x v="3"/>
    <x v="4"/>
    <s v="BF"/>
    <s v="NN"/>
    <n v="2711.6"/>
    <n v="1445.22"/>
    <n v="140.76599999999999"/>
    <n v="5.45174"/>
    <n v="0.5329768402419236"/>
    <n v="3.7722561270948365"/>
  </r>
  <r>
    <x v="3"/>
    <x v="5"/>
    <s v="BF"/>
    <s v="NN"/>
    <n v="2711.6"/>
    <n v="1256.22"/>
    <n v="138.536"/>
    <n v="4.4269699999999998"/>
    <n v="0.46327629443870783"/>
    <n v="3.5240403750935343"/>
  </r>
  <r>
    <x v="3"/>
    <x v="0"/>
    <s v="FLANN"/>
    <s v="NN"/>
    <n v="2711.6"/>
    <n v="1460.22"/>
    <n v="142.053"/>
    <n v="14.2547"/>
    <n v="0.53850862959138524"/>
    <n v="9.762022161044225"/>
  </r>
  <r>
    <x v="3"/>
    <x v="1"/>
    <s v="FLANN"/>
    <s v="NN"/>
    <n v="2711.6"/>
    <n v="1440.78"/>
    <n v="140.548"/>
    <n v="11.839600000000001"/>
    <n v="0.53133943059448296"/>
    <n v="8.2174933022390668"/>
  </r>
  <r>
    <x v="3"/>
    <x v="2"/>
    <s v="FLANN"/>
    <s v="NN"/>
    <m/>
    <m/>
    <m/>
    <m/>
    <m/>
    <m/>
  </r>
  <r>
    <x v="3"/>
    <x v="3"/>
    <s v="FLANN"/>
    <s v="NN"/>
    <n v="2711.6"/>
    <n v="1460.22"/>
    <n v="375.77100000000002"/>
    <n v="30.544799999999999"/>
    <n v="0.53850862959138524"/>
    <n v="20.917943871471422"/>
  </r>
  <r>
    <x v="3"/>
    <x v="4"/>
    <s v="FLANN"/>
    <s v="NN"/>
    <n v="2711.6"/>
    <n v="1445.22"/>
    <n v="138.99600000000001"/>
    <n v="11.3886"/>
    <n v="0.5329768402419236"/>
    <n v="7.8801843317972358"/>
  </r>
  <r>
    <x v="3"/>
    <x v="5"/>
    <s v="FLANN"/>
    <s v="NN"/>
    <n v="2711.6"/>
    <n v="1256.22"/>
    <n v="137.637"/>
    <n v="12.0389"/>
    <n v="0.46327629443870783"/>
    <n v="9.5834328381971314"/>
  </r>
  <r>
    <x v="4"/>
    <x v="0"/>
    <s v="BF"/>
    <s v="NN"/>
    <n v="7682.5"/>
    <n v="3536.89"/>
    <n v="8.5908200000000008"/>
    <n v="34.085599999999999"/>
    <n v="0.46038268792710707"/>
    <n v="9.6371671157429279"/>
  </r>
  <r>
    <x v="4"/>
    <x v="1"/>
    <s v="BF"/>
    <s v="NN"/>
    <n v="7682.5"/>
    <n v="4176"/>
    <n v="9.1162500000000009"/>
    <n v="45.925800000000002"/>
    <n v="0.5435730556459486"/>
    <n v="10.997557471264368"/>
  </r>
  <r>
    <x v="4"/>
    <x v="2"/>
    <s v="BF"/>
    <s v="NN"/>
    <m/>
    <m/>
    <m/>
    <m/>
    <m/>
    <m/>
  </r>
  <r>
    <x v="4"/>
    <x v="3"/>
    <s v="BF"/>
    <s v="NN"/>
    <m/>
    <m/>
    <m/>
    <m/>
    <m/>
    <m/>
  </r>
  <r>
    <x v="4"/>
    <x v="4"/>
    <s v="BF"/>
    <s v="NN"/>
    <n v="7682.5"/>
    <n v="4176"/>
    <n v="8.3640100000000004"/>
    <n v="45.921300000000002"/>
    <n v="0.5435730556459486"/>
    <n v="10.996479885057472"/>
  </r>
  <r>
    <x v="4"/>
    <x v="5"/>
    <s v="BF"/>
    <s v="NN"/>
    <n v="7682.5"/>
    <n v="1977.22"/>
    <n v="8.5410900000000005"/>
    <n v="11.2677"/>
    <n v="0.25736674259681092"/>
    <n v="5.6987588634547492"/>
  </r>
  <r>
    <x v="4"/>
    <x v="0"/>
    <s v="FLANN"/>
    <s v="NN"/>
    <n v="7682.5"/>
    <n v="3536.89"/>
    <n v="8.9082100000000004"/>
    <n v="37.279400000000003"/>
    <n v="0.46038268792710707"/>
    <n v="10.540163816234037"/>
  </r>
  <r>
    <x v="4"/>
    <x v="1"/>
    <s v="FLANN"/>
    <s v="NN"/>
    <n v="7682.5"/>
    <n v="4176"/>
    <n v="7.9312500000000004"/>
    <n v="38.222200000000001"/>
    <n v="0.5435730556459486"/>
    <n v="9.1528256704980837"/>
  </r>
  <r>
    <x v="4"/>
    <x v="2"/>
    <s v="FLANN"/>
    <s v="NN"/>
    <m/>
    <m/>
    <m/>
    <m/>
    <m/>
    <m/>
  </r>
  <r>
    <x v="4"/>
    <x v="3"/>
    <s v="FLANN"/>
    <s v="NN"/>
    <n v="7682.5"/>
    <n v="4176"/>
    <n v="13.5258"/>
    <n v="92.226799999999997"/>
    <n v="0.5435730556459486"/>
    <n v="22.084961685823757"/>
  </r>
  <r>
    <x v="4"/>
    <x v="4"/>
    <s v="FLANN"/>
    <s v="NN"/>
    <n v="7682.5"/>
    <n v="4176"/>
    <n v="8.1295300000000008"/>
    <n v="35.211799999999997"/>
    <n v="0.5435730556459486"/>
    <n v="8.4319444444444436"/>
  </r>
  <r>
    <x v="4"/>
    <x v="5"/>
    <s v="FLANN"/>
    <s v="NN"/>
    <n v="7682.5"/>
    <n v="1977.22"/>
    <n v="8.5123099999999994"/>
    <n v="19.132899999999999"/>
    <n v="0.25736674259681092"/>
    <n v="9.6766672398620273"/>
  </r>
  <r>
    <x v="5"/>
    <x v="0"/>
    <s v="BF"/>
    <s v="NN"/>
    <n v="1246.4000000000001"/>
    <n v="673.66700000000003"/>
    <n v="48.39"/>
    <n v="1.3250900000000001"/>
    <n v="0.54049021181001278"/>
    <n v="1.9669807189605548"/>
  </r>
  <r>
    <x v="5"/>
    <x v="1"/>
    <s v="BF"/>
    <s v="NN"/>
    <n v="1246.4000000000001"/>
    <n v="673.66700000000003"/>
    <n v="46.884399999999999"/>
    <n v="1.3782099999999999"/>
    <n v="0.54049021181001278"/>
    <n v="2.0458327333831106"/>
  </r>
  <r>
    <x v="5"/>
    <x v="2"/>
    <s v="BF"/>
    <s v="NN"/>
    <m/>
    <m/>
    <m/>
    <m/>
    <m/>
    <m/>
  </r>
  <r>
    <x v="5"/>
    <x v="3"/>
    <s v="BF"/>
    <s v="NN"/>
    <m/>
    <m/>
    <m/>
    <m/>
    <m/>
    <m/>
  </r>
  <r>
    <x v="5"/>
    <x v="4"/>
    <s v="BF"/>
    <s v="NN"/>
    <n v="1246.4000000000001"/>
    <n v="673.66700000000003"/>
    <n v="48.300699999999999"/>
    <n v="1.6442600000000001"/>
    <n v="0.54049021181001278"/>
    <n v="2.4407607913108404"/>
  </r>
  <r>
    <x v="5"/>
    <x v="5"/>
    <s v="BF"/>
    <s v="NN"/>
    <n v="1246.4000000000001"/>
    <n v="673.66700000000003"/>
    <n v="48.596400000000003"/>
    <n v="1.6577"/>
    <n v="0.54049021181001278"/>
    <n v="2.4607113009840171"/>
  </r>
  <r>
    <x v="5"/>
    <x v="0"/>
    <s v="FLANN"/>
    <s v="NN"/>
    <n v="1246.4000000000001"/>
    <n v="673.66700000000003"/>
    <n v="47.461799999999997"/>
    <n v="6.4662300000000004"/>
    <n v="0.54049021181001278"/>
    <n v="9.5985553693442007"/>
  </r>
  <r>
    <x v="5"/>
    <x v="1"/>
    <s v="FLANN"/>
    <s v="NN"/>
    <n v="1246.4000000000001"/>
    <n v="673.66700000000003"/>
    <n v="47.131100000000004"/>
    <n v="7.0094399999999997"/>
    <n v="0.54049021181001278"/>
    <n v="10.404903312764318"/>
  </r>
  <r>
    <x v="5"/>
    <x v="2"/>
    <s v="FLANN"/>
    <s v="NN"/>
    <n v="1246.4000000000001"/>
    <n v="673.66700000000003"/>
    <n v="50.223599999999998"/>
    <n v="8.4018800000000002"/>
    <n v="0.54049021181001278"/>
    <n v="12.471859242029074"/>
  </r>
  <r>
    <x v="5"/>
    <x v="3"/>
    <s v="FLANN"/>
    <s v="NN"/>
    <n v="1246.4000000000001"/>
    <n v="673.66700000000003"/>
    <n v="78.728399999999993"/>
    <n v="14.0207"/>
    <n v="0.54049021181001278"/>
    <n v="20.812508257046876"/>
  </r>
  <r>
    <x v="5"/>
    <x v="4"/>
    <s v="FLANN"/>
    <s v="NN"/>
    <n v="1246.4000000000001"/>
    <n v="673.66700000000003"/>
    <n v="48.2057"/>
    <n v="6.9177499999999998"/>
    <n v="0.54049021181001278"/>
    <n v="10.268797491935926"/>
  </r>
  <r>
    <x v="5"/>
    <x v="5"/>
    <s v="FLANN"/>
    <s v="NN"/>
    <n v="1246.4000000000001"/>
    <n v="673.66700000000003"/>
    <n v="48.336199999999998"/>
    <n v="7.6185400000000003"/>
    <n v="0.54049021181001278"/>
    <n v="11.309059223622352"/>
  </r>
  <r>
    <x v="6"/>
    <x v="0"/>
    <s v="BF"/>
    <s v="NN"/>
    <n v="1386.2"/>
    <n v="713.22199999999998"/>
    <n v="128.79300000000001"/>
    <n v="6.0000400000000003"/>
    <n v="0.51451594286538738"/>
    <n v="8.4125840201227664"/>
  </r>
  <r>
    <x v="6"/>
    <x v="1"/>
    <s v="BF"/>
    <s v="NN"/>
    <m/>
    <m/>
    <m/>
    <m/>
    <m/>
    <m/>
  </r>
  <r>
    <x v="6"/>
    <x v="2"/>
    <s v="BF"/>
    <s v="NN"/>
    <m/>
    <m/>
    <m/>
    <m/>
    <m/>
    <m/>
  </r>
  <r>
    <x v="6"/>
    <x v="3"/>
    <s v="BF"/>
    <s v="NN"/>
    <m/>
    <m/>
    <m/>
    <m/>
    <m/>
    <m/>
  </r>
  <r>
    <x v="6"/>
    <x v="4"/>
    <s v="BF"/>
    <s v="NN"/>
    <n v="1386.2"/>
    <n v="684.33299999999997"/>
    <n v="130.446"/>
    <n v="5.6285600000000002"/>
    <n v="0.49367551579858604"/>
    <n v="8.2248846687212218"/>
  </r>
  <r>
    <x v="6"/>
    <x v="5"/>
    <s v="BF"/>
    <s v="NN"/>
    <n v="1386.2"/>
    <n v="682.11099999999999"/>
    <n v="130.429"/>
    <n v="5.4183300000000001"/>
    <n v="0.49207257250036068"/>
    <n v="7.9434725433250604"/>
  </r>
  <r>
    <x v="6"/>
    <x v="0"/>
    <s v="FLANN"/>
    <s v="NN"/>
    <n v="1386.2"/>
    <n v="713.22199999999998"/>
    <n v="130.55500000000001"/>
    <n v="11.0861"/>
    <n v="0.51451594286538738"/>
    <n v="15.543687659662771"/>
  </r>
  <r>
    <x v="6"/>
    <x v="1"/>
    <s v="FLANN"/>
    <s v="NN"/>
    <m/>
    <m/>
    <m/>
    <m/>
    <m/>
    <m/>
  </r>
  <r>
    <x v="6"/>
    <x v="2"/>
    <s v="FLANN"/>
    <s v="NN"/>
    <m/>
    <m/>
    <m/>
    <m/>
    <m/>
    <m/>
  </r>
  <r>
    <x v="6"/>
    <x v="3"/>
    <s v="FLANN"/>
    <s v="NN"/>
    <n v="1386.2"/>
    <n v="742"/>
    <n v="109.05200000000001"/>
    <n v="14.743600000000001"/>
    <n v="0.53527629490693984"/>
    <n v="19.87008086253369"/>
  </r>
  <r>
    <x v="6"/>
    <x v="4"/>
    <s v="FLANN"/>
    <s v="NN"/>
    <n v="1386.2"/>
    <n v="684.33299999999997"/>
    <n v="130.917"/>
    <n v="8.7223799999999994"/>
    <n v="0.49367551579858604"/>
    <n v="12.745812345743959"/>
  </r>
  <r>
    <x v="6"/>
    <x v="5"/>
    <s v="FLANN"/>
    <s v="NN"/>
    <n v="1386.2"/>
    <n v="682.11099999999999"/>
    <n v="128.02000000000001"/>
    <n v="10.587300000000001"/>
    <n v="0.49207257250036068"/>
    <n v="15.5213740872086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Shi-Thomasi"/>
    <x v="0"/>
    <s v="BF"/>
    <s v="NN"/>
    <n v="1342.3"/>
    <n v="674.66700000000003"/>
    <n v="10.6334"/>
    <n v="1.34433"/>
    <n v="0.50262012962825009"/>
  </r>
  <r>
    <s v="Shi-Thomasi"/>
    <x v="1"/>
    <s v="BF"/>
    <s v="NN"/>
    <n v="1342.3"/>
    <n v="642.11099999999999"/>
    <n v="10.148400000000001"/>
    <n v="1.23672"/>
    <n v="0.47836623705579978"/>
  </r>
  <r>
    <s v="Shi-Thomasi"/>
    <x v="2"/>
    <s v="BF"/>
    <s v="NN"/>
    <m/>
    <m/>
    <m/>
    <m/>
    <m/>
  </r>
  <r>
    <s v="Shi-Thomasi"/>
    <x v="3"/>
    <s v="BF"/>
    <s v="NN"/>
    <m/>
    <m/>
    <m/>
    <m/>
    <m/>
  </r>
  <r>
    <s v="Shi-Thomasi"/>
    <x v="4"/>
    <s v="BF"/>
    <s v="NN"/>
    <n v="1342.3"/>
    <n v="645.33299999999997"/>
    <n v="9.7450700000000001"/>
    <n v="1.2708200000000001"/>
    <n v="0.48076659465097221"/>
  </r>
  <r>
    <s v="Shi-Thomasi"/>
    <x v="5"/>
    <s v="BF"/>
    <s v="NN"/>
    <n v="1342.3"/>
    <n v="652.88900000000001"/>
    <n v="10.288600000000001"/>
    <n v="1.3578699999999999"/>
    <n v="0.48639573865752816"/>
  </r>
  <r>
    <s v="Shi-Thomasi"/>
    <x v="0"/>
    <s v="FLANN"/>
    <s v="NN"/>
    <n v="1342.3"/>
    <n v="674.66700000000003"/>
    <n v="10.488899999999999"/>
    <n v="7.4046900000000004"/>
    <n v="0.50262012962825009"/>
  </r>
  <r>
    <s v="Shi-Thomasi"/>
    <x v="1"/>
    <s v="FLANN"/>
    <s v="NN"/>
    <n v="1342.3"/>
    <n v="642.11099999999999"/>
    <n v="10.0436"/>
    <n v="4.8704799999999997"/>
    <n v="0.47836623705579978"/>
  </r>
  <r>
    <s v="Shi-Thomasi"/>
    <x v="2"/>
    <s v="FLANN"/>
    <s v="NN"/>
    <m/>
    <m/>
    <m/>
    <m/>
    <m/>
  </r>
  <r>
    <s v="Shi-Thomasi"/>
    <x v="3"/>
    <s v="FLANN"/>
    <s v="NN"/>
    <n v="1342.3"/>
    <n v="701.11099999999999"/>
    <n v="15.090299999999999"/>
    <n v="14.5154"/>
    <n v="0.52232064367131048"/>
  </r>
  <r>
    <s v="Shi-Thomasi"/>
    <x v="4"/>
    <s v="FLANN"/>
    <s v="NN"/>
    <n v="1342.3"/>
    <n v="645.33299999999997"/>
    <n v="10.259399999999999"/>
    <n v="5.6721300000000001"/>
    <n v="0.48076659465097221"/>
  </r>
  <r>
    <s v="Shi-Thomasi"/>
    <x v="5"/>
    <s v="FLANN"/>
    <s v="NN"/>
    <n v="1342.3"/>
    <n v="652.88900000000001"/>
    <n v="9.8250899999999994"/>
    <n v="6.2335399999999996"/>
    <n v="0.48639573865752816"/>
  </r>
  <r>
    <s v="Harris"/>
    <x v="0"/>
    <s v="BF"/>
    <s v="NN"/>
    <n v="173.7"/>
    <n v="86.777799999999999"/>
    <n v="13.2743"/>
    <n v="0.15337799999999999"/>
    <n v="0.49958434081750147"/>
  </r>
  <r>
    <s v="Harris"/>
    <x v="1"/>
    <s v="BF"/>
    <s v="NN"/>
    <n v="173.7"/>
    <n v="84.444400000000002"/>
    <n v="14.4292"/>
    <n v="0.124432"/>
    <n v="0.48615083477259646"/>
  </r>
  <r>
    <s v="Harris"/>
    <x v="2"/>
    <s v="BF"/>
    <s v="NN"/>
    <m/>
    <m/>
    <m/>
    <m/>
    <m/>
  </r>
  <r>
    <s v="Harris"/>
    <x v="3"/>
    <s v="BF"/>
    <s v="NN"/>
    <m/>
    <m/>
    <m/>
    <m/>
    <m/>
  </r>
  <r>
    <s v="Harris"/>
    <x v="4"/>
    <s v="BF"/>
    <s v="NN"/>
    <n v="173.7"/>
    <n v="84.666700000000006"/>
    <n v="13.039"/>
    <n v="0.14005500000000001"/>
    <n v="0.48743062751871047"/>
  </r>
  <r>
    <s v="Harris"/>
    <x v="5"/>
    <s v="BF"/>
    <s v="NN"/>
    <n v="173.7"/>
    <n v="85.444400000000002"/>
    <n v="13.1265"/>
    <n v="0.12995000000000001"/>
    <n v="0.49190788716177319"/>
  </r>
  <r>
    <s v="Harris"/>
    <x v="0"/>
    <s v="FLANN"/>
    <s v="NN"/>
    <n v="173.7"/>
    <n v="86.777799999999999"/>
    <n v="12.7148"/>
    <n v="0.84967999999999999"/>
    <n v="0.49958434081750147"/>
  </r>
  <r>
    <s v="Harris"/>
    <x v="1"/>
    <s v="FLANN"/>
    <s v="NN"/>
    <n v="173.7"/>
    <n v="84.444400000000002"/>
    <n v="13.9427"/>
    <n v="0.87288299999999996"/>
    <n v="0.48615083477259646"/>
  </r>
  <r>
    <s v="Harris"/>
    <x v="2"/>
    <s v="FLANN"/>
    <s v="NN"/>
    <m/>
    <m/>
    <m/>
    <m/>
    <m/>
  </r>
  <r>
    <s v="Harris"/>
    <x v="3"/>
    <s v="FLANN"/>
    <s v="NN"/>
    <n v="173.7"/>
    <n v="88.555599999999998"/>
    <n v="15.4945"/>
    <n v="1.6954499999999999"/>
    <n v="0.50981922855497985"/>
  </r>
  <r>
    <s v="Harris"/>
    <x v="4"/>
    <s v="FLANN"/>
    <s v="NN"/>
    <n v="173.7"/>
    <n v="84.666700000000006"/>
    <n v="13.754899999999999"/>
    <n v="0.75701499999999999"/>
    <n v="0.48743062751871047"/>
  </r>
  <r>
    <s v="Harris"/>
    <x v="5"/>
    <s v="FLANN"/>
    <s v="NN"/>
    <n v="173.7"/>
    <n v="85.444400000000002"/>
    <n v="13.6502"/>
    <n v="0.97894300000000001"/>
    <n v="0.49190788716177319"/>
  </r>
  <r>
    <s v="FAST"/>
    <x v="0"/>
    <s v="BF"/>
    <s v="NN"/>
    <n v="1787.4"/>
    <n v="931"/>
    <n v="0.664273"/>
    <n v="2.3997700000000002"/>
    <n v="0.5208683003244936"/>
  </r>
  <r>
    <s v="FAST"/>
    <x v="1"/>
    <s v="BF"/>
    <s v="NN"/>
    <n v="1787.4"/>
    <n v="891"/>
    <n v="0.68157100000000004"/>
    <n v="2.3470300000000002"/>
    <n v="0.49848942598187307"/>
  </r>
  <r>
    <s v="FAST"/>
    <x v="2"/>
    <s v="BF"/>
    <s v="NN"/>
    <m/>
    <m/>
    <m/>
    <m/>
    <m/>
  </r>
  <r>
    <s v="FAST"/>
    <x v="3"/>
    <s v="BF"/>
    <s v="NN"/>
    <m/>
    <m/>
    <m/>
    <m/>
    <m/>
  </r>
  <r>
    <s v="FAST"/>
    <x v="4"/>
    <s v="BF"/>
    <s v="NN"/>
    <n v="1787.4"/>
    <n v="895.77800000000002"/>
    <n v="0.66642599999999996"/>
    <n v="2.2200000000000002"/>
    <n v="0.50116258252209911"/>
  </r>
  <r>
    <s v="FAST"/>
    <x v="5"/>
    <s v="BF"/>
    <s v="NN"/>
    <n v="1787.4"/>
    <n v="905.22199999999998"/>
    <n v="0.63834400000000002"/>
    <n v="2.2617600000000002"/>
    <n v="0.50644623475439177"/>
  </r>
  <r>
    <s v="FAST"/>
    <x v="0"/>
    <s v="FLANN"/>
    <s v="NN"/>
    <n v="1787.4"/>
    <n v="931"/>
    <n v="0.64560499999999998"/>
    <n v="9.1476299999999995"/>
    <n v="0.5208683003244936"/>
  </r>
  <r>
    <s v="FAST"/>
    <x v="1"/>
    <s v="FLANN"/>
    <s v="NN"/>
    <n v="1787.4"/>
    <n v="891"/>
    <n v="0.64051000000000002"/>
    <n v="6.71774"/>
    <n v="0.49848942598187307"/>
  </r>
  <r>
    <s v="FAST"/>
    <x v="2"/>
    <s v="FLANN"/>
    <s v="NN"/>
    <m/>
    <m/>
    <m/>
    <m/>
    <m/>
  </r>
  <r>
    <s v="FAST"/>
    <x v="3"/>
    <s v="FLANN"/>
    <s v="NN"/>
    <n v="1787.4"/>
    <n v="954.33299999999997"/>
    <n v="1.02443"/>
    <n v="19.267199999999999"/>
    <n v="0.53392245720040277"/>
  </r>
  <r>
    <s v="FAST"/>
    <x v="4"/>
    <s v="FLANN"/>
    <s v="NN"/>
    <n v="1787.4"/>
    <n v="895.77800000000002"/>
    <n v="0.65299200000000002"/>
    <n v="6.9026100000000001"/>
    <n v="0.50116258252209911"/>
  </r>
  <r>
    <s v="FAST"/>
    <x v="5"/>
    <s v="FLANN"/>
    <s v="NN"/>
    <n v="1787.4"/>
    <n v="905.22199999999998"/>
    <n v="0.72880999999999996"/>
    <n v="9.5673100000000009"/>
    <n v="0.50644623475439177"/>
  </r>
  <r>
    <s v="BRISK"/>
    <x v="0"/>
    <s v="BF"/>
    <s v="NN"/>
    <n v="2711.6"/>
    <n v="1460.22"/>
    <n v="155.71600000000001"/>
    <n v="7.49322"/>
    <n v="0.53850862959138524"/>
  </r>
  <r>
    <s v="BRISK"/>
    <x v="1"/>
    <s v="BF"/>
    <s v="NN"/>
    <n v="2711.6"/>
    <n v="1440.78"/>
    <n v="137.69200000000001"/>
    <n v="5.1645300000000001"/>
    <n v="0.53133943059448296"/>
  </r>
  <r>
    <s v="BRISK"/>
    <x v="2"/>
    <s v="BF"/>
    <s v="NN"/>
    <m/>
    <m/>
    <m/>
    <m/>
    <m/>
  </r>
  <r>
    <s v="BRISK"/>
    <x v="3"/>
    <s v="BF"/>
    <s v="NN"/>
    <m/>
    <m/>
    <m/>
    <m/>
    <m/>
  </r>
  <r>
    <s v="BRISK"/>
    <x v="4"/>
    <s v="BF"/>
    <s v="NN"/>
    <n v="2711.6"/>
    <n v="1445.22"/>
    <n v="140.76599999999999"/>
    <n v="5.45174"/>
    <n v="0.5329768402419236"/>
  </r>
  <r>
    <s v="BRISK"/>
    <x v="5"/>
    <s v="BF"/>
    <s v="NN"/>
    <n v="2711.6"/>
    <n v="1256.22"/>
    <n v="138.536"/>
    <n v="4.4269699999999998"/>
    <n v="0.46327629443870783"/>
  </r>
  <r>
    <s v="BRISK"/>
    <x v="0"/>
    <s v="FLANN"/>
    <s v="NN"/>
    <n v="2711.6"/>
    <n v="1460.22"/>
    <n v="142.053"/>
    <n v="14.2547"/>
    <n v="0.53850862959138524"/>
  </r>
  <r>
    <s v="BRISK"/>
    <x v="1"/>
    <s v="FLANN"/>
    <s v="NN"/>
    <n v="2711.6"/>
    <n v="1440.78"/>
    <n v="140.548"/>
    <n v="11.839600000000001"/>
    <n v="0.53133943059448296"/>
  </r>
  <r>
    <s v="BRISK"/>
    <x v="2"/>
    <s v="FLANN"/>
    <s v="NN"/>
    <m/>
    <m/>
    <m/>
    <m/>
    <m/>
  </r>
  <r>
    <s v="BRISK"/>
    <x v="3"/>
    <s v="FLANN"/>
    <s v="NN"/>
    <n v="2711.6"/>
    <n v="1460.22"/>
    <n v="375.77100000000002"/>
    <n v="30.544799999999999"/>
    <n v="0.53850862959138524"/>
  </r>
  <r>
    <s v="BRISK"/>
    <x v="4"/>
    <s v="FLANN"/>
    <s v="NN"/>
    <n v="2711.6"/>
    <n v="1445.22"/>
    <n v="138.99600000000001"/>
    <n v="11.3886"/>
    <n v="0.5329768402419236"/>
  </r>
  <r>
    <s v="BRISK"/>
    <x v="5"/>
    <s v="FLANN"/>
    <s v="NN"/>
    <n v="2711.6"/>
    <n v="1256.22"/>
    <n v="137.637"/>
    <n v="12.0389"/>
    <n v="0.46327629443870783"/>
  </r>
  <r>
    <s v="ORB"/>
    <x v="0"/>
    <s v="BF"/>
    <s v="NN"/>
    <n v="7682.5"/>
    <n v="3536.89"/>
    <n v="8.5908200000000008"/>
    <n v="34.085599999999999"/>
    <n v="0.46038268792710707"/>
  </r>
  <r>
    <s v="ORB"/>
    <x v="1"/>
    <s v="BF"/>
    <s v="NN"/>
    <n v="7682.5"/>
    <n v="4176"/>
    <n v="9.1162500000000009"/>
    <n v="45.925800000000002"/>
    <n v="0.5435730556459486"/>
  </r>
  <r>
    <s v="ORB"/>
    <x v="2"/>
    <s v="BF"/>
    <s v="NN"/>
    <m/>
    <m/>
    <m/>
    <m/>
    <m/>
  </r>
  <r>
    <s v="ORB"/>
    <x v="3"/>
    <s v="BF"/>
    <s v="NN"/>
    <m/>
    <m/>
    <m/>
    <m/>
    <m/>
  </r>
  <r>
    <s v="ORB"/>
    <x v="4"/>
    <s v="BF"/>
    <s v="NN"/>
    <n v="7682.5"/>
    <n v="4176"/>
    <n v="8.3640100000000004"/>
    <n v="45.921300000000002"/>
    <n v="0.5435730556459486"/>
  </r>
  <r>
    <s v="ORB"/>
    <x v="5"/>
    <s v="BF"/>
    <s v="NN"/>
    <n v="7682.5"/>
    <n v="1977.22"/>
    <n v="8.5410900000000005"/>
    <n v="11.2677"/>
    <n v="0.25736674259681092"/>
  </r>
  <r>
    <s v="ORB"/>
    <x v="0"/>
    <s v="FLANN"/>
    <s v="NN"/>
    <n v="7682.5"/>
    <n v="3536.89"/>
    <n v="8.9082100000000004"/>
    <n v="37.279400000000003"/>
    <n v="0.46038268792710707"/>
  </r>
  <r>
    <s v="ORB"/>
    <x v="1"/>
    <s v="FLANN"/>
    <s v="NN"/>
    <n v="7682.5"/>
    <n v="4176"/>
    <n v="7.9312500000000004"/>
    <n v="38.222200000000001"/>
    <n v="0.5435730556459486"/>
  </r>
  <r>
    <s v="ORB"/>
    <x v="2"/>
    <s v="FLANN"/>
    <s v="NN"/>
    <m/>
    <m/>
    <m/>
    <m/>
    <m/>
  </r>
  <r>
    <s v="ORB"/>
    <x v="3"/>
    <s v="FLANN"/>
    <s v="NN"/>
    <n v="7682.5"/>
    <n v="4176"/>
    <n v="13.5258"/>
    <n v="92.226799999999997"/>
    <n v="0.5435730556459486"/>
  </r>
  <r>
    <s v="ORB"/>
    <x v="4"/>
    <s v="FLANN"/>
    <s v="NN"/>
    <n v="7682.5"/>
    <n v="4176"/>
    <n v="8.1295300000000008"/>
    <n v="35.211799999999997"/>
    <n v="0.5435730556459486"/>
  </r>
  <r>
    <s v="ORB"/>
    <x v="5"/>
    <s v="FLANN"/>
    <s v="NN"/>
    <n v="7682.5"/>
    <n v="1977.22"/>
    <n v="8.5123099999999994"/>
    <n v="19.132899999999999"/>
    <n v="0.25736674259681092"/>
  </r>
  <r>
    <s v="AKAZE"/>
    <x v="0"/>
    <s v="BF"/>
    <s v="NN"/>
    <n v="1246.4000000000001"/>
    <n v="673.66700000000003"/>
    <n v="48.39"/>
    <n v="1.3250900000000001"/>
    <n v="0.54049021181001278"/>
  </r>
  <r>
    <s v="AKAZE"/>
    <x v="1"/>
    <s v="BF"/>
    <s v="NN"/>
    <n v="1246.4000000000001"/>
    <n v="673.66700000000003"/>
    <n v="46.884399999999999"/>
    <n v="1.3782099999999999"/>
    <n v="0.54049021181001278"/>
  </r>
  <r>
    <s v="AKAZE"/>
    <x v="2"/>
    <s v="BF"/>
    <s v="NN"/>
    <m/>
    <m/>
    <m/>
    <m/>
    <m/>
  </r>
  <r>
    <s v="AKAZE"/>
    <x v="3"/>
    <s v="BF"/>
    <s v="NN"/>
    <m/>
    <m/>
    <m/>
    <m/>
    <m/>
  </r>
  <r>
    <s v="AKAZE"/>
    <x v="4"/>
    <s v="BF"/>
    <s v="NN"/>
    <n v="1246.4000000000001"/>
    <n v="673.66700000000003"/>
    <n v="48.300699999999999"/>
    <n v="1.6442600000000001"/>
    <n v="0.54049021181001278"/>
  </r>
  <r>
    <s v="AKAZE"/>
    <x v="5"/>
    <s v="BF"/>
    <s v="NN"/>
    <n v="1246.4000000000001"/>
    <n v="673.66700000000003"/>
    <n v="48.596400000000003"/>
    <n v="1.6577"/>
    <n v="0.54049021181001278"/>
  </r>
  <r>
    <s v="AKAZE"/>
    <x v="0"/>
    <s v="FLANN"/>
    <s v="NN"/>
    <n v="1246.4000000000001"/>
    <n v="673.66700000000003"/>
    <n v="47.461799999999997"/>
    <n v="6.4662300000000004"/>
    <n v="0.54049021181001278"/>
  </r>
  <r>
    <s v="AKAZE"/>
    <x v="1"/>
    <s v="FLANN"/>
    <s v="NN"/>
    <n v="1246.4000000000001"/>
    <n v="673.66700000000003"/>
    <n v="47.131100000000004"/>
    <n v="7.0094399999999997"/>
    <n v="0.54049021181001278"/>
  </r>
  <r>
    <s v="AKAZE"/>
    <x v="2"/>
    <s v="FLANN"/>
    <s v="NN"/>
    <n v="1246.4000000000001"/>
    <n v="673.66700000000003"/>
    <n v="50.223599999999998"/>
    <n v="8.4018800000000002"/>
    <n v="0.54049021181001278"/>
  </r>
  <r>
    <s v="AKAZE"/>
    <x v="3"/>
    <s v="FLANN"/>
    <s v="NN"/>
    <n v="1246.4000000000001"/>
    <n v="673.66700000000003"/>
    <n v="78.728399999999993"/>
    <n v="14.0207"/>
    <n v="0.54049021181001278"/>
  </r>
  <r>
    <s v="AKAZE"/>
    <x v="4"/>
    <s v="FLANN"/>
    <s v="NN"/>
    <n v="1246.4000000000001"/>
    <n v="673.66700000000003"/>
    <n v="48.2057"/>
    <n v="6.9177499999999998"/>
    <n v="0.54049021181001278"/>
  </r>
  <r>
    <s v="AKAZE"/>
    <x v="5"/>
    <s v="FLANN"/>
    <s v="NN"/>
    <n v="1246.4000000000001"/>
    <n v="673.66700000000003"/>
    <n v="48.336199999999998"/>
    <n v="7.6185400000000003"/>
    <n v="0.54049021181001278"/>
  </r>
  <r>
    <s v="STIFT"/>
    <x v="0"/>
    <s v="BF"/>
    <s v="NN"/>
    <n v="1386.2"/>
    <n v="713.22199999999998"/>
    <n v="128.79300000000001"/>
    <n v="6.0000400000000003"/>
    <n v="0.51451594286538738"/>
  </r>
  <r>
    <s v="STIFT"/>
    <x v="1"/>
    <s v="BF"/>
    <s v="NN"/>
    <m/>
    <m/>
    <m/>
    <m/>
    <m/>
  </r>
  <r>
    <s v="STIFT"/>
    <x v="2"/>
    <s v="BF"/>
    <s v="NN"/>
    <m/>
    <m/>
    <m/>
    <m/>
    <m/>
  </r>
  <r>
    <s v="STIFT"/>
    <x v="3"/>
    <s v="BF"/>
    <s v="NN"/>
    <m/>
    <m/>
    <m/>
    <m/>
    <m/>
  </r>
  <r>
    <s v="STIFT"/>
    <x v="4"/>
    <s v="BF"/>
    <s v="NN"/>
    <n v="1386.2"/>
    <n v="684.33299999999997"/>
    <n v="130.446"/>
    <n v="5.6285600000000002"/>
    <n v="0.49367551579858604"/>
  </r>
  <r>
    <s v="STIFT"/>
    <x v="5"/>
    <s v="BF"/>
    <s v="NN"/>
    <n v="1386.2"/>
    <n v="682.11099999999999"/>
    <n v="130.429"/>
    <n v="5.4183300000000001"/>
    <n v="0.49207257250036068"/>
  </r>
  <r>
    <s v="STIFT"/>
    <x v="0"/>
    <s v="FLANN"/>
    <s v="NN"/>
    <n v="1386.2"/>
    <n v="713.22199999999998"/>
    <n v="130.55500000000001"/>
    <n v="11.0861"/>
    <n v="0.51451594286538738"/>
  </r>
  <r>
    <s v="STIFT"/>
    <x v="1"/>
    <s v="FLANN"/>
    <s v="NN"/>
    <m/>
    <m/>
    <m/>
    <m/>
    <m/>
  </r>
  <r>
    <s v="STIFT"/>
    <x v="2"/>
    <s v="FLANN"/>
    <s v="NN"/>
    <m/>
    <m/>
    <m/>
    <m/>
    <m/>
  </r>
  <r>
    <s v="STIFT"/>
    <x v="3"/>
    <s v="FLANN"/>
    <s v="NN"/>
    <n v="1386.2"/>
    <n v="742"/>
    <n v="109.05200000000001"/>
    <n v="14.743600000000001"/>
    <n v="0.53527629490693984"/>
  </r>
  <r>
    <s v="STIFT"/>
    <x v="4"/>
    <s v="FLANN"/>
    <s v="NN"/>
    <n v="1386.2"/>
    <n v="684.33299999999997"/>
    <n v="130.917"/>
    <n v="8.7223799999999994"/>
    <n v="0.49367551579858604"/>
  </r>
  <r>
    <s v="STIFT"/>
    <x v="5"/>
    <s v="FLANN"/>
    <s v="NN"/>
    <n v="1386.2"/>
    <n v="682.11099999999999"/>
    <n v="128.02000000000001"/>
    <n v="10.587300000000001"/>
    <n v="0.49207257250036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7A8FC-AAAF-534E-81F6-E8F4F9F48D9A}" name="PivotTable2" cacheId="104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6">
  <location ref="A1:B9" firstHeaderRow="1" firstDataRow="1" firstDataCol="1"/>
  <pivotFields count="8">
    <pivotField axis="axisRow" showAll="0" sortType="descending">
      <items count="8">
        <item x="5"/>
        <item x="3"/>
        <item x="2"/>
        <item x="1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8">
    <i>
      <x v="4"/>
    </i>
    <i>
      <x v="1"/>
    </i>
    <i>
      <x v="2"/>
    </i>
    <i>
      <x v="6"/>
    </i>
    <i>
      <x v="5"/>
    </i>
    <i>
      <x/>
    </i>
    <i>
      <x v="3"/>
    </i>
    <i t="grand">
      <x/>
    </i>
  </rowItems>
  <colItems count="1">
    <i/>
  </colItems>
  <dataFields count="1">
    <dataField name="Average of # of keypoints on preceding vehicle" fld="4" subtotal="average" baseField="0" baseItem="0" numFmtId="1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906EA-2557-2945-A0E5-5DCFFD6A0044}" name="PivotTable2" cacheId="98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1">
  <location ref="A1:B9" firstHeaderRow="1" firstDataRow="1" firstDataCol="1"/>
  <pivotFields count="10">
    <pivotField axis="axisRow" showAll="0" sortType="ascending">
      <items count="8">
        <item x="5"/>
        <item x="3"/>
        <item x="2"/>
        <item x="1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8">
    <i>
      <x v="2"/>
    </i>
    <i>
      <x v="4"/>
    </i>
    <i>
      <x v="5"/>
    </i>
    <i>
      <x v="3"/>
    </i>
    <i>
      <x/>
    </i>
    <i>
      <x v="6"/>
    </i>
    <i>
      <x v="1"/>
    </i>
    <i t="grand">
      <x/>
    </i>
  </rowItems>
  <colItems count="1">
    <i/>
  </colItems>
  <dataFields count="1">
    <dataField name="Average of keypoint _x000a_detection (ms)" fld="6" subtotal="average" baseField="0" baseItem="0" numFmtId="2"/>
  </dataFields>
  <chartFormats count="1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D135F-E049-E14B-9709-03952D95382E}" name="PivotTable2" cacheId="113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1">
  <location ref="A1:B8" firstHeaderRow="1" firstDataRow="1" firstDataCol="1"/>
  <pivotFields count="9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3"/>
        <item x="1"/>
        <item x="5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5"/>
    </i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Average of % of matched points" fld="8" subtotal="average" baseField="0" baseItem="0" numFmtId="10"/>
  </dataFields>
  <chartFormats count="7">
    <chartFormat chart="5" format="4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5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5" format="4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" format="4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5" format="4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4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CBBAC-E728-854C-85D1-B213D32CBD25}" name="PivotTable2" cacheId="113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2">
  <location ref="A1:B8" firstHeaderRow="1" firstDataRow="1" firstDataCol="1"/>
  <pivotFields count="9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3"/>
        <item x="1"/>
        <item x="5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 v="1"/>
    </i>
    <i>
      <x/>
    </i>
    <i>
      <x v="4"/>
    </i>
    <i>
      <x v="3"/>
    </i>
    <i>
      <x v="2"/>
    </i>
    <i>
      <x v="5"/>
    </i>
    <i t="grand">
      <x/>
    </i>
  </rowItems>
  <colItems count="1">
    <i/>
  </colItems>
  <dataFields count="1">
    <dataField name="Average of # of matched keypoints" fld="5" subtotal="average" baseField="0" baseItem="0" numFmtId="1"/>
  </dataFields>
  <chartFormats count="13">
    <chartFormat chart="5" format="4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5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5" format="4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" format="4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5" format="4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4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3DDEA-EA6F-BD4C-A68D-1C731BDBF571}" name="PivotTable2" cacheId="98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2">
  <location ref="A1:B8" firstHeaderRow="1" firstDataRow="1" firstDataCol="1"/>
  <pivotFields count="10"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2"/>
        <item x="4"/>
        <item x="0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4"/>
    </i>
    <i>
      <x v="1"/>
    </i>
    <i>
      <x v="3"/>
    </i>
    <i>
      <x v="2"/>
    </i>
    <i>
      <x/>
    </i>
    <i>
      <x v="5"/>
    </i>
    <i t="grand">
      <x/>
    </i>
  </rowItems>
  <colItems count="1">
    <i/>
  </colItems>
  <dataFields count="1">
    <dataField name="Average of descriptor _x000a_extraction per point (us)" fld="9" subtotal="average" baseField="0" baseItem="0" numFmtId="2"/>
  </dataFields>
  <chartFormats count="13">
    <chartFormat chart="7" format="5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7" format="5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7" format="5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7" format="5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7" format="5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7" format="6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1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1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1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1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FA04-E277-3542-9FA2-6E4E9B57BFC0}">
  <dimension ref="A1:N86"/>
  <sheetViews>
    <sheetView tabSelected="1" zoomScale="125" zoomScaleNormal="159" workbookViewId="0">
      <selection activeCell="D35" sqref="D35"/>
    </sheetView>
  </sheetViews>
  <sheetFormatPr baseColWidth="10" defaultRowHeight="16"/>
  <cols>
    <col min="1" max="1" width="9" style="1" bestFit="1" customWidth="1"/>
    <col min="2" max="2" width="10.83203125" style="1"/>
    <col min="7" max="7" width="15.33203125" style="37" bestFit="1" customWidth="1"/>
    <col min="8" max="8" width="17" style="37" customWidth="1"/>
    <col min="9" max="9" width="13.33203125" style="61" bestFit="1" customWidth="1"/>
    <col min="10" max="10" width="13.83203125" style="61" bestFit="1" customWidth="1"/>
    <col min="11" max="12" width="13.83203125" style="61" customWidth="1"/>
    <col min="13" max="13" width="18" customWidth="1"/>
    <col min="14" max="14" width="40.5" bestFit="1" customWidth="1"/>
    <col min="15" max="15" width="15.5" bestFit="1" customWidth="1"/>
    <col min="16" max="19" width="12.5" bestFit="1" customWidth="1"/>
    <col min="20" max="20" width="5.6640625" bestFit="1" customWidth="1"/>
    <col min="21" max="21" width="10.83203125" bestFit="1" customWidth="1"/>
    <col min="22" max="22" width="37.33203125" bestFit="1" customWidth="1"/>
    <col min="23" max="23" width="30.5" bestFit="1" customWidth="1"/>
    <col min="24" max="24" width="37.33203125" bestFit="1" customWidth="1"/>
    <col min="25" max="25" width="30.5" bestFit="1" customWidth="1"/>
    <col min="26" max="26" width="37.33203125" bestFit="1" customWidth="1"/>
    <col min="27" max="27" width="35.33203125" bestFit="1" customWidth="1"/>
    <col min="28" max="28" width="42.1640625" bestFit="1" customWidth="1"/>
    <col min="29" max="29" width="5.6640625" bestFit="1" customWidth="1"/>
    <col min="30" max="30" width="12.5" bestFit="1" customWidth="1"/>
    <col min="31" max="31" width="8.83203125" bestFit="1" customWidth="1"/>
    <col min="32" max="33" width="7.33203125" bestFit="1" customWidth="1"/>
    <col min="34" max="34" width="6.1640625" bestFit="1" customWidth="1"/>
    <col min="35" max="35" width="4.83203125" bestFit="1" customWidth="1"/>
    <col min="36" max="36" width="11.33203125" bestFit="1" customWidth="1"/>
    <col min="37" max="37" width="5.6640625" bestFit="1" customWidth="1"/>
    <col min="38" max="38" width="12.5" bestFit="1" customWidth="1"/>
    <col min="39" max="39" width="9.33203125" bestFit="1" customWidth="1"/>
    <col min="40" max="41" width="7.33203125" bestFit="1" customWidth="1"/>
    <col min="42" max="42" width="6.1640625" bestFit="1" customWidth="1"/>
    <col min="43" max="43" width="4.83203125" bestFit="1" customWidth="1"/>
    <col min="44" max="44" width="11.33203125" bestFit="1" customWidth="1"/>
    <col min="45" max="45" width="5.6640625" bestFit="1" customWidth="1"/>
    <col min="46" max="46" width="12.5" bestFit="1" customWidth="1"/>
    <col min="47" max="47" width="7.6640625" bestFit="1" customWidth="1"/>
    <col min="48" max="49" width="7.33203125" bestFit="1" customWidth="1"/>
    <col min="50" max="50" width="6.1640625" bestFit="1" customWidth="1"/>
    <col min="51" max="51" width="4.83203125" bestFit="1" customWidth="1"/>
    <col min="52" max="52" width="11.33203125" bestFit="1" customWidth="1"/>
    <col min="53" max="53" width="5.6640625" bestFit="1" customWidth="1"/>
    <col min="54" max="54" width="12.5" bestFit="1" customWidth="1"/>
    <col min="55" max="55" width="8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4.83203125" bestFit="1" customWidth="1"/>
    <col min="60" max="60" width="11.33203125" bestFit="1" customWidth="1"/>
    <col min="61" max="61" width="5.6640625" bestFit="1" customWidth="1"/>
    <col min="62" max="62" width="10.33203125" bestFit="1" customWidth="1"/>
    <col min="63" max="63" width="10.83203125" bestFit="1" customWidth="1"/>
  </cols>
  <sheetData>
    <row r="1" spans="1:13" ht="17" thickBot="1">
      <c r="G1" s="2" t="s">
        <v>0</v>
      </c>
      <c r="H1" s="3"/>
      <c r="I1" s="4" t="s">
        <v>1</v>
      </c>
      <c r="J1" s="5"/>
      <c r="K1" s="6"/>
      <c r="L1" s="6"/>
      <c r="M1" s="7"/>
    </row>
    <row r="2" spans="1:13" ht="52" thickBot="1">
      <c r="A2" s="8" t="s">
        <v>2</v>
      </c>
      <c r="B2" s="9" t="s">
        <v>3</v>
      </c>
      <c r="C2" s="10" t="s">
        <v>4</v>
      </c>
      <c r="D2" s="11" t="s">
        <v>5</v>
      </c>
      <c r="E2" s="12" t="s">
        <v>6</v>
      </c>
      <c r="F2" s="8" t="s">
        <v>7</v>
      </c>
      <c r="G2" s="13" t="s">
        <v>8</v>
      </c>
      <c r="H2" s="14" t="s">
        <v>9</v>
      </c>
      <c r="I2" s="15" t="s">
        <v>10</v>
      </c>
      <c r="J2" s="16" t="s">
        <v>11</v>
      </c>
      <c r="K2" s="16" t="s">
        <v>12</v>
      </c>
      <c r="L2" s="16" t="s">
        <v>13</v>
      </c>
      <c r="M2" s="17" t="s">
        <v>14</v>
      </c>
    </row>
    <row r="3" spans="1:13">
      <c r="A3" s="18">
        <v>1</v>
      </c>
      <c r="B3" s="19" t="s">
        <v>15</v>
      </c>
      <c r="C3" s="20" t="s">
        <v>16</v>
      </c>
      <c r="D3" s="21" t="s">
        <v>17</v>
      </c>
      <c r="E3" s="22" t="s">
        <v>18</v>
      </c>
      <c r="F3" s="23" t="s">
        <v>19</v>
      </c>
      <c r="G3" s="24">
        <v>1342.3</v>
      </c>
      <c r="H3" s="25">
        <v>674.66700000000003</v>
      </c>
      <c r="I3" s="26">
        <v>10.6334</v>
      </c>
      <c r="J3" s="27">
        <v>1.34433</v>
      </c>
      <c r="K3" s="28">
        <f>IF(ISERROR(H3/G3),1,H3/G3)</f>
        <v>0.50262012962825009</v>
      </c>
      <c r="L3" s="29">
        <f>IF(ISERROR(J3/H3),1,J3/H3*1000)</f>
        <v>1.992583007617091</v>
      </c>
      <c r="M3" s="22"/>
    </row>
    <row r="4" spans="1:13">
      <c r="A4" s="23">
        <v>2</v>
      </c>
      <c r="B4" s="19" t="s">
        <v>15</v>
      </c>
      <c r="C4" s="30" t="s">
        <v>16</v>
      </c>
      <c r="D4" t="s">
        <v>20</v>
      </c>
      <c r="E4" s="31" t="s">
        <v>18</v>
      </c>
      <c r="F4" s="23" t="s">
        <v>19</v>
      </c>
      <c r="G4" s="24">
        <v>1342.3</v>
      </c>
      <c r="H4" s="32">
        <v>642.11099999999999</v>
      </c>
      <c r="I4" s="33">
        <v>10.148400000000001</v>
      </c>
      <c r="J4" s="34">
        <v>1.23672</v>
      </c>
      <c r="K4" s="35">
        <f t="shared" ref="K4:K67" si="0">IF(ISERROR(H4/G4),1,H4/G4)</f>
        <v>0.47836623705579978</v>
      </c>
      <c r="L4" s="36">
        <f t="shared" ref="L4:L67" si="1">IF(ISERROR(J4/H4),1,J4/H4*1000)</f>
        <v>1.9260221363596015</v>
      </c>
      <c r="M4" s="31"/>
    </row>
    <row r="5" spans="1:13">
      <c r="A5" s="23">
        <v>3</v>
      </c>
      <c r="B5" s="19" t="s">
        <v>21</v>
      </c>
      <c r="C5" s="30" t="s">
        <v>16</v>
      </c>
      <c r="D5" t="s">
        <v>22</v>
      </c>
      <c r="E5" s="31" t="s">
        <v>18</v>
      </c>
      <c r="F5" s="23" t="s">
        <v>19</v>
      </c>
      <c r="H5" s="32"/>
      <c r="I5" s="33"/>
      <c r="J5" s="34"/>
      <c r="K5" s="35"/>
      <c r="L5" s="36"/>
      <c r="M5" s="31"/>
    </row>
    <row r="6" spans="1:13">
      <c r="A6" s="23">
        <v>4</v>
      </c>
      <c r="B6" s="19" t="s">
        <v>21</v>
      </c>
      <c r="C6" s="30" t="s">
        <v>16</v>
      </c>
      <c r="D6" t="s">
        <v>23</v>
      </c>
      <c r="E6" s="31" t="s">
        <v>18</v>
      </c>
      <c r="F6" s="23" t="s">
        <v>19</v>
      </c>
      <c r="H6" s="32"/>
      <c r="I6" s="33"/>
      <c r="J6" s="34"/>
      <c r="K6" s="35"/>
      <c r="L6" s="36"/>
      <c r="M6" s="31"/>
    </row>
    <row r="7" spans="1:13">
      <c r="A7" s="23">
        <v>5</v>
      </c>
      <c r="B7" s="19" t="s">
        <v>15</v>
      </c>
      <c r="C7" s="30" t="s">
        <v>16</v>
      </c>
      <c r="D7" t="s">
        <v>24</v>
      </c>
      <c r="E7" s="31" t="s">
        <v>18</v>
      </c>
      <c r="F7" s="23" t="s">
        <v>19</v>
      </c>
      <c r="G7" s="24">
        <v>1342.3</v>
      </c>
      <c r="H7" s="32">
        <v>645.33299999999997</v>
      </c>
      <c r="I7" s="33">
        <v>9.7450700000000001</v>
      </c>
      <c r="J7" s="34">
        <v>1.2708200000000001</v>
      </c>
      <c r="K7" s="35">
        <f t="shared" si="0"/>
        <v>0.48076659465097221</v>
      </c>
      <c r="L7" s="36">
        <f t="shared" si="1"/>
        <v>1.9692468849415732</v>
      </c>
      <c r="M7" s="31"/>
    </row>
    <row r="8" spans="1:13">
      <c r="A8" s="23">
        <v>6</v>
      </c>
      <c r="B8" s="19" t="s">
        <v>15</v>
      </c>
      <c r="C8" s="30" t="s">
        <v>16</v>
      </c>
      <c r="D8" t="s">
        <v>25</v>
      </c>
      <c r="E8" s="31" t="s">
        <v>18</v>
      </c>
      <c r="F8" s="23" t="s">
        <v>19</v>
      </c>
      <c r="G8" s="24">
        <v>1342.3</v>
      </c>
      <c r="H8" s="32">
        <v>652.88900000000001</v>
      </c>
      <c r="I8" s="33">
        <v>10.288600000000001</v>
      </c>
      <c r="J8" s="34">
        <v>1.3578699999999999</v>
      </c>
      <c r="K8" s="35">
        <f t="shared" si="0"/>
        <v>0.48639573865752816</v>
      </c>
      <c r="L8" s="36">
        <f t="shared" si="1"/>
        <v>2.0797869163058342</v>
      </c>
      <c r="M8" s="31"/>
    </row>
    <row r="9" spans="1:13">
      <c r="A9" s="23">
        <v>7</v>
      </c>
      <c r="B9" s="19" t="s">
        <v>15</v>
      </c>
      <c r="C9" s="30" t="s">
        <v>16</v>
      </c>
      <c r="D9" t="s">
        <v>17</v>
      </c>
      <c r="E9" s="31" t="s">
        <v>26</v>
      </c>
      <c r="F9" s="23" t="s">
        <v>19</v>
      </c>
      <c r="G9" s="24">
        <v>1342.3</v>
      </c>
      <c r="H9" s="32">
        <v>674.66700000000003</v>
      </c>
      <c r="I9" s="33">
        <v>10.488899999999999</v>
      </c>
      <c r="J9" s="34">
        <v>7.4046900000000004</v>
      </c>
      <c r="K9" s="35">
        <f>IF(ISERROR(H9/G9),1,H9/G9)</f>
        <v>0.50262012962825009</v>
      </c>
      <c r="L9" s="36">
        <f>IF(ISERROR(J9/H9),1,J9/H9*1000)</f>
        <v>10.975325605076282</v>
      </c>
      <c r="M9" s="31"/>
    </row>
    <row r="10" spans="1:13">
      <c r="A10" s="23">
        <v>8</v>
      </c>
      <c r="B10" s="19" t="s">
        <v>15</v>
      </c>
      <c r="C10" s="30" t="s">
        <v>16</v>
      </c>
      <c r="D10" t="s">
        <v>20</v>
      </c>
      <c r="E10" s="31" t="s">
        <v>26</v>
      </c>
      <c r="F10" s="23" t="s">
        <v>19</v>
      </c>
      <c r="G10" s="24">
        <v>1342.3</v>
      </c>
      <c r="H10" s="32">
        <v>642.11099999999999</v>
      </c>
      <c r="I10" s="33">
        <v>10.0436</v>
      </c>
      <c r="J10" s="34">
        <v>4.8704799999999997</v>
      </c>
      <c r="K10" s="35">
        <f>IF(ISERROR(H10/G10),1,H10/G10)</f>
        <v>0.47836623705579978</v>
      </c>
      <c r="L10" s="36">
        <f>IF(ISERROR(J10/H10),1,J10/H10*1000)</f>
        <v>7.585106001921786</v>
      </c>
      <c r="M10" s="31"/>
    </row>
    <row r="11" spans="1:13">
      <c r="A11" s="23">
        <v>9</v>
      </c>
      <c r="B11" s="19" t="s">
        <v>21</v>
      </c>
      <c r="C11" s="30" t="s">
        <v>16</v>
      </c>
      <c r="D11" t="s">
        <v>22</v>
      </c>
      <c r="E11" s="31" t="s">
        <v>26</v>
      </c>
      <c r="F11" s="23" t="s">
        <v>19</v>
      </c>
      <c r="H11" s="32"/>
      <c r="I11" s="33"/>
      <c r="J11" s="34"/>
      <c r="K11" s="35"/>
      <c r="L11" s="36"/>
      <c r="M11" s="31"/>
    </row>
    <row r="12" spans="1:13">
      <c r="A12" s="23">
        <v>10</v>
      </c>
      <c r="B12" s="19" t="s">
        <v>15</v>
      </c>
      <c r="C12" s="30" t="s">
        <v>16</v>
      </c>
      <c r="D12" t="s">
        <v>23</v>
      </c>
      <c r="E12" s="31" t="s">
        <v>26</v>
      </c>
      <c r="F12" s="23" t="s">
        <v>19</v>
      </c>
      <c r="G12" s="37">
        <v>1342.3</v>
      </c>
      <c r="H12" s="32">
        <v>701.11099999999999</v>
      </c>
      <c r="I12" s="33">
        <v>15.090299999999999</v>
      </c>
      <c r="J12" s="34">
        <v>14.5154</v>
      </c>
      <c r="K12" s="35">
        <f>IF(ISERROR(H12/G12),1,H12/G12)</f>
        <v>0.52232064367131048</v>
      </c>
      <c r="L12" s="36">
        <f>IF(ISERROR(J12/H12),1,J12/H12*1000)</f>
        <v>20.703426418926533</v>
      </c>
      <c r="M12" s="31"/>
    </row>
    <row r="13" spans="1:13">
      <c r="A13" s="23">
        <v>11</v>
      </c>
      <c r="B13" s="19" t="s">
        <v>15</v>
      </c>
      <c r="C13" s="30" t="s">
        <v>16</v>
      </c>
      <c r="D13" t="s">
        <v>24</v>
      </c>
      <c r="E13" s="31" t="s">
        <v>26</v>
      </c>
      <c r="F13" s="23" t="s">
        <v>19</v>
      </c>
      <c r="G13" s="24">
        <v>1342.3</v>
      </c>
      <c r="H13" s="32">
        <v>645.33299999999997</v>
      </c>
      <c r="I13" s="33">
        <v>10.259399999999999</v>
      </c>
      <c r="J13" s="34">
        <v>5.6721300000000001</v>
      </c>
      <c r="K13" s="35">
        <f>IF(ISERROR(H13/G13),1,H13/G13)</f>
        <v>0.48076659465097221</v>
      </c>
      <c r="L13" s="36">
        <f>IF(ISERROR(J13/H13),1,J13/H13*1000)</f>
        <v>8.7894621846395591</v>
      </c>
      <c r="M13" s="31"/>
    </row>
    <row r="14" spans="1:13" ht="17" thickBot="1">
      <c r="A14" s="38">
        <v>12</v>
      </c>
      <c r="B14" s="39" t="s">
        <v>15</v>
      </c>
      <c r="C14" s="40" t="s">
        <v>16</v>
      </c>
      <c r="D14" s="41" t="s">
        <v>25</v>
      </c>
      <c r="E14" s="42" t="s">
        <v>26</v>
      </c>
      <c r="F14" s="38" t="s">
        <v>19</v>
      </c>
      <c r="G14" s="24">
        <v>1342.3</v>
      </c>
      <c r="H14" s="43">
        <v>652.88900000000001</v>
      </c>
      <c r="I14" s="44">
        <v>9.8250899999999994</v>
      </c>
      <c r="J14" s="45">
        <v>6.2335399999999996</v>
      </c>
      <c r="K14" s="46">
        <f>IF(ISERROR(H14/G14),1,H14/G14)</f>
        <v>0.48639573865752816</v>
      </c>
      <c r="L14" s="47">
        <f>IF(ISERROR(J14/H14),1,J14/H14*1000)</f>
        <v>9.5476260129976147</v>
      </c>
      <c r="M14" s="42"/>
    </row>
    <row r="15" spans="1:13">
      <c r="A15" s="18">
        <v>13</v>
      </c>
      <c r="B15" s="48" t="s">
        <v>15</v>
      </c>
      <c r="C15" s="20" t="s">
        <v>27</v>
      </c>
      <c r="D15" s="21" t="s">
        <v>17</v>
      </c>
      <c r="E15" s="22" t="s">
        <v>18</v>
      </c>
      <c r="F15" s="23" t="s">
        <v>19</v>
      </c>
      <c r="G15" s="49">
        <v>173.7</v>
      </c>
      <c r="H15" s="25">
        <v>86.777799999999999</v>
      </c>
      <c r="I15" s="26">
        <v>13.2743</v>
      </c>
      <c r="J15" s="27">
        <v>0.15337799999999999</v>
      </c>
      <c r="K15" s="28">
        <f t="shared" si="0"/>
        <v>0.49958434081750147</v>
      </c>
      <c r="L15" s="29">
        <f t="shared" si="1"/>
        <v>1.7674797010295258</v>
      </c>
      <c r="M15" s="22"/>
    </row>
    <row r="16" spans="1:13">
      <c r="A16" s="23">
        <v>14</v>
      </c>
      <c r="B16" s="19" t="s">
        <v>15</v>
      </c>
      <c r="C16" s="30" t="s">
        <v>27</v>
      </c>
      <c r="D16" t="s">
        <v>20</v>
      </c>
      <c r="E16" s="31" t="s">
        <v>18</v>
      </c>
      <c r="F16" s="23" t="s">
        <v>19</v>
      </c>
      <c r="G16" s="50">
        <v>173.7</v>
      </c>
      <c r="H16" s="32">
        <v>84.444400000000002</v>
      </c>
      <c r="I16" s="33">
        <v>14.4292</v>
      </c>
      <c r="J16" s="34">
        <v>0.124432</v>
      </c>
      <c r="K16" s="35">
        <f t="shared" si="0"/>
        <v>0.48615083477259646</v>
      </c>
      <c r="L16" s="36">
        <f t="shared" si="1"/>
        <v>1.4735376176513777</v>
      </c>
      <c r="M16" s="31"/>
    </row>
    <row r="17" spans="1:13">
      <c r="A17" s="23">
        <v>15</v>
      </c>
      <c r="B17" s="19" t="s">
        <v>21</v>
      </c>
      <c r="C17" s="30" t="s">
        <v>27</v>
      </c>
      <c r="D17" t="s">
        <v>22</v>
      </c>
      <c r="E17" s="31" t="s">
        <v>18</v>
      </c>
      <c r="F17" s="23" t="s">
        <v>19</v>
      </c>
      <c r="G17" s="32"/>
      <c r="H17" s="32"/>
      <c r="I17" s="33"/>
      <c r="J17" s="34"/>
      <c r="K17" s="35"/>
      <c r="L17" s="36"/>
      <c r="M17" s="31"/>
    </row>
    <row r="18" spans="1:13">
      <c r="A18" s="23">
        <v>16</v>
      </c>
      <c r="B18" s="19" t="s">
        <v>21</v>
      </c>
      <c r="C18" s="30" t="s">
        <v>27</v>
      </c>
      <c r="D18" t="s">
        <v>23</v>
      </c>
      <c r="E18" s="31" t="s">
        <v>18</v>
      </c>
      <c r="F18" s="23" t="s">
        <v>19</v>
      </c>
      <c r="G18" s="32"/>
      <c r="H18" s="32"/>
      <c r="I18" s="33"/>
      <c r="J18" s="34"/>
      <c r="K18" s="35"/>
      <c r="L18" s="36"/>
      <c r="M18" s="31"/>
    </row>
    <row r="19" spans="1:13">
      <c r="A19" s="23">
        <v>17</v>
      </c>
      <c r="B19" s="19" t="s">
        <v>15</v>
      </c>
      <c r="C19" s="30" t="s">
        <v>27</v>
      </c>
      <c r="D19" t="s">
        <v>24</v>
      </c>
      <c r="E19" s="31" t="s">
        <v>18</v>
      </c>
      <c r="F19" s="23" t="s">
        <v>19</v>
      </c>
      <c r="G19" s="50">
        <v>173.7</v>
      </c>
      <c r="H19" s="32">
        <v>84.666700000000006</v>
      </c>
      <c r="I19" s="33">
        <v>13.039</v>
      </c>
      <c r="J19" s="34">
        <v>0.14005500000000001</v>
      </c>
      <c r="K19" s="35">
        <f t="shared" si="0"/>
        <v>0.48743062751871047</v>
      </c>
      <c r="L19" s="36">
        <f t="shared" si="1"/>
        <v>1.6541922621290308</v>
      </c>
      <c r="M19" s="31"/>
    </row>
    <row r="20" spans="1:13">
      <c r="A20" s="23">
        <v>18</v>
      </c>
      <c r="B20" s="19" t="s">
        <v>15</v>
      </c>
      <c r="C20" s="30" t="s">
        <v>27</v>
      </c>
      <c r="D20" t="s">
        <v>25</v>
      </c>
      <c r="E20" s="31" t="s">
        <v>18</v>
      </c>
      <c r="F20" s="23" t="s">
        <v>19</v>
      </c>
      <c r="G20" s="50">
        <v>173.7</v>
      </c>
      <c r="H20" s="32">
        <v>85.444400000000002</v>
      </c>
      <c r="I20" s="33">
        <v>13.1265</v>
      </c>
      <c r="J20" s="34">
        <v>0.12995000000000001</v>
      </c>
      <c r="K20" s="35">
        <f t="shared" si="0"/>
        <v>0.49190788716177319</v>
      </c>
      <c r="L20" s="36">
        <f t="shared" si="1"/>
        <v>1.5208720524692081</v>
      </c>
      <c r="M20" s="31"/>
    </row>
    <row r="21" spans="1:13">
      <c r="A21" s="23">
        <v>19</v>
      </c>
      <c r="B21" s="19" t="s">
        <v>15</v>
      </c>
      <c r="C21" s="30" t="s">
        <v>27</v>
      </c>
      <c r="D21" t="s">
        <v>17</v>
      </c>
      <c r="E21" s="31" t="s">
        <v>26</v>
      </c>
      <c r="F21" s="23" t="s">
        <v>19</v>
      </c>
      <c r="G21" s="32">
        <v>173.7</v>
      </c>
      <c r="H21" s="32">
        <v>86.777799999999999</v>
      </c>
      <c r="I21" s="33">
        <v>12.7148</v>
      </c>
      <c r="J21" s="34">
        <v>0.84967999999999999</v>
      </c>
      <c r="K21" s="35">
        <f t="shared" si="0"/>
        <v>0.49958434081750147</v>
      </c>
      <c r="L21" s="36">
        <f t="shared" si="1"/>
        <v>9.7914443555840318</v>
      </c>
      <c r="M21" s="31"/>
    </row>
    <row r="22" spans="1:13">
      <c r="A22" s="23">
        <v>20</v>
      </c>
      <c r="B22" s="19" t="s">
        <v>15</v>
      </c>
      <c r="C22" s="30" t="s">
        <v>27</v>
      </c>
      <c r="D22" t="s">
        <v>20</v>
      </c>
      <c r="E22" s="31" t="s">
        <v>26</v>
      </c>
      <c r="F22" s="23" t="s">
        <v>19</v>
      </c>
      <c r="G22" s="32">
        <v>173.7</v>
      </c>
      <c r="H22" s="32">
        <v>84.444400000000002</v>
      </c>
      <c r="I22" s="33">
        <v>13.9427</v>
      </c>
      <c r="J22" s="34">
        <v>0.87288299999999996</v>
      </c>
      <c r="K22" s="35">
        <f t="shared" si="0"/>
        <v>0.48615083477259646</v>
      </c>
      <c r="L22" s="36">
        <f t="shared" si="1"/>
        <v>10.336777808830425</v>
      </c>
      <c r="M22" s="31"/>
    </row>
    <row r="23" spans="1:13">
      <c r="A23" s="23">
        <v>21</v>
      </c>
      <c r="B23" s="19" t="s">
        <v>21</v>
      </c>
      <c r="C23" s="30" t="s">
        <v>27</v>
      </c>
      <c r="D23" t="s">
        <v>22</v>
      </c>
      <c r="E23" s="31" t="s">
        <v>26</v>
      </c>
      <c r="F23" s="23" t="s">
        <v>19</v>
      </c>
      <c r="G23" s="32"/>
      <c r="H23" s="32"/>
      <c r="I23" s="33"/>
      <c r="J23" s="34"/>
      <c r="K23" s="35"/>
      <c r="L23" s="36"/>
      <c r="M23" s="31"/>
    </row>
    <row r="24" spans="1:13">
      <c r="A24" s="23">
        <v>22</v>
      </c>
      <c r="B24" s="19" t="s">
        <v>15</v>
      </c>
      <c r="C24" s="30" t="s">
        <v>27</v>
      </c>
      <c r="D24" t="s">
        <v>23</v>
      </c>
      <c r="E24" s="31" t="s">
        <v>26</v>
      </c>
      <c r="F24" s="23" t="s">
        <v>19</v>
      </c>
      <c r="G24" s="32">
        <v>173.7</v>
      </c>
      <c r="H24" s="32">
        <v>88.555599999999998</v>
      </c>
      <c r="I24" s="33">
        <v>15.4945</v>
      </c>
      <c r="J24" s="34">
        <v>1.6954499999999999</v>
      </c>
      <c r="K24" s="35">
        <f t="shared" ref="K24:K26" si="2">IF(ISERROR(H24/G24),1,H24/G24)</f>
        <v>0.50981922855497985</v>
      </c>
      <c r="L24" s="36">
        <f t="shared" ref="L24:L26" si="3">IF(ISERROR(J24/H24),1,J24/H24*1000)</f>
        <v>19.145598923162396</v>
      </c>
      <c r="M24" s="31"/>
    </row>
    <row r="25" spans="1:13">
      <c r="A25" s="23">
        <v>23</v>
      </c>
      <c r="B25" s="19" t="s">
        <v>15</v>
      </c>
      <c r="C25" s="30" t="s">
        <v>27</v>
      </c>
      <c r="D25" t="s">
        <v>24</v>
      </c>
      <c r="E25" s="31" t="s">
        <v>26</v>
      </c>
      <c r="F25" s="23" t="s">
        <v>19</v>
      </c>
      <c r="G25" s="32">
        <v>173.7</v>
      </c>
      <c r="H25" s="32">
        <v>84.666700000000006</v>
      </c>
      <c r="I25" s="33">
        <v>13.754899999999999</v>
      </c>
      <c r="J25" s="34">
        <v>0.75701499999999999</v>
      </c>
      <c r="K25" s="35">
        <f t="shared" si="2"/>
        <v>0.48743062751871047</v>
      </c>
      <c r="L25" s="36">
        <f t="shared" si="3"/>
        <v>8.9411185271186895</v>
      </c>
      <c r="M25" s="31"/>
    </row>
    <row r="26" spans="1:13" ht="17" thickBot="1">
      <c r="A26" s="38">
        <v>24</v>
      </c>
      <c r="B26" s="39" t="s">
        <v>15</v>
      </c>
      <c r="C26" s="40" t="s">
        <v>27</v>
      </c>
      <c r="D26" s="41" t="s">
        <v>25</v>
      </c>
      <c r="E26" s="42" t="s">
        <v>26</v>
      </c>
      <c r="F26" s="38" t="s">
        <v>19</v>
      </c>
      <c r="G26" s="43">
        <v>173.7</v>
      </c>
      <c r="H26" s="43">
        <v>85.444400000000002</v>
      </c>
      <c r="I26" s="44">
        <v>13.6502</v>
      </c>
      <c r="J26" s="45">
        <v>0.97894300000000001</v>
      </c>
      <c r="K26" s="46">
        <f t="shared" si="2"/>
        <v>0.49190788716177319</v>
      </c>
      <c r="L26" s="47">
        <f t="shared" si="3"/>
        <v>11.457076180533774</v>
      </c>
      <c r="M26" s="42"/>
    </row>
    <row r="27" spans="1:13">
      <c r="A27" s="18">
        <v>25</v>
      </c>
      <c r="B27" s="48" t="s">
        <v>15</v>
      </c>
      <c r="C27" s="20" t="s">
        <v>28</v>
      </c>
      <c r="D27" s="21" t="s">
        <v>17</v>
      </c>
      <c r="E27" s="22" t="s">
        <v>18</v>
      </c>
      <c r="F27" s="23" t="s">
        <v>19</v>
      </c>
      <c r="G27" s="51">
        <v>1787.4</v>
      </c>
      <c r="H27" s="25">
        <v>931</v>
      </c>
      <c r="I27" s="26">
        <v>0.664273</v>
      </c>
      <c r="J27" s="27">
        <v>2.3997700000000002</v>
      </c>
      <c r="K27" s="28">
        <f t="shared" si="0"/>
        <v>0.5208683003244936</v>
      </c>
      <c r="L27" s="29">
        <f t="shared" si="1"/>
        <v>2.5776262083780881</v>
      </c>
      <c r="M27" s="22"/>
    </row>
    <row r="28" spans="1:13">
      <c r="A28" s="23">
        <v>26</v>
      </c>
      <c r="B28" s="19" t="s">
        <v>15</v>
      </c>
      <c r="C28" s="30" t="s">
        <v>28</v>
      </c>
      <c r="D28" t="s">
        <v>20</v>
      </c>
      <c r="E28" s="31" t="s">
        <v>18</v>
      </c>
      <c r="F28" s="23" t="s">
        <v>19</v>
      </c>
      <c r="G28" s="51">
        <v>1787.4</v>
      </c>
      <c r="H28" s="32">
        <v>891</v>
      </c>
      <c r="I28" s="33">
        <v>0.68157100000000004</v>
      </c>
      <c r="J28" s="34">
        <v>2.3470300000000002</v>
      </c>
      <c r="K28" s="35">
        <f t="shared" si="0"/>
        <v>0.49848942598187307</v>
      </c>
      <c r="L28" s="36">
        <f t="shared" si="1"/>
        <v>2.6341526374859709</v>
      </c>
      <c r="M28" s="31"/>
    </row>
    <row r="29" spans="1:13">
      <c r="A29" s="23">
        <v>27</v>
      </c>
      <c r="B29" s="19" t="s">
        <v>21</v>
      </c>
      <c r="C29" s="30" t="s">
        <v>28</v>
      </c>
      <c r="D29" t="s">
        <v>22</v>
      </c>
      <c r="E29" s="31" t="s">
        <v>18</v>
      </c>
      <c r="F29" s="23" t="s">
        <v>19</v>
      </c>
      <c r="H29" s="32"/>
      <c r="I29" s="33"/>
      <c r="J29" s="34"/>
      <c r="K29" s="35"/>
      <c r="L29" s="36"/>
      <c r="M29" s="31"/>
    </row>
    <row r="30" spans="1:13">
      <c r="A30" s="23">
        <v>28</v>
      </c>
      <c r="B30" s="19" t="s">
        <v>21</v>
      </c>
      <c r="C30" s="30" t="s">
        <v>28</v>
      </c>
      <c r="D30" t="s">
        <v>23</v>
      </c>
      <c r="E30" s="31" t="s">
        <v>18</v>
      </c>
      <c r="F30" s="23" t="s">
        <v>19</v>
      </c>
      <c r="G30" s="51"/>
      <c r="H30" s="32"/>
      <c r="I30" s="33"/>
      <c r="J30" s="34"/>
      <c r="K30" s="35"/>
      <c r="L30" s="36"/>
      <c r="M30" s="31"/>
    </row>
    <row r="31" spans="1:13">
      <c r="A31" s="23">
        <v>29</v>
      </c>
      <c r="B31" s="19" t="s">
        <v>15</v>
      </c>
      <c r="C31" s="30" t="s">
        <v>28</v>
      </c>
      <c r="D31" t="s">
        <v>24</v>
      </c>
      <c r="E31" s="31" t="s">
        <v>18</v>
      </c>
      <c r="F31" s="23" t="s">
        <v>19</v>
      </c>
      <c r="G31" s="51">
        <v>1787.4</v>
      </c>
      <c r="H31" s="32">
        <v>895.77800000000002</v>
      </c>
      <c r="I31" s="33">
        <v>0.66642599999999996</v>
      </c>
      <c r="J31" s="34">
        <v>2.2200000000000002</v>
      </c>
      <c r="K31" s="35">
        <f t="shared" si="0"/>
        <v>0.50116258252209911</v>
      </c>
      <c r="L31" s="36">
        <f t="shared" si="1"/>
        <v>2.478292612678588</v>
      </c>
      <c r="M31" s="31"/>
    </row>
    <row r="32" spans="1:13">
      <c r="A32" s="23">
        <v>30</v>
      </c>
      <c r="B32" s="19" t="s">
        <v>15</v>
      </c>
      <c r="C32" s="30" t="s">
        <v>28</v>
      </c>
      <c r="D32" t="s">
        <v>25</v>
      </c>
      <c r="E32" s="31" t="s">
        <v>18</v>
      </c>
      <c r="F32" s="23" t="s">
        <v>19</v>
      </c>
      <c r="G32" s="51">
        <v>1787.4</v>
      </c>
      <c r="H32" s="32">
        <v>905.22199999999998</v>
      </c>
      <c r="I32" s="33">
        <v>0.63834400000000002</v>
      </c>
      <c r="J32" s="34">
        <v>2.2617600000000002</v>
      </c>
      <c r="K32" s="35">
        <f t="shared" si="0"/>
        <v>0.50644623475439177</v>
      </c>
      <c r="L32" s="36">
        <f t="shared" si="1"/>
        <v>2.4985694117023232</v>
      </c>
      <c r="M32" s="31"/>
    </row>
    <row r="33" spans="1:13">
      <c r="A33" s="23">
        <v>31</v>
      </c>
      <c r="B33" s="19" t="s">
        <v>15</v>
      </c>
      <c r="C33" s="30" t="s">
        <v>28</v>
      </c>
      <c r="D33" t="s">
        <v>17</v>
      </c>
      <c r="E33" s="31" t="s">
        <v>26</v>
      </c>
      <c r="F33" s="23" t="s">
        <v>19</v>
      </c>
      <c r="G33" s="37">
        <v>1787.4</v>
      </c>
      <c r="H33" s="32">
        <v>931</v>
      </c>
      <c r="I33" s="33">
        <v>0.64560499999999998</v>
      </c>
      <c r="J33" s="34">
        <v>9.1476299999999995</v>
      </c>
      <c r="K33" s="35">
        <f t="shared" si="0"/>
        <v>0.5208683003244936</v>
      </c>
      <c r="L33" s="36">
        <f t="shared" si="1"/>
        <v>9.8255961331901176</v>
      </c>
      <c r="M33" s="31"/>
    </row>
    <row r="34" spans="1:13">
      <c r="A34" s="23">
        <v>32</v>
      </c>
      <c r="B34" s="19" t="s">
        <v>15</v>
      </c>
      <c r="C34" s="30" t="s">
        <v>28</v>
      </c>
      <c r="D34" t="s">
        <v>20</v>
      </c>
      <c r="E34" s="31" t="s">
        <v>26</v>
      </c>
      <c r="F34" s="23" t="s">
        <v>19</v>
      </c>
      <c r="G34" s="37">
        <v>1787.4</v>
      </c>
      <c r="H34" s="32">
        <v>891</v>
      </c>
      <c r="I34" s="33">
        <v>0.64051000000000002</v>
      </c>
      <c r="J34" s="34">
        <v>6.71774</v>
      </c>
      <c r="K34" s="35">
        <f t="shared" si="0"/>
        <v>0.49848942598187307</v>
      </c>
      <c r="L34" s="36">
        <f t="shared" si="1"/>
        <v>7.539551066217733</v>
      </c>
      <c r="M34" s="31"/>
    </row>
    <row r="35" spans="1:13">
      <c r="A35" s="23">
        <v>33</v>
      </c>
      <c r="B35" s="19" t="s">
        <v>21</v>
      </c>
      <c r="C35" s="30" t="s">
        <v>28</v>
      </c>
      <c r="D35" t="s">
        <v>22</v>
      </c>
      <c r="E35" s="31" t="s">
        <v>26</v>
      </c>
      <c r="F35" s="23" t="s">
        <v>19</v>
      </c>
      <c r="H35" s="32"/>
      <c r="I35" s="33"/>
      <c r="J35" s="34"/>
      <c r="K35" s="35"/>
      <c r="L35" s="36"/>
      <c r="M35" s="31"/>
    </row>
    <row r="36" spans="1:13">
      <c r="A36" s="23">
        <v>34</v>
      </c>
      <c r="B36" s="19" t="s">
        <v>15</v>
      </c>
      <c r="C36" s="30" t="s">
        <v>28</v>
      </c>
      <c r="D36" t="s">
        <v>23</v>
      </c>
      <c r="E36" s="31" t="s">
        <v>26</v>
      </c>
      <c r="F36" s="23" t="s">
        <v>19</v>
      </c>
      <c r="G36" s="37">
        <v>1787.4</v>
      </c>
      <c r="H36" s="32">
        <v>954.33299999999997</v>
      </c>
      <c r="I36" s="33">
        <v>1.02443</v>
      </c>
      <c r="J36" s="34">
        <v>19.267199999999999</v>
      </c>
      <c r="K36" s="35">
        <f t="shared" ref="K36:K38" si="4">IF(ISERROR(H36/G36),1,H36/G36)</f>
        <v>0.53392245720040277</v>
      </c>
      <c r="L36" s="36">
        <f t="shared" ref="L36:L38" si="5">IF(ISERROR(J36/H36),1,J36/H36*1000)</f>
        <v>20.189179248752794</v>
      </c>
      <c r="M36" s="31"/>
    </row>
    <row r="37" spans="1:13">
      <c r="A37" s="23">
        <v>35</v>
      </c>
      <c r="B37" s="19" t="s">
        <v>15</v>
      </c>
      <c r="C37" s="30" t="s">
        <v>28</v>
      </c>
      <c r="D37" t="s">
        <v>24</v>
      </c>
      <c r="E37" s="31" t="s">
        <v>26</v>
      </c>
      <c r="F37" s="23" t="s">
        <v>19</v>
      </c>
      <c r="G37" s="37">
        <v>1787.4</v>
      </c>
      <c r="H37" s="32">
        <v>895.77800000000002</v>
      </c>
      <c r="I37" s="33">
        <v>0.65299200000000002</v>
      </c>
      <c r="J37" s="34">
        <v>6.9026100000000001</v>
      </c>
      <c r="K37" s="35">
        <f t="shared" si="4"/>
        <v>0.50116258252209911</v>
      </c>
      <c r="L37" s="36">
        <f t="shared" si="5"/>
        <v>7.7057150320726793</v>
      </c>
      <c r="M37" s="31"/>
    </row>
    <row r="38" spans="1:13" ht="17" thickBot="1">
      <c r="A38" s="38">
        <v>36</v>
      </c>
      <c r="B38" s="39" t="s">
        <v>15</v>
      </c>
      <c r="C38" s="40" t="s">
        <v>28</v>
      </c>
      <c r="D38" s="41" t="s">
        <v>25</v>
      </c>
      <c r="E38" s="42" t="s">
        <v>26</v>
      </c>
      <c r="F38" s="38" t="s">
        <v>19</v>
      </c>
      <c r="G38" s="52">
        <v>1787.4</v>
      </c>
      <c r="H38" s="43">
        <v>905.22199999999998</v>
      </c>
      <c r="I38" s="44">
        <v>0.72880999999999996</v>
      </c>
      <c r="J38" s="45">
        <v>9.5673100000000009</v>
      </c>
      <c r="K38" s="46">
        <f t="shared" si="4"/>
        <v>0.50644623475439177</v>
      </c>
      <c r="L38" s="47">
        <f t="shared" si="5"/>
        <v>10.569020638031335</v>
      </c>
      <c r="M38" s="42"/>
    </row>
    <row r="39" spans="1:13">
      <c r="A39" s="18">
        <v>37</v>
      </c>
      <c r="B39" s="48" t="s">
        <v>15</v>
      </c>
      <c r="C39" s="53" t="s">
        <v>17</v>
      </c>
      <c r="D39" s="54" t="s">
        <v>17</v>
      </c>
      <c r="E39" s="55" t="s">
        <v>18</v>
      </c>
      <c r="F39" s="56" t="s">
        <v>19</v>
      </c>
      <c r="G39" s="51">
        <v>2711.6</v>
      </c>
      <c r="H39" s="25">
        <v>1460.22</v>
      </c>
      <c r="I39" s="26">
        <v>155.71600000000001</v>
      </c>
      <c r="J39" s="27">
        <v>7.49322</v>
      </c>
      <c r="K39" s="28">
        <f t="shared" si="0"/>
        <v>0.53850862959138524</v>
      </c>
      <c r="L39" s="29">
        <f t="shared" si="1"/>
        <v>5.1315692155976498</v>
      </c>
      <c r="M39" s="22"/>
    </row>
    <row r="40" spans="1:13">
      <c r="A40" s="23">
        <v>38</v>
      </c>
      <c r="B40" s="19" t="s">
        <v>15</v>
      </c>
      <c r="C40" s="30" t="s">
        <v>17</v>
      </c>
      <c r="D40" t="s">
        <v>20</v>
      </c>
      <c r="E40" s="31" t="s">
        <v>18</v>
      </c>
      <c r="F40" s="23" t="s">
        <v>19</v>
      </c>
      <c r="G40" s="51">
        <v>2711.6</v>
      </c>
      <c r="H40" s="32">
        <v>1440.78</v>
      </c>
      <c r="I40" s="33">
        <v>137.69200000000001</v>
      </c>
      <c r="J40" s="34">
        <v>5.1645300000000001</v>
      </c>
      <c r="K40" s="35">
        <f t="shared" si="0"/>
        <v>0.53133943059448296</v>
      </c>
      <c r="L40" s="36">
        <f t="shared" si="1"/>
        <v>3.5845375421646608</v>
      </c>
      <c r="M40" s="31"/>
    </row>
    <row r="41" spans="1:13">
      <c r="A41" s="23">
        <v>39</v>
      </c>
      <c r="B41" s="19" t="s">
        <v>21</v>
      </c>
      <c r="C41" s="30" t="s">
        <v>17</v>
      </c>
      <c r="D41" t="s">
        <v>22</v>
      </c>
      <c r="E41" s="31" t="s">
        <v>18</v>
      </c>
      <c r="F41" s="23" t="s">
        <v>19</v>
      </c>
      <c r="H41" s="32"/>
      <c r="I41" s="33"/>
      <c r="J41" s="34"/>
      <c r="K41" s="35"/>
      <c r="L41" s="36"/>
      <c r="M41" s="31"/>
    </row>
    <row r="42" spans="1:13">
      <c r="A42" s="23">
        <v>40</v>
      </c>
      <c r="B42" s="19" t="s">
        <v>21</v>
      </c>
      <c r="C42" s="30" t="s">
        <v>17</v>
      </c>
      <c r="D42" t="s">
        <v>23</v>
      </c>
      <c r="E42" s="31" t="s">
        <v>18</v>
      </c>
      <c r="F42" s="23" t="s">
        <v>19</v>
      </c>
      <c r="H42" s="32"/>
      <c r="I42" s="33"/>
      <c r="J42" s="34"/>
      <c r="K42" s="35"/>
      <c r="L42" s="36"/>
      <c r="M42" s="31"/>
    </row>
    <row r="43" spans="1:13">
      <c r="A43" s="23">
        <v>41</v>
      </c>
      <c r="B43" s="19" t="s">
        <v>15</v>
      </c>
      <c r="C43" s="30" t="s">
        <v>17</v>
      </c>
      <c r="D43" t="s">
        <v>24</v>
      </c>
      <c r="E43" s="31" t="s">
        <v>18</v>
      </c>
      <c r="F43" s="23" t="s">
        <v>19</v>
      </c>
      <c r="G43" s="51">
        <v>2711.6</v>
      </c>
      <c r="H43" s="32">
        <v>1445.22</v>
      </c>
      <c r="I43" s="33">
        <v>140.76599999999999</v>
      </c>
      <c r="J43" s="34">
        <v>5.45174</v>
      </c>
      <c r="K43" s="35">
        <f t="shared" si="0"/>
        <v>0.5329768402419236</v>
      </c>
      <c r="L43" s="36">
        <f t="shared" si="1"/>
        <v>3.7722561270948365</v>
      </c>
      <c r="M43" s="31"/>
    </row>
    <row r="44" spans="1:13">
      <c r="A44" s="23">
        <v>42</v>
      </c>
      <c r="B44" s="19" t="s">
        <v>15</v>
      </c>
      <c r="C44" s="30" t="s">
        <v>17</v>
      </c>
      <c r="D44" t="s">
        <v>25</v>
      </c>
      <c r="E44" s="31" t="s">
        <v>18</v>
      </c>
      <c r="F44" s="23" t="s">
        <v>19</v>
      </c>
      <c r="G44" s="51">
        <v>2711.6</v>
      </c>
      <c r="H44" s="32">
        <v>1256.22</v>
      </c>
      <c r="I44" s="33">
        <v>138.536</v>
      </c>
      <c r="J44" s="34">
        <v>4.4269699999999998</v>
      </c>
      <c r="K44" s="35">
        <f t="shared" si="0"/>
        <v>0.46327629443870783</v>
      </c>
      <c r="L44" s="36">
        <f t="shared" si="1"/>
        <v>3.5240403750935343</v>
      </c>
      <c r="M44" s="31"/>
    </row>
    <row r="45" spans="1:13">
      <c r="A45" s="23">
        <v>43</v>
      </c>
      <c r="B45" s="19" t="s">
        <v>15</v>
      </c>
      <c r="C45" s="30" t="s">
        <v>17</v>
      </c>
      <c r="D45" t="s">
        <v>17</v>
      </c>
      <c r="E45" s="31" t="s">
        <v>26</v>
      </c>
      <c r="F45" s="23" t="s">
        <v>19</v>
      </c>
      <c r="G45" s="37">
        <v>2711.6</v>
      </c>
      <c r="H45" s="32">
        <v>1460.22</v>
      </c>
      <c r="I45" s="33">
        <v>142.053</v>
      </c>
      <c r="J45" s="34">
        <v>14.2547</v>
      </c>
      <c r="K45" s="35">
        <f t="shared" si="0"/>
        <v>0.53850862959138524</v>
      </c>
      <c r="L45" s="36">
        <f t="shared" si="1"/>
        <v>9.762022161044225</v>
      </c>
      <c r="M45" s="31"/>
    </row>
    <row r="46" spans="1:13">
      <c r="A46" s="23">
        <v>44</v>
      </c>
      <c r="B46" s="19" t="s">
        <v>15</v>
      </c>
      <c r="C46" s="30" t="s">
        <v>17</v>
      </c>
      <c r="D46" t="s">
        <v>20</v>
      </c>
      <c r="E46" s="31" t="s">
        <v>26</v>
      </c>
      <c r="F46" s="23" t="s">
        <v>19</v>
      </c>
      <c r="G46" s="37">
        <v>2711.6</v>
      </c>
      <c r="H46" s="32">
        <v>1440.78</v>
      </c>
      <c r="I46" s="33">
        <v>140.548</v>
      </c>
      <c r="J46" s="34">
        <v>11.839600000000001</v>
      </c>
      <c r="K46" s="35">
        <f t="shared" si="0"/>
        <v>0.53133943059448296</v>
      </c>
      <c r="L46" s="36">
        <f t="shared" si="1"/>
        <v>8.2174933022390668</v>
      </c>
      <c r="M46" s="31"/>
    </row>
    <row r="47" spans="1:13">
      <c r="A47" s="23">
        <v>45</v>
      </c>
      <c r="B47" s="19" t="s">
        <v>21</v>
      </c>
      <c r="C47" s="30" t="s">
        <v>17</v>
      </c>
      <c r="D47" t="s">
        <v>22</v>
      </c>
      <c r="E47" s="31" t="s">
        <v>26</v>
      </c>
      <c r="F47" s="23" t="s">
        <v>19</v>
      </c>
      <c r="H47" s="32"/>
      <c r="I47" s="33"/>
      <c r="J47" s="34"/>
      <c r="K47" s="35"/>
      <c r="L47" s="36"/>
      <c r="M47" s="31"/>
    </row>
    <row r="48" spans="1:13">
      <c r="A48" s="23">
        <v>46</v>
      </c>
      <c r="B48" s="19" t="s">
        <v>15</v>
      </c>
      <c r="C48" s="30" t="s">
        <v>17</v>
      </c>
      <c r="D48" t="s">
        <v>23</v>
      </c>
      <c r="E48" s="31" t="s">
        <v>26</v>
      </c>
      <c r="F48" s="23" t="s">
        <v>19</v>
      </c>
      <c r="G48" s="37">
        <v>2711.6</v>
      </c>
      <c r="H48" s="32">
        <v>1460.22</v>
      </c>
      <c r="I48" s="33">
        <v>375.77100000000002</v>
      </c>
      <c r="J48" s="34">
        <v>30.544799999999999</v>
      </c>
      <c r="K48" s="35">
        <f t="shared" ref="K48:K50" si="6">IF(ISERROR(H48/G48),1,H48/G48)</f>
        <v>0.53850862959138524</v>
      </c>
      <c r="L48" s="36">
        <f t="shared" ref="L48:L50" si="7">IF(ISERROR(J48/H48),1,J48/H48*1000)</f>
        <v>20.917943871471422</v>
      </c>
      <c r="M48" s="31"/>
    </row>
    <row r="49" spans="1:14">
      <c r="A49" s="23">
        <v>47</v>
      </c>
      <c r="B49" s="19" t="s">
        <v>15</v>
      </c>
      <c r="C49" s="30" t="s">
        <v>17</v>
      </c>
      <c r="D49" t="s">
        <v>24</v>
      </c>
      <c r="E49" s="31" t="s">
        <v>26</v>
      </c>
      <c r="F49" s="23" t="s">
        <v>19</v>
      </c>
      <c r="G49" s="37">
        <v>2711.6</v>
      </c>
      <c r="H49" s="32">
        <v>1445.22</v>
      </c>
      <c r="I49" s="33">
        <v>138.99600000000001</v>
      </c>
      <c r="J49" s="34">
        <v>11.3886</v>
      </c>
      <c r="K49" s="35">
        <f t="shared" si="6"/>
        <v>0.5329768402419236</v>
      </c>
      <c r="L49" s="36">
        <f t="shared" si="7"/>
        <v>7.8801843317972358</v>
      </c>
      <c r="M49" s="31"/>
    </row>
    <row r="50" spans="1:14" ht="17" thickBot="1">
      <c r="A50" s="38">
        <v>48</v>
      </c>
      <c r="B50" s="39" t="s">
        <v>15</v>
      </c>
      <c r="C50" s="40" t="s">
        <v>17</v>
      </c>
      <c r="D50" s="41" t="s">
        <v>25</v>
      </c>
      <c r="E50" s="42" t="s">
        <v>26</v>
      </c>
      <c r="F50" s="38" t="s">
        <v>19</v>
      </c>
      <c r="G50" s="52">
        <v>2711.6</v>
      </c>
      <c r="H50" s="43">
        <v>1256.22</v>
      </c>
      <c r="I50" s="44">
        <v>137.637</v>
      </c>
      <c r="J50" s="45">
        <v>12.0389</v>
      </c>
      <c r="K50" s="46">
        <f t="shared" si="6"/>
        <v>0.46327629443870783</v>
      </c>
      <c r="L50" s="47">
        <f t="shared" si="7"/>
        <v>9.5834328381971314</v>
      </c>
      <c r="M50" s="42"/>
    </row>
    <row r="51" spans="1:14">
      <c r="A51" s="18">
        <v>49</v>
      </c>
      <c r="B51" s="48" t="s">
        <v>15</v>
      </c>
      <c r="C51" s="20" t="s">
        <v>20</v>
      </c>
      <c r="D51" s="21" t="s">
        <v>17</v>
      </c>
      <c r="E51" s="22" t="s">
        <v>18</v>
      </c>
      <c r="F51" s="23" t="s">
        <v>19</v>
      </c>
      <c r="G51" s="51">
        <v>7682.5</v>
      </c>
      <c r="H51" s="25">
        <v>3536.89</v>
      </c>
      <c r="I51" s="26">
        <v>8.5908200000000008</v>
      </c>
      <c r="J51" s="27">
        <v>34.085599999999999</v>
      </c>
      <c r="K51" s="28">
        <f t="shared" si="0"/>
        <v>0.46038268792710707</v>
      </c>
      <c r="L51" s="29">
        <f t="shared" si="1"/>
        <v>9.6371671157429279</v>
      </c>
      <c r="M51" s="22"/>
      <c r="N51" t="s">
        <v>29</v>
      </c>
    </row>
    <row r="52" spans="1:14">
      <c r="A52" s="23">
        <v>50</v>
      </c>
      <c r="B52" s="19" t="s">
        <v>15</v>
      </c>
      <c r="C52" s="57" t="s">
        <v>20</v>
      </c>
      <c r="D52" s="58" t="s">
        <v>20</v>
      </c>
      <c r="E52" s="59" t="s">
        <v>18</v>
      </c>
      <c r="F52" s="56" t="s">
        <v>19</v>
      </c>
      <c r="G52" s="51">
        <v>7682.5</v>
      </c>
      <c r="H52" s="32">
        <v>4176</v>
      </c>
      <c r="I52" s="33">
        <v>9.1162500000000009</v>
      </c>
      <c r="J52" s="34">
        <v>45.925800000000002</v>
      </c>
      <c r="K52" s="35">
        <f t="shared" si="0"/>
        <v>0.5435730556459486</v>
      </c>
      <c r="L52" s="36">
        <f t="shared" si="1"/>
        <v>10.997557471264368</v>
      </c>
      <c r="M52" s="31"/>
    </row>
    <row r="53" spans="1:14">
      <c r="A53" s="23">
        <v>51</v>
      </c>
      <c r="B53" s="19" t="s">
        <v>21</v>
      </c>
      <c r="C53" s="30" t="s">
        <v>20</v>
      </c>
      <c r="D53" t="s">
        <v>22</v>
      </c>
      <c r="E53" s="31" t="s">
        <v>18</v>
      </c>
      <c r="F53" s="23" t="s">
        <v>19</v>
      </c>
      <c r="H53" s="32"/>
      <c r="I53" s="33"/>
      <c r="J53" s="34"/>
      <c r="K53" s="35"/>
      <c r="L53" s="36"/>
      <c r="M53" s="31"/>
    </row>
    <row r="54" spans="1:14">
      <c r="A54" s="23">
        <v>52</v>
      </c>
      <c r="B54" s="19" t="s">
        <v>21</v>
      </c>
      <c r="C54" s="30" t="s">
        <v>20</v>
      </c>
      <c r="D54" t="s">
        <v>23</v>
      </c>
      <c r="E54" s="31" t="s">
        <v>18</v>
      </c>
      <c r="F54" s="23" t="s">
        <v>19</v>
      </c>
      <c r="H54" s="32"/>
      <c r="I54" s="33"/>
      <c r="J54" s="34"/>
      <c r="K54" s="35"/>
      <c r="L54" s="36"/>
      <c r="M54" s="31"/>
    </row>
    <row r="55" spans="1:14">
      <c r="A55" s="23">
        <v>53</v>
      </c>
      <c r="B55" s="19" t="s">
        <v>15</v>
      </c>
      <c r="C55" s="30" t="s">
        <v>20</v>
      </c>
      <c r="D55" t="s">
        <v>24</v>
      </c>
      <c r="E55" s="31" t="s">
        <v>18</v>
      </c>
      <c r="F55" s="23" t="s">
        <v>19</v>
      </c>
      <c r="G55" s="51">
        <v>7682.5</v>
      </c>
      <c r="H55" s="32">
        <v>4176</v>
      </c>
      <c r="I55" s="33">
        <v>8.3640100000000004</v>
      </c>
      <c r="J55" s="34">
        <v>45.921300000000002</v>
      </c>
      <c r="K55" s="35">
        <f t="shared" si="0"/>
        <v>0.5435730556459486</v>
      </c>
      <c r="L55" s="36">
        <f t="shared" si="1"/>
        <v>10.996479885057472</v>
      </c>
      <c r="M55" s="31"/>
    </row>
    <row r="56" spans="1:14">
      <c r="A56" s="23">
        <v>54</v>
      </c>
      <c r="B56" s="19" t="s">
        <v>15</v>
      </c>
      <c r="C56" s="30" t="s">
        <v>20</v>
      </c>
      <c r="D56" t="s">
        <v>25</v>
      </c>
      <c r="E56" s="31" t="s">
        <v>18</v>
      </c>
      <c r="F56" s="23" t="s">
        <v>19</v>
      </c>
      <c r="G56" s="51">
        <v>7682.5</v>
      </c>
      <c r="H56" s="32">
        <v>1977.22</v>
      </c>
      <c r="I56" s="33">
        <v>8.5410900000000005</v>
      </c>
      <c r="J56" s="34">
        <v>11.2677</v>
      </c>
      <c r="K56" s="35">
        <f t="shared" si="0"/>
        <v>0.25736674259681092</v>
      </c>
      <c r="L56" s="36">
        <f t="shared" si="1"/>
        <v>5.6987588634547492</v>
      </c>
      <c r="M56" s="31"/>
    </row>
    <row r="57" spans="1:14">
      <c r="A57" s="23">
        <v>55</v>
      </c>
      <c r="B57" s="19" t="s">
        <v>21</v>
      </c>
      <c r="C57" s="30" t="s">
        <v>20</v>
      </c>
      <c r="D57" t="s">
        <v>17</v>
      </c>
      <c r="E57" s="31" t="s">
        <v>26</v>
      </c>
      <c r="F57" s="23" t="s">
        <v>19</v>
      </c>
      <c r="G57" s="37">
        <v>7682.5</v>
      </c>
      <c r="H57" s="32">
        <v>3536.89</v>
      </c>
      <c r="I57" s="33">
        <v>8.9082100000000004</v>
      </c>
      <c r="J57" s="34">
        <v>37.279400000000003</v>
      </c>
      <c r="K57" s="35">
        <f t="shared" si="0"/>
        <v>0.46038268792710707</v>
      </c>
      <c r="L57" s="36">
        <f t="shared" si="1"/>
        <v>10.540163816234037</v>
      </c>
      <c r="M57" s="31"/>
    </row>
    <row r="58" spans="1:14">
      <c r="A58" s="23">
        <v>56</v>
      </c>
      <c r="B58" s="19" t="s">
        <v>15</v>
      </c>
      <c r="C58" s="30" t="s">
        <v>20</v>
      </c>
      <c r="D58" t="s">
        <v>20</v>
      </c>
      <c r="E58" s="31" t="s">
        <v>26</v>
      </c>
      <c r="F58" s="23" t="s">
        <v>19</v>
      </c>
      <c r="G58" s="37">
        <v>7682.5</v>
      </c>
      <c r="H58" s="32">
        <v>4176</v>
      </c>
      <c r="I58" s="33">
        <v>7.9312500000000004</v>
      </c>
      <c r="J58" s="34">
        <v>38.222200000000001</v>
      </c>
      <c r="K58" s="35">
        <f t="shared" si="0"/>
        <v>0.5435730556459486</v>
      </c>
      <c r="L58" s="36">
        <f t="shared" si="1"/>
        <v>9.1528256704980837</v>
      </c>
      <c r="M58" s="31"/>
    </row>
    <row r="59" spans="1:14">
      <c r="A59" s="23">
        <v>57</v>
      </c>
      <c r="B59" s="19" t="s">
        <v>21</v>
      </c>
      <c r="C59" s="30" t="s">
        <v>20</v>
      </c>
      <c r="D59" t="s">
        <v>22</v>
      </c>
      <c r="E59" s="31" t="s">
        <v>26</v>
      </c>
      <c r="F59" s="23" t="s">
        <v>19</v>
      </c>
      <c r="H59" s="32"/>
      <c r="I59" s="33"/>
      <c r="J59" s="34"/>
      <c r="K59" s="35"/>
      <c r="L59" s="36"/>
      <c r="M59" s="31"/>
    </row>
    <row r="60" spans="1:14">
      <c r="A60" s="23">
        <v>58</v>
      </c>
      <c r="B60" s="19" t="s">
        <v>15</v>
      </c>
      <c r="C60" s="30" t="s">
        <v>20</v>
      </c>
      <c r="D60" t="s">
        <v>23</v>
      </c>
      <c r="E60" s="31" t="s">
        <v>26</v>
      </c>
      <c r="F60" s="23" t="s">
        <v>19</v>
      </c>
      <c r="G60" s="37">
        <v>7682.5</v>
      </c>
      <c r="H60" s="32">
        <v>4176</v>
      </c>
      <c r="I60" s="33">
        <v>13.5258</v>
      </c>
      <c r="J60" s="34">
        <v>92.226799999999997</v>
      </c>
      <c r="K60" s="35">
        <f t="shared" ref="K60:K62" si="8">IF(ISERROR(H60/G60),1,H60/G60)</f>
        <v>0.5435730556459486</v>
      </c>
      <c r="L60" s="36">
        <f t="shared" ref="L60:L62" si="9">IF(ISERROR(J60/H60),1,J60/H60*1000)</f>
        <v>22.084961685823757</v>
      </c>
      <c r="M60" s="31"/>
    </row>
    <row r="61" spans="1:14">
      <c r="A61" s="23">
        <v>59</v>
      </c>
      <c r="B61" s="19" t="s">
        <v>15</v>
      </c>
      <c r="C61" s="30" t="s">
        <v>20</v>
      </c>
      <c r="D61" t="s">
        <v>24</v>
      </c>
      <c r="E61" s="31" t="s">
        <v>26</v>
      </c>
      <c r="F61" s="23" t="s">
        <v>19</v>
      </c>
      <c r="G61" s="37">
        <v>7682.5</v>
      </c>
      <c r="H61" s="32">
        <v>4176</v>
      </c>
      <c r="I61" s="33">
        <v>8.1295300000000008</v>
      </c>
      <c r="J61" s="34">
        <v>35.211799999999997</v>
      </c>
      <c r="K61" s="35">
        <f t="shared" si="8"/>
        <v>0.5435730556459486</v>
      </c>
      <c r="L61" s="36">
        <f t="shared" si="9"/>
        <v>8.4319444444444436</v>
      </c>
      <c r="M61" s="31"/>
    </row>
    <row r="62" spans="1:14" ht="17" thickBot="1">
      <c r="A62" s="38">
        <v>60</v>
      </c>
      <c r="B62" s="39" t="s">
        <v>15</v>
      </c>
      <c r="C62" s="40" t="s">
        <v>20</v>
      </c>
      <c r="D62" s="41" t="s">
        <v>25</v>
      </c>
      <c r="E62" s="42" t="s">
        <v>26</v>
      </c>
      <c r="F62" s="38" t="s">
        <v>19</v>
      </c>
      <c r="G62" s="52">
        <v>7682.5</v>
      </c>
      <c r="H62" s="43">
        <v>1977.22</v>
      </c>
      <c r="I62" s="44">
        <v>8.5123099999999994</v>
      </c>
      <c r="J62" s="45">
        <v>19.132899999999999</v>
      </c>
      <c r="K62" s="46">
        <f t="shared" si="8"/>
        <v>0.25736674259681092</v>
      </c>
      <c r="L62" s="47">
        <f t="shared" si="9"/>
        <v>9.6766672398620273</v>
      </c>
      <c r="M62" s="42"/>
    </row>
    <row r="63" spans="1:14">
      <c r="A63" s="18">
        <v>61</v>
      </c>
      <c r="B63" s="48" t="s">
        <v>15</v>
      </c>
      <c r="C63" s="20" t="s">
        <v>22</v>
      </c>
      <c r="D63" s="21" t="s">
        <v>17</v>
      </c>
      <c r="E63" s="22" t="s">
        <v>18</v>
      </c>
      <c r="F63" s="23" t="s">
        <v>19</v>
      </c>
      <c r="G63" s="51">
        <v>1246.4000000000001</v>
      </c>
      <c r="H63" s="25">
        <v>673.66700000000003</v>
      </c>
      <c r="I63" s="26">
        <v>48.39</v>
      </c>
      <c r="J63" s="27">
        <v>1.3250900000000001</v>
      </c>
      <c r="K63" s="28">
        <f t="shared" si="0"/>
        <v>0.54049021181001278</v>
      </c>
      <c r="L63" s="29">
        <f t="shared" si="1"/>
        <v>1.9669807189605548</v>
      </c>
      <c r="M63" s="22"/>
    </row>
    <row r="64" spans="1:14">
      <c r="A64" s="23">
        <v>62</v>
      </c>
      <c r="B64" s="19" t="s">
        <v>15</v>
      </c>
      <c r="C64" s="30" t="s">
        <v>22</v>
      </c>
      <c r="D64" t="s">
        <v>20</v>
      </c>
      <c r="E64" s="31" t="s">
        <v>18</v>
      </c>
      <c r="F64" s="23" t="s">
        <v>19</v>
      </c>
      <c r="G64" s="51">
        <v>1246.4000000000001</v>
      </c>
      <c r="H64" s="32">
        <v>673.66700000000003</v>
      </c>
      <c r="I64" s="33">
        <v>46.884399999999999</v>
      </c>
      <c r="J64" s="34">
        <v>1.3782099999999999</v>
      </c>
      <c r="K64" s="35">
        <f t="shared" si="0"/>
        <v>0.54049021181001278</v>
      </c>
      <c r="L64" s="36">
        <f t="shared" si="1"/>
        <v>2.0458327333831106</v>
      </c>
      <c r="M64" s="31"/>
    </row>
    <row r="65" spans="1:13">
      <c r="A65" s="23">
        <v>63</v>
      </c>
      <c r="B65" s="19" t="s">
        <v>21</v>
      </c>
      <c r="C65" s="57" t="s">
        <v>22</v>
      </c>
      <c r="D65" s="58" t="s">
        <v>22</v>
      </c>
      <c r="E65" s="59" t="s">
        <v>18</v>
      </c>
      <c r="F65" s="56" t="s">
        <v>19</v>
      </c>
      <c r="H65" s="32"/>
      <c r="I65" s="33"/>
      <c r="J65" s="34"/>
      <c r="K65" s="35"/>
      <c r="L65" s="36"/>
      <c r="M65" s="31"/>
    </row>
    <row r="66" spans="1:13">
      <c r="A66" s="23">
        <v>64</v>
      </c>
      <c r="B66" s="19" t="s">
        <v>21</v>
      </c>
      <c r="C66" s="30" t="s">
        <v>22</v>
      </c>
      <c r="D66" t="s">
        <v>23</v>
      </c>
      <c r="E66" s="31" t="s">
        <v>18</v>
      </c>
      <c r="F66" s="23" t="s">
        <v>19</v>
      </c>
      <c r="H66" s="32"/>
      <c r="I66" s="33"/>
      <c r="J66" s="34"/>
      <c r="K66" s="35"/>
      <c r="L66" s="36"/>
      <c r="M66" s="31"/>
    </row>
    <row r="67" spans="1:13">
      <c r="A67" s="23">
        <v>65</v>
      </c>
      <c r="B67" s="19" t="s">
        <v>15</v>
      </c>
      <c r="C67" s="30" t="s">
        <v>22</v>
      </c>
      <c r="D67" t="s">
        <v>24</v>
      </c>
      <c r="E67" s="31" t="s">
        <v>18</v>
      </c>
      <c r="F67" s="23" t="s">
        <v>19</v>
      </c>
      <c r="G67" s="51">
        <v>1246.4000000000001</v>
      </c>
      <c r="H67" s="32">
        <v>673.66700000000003</v>
      </c>
      <c r="I67" s="33">
        <v>48.300699999999999</v>
      </c>
      <c r="J67" s="34">
        <v>1.6442600000000001</v>
      </c>
      <c r="K67" s="35">
        <f t="shared" si="0"/>
        <v>0.54049021181001278</v>
      </c>
      <c r="L67" s="36">
        <f t="shared" si="1"/>
        <v>2.4407607913108404</v>
      </c>
      <c r="M67" s="31"/>
    </row>
    <row r="68" spans="1:13">
      <c r="A68" s="23">
        <v>66</v>
      </c>
      <c r="B68" s="19" t="s">
        <v>15</v>
      </c>
      <c r="C68" s="30" t="s">
        <v>22</v>
      </c>
      <c r="D68" t="s">
        <v>25</v>
      </c>
      <c r="E68" s="31" t="s">
        <v>18</v>
      </c>
      <c r="F68" s="23" t="s">
        <v>19</v>
      </c>
      <c r="G68" s="51">
        <v>1246.4000000000001</v>
      </c>
      <c r="H68" s="32">
        <v>673.66700000000003</v>
      </c>
      <c r="I68" s="33">
        <v>48.596400000000003</v>
      </c>
      <c r="J68" s="34">
        <v>1.6577</v>
      </c>
      <c r="K68" s="35">
        <f t="shared" ref="K68:K86" si="10">IF(ISERROR(H68/G68),1,H68/G68)</f>
        <v>0.54049021181001278</v>
      </c>
      <c r="L68" s="36">
        <f t="shared" ref="L68:L86" si="11">IF(ISERROR(J68/H68),1,J68/H68*1000)</f>
        <v>2.4607113009840171</v>
      </c>
      <c r="M68" s="31"/>
    </row>
    <row r="69" spans="1:13">
      <c r="A69" s="23">
        <v>67</v>
      </c>
      <c r="B69" s="19" t="s">
        <v>15</v>
      </c>
      <c r="C69" s="30" t="s">
        <v>22</v>
      </c>
      <c r="D69" t="s">
        <v>17</v>
      </c>
      <c r="E69" s="31" t="s">
        <v>26</v>
      </c>
      <c r="F69" s="23" t="s">
        <v>19</v>
      </c>
      <c r="G69" s="37">
        <v>1246.4000000000001</v>
      </c>
      <c r="H69" s="32">
        <v>673.66700000000003</v>
      </c>
      <c r="I69" s="33">
        <v>47.461799999999997</v>
      </c>
      <c r="J69" s="34">
        <v>6.4662300000000004</v>
      </c>
      <c r="K69" s="35">
        <f t="shared" si="10"/>
        <v>0.54049021181001278</v>
      </c>
      <c r="L69" s="36">
        <f t="shared" si="11"/>
        <v>9.5985553693442007</v>
      </c>
      <c r="M69" s="31"/>
    </row>
    <row r="70" spans="1:13">
      <c r="A70" s="23">
        <v>68</v>
      </c>
      <c r="B70" s="19" t="s">
        <v>15</v>
      </c>
      <c r="C70" s="30" t="s">
        <v>22</v>
      </c>
      <c r="D70" t="s">
        <v>20</v>
      </c>
      <c r="E70" s="31" t="s">
        <v>26</v>
      </c>
      <c r="F70" s="23" t="s">
        <v>19</v>
      </c>
      <c r="G70" s="37">
        <v>1246.4000000000001</v>
      </c>
      <c r="H70" s="32">
        <v>673.66700000000003</v>
      </c>
      <c r="I70" s="33">
        <v>47.131100000000004</v>
      </c>
      <c r="J70" s="34">
        <v>7.0094399999999997</v>
      </c>
      <c r="K70" s="35">
        <f t="shared" si="10"/>
        <v>0.54049021181001278</v>
      </c>
      <c r="L70" s="36">
        <f t="shared" si="11"/>
        <v>10.404903312764318</v>
      </c>
      <c r="M70" s="31"/>
    </row>
    <row r="71" spans="1:13">
      <c r="A71" s="23">
        <v>69</v>
      </c>
      <c r="B71" s="19" t="s">
        <v>15</v>
      </c>
      <c r="C71" s="57" t="s">
        <v>22</v>
      </c>
      <c r="D71" s="58" t="s">
        <v>22</v>
      </c>
      <c r="E71" s="31" t="s">
        <v>26</v>
      </c>
      <c r="F71" s="23" t="s">
        <v>19</v>
      </c>
      <c r="G71" s="51">
        <v>1246.4000000000001</v>
      </c>
      <c r="H71" s="32">
        <v>673.66700000000003</v>
      </c>
      <c r="I71" s="33">
        <v>50.223599999999998</v>
      </c>
      <c r="J71" s="34">
        <v>8.4018800000000002</v>
      </c>
      <c r="K71" s="35">
        <f t="shared" si="10"/>
        <v>0.54049021181001278</v>
      </c>
      <c r="L71" s="36">
        <f t="shared" si="11"/>
        <v>12.471859242029074</v>
      </c>
      <c r="M71" s="31"/>
    </row>
    <row r="72" spans="1:13">
      <c r="A72" s="23">
        <v>70</v>
      </c>
      <c r="B72" s="19" t="s">
        <v>15</v>
      </c>
      <c r="C72" s="30" t="s">
        <v>22</v>
      </c>
      <c r="D72" t="s">
        <v>23</v>
      </c>
      <c r="E72" s="31" t="s">
        <v>26</v>
      </c>
      <c r="F72" s="23" t="s">
        <v>19</v>
      </c>
      <c r="G72" s="37">
        <v>1246.4000000000001</v>
      </c>
      <c r="H72" s="32">
        <v>673.66700000000003</v>
      </c>
      <c r="I72" s="33">
        <v>78.728399999999993</v>
      </c>
      <c r="J72" s="34">
        <v>14.0207</v>
      </c>
      <c r="K72" s="35">
        <f t="shared" si="10"/>
        <v>0.54049021181001278</v>
      </c>
      <c r="L72" s="36">
        <f t="shared" si="11"/>
        <v>20.812508257046876</v>
      </c>
      <c r="M72" s="31"/>
    </row>
    <row r="73" spans="1:13">
      <c r="A73" s="23">
        <v>71</v>
      </c>
      <c r="B73" s="19" t="s">
        <v>15</v>
      </c>
      <c r="C73" s="30" t="s">
        <v>22</v>
      </c>
      <c r="D73" t="s">
        <v>24</v>
      </c>
      <c r="E73" s="31" t="s">
        <v>26</v>
      </c>
      <c r="F73" s="23" t="s">
        <v>19</v>
      </c>
      <c r="G73" s="37">
        <v>1246.4000000000001</v>
      </c>
      <c r="H73" s="32">
        <v>673.66700000000003</v>
      </c>
      <c r="I73" s="33">
        <v>48.2057</v>
      </c>
      <c r="J73" s="34">
        <v>6.9177499999999998</v>
      </c>
      <c r="K73" s="35">
        <f t="shared" si="10"/>
        <v>0.54049021181001278</v>
      </c>
      <c r="L73" s="36">
        <f t="shared" si="11"/>
        <v>10.268797491935926</v>
      </c>
      <c r="M73" s="31"/>
    </row>
    <row r="74" spans="1:13" ht="17" thickBot="1">
      <c r="A74" s="38">
        <v>72</v>
      </c>
      <c r="B74" s="39" t="s">
        <v>15</v>
      </c>
      <c r="C74" s="40" t="s">
        <v>22</v>
      </c>
      <c r="D74" s="41" t="s">
        <v>25</v>
      </c>
      <c r="E74" s="42" t="s">
        <v>26</v>
      </c>
      <c r="F74" s="38" t="s">
        <v>19</v>
      </c>
      <c r="G74" s="52">
        <v>1246.4000000000001</v>
      </c>
      <c r="H74" s="43">
        <v>673.66700000000003</v>
      </c>
      <c r="I74" s="44">
        <v>48.336199999999998</v>
      </c>
      <c r="J74" s="45">
        <v>7.6185400000000003</v>
      </c>
      <c r="K74" s="46">
        <f t="shared" si="10"/>
        <v>0.54049021181001278</v>
      </c>
      <c r="L74" s="47">
        <f t="shared" si="11"/>
        <v>11.309059223622352</v>
      </c>
      <c r="M74" s="42"/>
    </row>
    <row r="75" spans="1:13">
      <c r="A75" s="18">
        <v>73</v>
      </c>
      <c r="B75" s="48" t="s">
        <v>15</v>
      </c>
      <c r="C75" s="20" t="s">
        <v>23</v>
      </c>
      <c r="D75" s="21" t="s">
        <v>17</v>
      </c>
      <c r="E75" s="22" t="s">
        <v>18</v>
      </c>
      <c r="F75" s="18" t="s">
        <v>19</v>
      </c>
      <c r="G75" s="60">
        <v>1386.2</v>
      </c>
      <c r="H75" s="25">
        <v>713.22199999999998</v>
      </c>
      <c r="I75" s="26">
        <v>128.79300000000001</v>
      </c>
      <c r="J75" s="27">
        <v>6.0000400000000003</v>
      </c>
      <c r="K75" s="28">
        <f t="shared" si="10"/>
        <v>0.51451594286538738</v>
      </c>
      <c r="L75" s="29">
        <f t="shared" si="11"/>
        <v>8.4125840201227664</v>
      </c>
      <c r="M75" s="22"/>
    </row>
    <row r="76" spans="1:13">
      <c r="A76" s="23">
        <v>74</v>
      </c>
      <c r="B76" s="19" t="s">
        <v>21</v>
      </c>
      <c r="C76" s="30" t="s">
        <v>23</v>
      </c>
      <c r="D76" t="s">
        <v>20</v>
      </c>
      <c r="E76" s="31" t="s">
        <v>18</v>
      </c>
      <c r="F76" s="23" t="s">
        <v>19</v>
      </c>
      <c r="H76" s="32"/>
      <c r="I76" s="33"/>
      <c r="J76" s="34"/>
      <c r="K76" s="35"/>
      <c r="L76" s="36"/>
      <c r="M76" s="31"/>
    </row>
    <row r="77" spans="1:13">
      <c r="A77" s="23">
        <v>75</v>
      </c>
      <c r="B77" s="19" t="s">
        <v>21</v>
      </c>
      <c r="C77" s="30" t="s">
        <v>23</v>
      </c>
      <c r="D77" t="s">
        <v>22</v>
      </c>
      <c r="E77" s="31" t="s">
        <v>18</v>
      </c>
      <c r="F77" s="23" t="s">
        <v>19</v>
      </c>
      <c r="H77" s="32"/>
      <c r="I77" s="33"/>
      <c r="J77" s="34"/>
      <c r="K77" s="35"/>
      <c r="L77" s="36"/>
      <c r="M77" s="31"/>
    </row>
    <row r="78" spans="1:13">
      <c r="A78" s="23">
        <v>76</v>
      </c>
      <c r="B78" s="19" t="s">
        <v>21</v>
      </c>
      <c r="C78" s="57" t="s">
        <v>23</v>
      </c>
      <c r="D78" s="58" t="s">
        <v>23</v>
      </c>
      <c r="E78" s="59" t="s">
        <v>18</v>
      </c>
      <c r="F78" s="56" t="s">
        <v>19</v>
      </c>
      <c r="H78" s="32"/>
      <c r="I78" s="33"/>
      <c r="J78" s="34"/>
      <c r="K78" s="35"/>
      <c r="L78" s="36"/>
      <c r="M78" s="31"/>
    </row>
    <row r="79" spans="1:13">
      <c r="A79" s="23">
        <v>77</v>
      </c>
      <c r="B79" s="19" t="s">
        <v>15</v>
      </c>
      <c r="C79" s="30" t="s">
        <v>23</v>
      </c>
      <c r="D79" t="s">
        <v>24</v>
      </c>
      <c r="E79" s="31" t="s">
        <v>18</v>
      </c>
      <c r="F79" s="23" t="s">
        <v>19</v>
      </c>
      <c r="G79" s="37">
        <v>1386.2</v>
      </c>
      <c r="H79" s="32">
        <v>684.33299999999997</v>
      </c>
      <c r="I79" s="33">
        <v>130.446</v>
      </c>
      <c r="J79" s="34">
        <v>5.6285600000000002</v>
      </c>
      <c r="K79" s="35">
        <f t="shared" ref="K79:K81" si="12">IF(ISERROR(H79/G79),1,H79/G79)</f>
        <v>0.49367551579858604</v>
      </c>
      <c r="L79" s="36">
        <f t="shared" ref="L79:L81" si="13">IF(ISERROR(J79/H79),1,J79/H79*1000)</f>
        <v>8.2248846687212218</v>
      </c>
      <c r="M79" s="31"/>
    </row>
    <row r="80" spans="1:13">
      <c r="A80" s="23">
        <v>78</v>
      </c>
      <c r="B80" s="19" t="s">
        <v>15</v>
      </c>
      <c r="C80" s="30" t="s">
        <v>23</v>
      </c>
      <c r="D80" t="s">
        <v>25</v>
      </c>
      <c r="E80" s="31" t="s">
        <v>18</v>
      </c>
      <c r="F80" s="23" t="s">
        <v>19</v>
      </c>
      <c r="G80" s="37">
        <v>1386.2</v>
      </c>
      <c r="H80" s="32">
        <v>682.11099999999999</v>
      </c>
      <c r="I80" s="33">
        <v>130.429</v>
      </c>
      <c r="J80" s="34">
        <v>5.4183300000000001</v>
      </c>
      <c r="K80" s="35">
        <f t="shared" si="12"/>
        <v>0.49207257250036068</v>
      </c>
      <c r="L80" s="36">
        <f t="shared" si="13"/>
        <v>7.9434725433250604</v>
      </c>
      <c r="M80" s="31"/>
    </row>
    <row r="81" spans="1:13">
      <c r="A81" s="23">
        <v>79</v>
      </c>
      <c r="B81" s="19" t="s">
        <v>15</v>
      </c>
      <c r="C81" s="30" t="s">
        <v>23</v>
      </c>
      <c r="D81" t="s">
        <v>17</v>
      </c>
      <c r="E81" s="31" t="s">
        <v>26</v>
      </c>
      <c r="F81" s="23" t="s">
        <v>19</v>
      </c>
      <c r="G81" s="37">
        <v>1386.2</v>
      </c>
      <c r="H81" s="32">
        <v>713.22199999999998</v>
      </c>
      <c r="I81" s="33">
        <v>130.55500000000001</v>
      </c>
      <c r="J81" s="34">
        <v>11.0861</v>
      </c>
      <c r="K81" s="35">
        <f t="shared" si="12"/>
        <v>0.51451594286538738</v>
      </c>
      <c r="L81" s="36">
        <f t="shared" si="13"/>
        <v>15.543687659662771</v>
      </c>
      <c r="M81" s="31"/>
    </row>
    <row r="82" spans="1:13">
      <c r="A82" s="23">
        <v>80</v>
      </c>
      <c r="B82" s="19" t="s">
        <v>21</v>
      </c>
      <c r="C82" s="30" t="s">
        <v>23</v>
      </c>
      <c r="D82" t="s">
        <v>20</v>
      </c>
      <c r="E82" s="31" t="s">
        <v>26</v>
      </c>
      <c r="F82" s="23" t="s">
        <v>19</v>
      </c>
      <c r="H82" s="32"/>
      <c r="I82" s="33"/>
      <c r="J82" s="34"/>
      <c r="K82" s="35"/>
      <c r="L82" s="36"/>
      <c r="M82" s="31"/>
    </row>
    <row r="83" spans="1:13">
      <c r="A83" s="23">
        <v>81</v>
      </c>
      <c r="B83" s="19" t="s">
        <v>21</v>
      </c>
      <c r="C83" s="30" t="s">
        <v>23</v>
      </c>
      <c r="D83" t="s">
        <v>22</v>
      </c>
      <c r="E83" s="31" t="s">
        <v>26</v>
      </c>
      <c r="F83" s="23" t="s">
        <v>19</v>
      </c>
      <c r="H83" s="32"/>
      <c r="I83" s="33"/>
      <c r="J83" s="34"/>
      <c r="K83" s="35"/>
      <c r="L83" s="36"/>
      <c r="M83" s="31"/>
    </row>
    <row r="84" spans="1:13">
      <c r="A84" s="23">
        <v>82</v>
      </c>
      <c r="B84" s="19" t="s">
        <v>15</v>
      </c>
      <c r="C84" s="30" t="s">
        <v>23</v>
      </c>
      <c r="D84" t="s">
        <v>23</v>
      </c>
      <c r="E84" s="31" t="s">
        <v>26</v>
      </c>
      <c r="F84" s="23" t="s">
        <v>19</v>
      </c>
      <c r="G84" s="37">
        <v>1386.2</v>
      </c>
      <c r="H84" s="32">
        <v>742</v>
      </c>
      <c r="I84" s="33">
        <v>109.05200000000001</v>
      </c>
      <c r="J84" s="34">
        <v>14.743600000000001</v>
      </c>
      <c r="K84" s="35">
        <f t="shared" ref="K84:K86" si="14">IF(ISERROR(H84/G84),1,H84/G84)</f>
        <v>0.53527629490693984</v>
      </c>
      <c r="L84" s="36">
        <f t="shared" ref="L84:L86" si="15">IF(ISERROR(J84/H84),1,J84/H84*1000)</f>
        <v>19.87008086253369</v>
      </c>
      <c r="M84" s="31"/>
    </row>
    <row r="85" spans="1:13">
      <c r="A85" s="23">
        <v>83</v>
      </c>
      <c r="B85" s="19" t="s">
        <v>15</v>
      </c>
      <c r="C85" s="30" t="s">
        <v>23</v>
      </c>
      <c r="D85" t="s">
        <v>24</v>
      </c>
      <c r="E85" s="31" t="s">
        <v>26</v>
      </c>
      <c r="F85" s="23" t="s">
        <v>19</v>
      </c>
      <c r="G85" s="37">
        <v>1386.2</v>
      </c>
      <c r="H85" s="32">
        <v>684.33299999999997</v>
      </c>
      <c r="I85" s="33">
        <v>130.917</v>
      </c>
      <c r="J85" s="34">
        <v>8.7223799999999994</v>
      </c>
      <c r="K85" s="35">
        <f t="shared" si="14"/>
        <v>0.49367551579858604</v>
      </c>
      <c r="L85" s="36">
        <f t="shared" si="15"/>
        <v>12.745812345743959</v>
      </c>
      <c r="M85" s="31"/>
    </row>
    <row r="86" spans="1:13" ht="17" thickBot="1">
      <c r="A86" s="38">
        <v>84</v>
      </c>
      <c r="B86" s="39" t="s">
        <v>15</v>
      </c>
      <c r="C86" s="40" t="s">
        <v>23</v>
      </c>
      <c r="D86" s="41" t="s">
        <v>25</v>
      </c>
      <c r="E86" s="42" t="s">
        <v>26</v>
      </c>
      <c r="F86" s="38" t="s">
        <v>19</v>
      </c>
      <c r="G86" s="52">
        <v>1386.2</v>
      </c>
      <c r="H86" s="43">
        <v>682.11099999999999</v>
      </c>
      <c r="I86" s="44">
        <v>128.02000000000001</v>
      </c>
      <c r="J86" s="45">
        <v>10.587300000000001</v>
      </c>
      <c r="K86" s="46">
        <f t="shared" si="14"/>
        <v>0.49207257250036068</v>
      </c>
      <c r="L86" s="47">
        <f t="shared" si="15"/>
        <v>15.521374087208683</v>
      </c>
      <c r="M86" s="42"/>
    </row>
  </sheetData>
  <autoFilter ref="A2:M86" xr:uid="{1035F9B9-09AF-8E4C-8719-198B390E92F8}"/>
  <mergeCells count="1">
    <mergeCell ref="I1:J1"/>
  </mergeCells>
  <conditionalFormatting sqref="B5:B86 B3">
    <cfRule type="containsText" dxfId="3" priority="3" operator="containsText" text="OK">
      <formula>NOT(ISERROR(SEARCH("OK",B3)))</formula>
    </cfRule>
    <cfRule type="containsText" dxfId="2" priority="4" operator="containsText" text="fail">
      <formula>NOT(ISERROR(SEARCH("fail",B3)))</formula>
    </cfRule>
  </conditionalFormatting>
  <conditionalFormatting sqref="B4">
    <cfRule type="containsText" dxfId="1" priority="1" operator="containsText" text="OK">
      <formula>NOT(ISERROR(SEARCH("OK",B4)))</formula>
    </cfRule>
    <cfRule type="containsText" dxfId="0" priority="2" operator="containsText" text="fail">
      <formula>NOT(ISERROR(SEARCH("fail",B4)))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CB18-5E3B-0F46-874A-7BDB8D40F4BD}">
  <dimension ref="A1:F9"/>
  <sheetViews>
    <sheetView topLeftCell="A3" zoomScale="129" zoomScaleNormal="129" workbookViewId="0">
      <selection activeCell="F3" sqref="F3"/>
    </sheetView>
  </sheetViews>
  <sheetFormatPr baseColWidth="10" defaultRowHeight="16"/>
  <cols>
    <col min="1" max="1" width="13" bestFit="1" customWidth="1"/>
    <col min="2" max="2" width="43.1640625" bestFit="1" customWidth="1"/>
    <col min="3" max="3" width="6.6640625" bestFit="1" customWidth="1"/>
    <col min="4" max="4" width="6" bestFit="1" customWidth="1"/>
    <col min="5" max="5" width="6.1640625" bestFit="1" customWidth="1"/>
    <col min="6" max="6" width="6.6640625" bestFit="1" customWidth="1"/>
    <col min="7" max="7" width="5.6640625" bestFit="1" customWidth="1"/>
    <col min="8" max="8" width="10.83203125" bestFit="1" customWidth="1"/>
    <col min="9" max="9" width="8.33203125" bestFit="1" customWidth="1"/>
    <col min="10" max="10" width="6.6640625" bestFit="1" customWidth="1"/>
    <col min="11" max="14" width="7.1640625" bestFit="1" customWidth="1"/>
    <col min="15" max="15" width="10.83203125" bestFit="1" customWidth="1"/>
    <col min="16" max="16" width="7.5" bestFit="1" customWidth="1"/>
    <col min="17" max="17" width="6.6640625" bestFit="1" customWidth="1"/>
    <col min="18" max="21" width="7.1640625" bestFit="1" customWidth="1"/>
    <col min="22" max="22" width="10" bestFit="1" customWidth="1"/>
    <col min="23" max="23" width="8.33203125" bestFit="1" customWidth="1"/>
    <col min="24" max="24" width="6.6640625" bestFit="1" customWidth="1"/>
    <col min="25" max="26" width="6.1640625" bestFit="1" customWidth="1"/>
    <col min="27" max="27" width="6.6640625" bestFit="1" customWidth="1"/>
    <col min="28" max="28" width="6.1640625" bestFit="1" customWidth="1"/>
    <col min="29" max="29" width="10.83203125" bestFit="1" customWidth="1"/>
    <col min="30" max="30" width="7" bestFit="1" customWidth="1"/>
    <col min="31" max="31" width="6.6640625" bestFit="1" customWidth="1"/>
    <col min="32" max="32" width="6.1640625" bestFit="1" customWidth="1"/>
    <col min="33" max="33" width="4.83203125" bestFit="1" customWidth="1"/>
    <col min="34" max="34" width="6.6640625" bestFit="1" customWidth="1"/>
    <col min="35" max="35" width="6" bestFit="1" customWidth="1"/>
    <col min="36" max="36" width="9.5" bestFit="1" customWidth="1"/>
    <col min="37" max="37" width="13.5" bestFit="1" customWidth="1"/>
    <col min="38" max="38" width="6.6640625" bestFit="1" customWidth="1"/>
    <col min="39" max="42" width="7.1640625" bestFit="1" customWidth="1"/>
    <col min="43" max="43" width="16" bestFit="1" customWidth="1"/>
    <col min="44" max="44" width="7.83203125" bestFit="1" customWidth="1"/>
    <col min="45" max="45" width="6.6640625" bestFit="1" customWidth="1"/>
    <col min="46" max="46" width="6" bestFit="1" customWidth="1"/>
    <col min="47" max="47" width="4.83203125" bestFit="1" customWidth="1"/>
    <col min="48" max="48" width="6.6640625" bestFit="1" customWidth="1"/>
    <col min="49" max="49" width="5.6640625" bestFit="1" customWidth="1"/>
    <col min="50" max="50" width="10.33203125" bestFit="1" customWidth="1"/>
  </cols>
  <sheetData>
    <row r="1" spans="1:6">
      <c r="A1" t="s">
        <v>30</v>
      </c>
      <c r="B1" t="s">
        <v>31</v>
      </c>
    </row>
    <row r="2" spans="1:6">
      <c r="A2" s="62" t="s">
        <v>20</v>
      </c>
      <c r="B2" s="37">
        <v>7682.5</v>
      </c>
    </row>
    <row r="3" spans="1:6">
      <c r="A3" s="62" t="s">
        <v>17</v>
      </c>
      <c r="B3" s="37">
        <v>2711.6</v>
      </c>
      <c r="F3" s="37"/>
    </row>
    <row r="4" spans="1:6">
      <c r="A4" s="62" t="s">
        <v>28</v>
      </c>
      <c r="B4" s="37">
        <v>1787.3999999999999</v>
      </c>
      <c r="F4" s="37"/>
    </row>
    <row r="5" spans="1:6">
      <c r="A5" s="62" t="s">
        <v>23</v>
      </c>
      <c r="B5" s="37">
        <v>1386.2000000000003</v>
      </c>
      <c r="F5" s="37"/>
    </row>
    <row r="6" spans="1:6">
      <c r="A6" s="62" t="s">
        <v>16</v>
      </c>
      <c r="B6" s="37">
        <v>1342.3</v>
      </c>
      <c r="F6" s="37"/>
    </row>
    <row r="7" spans="1:6">
      <c r="A7" s="62" t="s">
        <v>22</v>
      </c>
      <c r="B7" s="37">
        <v>1246.3999999999999</v>
      </c>
      <c r="F7" s="37"/>
    </row>
    <row r="8" spans="1:6">
      <c r="A8" s="62" t="s">
        <v>27</v>
      </c>
      <c r="B8" s="37">
        <v>173.70000000000002</v>
      </c>
      <c r="F8" s="37"/>
    </row>
    <row r="9" spans="1:6">
      <c r="A9" s="62" t="s">
        <v>32</v>
      </c>
      <c r="B9" s="37">
        <v>2345.8854838709681</v>
      </c>
      <c r="F9" s="3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2DB4-A623-D647-92E7-03D88DDDED51}">
  <dimension ref="A1:B9"/>
  <sheetViews>
    <sheetView zoomScale="140" zoomScaleNormal="140" workbookViewId="0">
      <selection activeCell="B5" sqref="B5"/>
    </sheetView>
  </sheetViews>
  <sheetFormatPr baseColWidth="10" defaultRowHeight="16"/>
  <cols>
    <col min="1" max="1" width="13" bestFit="1" customWidth="1"/>
    <col min="2" max="2" width="31.6640625" bestFit="1" customWidth="1"/>
    <col min="3" max="6" width="7" bestFit="1" customWidth="1"/>
    <col min="7" max="7" width="6.6640625" bestFit="1" customWidth="1"/>
    <col min="8" max="8" width="8" bestFit="1" customWidth="1"/>
    <col min="9" max="9" width="10.83203125" bestFit="1" customWidth="1"/>
    <col min="10" max="10" width="8.83203125" bestFit="1" customWidth="1"/>
    <col min="11" max="11" width="6.1640625" bestFit="1" customWidth="1"/>
    <col min="12" max="12" width="5.33203125" bestFit="1" customWidth="1"/>
    <col min="13" max="13" width="6.1640625" bestFit="1" customWidth="1"/>
    <col min="14" max="14" width="4.83203125" bestFit="1" customWidth="1"/>
    <col min="15" max="15" width="11.33203125" bestFit="1" customWidth="1"/>
    <col min="16" max="16" width="5.6640625" bestFit="1" customWidth="1"/>
    <col min="17" max="17" width="11.33203125" bestFit="1" customWidth="1"/>
    <col min="18" max="18" width="8.1640625" bestFit="1" customWidth="1"/>
    <col min="19" max="19" width="6.1640625" bestFit="1" customWidth="1"/>
    <col min="20" max="20" width="5.33203125" bestFit="1" customWidth="1"/>
    <col min="21" max="21" width="6.1640625" bestFit="1" customWidth="1"/>
    <col min="22" max="22" width="4.83203125" bestFit="1" customWidth="1"/>
    <col min="23" max="23" width="11.33203125" bestFit="1" customWidth="1"/>
    <col min="24" max="24" width="5.6640625" bestFit="1" customWidth="1"/>
    <col min="25" max="25" width="10.6640625" bestFit="1" customWidth="1"/>
    <col min="26" max="26" width="7" bestFit="1" customWidth="1"/>
    <col min="27" max="27" width="6.1640625" bestFit="1" customWidth="1"/>
    <col min="28" max="28" width="5.33203125" bestFit="1" customWidth="1"/>
    <col min="29" max="29" width="6.1640625" bestFit="1" customWidth="1"/>
    <col min="30" max="30" width="4.83203125" bestFit="1" customWidth="1"/>
    <col min="31" max="31" width="11.33203125" bestFit="1" customWidth="1"/>
    <col min="32" max="32" width="5.6640625" bestFit="1" customWidth="1"/>
    <col min="33" max="33" width="9.5" bestFit="1" customWidth="1"/>
    <col min="34" max="34" width="8.83203125" bestFit="1" customWidth="1"/>
    <col min="35" max="35" width="6.1640625" bestFit="1" customWidth="1"/>
    <col min="36" max="36" width="5.33203125" bestFit="1" customWidth="1"/>
    <col min="37" max="37" width="6.1640625" bestFit="1" customWidth="1"/>
    <col min="38" max="38" width="4.83203125" bestFit="1" customWidth="1"/>
    <col min="39" max="39" width="11.33203125" bestFit="1" customWidth="1"/>
    <col min="40" max="40" width="5.6640625" bestFit="1" customWidth="1"/>
    <col min="41" max="41" width="11.33203125" bestFit="1" customWidth="1"/>
    <col min="42" max="42" width="7.83203125" bestFit="1" customWidth="1"/>
    <col min="43" max="43" width="6.1640625" bestFit="1" customWidth="1"/>
    <col min="44" max="44" width="5.33203125" bestFit="1" customWidth="1"/>
    <col min="45" max="45" width="6.1640625" bestFit="1" customWidth="1"/>
    <col min="46" max="46" width="4.83203125" bestFit="1" customWidth="1"/>
    <col min="47" max="47" width="11.33203125" bestFit="1" customWidth="1"/>
    <col min="48" max="48" width="5.6640625" bestFit="1" customWidth="1"/>
    <col min="49" max="49" width="10.33203125" bestFit="1" customWidth="1"/>
    <col min="50" max="50" width="10.83203125" bestFit="1" customWidth="1"/>
  </cols>
  <sheetData>
    <row r="1" spans="1:2">
      <c r="A1" t="s">
        <v>30</v>
      </c>
      <c r="B1" t="s">
        <v>33</v>
      </c>
    </row>
    <row r="2" spans="1:2">
      <c r="A2" s="62" t="s">
        <v>28</v>
      </c>
      <c r="B2" s="61">
        <v>0.70477344444444445</v>
      </c>
    </row>
    <row r="3" spans="1:2">
      <c r="A3" s="62" t="s">
        <v>20</v>
      </c>
      <c r="B3" s="61">
        <v>9.0688077777777778</v>
      </c>
    </row>
    <row r="4" spans="1:2">
      <c r="A4" s="62" t="s">
        <v>16</v>
      </c>
      <c r="B4" s="61">
        <v>10.724751111111111</v>
      </c>
    </row>
    <row r="5" spans="1:2">
      <c r="A5" s="62" t="s">
        <v>27</v>
      </c>
      <c r="B5" s="61">
        <v>13.714011111111112</v>
      </c>
    </row>
    <row r="6" spans="1:2">
      <c r="A6" s="62" t="s">
        <v>22</v>
      </c>
      <c r="B6" s="61">
        <v>51.225829999999988</v>
      </c>
    </row>
    <row r="7" spans="1:2">
      <c r="A7" s="62" t="s">
        <v>23</v>
      </c>
      <c r="B7" s="61">
        <v>126.88742857142857</v>
      </c>
    </row>
    <row r="8" spans="1:2">
      <c r="A8" s="62" t="s">
        <v>17</v>
      </c>
      <c r="B8" s="61">
        <v>167.52388888888891</v>
      </c>
    </row>
    <row r="9" spans="1:2">
      <c r="A9" s="62" t="s">
        <v>32</v>
      </c>
      <c r="B9" s="61">
        <v>51.872522435483866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0ECC-2185-D049-AE8D-ECCBB2F2E3A9}">
  <dimension ref="A1:B8"/>
  <sheetViews>
    <sheetView zoomScale="110" zoomScaleNormal="110" workbookViewId="0">
      <selection activeCell="B6" sqref="B6"/>
    </sheetView>
  </sheetViews>
  <sheetFormatPr baseColWidth="10" defaultRowHeight="16"/>
  <cols>
    <col min="1" max="1" width="13" bestFit="1" customWidth="1"/>
    <col min="2" max="2" width="28" bestFit="1" customWidth="1"/>
    <col min="3" max="5" width="7.1640625" bestFit="1" customWidth="1"/>
    <col min="6" max="6" width="11.33203125" bestFit="1" customWidth="1"/>
    <col min="7" max="7" width="7.1640625" bestFit="1" customWidth="1"/>
    <col min="8" max="8" width="5.6640625" bestFit="1" customWidth="1"/>
    <col min="9" max="9" width="10.83203125" bestFit="1" customWidth="1"/>
    <col min="10" max="10" width="8.1640625" bestFit="1" customWidth="1"/>
    <col min="11" max="14" width="7.1640625" bestFit="1" customWidth="1"/>
    <col min="15" max="15" width="11.33203125" bestFit="1" customWidth="1"/>
    <col min="16" max="16" width="5.6640625" bestFit="1" customWidth="1"/>
    <col min="17" max="17" width="10.6640625" bestFit="1" customWidth="1"/>
    <col min="18" max="22" width="7.1640625" bestFit="1" customWidth="1"/>
    <col min="23" max="23" width="11.33203125" bestFit="1" customWidth="1"/>
    <col min="24" max="24" width="5.6640625" bestFit="1" customWidth="1"/>
    <col min="25" max="25" width="9.5" bestFit="1" customWidth="1"/>
    <col min="26" max="26" width="8.33203125" bestFit="1" customWidth="1"/>
    <col min="27" max="28" width="7.1640625" bestFit="1" customWidth="1"/>
    <col min="29" max="29" width="11.33203125" bestFit="1" customWidth="1"/>
    <col min="30" max="31" width="7.1640625" bestFit="1" customWidth="1"/>
    <col min="32" max="32" width="5.6640625" bestFit="1" customWidth="1"/>
    <col min="33" max="33" width="10.83203125" bestFit="1" customWidth="1"/>
    <col min="34" max="34" width="8.83203125" bestFit="1" customWidth="1"/>
    <col min="35" max="36" width="7.1640625" bestFit="1" customWidth="1"/>
    <col min="37" max="37" width="11.33203125" bestFit="1" customWidth="1"/>
    <col min="38" max="39" width="7.1640625" bestFit="1" customWidth="1"/>
    <col min="40" max="40" width="5.6640625" bestFit="1" customWidth="1"/>
    <col min="41" max="41" width="11.33203125" bestFit="1" customWidth="1"/>
    <col min="42" max="42" width="7.83203125" bestFit="1" customWidth="1"/>
    <col min="43" max="43" width="11.33203125" bestFit="1" customWidth="1"/>
    <col min="44" max="44" width="4.83203125" bestFit="1" customWidth="1"/>
    <col min="45" max="45" width="6.1640625" bestFit="1" customWidth="1"/>
    <col min="46" max="46" width="5.6640625" bestFit="1" customWidth="1"/>
    <col min="47" max="47" width="5.33203125" bestFit="1" customWidth="1"/>
    <col min="48" max="48" width="6.1640625" bestFit="1" customWidth="1"/>
    <col min="49" max="49" width="10.33203125" bestFit="1" customWidth="1"/>
    <col min="50" max="50" width="10.83203125" bestFit="1" customWidth="1"/>
  </cols>
  <sheetData>
    <row r="1" spans="1:2">
      <c r="A1" t="s">
        <v>30</v>
      </c>
      <c r="B1" t="s">
        <v>34</v>
      </c>
    </row>
    <row r="2" spans="1:2">
      <c r="A2" s="62" t="s">
        <v>22</v>
      </c>
      <c r="B2" s="63">
        <v>0.54049021181001278</v>
      </c>
    </row>
    <row r="3" spans="1:2">
      <c r="A3" s="62" t="s">
        <v>23</v>
      </c>
      <c r="B3" s="63">
        <v>0.53198721734013987</v>
      </c>
    </row>
    <row r="4" spans="1:2">
      <c r="A4" s="62" t="s">
        <v>20</v>
      </c>
      <c r="B4" s="63">
        <v>0.51306819931011904</v>
      </c>
    </row>
    <row r="5" spans="1:2">
      <c r="A5" s="62" t="s">
        <v>24</v>
      </c>
      <c r="B5" s="63">
        <v>0.51143934688403614</v>
      </c>
    </row>
    <row r="6" spans="1:2">
      <c r="A6" s="62" t="s">
        <v>17</v>
      </c>
      <c r="B6" s="63">
        <v>0.51099574899487687</v>
      </c>
    </row>
    <row r="7" spans="1:2">
      <c r="A7" s="62" t="s">
        <v>25</v>
      </c>
      <c r="B7" s="63">
        <v>0.46256509741708357</v>
      </c>
    </row>
    <row r="8" spans="1:2">
      <c r="A8" s="62" t="s">
        <v>32</v>
      </c>
      <c r="B8" s="63">
        <v>0.50340680372671576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0EB-9A2D-B240-BB05-C5217AE7CBEC}">
  <dimension ref="A1:B8"/>
  <sheetViews>
    <sheetView zoomScale="110" zoomScaleNormal="110" workbookViewId="0">
      <selection activeCell="B5" sqref="B5"/>
    </sheetView>
  </sheetViews>
  <sheetFormatPr baseColWidth="10" defaultRowHeight="16"/>
  <cols>
    <col min="1" max="1" width="13" bestFit="1" customWidth="1"/>
    <col min="2" max="2" width="30.5" bestFit="1" customWidth="1"/>
    <col min="3" max="3" width="6.1640625" bestFit="1" customWidth="1"/>
    <col min="4" max="4" width="5.33203125" bestFit="1" customWidth="1"/>
    <col min="5" max="5" width="6.6640625" bestFit="1" customWidth="1"/>
    <col min="6" max="6" width="11.33203125" bestFit="1" customWidth="1"/>
    <col min="7" max="7" width="6.1640625" bestFit="1" customWidth="1"/>
    <col min="8" max="8" width="5.6640625" bestFit="1" customWidth="1"/>
    <col min="9" max="9" width="8" bestFit="1" customWidth="1"/>
    <col min="10" max="10" width="6" bestFit="1" customWidth="1"/>
    <col min="11" max="11" width="5.33203125" bestFit="1" customWidth="1"/>
    <col min="12" max="13" width="6.6640625" bestFit="1" customWidth="1"/>
    <col min="14" max="14" width="5.6640625" bestFit="1" customWidth="1"/>
    <col min="15" max="15" width="10.83203125" bestFit="1" customWidth="1"/>
    <col min="16" max="16" width="7.5" bestFit="1" customWidth="1"/>
    <col min="17" max="17" width="6.6640625" bestFit="1" customWidth="1"/>
    <col min="18" max="18" width="6" bestFit="1" customWidth="1"/>
    <col min="19" max="19" width="4.83203125" bestFit="1" customWidth="1"/>
    <col min="20" max="20" width="6.6640625" bestFit="1" customWidth="1"/>
    <col min="21" max="21" width="5.6640625" bestFit="1" customWidth="1"/>
    <col min="22" max="22" width="10" bestFit="1" customWidth="1"/>
    <col min="23" max="23" width="8.83203125" bestFit="1" customWidth="1"/>
    <col min="24" max="24" width="6.1640625" bestFit="1" customWidth="1"/>
    <col min="25" max="25" width="6.6640625" bestFit="1" customWidth="1"/>
    <col min="26" max="26" width="4.83203125" bestFit="1" customWidth="1"/>
    <col min="27" max="27" width="6.6640625" bestFit="1" customWidth="1"/>
    <col min="28" max="28" width="5.6640625" bestFit="1" customWidth="1"/>
    <col min="29" max="29" width="11.33203125" bestFit="1" customWidth="1"/>
    <col min="30" max="30" width="13.5" bestFit="1" customWidth="1"/>
    <col min="31" max="31" width="6.6640625" bestFit="1" customWidth="1"/>
    <col min="32" max="32" width="6" bestFit="1" customWidth="1"/>
    <col min="33" max="33" width="4.83203125" bestFit="1" customWidth="1"/>
    <col min="34" max="34" width="6.6640625" bestFit="1" customWidth="1"/>
    <col min="35" max="35" width="5.6640625" bestFit="1" customWidth="1"/>
    <col min="36" max="36" width="16" bestFit="1" customWidth="1"/>
    <col min="37" max="37" width="8.33203125" bestFit="1" customWidth="1"/>
    <col min="38" max="38" width="6.6640625" bestFit="1" customWidth="1"/>
    <col min="39" max="39" width="6" bestFit="1" customWidth="1"/>
    <col min="40" max="40" width="4.83203125" bestFit="1" customWidth="1"/>
    <col min="41" max="41" width="6.6640625" bestFit="1" customWidth="1"/>
    <col min="42" max="42" width="5.6640625" bestFit="1" customWidth="1"/>
    <col min="43" max="43" width="10.83203125" bestFit="1" customWidth="1"/>
    <col min="44" max="44" width="7.83203125" bestFit="1" customWidth="1"/>
    <col min="45" max="45" width="6.6640625" bestFit="1" customWidth="1"/>
    <col min="46" max="46" width="6" bestFit="1" customWidth="1"/>
    <col min="47" max="47" width="4.83203125" bestFit="1" customWidth="1"/>
    <col min="48" max="48" width="5.6640625" bestFit="1" customWidth="1"/>
    <col min="49" max="49" width="6.6640625" bestFit="1" customWidth="1"/>
    <col min="50" max="50" width="10.33203125" bestFit="1" customWidth="1"/>
    <col min="51" max="51" width="8" bestFit="1" customWidth="1"/>
  </cols>
  <sheetData>
    <row r="1" spans="1:2">
      <c r="A1" t="s">
        <v>30</v>
      </c>
      <c r="B1" t="s">
        <v>35</v>
      </c>
    </row>
    <row r="2" spans="1:2">
      <c r="A2" s="62" t="s">
        <v>20</v>
      </c>
      <c r="B2" s="37">
        <v>1318.0003999999999</v>
      </c>
    </row>
    <row r="3" spans="1:2">
      <c r="A3" s="62" t="s">
        <v>23</v>
      </c>
      <c r="B3" s="37">
        <v>1256.5552285714289</v>
      </c>
    </row>
    <row r="4" spans="1:2">
      <c r="A4" s="62" t="s">
        <v>24</v>
      </c>
      <c r="B4" s="37">
        <v>1229.2853857142854</v>
      </c>
    </row>
    <row r="5" spans="1:2">
      <c r="A5" s="62" t="s">
        <v>17</v>
      </c>
      <c r="B5" s="37">
        <v>1153.7776857142856</v>
      </c>
    </row>
    <row r="6" spans="1:2">
      <c r="A6" s="62" t="s">
        <v>25</v>
      </c>
      <c r="B6" s="37">
        <v>890.39620000000014</v>
      </c>
    </row>
    <row r="7" spans="1:2">
      <c r="A7" s="62" t="s">
        <v>22</v>
      </c>
      <c r="B7" s="37">
        <v>673.66700000000003</v>
      </c>
    </row>
    <row r="8" spans="1:2">
      <c r="A8" s="62" t="s">
        <v>32</v>
      </c>
      <c r="B8" s="37">
        <v>1146.99980967742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2A5C-7243-E446-B414-E0755F9D24A1}">
  <dimension ref="A1:B8"/>
  <sheetViews>
    <sheetView zoomScale="130" zoomScaleNormal="130" workbookViewId="0"/>
  </sheetViews>
  <sheetFormatPr baseColWidth="10" defaultRowHeight="16"/>
  <cols>
    <col min="1" max="1" width="13" bestFit="1" customWidth="1"/>
    <col min="2" max="2" width="41.5" bestFit="1" customWidth="1"/>
    <col min="3" max="3" width="11.5" bestFit="1" customWidth="1"/>
    <col min="4" max="4" width="5.33203125" bestFit="1" customWidth="1"/>
    <col min="5" max="6" width="6.1640625" bestFit="1" customWidth="1"/>
    <col min="7" max="7" width="6.6640625" bestFit="1" customWidth="1"/>
    <col min="8" max="8" width="5.6640625" bestFit="1" customWidth="1"/>
    <col min="9" max="9" width="8.1640625" bestFit="1" customWidth="1"/>
    <col min="10" max="10" width="31.33203125" bestFit="1" customWidth="1"/>
    <col min="11" max="11" width="29.83203125" bestFit="1" customWidth="1"/>
    <col min="12" max="12" width="31.33203125" bestFit="1" customWidth="1"/>
    <col min="13" max="13" width="29.83203125" bestFit="1" customWidth="1"/>
    <col min="14" max="14" width="36.33203125" bestFit="1" customWidth="1"/>
    <col min="15" max="15" width="34.83203125" bestFit="1" customWidth="1"/>
    <col min="16" max="16" width="5.6640625" bestFit="1" customWidth="1"/>
    <col min="17" max="17" width="11.33203125" bestFit="1" customWidth="1"/>
    <col min="18" max="18" width="8.1640625" bestFit="1" customWidth="1"/>
    <col min="19" max="19" width="6.1640625" bestFit="1" customWidth="1"/>
    <col min="20" max="20" width="5.33203125" bestFit="1" customWidth="1"/>
    <col min="21" max="21" width="6.1640625" bestFit="1" customWidth="1"/>
    <col min="22" max="22" width="4.83203125" bestFit="1" customWidth="1"/>
    <col min="23" max="23" width="11.33203125" bestFit="1" customWidth="1"/>
    <col min="24" max="24" width="5.6640625" bestFit="1" customWidth="1"/>
    <col min="25" max="25" width="10.6640625" bestFit="1" customWidth="1"/>
    <col min="26" max="26" width="7" bestFit="1" customWidth="1"/>
    <col min="27" max="27" width="6.1640625" bestFit="1" customWidth="1"/>
    <col min="28" max="28" width="5.33203125" bestFit="1" customWidth="1"/>
    <col min="29" max="29" width="6.1640625" bestFit="1" customWidth="1"/>
    <col min="30" max="30" width="4.83203125" bestFit="1" customWidth="1"/>
    <col min="31" max="31" width="11.33203125" bestFit="1" customWidth="1"/>
    <col min="32" max="32" width="5.6640625" bestFit="1" customWidth="1"/>
    <col min="33" max="33" width="9.5" bestFit="1" customWidth="1"/>
    <col min="34" max="34" width="8.83203125" bestFit="1" customWidth="1"/>
    <col min="35" max="35" width="6.1640625" bestFit="1" customWidth="1"/>
    <col min="36" max="36" width="5.33203125" bestFit="1" customWidth="1"/>
    <col min="37" max="37" width="6.1640625" bestFit="1" customWidth="1"/>
    <col min="38" max="38" width="4.83203125" bestFit="1" customWidth="1"/>
    <col min="39" max="39" width="11.33203125" bestFit="1" customWidth="1"/>
    <col min="40" max="40" width="5.6640625" bestFit="1" customWidth="1"/>
    <col min="41" max="41" width="11.33203125" bestFit="1" customWidth="1"/>
    <col min="42" max="42" width="7.83203125" bestFit="1" customWidth="1"/>
    <col min="43" max="43" width="6.1640625" bestFit="1" customWidth="1"/>
    <col min="44" max="44" width="5.33203125" bestFit="1" customWidth="1"/>
    <col min="45" max="45" width="6.1640625" bestFit="1" customWidth="1"/>
    <col min="46" max="46" width="4.83203125" bestFit="1" customWidth="1"/>
    <col min="47" max="47" width="11.33203125" bestFit="1" customWidth="1"/>
    <col min="48" max="48" width="5.6640625" bestFit="1" customWidth="1"/>
    <col min="49" max="49" width="10.33203125" bestFit="1" customWidth="1"/>
    <col min="50" max="50" width="10.83203125" bestFit="1" customWidth="1"/>
  </cols>
  <sheetData>
    <row r="1" spans="1:2">
      <c r="A1" t="s">
        <v>30</v>
      </c>
      <c r="B1" t="s">
        <v>36</v>
      </c>
    </row>
    <row r="2" spans="1:2">
      <c r="A2" s="62" t="s">
        <v>20</v>
      </c>
      <c r="B2" s="61">
        <v>6.3248581083983764</v>
      </c>
    </row>
    <row r="3" spans="1:2">
      <c r="A3" s="62" t="s">
        <v>24</v>
      </c>
      <c r="B3" s="61">
        <v>6.8785105421204316</v>
      </c>
    </row>
    <row r="4" spans="1:2">
      <c r="A4" s="62" t="s">
        <v>25</v>
      </c>
      <c r="B4" s="61">
        <v>7.3850334059848324</v>
      </c>
    </row>
    <row r="5" spans="1:2">
      <c r="A5" s="62" t="s">
        <v>17</v>
      </c>
      <c r="B5" s="61">
        <v>7.6801989348274473</v>
      </c>
    </row>
    <row r="6" spans="1:2">
      <c r="A6" s="62" t="s">
        <v>22</v>
      </c>
      <c r="B6" s="61">
        <v>12.471859242029074</v>
      </c>
    </row>
    <row r="7" spans="1:2">
      <c r="A7" s="62" t="s">
        <v>23</v>
      </c>
      <c r="B7" s="61">
        <v>20.531957038245348</v>
      </c>
    </row>
    <row r="8" spans="1:2">
      <c r="A8" s="62" t="s">
        <v>32</v>
      </c>
      <c r="B8" s="61">
        <v>8.6984880027674993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</vt:lpstr>
      <vt:lpstr>Keypoints detection</vt:lpstr>
      <vt:lpstr>Keypoint detection (ms)</vt:lpstr>
      <vt:lpstr>Matched keypoints</vt:lpstr>
      <vt:lpstr>Matched keypoints (2)</vt:lpstr>
      <vt:lpstr>Desc detection per pt (us)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Endymion Cheung</dc:creator>
  <cp:lastModifiedBy>Endymion Cheung</cp:lastModifiedBy>
  <dcterms:created xsi:type="dcterms:W3CDTF">2020-02-15T06:10:38Z</dcterms:created>
  <dcterms:modified xsi:type="dcterms:W3CDTF">2020-02-15T06:13:16Z</dcterms:modified>
</cp:coreProperties>
</file>