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5" firstSheet="0" activeTab="0"/>
  </bookViews>
  <sheets>
    <sheet name="Surfaces" sheetId="1" state="visible" r:id="rId2"/>
    <sheet name="sorties_modele_sanstitre" sheetId="2" state="visible" r:id="rId3"/>
    <sheet name="Sorties_modele_tertiaire" sheetId="3" state="visible" r:id="rId4"/>
    <sheet name="tertiaire inputs MEDPRO" sheetId="4" state="visible" r:id="rId5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<sst xmlns="http://schemas.openxmlformats.org/spreadsheetml/2006/main" count="847" uniqueCount="207">
  <si>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</si>
  <si>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</si>
  <si>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</si>
  <si>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</si>
  <si>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</si>
  <si>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</si>
  <si>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</si>
  <si>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</si>
  <si>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</si>
  <si>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</si>
  <si>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</si>
  <si>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</si>
  <si>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</si>
  <si>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</si>
  <si>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</si>
  <si>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</si>
  <si>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</si>
  <si>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</si>
  <si>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</si>
  <si>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</si>
  <si>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</si>
  <si>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</si>
  <si>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</si>
  <si>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</si>
  <si>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</si>
  <si>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</si>
  <si>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</si>
  <si>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</si>
  <si>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</si>
  <si>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</si>
  <si>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</si>
  <si>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</si>
  <si>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</si>
  <si>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</si>
  <si>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</si>
  <si>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</si>
  <si>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</si>
  <si>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</si>
  <si>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</si>
  <si>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</si>
  <si>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</si>
  <si>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</si>
  <si>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</si>
  <si>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</si>
  <si>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</si>
  <si>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</si>
  <si>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</si>
  <si>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</si>
  <si>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</si>
  <si>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</si>
  <si>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</si>
  <si>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</si>
  <si>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</si>
  <si>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</si>
  <si>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</si>
  <si>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</si>
  <si>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</si>
  <si>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</si>
  <si>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AME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</si>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</sst>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>
        <color rgb="FF4BACC6"/>
      </top>
      <bottom style="hair">
        <color rgb="FF4BACC6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20" applyFont="fals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3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29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9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70" fontId="0" fillId="0" borderId="0" xfId="2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8" fontId="0" fillId="0" borderId="0" xfId="2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9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29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2" borderId="1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13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3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3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9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5" fontId="0" fillId="4" borderId="13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true" indent="0" shrinkToFit="false"/>
      <protection locked="true" hidden="false"/>
    </xf>
    <xf numFmtId="165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9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29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0" fillId="2" borderId="0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3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XLConnect.Header" xfId="20" builtinId="54" customBuiltin="true"/>
    <cellStyle name="Excel Built-in Excel Built-in Excel Built-in Excel Built-in Excel Built-in XLConnect.String" xfId="21" builtinId="54" customBuiltin="true"/>
    <cellStyle name="Excel Built-in Excel Built-in Excel Built-in Excel Built-in Excel Built-in XLConnect.Numeric" xfId="22" builtinId="54" customBuiltin="true"/>
    <cellStyle name="Excel Built-in XLConnect.Header" xfId="23" builtinId="54" customBuiltin="true"/>
    <cellStyle name="Excel Built-in XLConnect.String" xfId="24" builtinId="54" customBuiltin="true"/>
    <cellStyle name="Excel Built-in XLConnect.Numeric" xfId="25" builtinId="54" customBuiltin="true"/>
    <cellStyle name="Excel Built-in Excel Built-in Excel Built-in Excel Built-in Excel Built-in Excel Built-in Excel Built-in XLConnect.String" xfId="26" builtinId="54" customBuiltin="true"/>
    <cellStyle name="Excel Built-in Excel Built-in Excel Built-in Excel Built-in Excel Built-in Excel Built-in Excel Built-in XLConnect.Numeric" xfId="27" builtinId="54" customBuiltin="true"/>
    <cellStyle name="Excel Built-in Excel Built-in Excel Built-in XLConnect.Numeric" xfId="28" builtinId="54" customBuiltin="true"/>
    <cellStyle name="Excel Built-in Excel Built-in Excel Built-in Excel Built-in Excel Built-in Excel Built-in Excel Built-in TableStyleLight1" xfId="29" builtinId="54" customBuiltin="true"/>
    <cellStyle name="Excel Built-in Excel Built-in Excel Built-in XLConnect.Header" xfId="3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42" activeCellId="0" sqref="I42"/>
    </sheetView>
  </sheetViews>
  <sheetFormatPr defaultRowHeight="12.8"/>
  <cols>
    <col collapsed="false" hidden="false" max="1" min="1" style="0" width="61.9948979591837"/>
    <col collapsed="false" hidden="false" max="2" min="2" style="0" width="13.0051020408163"/>
    <col collapsed="false" hidden="false" max="3" min="3" style="0" width="17.1428571428571"/>
    <col collapsed="false" hidden="false" max="4" min="4" style="0" width="28.4183673469388"/>
    <col collapsed="false" hidden="false" max="9" min="5" style="0" width="11.5714285714286"/>
    <col collapsed="false" hidden="false" max="10" min="10" style="0" width="30.4642857142857"/>
    <col collapsed="false" hidden="false" max="51" min="11" style="0" width="11.5714285714286"/>
    <col collapsed="false" hidden="false" max="52" min="52" style="0" width="18.2397959183673"/>
    <col collapsed="false" hidden="false" max="1025" min="53" style="0" width="11.5714285714286"/>
  </cols>
  <sheetData>
    <row r="1" s="3" customFormat="true" ht="28.3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AMJ1" s="4"/>
    </row>
    <row r="2" customFormat="false" ht="13.8" hidden="false" customHeight="false" outlineLevel="0" collapsed="false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r="3" customFormat="false" ht="15" hidden="false" customHeight="false" outlineLevel="0" collapsed="false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r="4" customFormat="false" ht="15" hidden="false" customHeight="false" outlineLevel="0" collapsed="false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r="5" customFormat="false" ht="15" hidden="false" customHeight="false" outlineLevel="0" collapsed="false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r="6" customFormat="false" ht="15" hidden="false" customHeight="false" outlineLevel="0" collapsed="false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r="7" customFormat="false" ht="15" hidden="false" customHeight="false" outlineLevel="0" collapsed="false">
      <c r="A7" s="5"/>
      <c r="AMJ7" s="6"/>
    </row>
    <row r="8" customFormat="false" ht="15" hidden="false" customHeight="false" outlineLevel="0" collapsed="false">
      <c r="A8" s="5"/>
      <c r="AMJ8" s="6"/>
    </row>
    <row r="9" customFormat="false" ht="15" hidden="false" customHeight="false" outlineLevel="0" collapsed="false">
      <c r="A9" s="5"/>
      <c r="AMJ9" s="6"/>
    </row>
    <row r="10" customFormat="false" ht="15" hidden="false" customHeight="false" outlineLevel="0" collapsed="false">
      <c r="A10" s="5"/>
      <c r="AMJ10" s="6"/>
    </row>
    <row r="11" s="8" customFormat="true" ht="15" hidden="false" customHeight="false" outlineLevel="0" collapsed="false">
      <c r="A11" s="7" t="s">
        <v>6</v>
      </c>
      <c r="C11" s="8" t="n">
        <f aca="false">SUM($C3:$C6)</f>
        <v>17.8</v>
      </c>
      <c r="D11" s="8" t="n">
        <f aca="false">SUM($D3:$D6)</f>
        <v>20.2</v>
      </c>
      <c r="E11" s="8" t="n">
        <f aca="false">SUM($E3:$E6)</f>
        <v>20.7</v>
      </c>
      <c r="F11" s="8" t="n">
        <f aca="false">SUM($F3:$F6)</f>
        <v>20.9</v>
      </c>
      <c r="G11" s="8" t="n">
        <f aca="false">SUM($G3:$G6)</f>
        <v>21.5</v>
      </c>
      <c r="H11" s="8" t="n">
        <f aca="false">SUM($H3:$H6)</f>
        <v>22.7</v>
      </c>
      <c r="AMJ11" s="9"/>
    </row>
    <row r="15" s="3" customFormat="true" ht="15" hidden="false" customHeight="false" outlineLevel="0" collapsed="false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r="16" customFormat="false" ht="22.9" hidden="false" customHeight="true" outlineLevel="0" collapsed="false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r="17" customFormat="false" ht="13.8" hidden="false" customHeight="false" outlineLevel="0" collapsed="false">
      <c r="A17" s="5" t="s">
        <v>2</v>
      </c>
      <c r="C17" s="12" t="n">
        <f aca="false">$C30/$C3</f>
        <v>23.1081081081081</v>
      </c>
      <c r="D17" s="12" t="n">
        <f aca="false">$D30/$D3</f>
        <v>27.1610891026951</v>
      </c>
      <c r="E17" s="12" t="n">
        <f aca="false">$E30/$E3</f>
        <v>27.2624311706471</v>
      </c>
      <c r="F17" s="12" t="n">
        <f aca="false">$F30/$F3</f>
        <v>27.7255993816552</v>
      </c>
      <c r="G17" s="12" t="n">
        <f aca="false">$G30/$G3</f>
        <v>27.9105724483</v>
      </c>
      <c r="H17" s="12" t="n">
        <f aca="false">$H30/$H3</f>
        <v>29.4584879213895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r="18" customFormat="false" ht="13.8" hidden="false" customHeight="false" outlineLevel="0" collapsed="false">
      <c r="A18" s="5" t="s">
        <v>3</v>
      </c>
      <c r="C18" s="12" t="n">
        <f aca="false">$C31/$C4</f>
        <v>61.3333333333333</v>
      </c>
      <c r="D18" s="12" t="n">
        <f aca="false">$D31/$D4</f>
        <v>61.8540945031177</v>
      </c>
      <c r="E18" s="12" t="n">
        <f aca="false">$E31/$E4</f>
        <v>64.7206290503939</v>
      </c>
      <c r="F18" s="12" t="n">
        <f aca="false">$F31/$F4</f>
        <v>67.5749585750938</v>
      </c>
      <c r="G18" s="12" t="n">
        <f aca="false">$G31/$G4</f>
        <v>68.4671626960937</v>
      </c>
      <c r="H18" s="12" t="n">
        <f aca="false">$H31/$H4</f>
        <v>71.4053699606875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r="19" customFormat="false" ht="13.8" hidden="false" customHeight="false" outlineLevel="0" collapsed="false">
      <c r="A19" s="5" t="s">
        <v>4</v>
      </c>
      <c r="C19" s="12" t="n">
        <f aca="false">$C32/$C5</f>
        <v>65.7142857142857</v>
      </c>
      <c r="D19" s="12" t="n">
        <f aca="false">$D32/$D5</f>
        <v>67.1231907521176</v>
      </c>
      <c r="E19" s="12" t="n">
        <f aca="false">$E32/$E5</f>
        <v>71.4596765747059</v>
      </c>
      <c r="F19" s="12" t="n">
        <f aca="false">$F32/$F5</f>
        <v>75.8450940172941</v>
      </c>
      <c r="G19" s="12" t="n">
        <f aca="false">$G32/$G5</f>
        <v>76.0832922393889</v>
      </c>
      <c r="H19" s="12" t="n">
        <f aca="false">$H32/$H5</f>
        <v>90.5516391716842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r="20" customFormat="false" ht="13.8" hidden="false" customHeight="false" outlineLevel="0" collapsed="false">
      <c r="A20" s="5" t="s">
        <v>5</v>
      </c>
      <c r="C20" s="12" t="n">
        <f aca="false">$C33/$C6</f>
        <v>59</v>
      </c>
      <c r="D20" s="12" t="n">
        <f aca="false">$D33/$D6</f>
        <v>60.6325616882319</v>
      </c>
      <c r="E20" s="12" t="n">
        <f aca="false">$E33/$E6</f>
        <v>60.4495446258056</v>
      </c>
      <c r="F20" s="12" t="n">
        <f aca="false">$F33/$F6</f>
        <v>60.7497468411096</v>
      </c>
      <c r="G20" s="12" t="n">
        <f aca="false">$G33/$G6</f>
        <v>60.26643868484</v>
      </c>
      <c r="H20" s="12" t="n">
        <f aca="false">$H33/$H6</f>
        <v>59.8814793982716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r="21" customFormat="false" ht="15" hidden="false" customHeight="false" outlineLevel="0" collapsed="false">
      <c r="A21" s="5"/>
      <c r="AMJ21" s="6"/>
    </row>
    <row r="22" customFormat="false" ht="15" hidden="false" customHeight="false" outlineLevel="0" collapsed="false">
      <c r="A22" s="5"/>
      <c r="AMJ22" s="6"/>
    </row>
    <row r="23" customFormat="false" ht="15" hidden="false" customHeight="false" outlineLevel="0" collapsed="false">
      <c r="A23" s="5"/>
      <c r="AMJ23" s="6"/>
    </row>
    <row r="24" customFormat="false" ht="15" hidden="false" customHeight="false" outlineLevel="0" collapsed="false">
      <c r="A24" s="5"/>
      <c r="AMJ24" s="6"/>
    </row>
    <row r="25" s="8" customFormat="true" ht="15" hidden="false" customHeight="false" outlineLevel="0" collapsed="false">
      <c r="A25" s="7" t="s">
        <v>6</v>
      </c>
      <c r="AMJ25" s="9"/>
    </row>
    <row r="28" s="3" customFormat="true" ht="13.8" hidden="false" customHeight="false" outlineLevel="0" collapsed="false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r="29" customFormat="false" ht="14.9" hidden="false" customHeight="false" outlineLevel="0" collapsed="false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7" t="s">
        <v>10</v>
      </c>
      <c r="K29" s="17" t="s">
        <v>11</v>
      </c>
      <c r="L29" s="17" t="s">
        <v>12</v>
      </c>
      <c r="M29" s="17" t="s">
        <v>13</v>
      </c>
      <c r="N29" s="17" t="s">
        <v>14</v>
      </c>
      <c r="O29" s="17" t="s">
        <v>15</v>
      </c>
      <c r="P29" s="17" t="s">
        <v>16</v>
      </c>
      <c r="Q29" s="17" t="s">
        <v>17</v>
      </c>
      <c r="R29" s="17" t="s">
        <v>18</v>
      </c>
      <c r="S29" s="17" t="s">
        <v>19</v>
      </c>
      <c r="T29" s="17" t="s">
        <v>20</v>
      </c>
      <c r="U29" s="17" t="s">
        <v>21</v>
      </c>
      <c r="V29" s="17" t="s">
        <v>22</v>
      </c>
      <c r="W29" s="17" t="s">
        <v>23</v>
      </c>
      <c r="X29" s="17" t="s">
        <v>24</v>
      </c>
      <c r="Y29" s="17" t="s">
        <v>25</v>
      </c>
      <c r="Z29" s="17" t="s">
        <v>26</v>
      </c>
      <c r="AA29" s="17" t="s">
        <v>27</v>
      </c>
      <c r="AB29" s="17" t="s">
        <v>28</v>
      </c>
      <c r="AC29" s="17" t="s">
        <v>29</v>
      </c>
      <c r="AD29" s="17" t="s">
        <v>30</v>
      </c>
      <c r="AE29" s="17" t="s">
        <v>31</v>
      </c>
      <c r="AF29" s="17" t="s">
        <v>32</v>
      </c>
      <c r="AG29" s="17" t="s">
        <v>33</v>
      </c>
      <c r="AH29" s="17" t="s">
        <v>34</v>
      </c>
      <c r="AI29" s="17" t="s">
        <v>35</v>
      </c>
      <c r="AJ29" s="17" t="s">
        <v>36</v>
      </c>
      <c r="AK29" s="17" t="s">
        <v>37</v>
      </c>
      <c r="AL29" s="17" t="s">
        <v>38</v>
      </c>
      <c r="AM29" s="17" t="s">
        <v>39</v>
      </c>
      <c r="AN29" s="17" t="s">
        <v>40</v>
      </c>
      <c r="AO29" s="17" t="s">
        <v>41</v>
      </c>
      <c r="AP29" s="17" t="s">
        <v>42</v>
      </c>
      <c r="AQ29" s="17" t="s">
        <v>43</v>
      </c>
      <c r="AR29" s="17" t="s">
        <v>44</v>
      </c>
      <c r="AS29" s="17" t="s">
        <v>45</v>
      </c>
      <c r="AT29" s="17" t="s">
        <v>46</v>
      </c>
      <c r="AU29" s="17" t="s">
        <v>47</v>
      </c>
      <c r="AV29" s="17" t="s">
        <v>48</v>
      </c>
      <c r="AW29" s="17" t="s">
        <v>49</v>
      </c>
      <c r="AX29" s="17" t="s">
        <v>50</v>
      </c>
      <c r="AY29" s="17" t="s">
        <v>51</v>
      </c>
      <c r="AZ29" s="17" t="s">
        <v>52</v>
      </c>
      <c r="AMJ29" s="6"/>
    </row>
    <row r="30" customFormat="false" ht="14.9" hidden="false" customHeight="false" outlineLevel="0" collapsed="false">
      <c r="A30" s="5" t="s">
        <v>2</v>
      </c>
      <c r="C30" s="12" t="n">
        <v>171</v>
      </c>
      <c r="D30" s="12" t="n">
        <f aca="false">$Q30/10^6</f>
        <v>222.7209306421</v>
      </c>
      <c r="E30" s="12" t="n">
        <f aca="false">$V30/10^6</f>
        <v>231.7306649505</v>
      </c>
      <c r="F30" s="12" t="n">
        <f aca="false">$AA30/10^6</f>
        <v>241.2127146204</v>
      </c>
      <c r="G30" s="12" t="n">
        <f aca="false">$AF30/10^6</f>
        <v>251.1951520347</v>
      </c>
      <c r="H30" s="12" t="n">
        <f aca="false">$AZ30/10^6</f>
        <v>279.8556352532</v>
      </c>
      <c r="J30" s="18" t="s">
        <v>2</v>
      </c>
      <c r="K30" s="19" t="n">
        <v>203630598.9805</v>
      </c>
      <c r="L30" s="19" t="n">
        <v>206683095.4348</v>
      </c>
      <c r="M30" s="19" t="n">
        <v>209786154.7859</v>
      </c>
      <c r="N30" s="19" t="n">
        <v>212940614.8866</v>
      </c>
      <c r="O30" s="19" t="n">
        <v>216147323.7137</v>
      </c>
      <c r="P30" s="19" t="n">
        <v>219407135.5604</v>
      </c>
      <c r="Q30" s="19" t="n">
        <v>222720930.6421</v>
      </c>
      <c r="R30" s="19" t="n">
        <v>224485791.1488</v>
      </c>
      <c r="S30" s="19" t="n">
        <v>226269012.8069</v>
      </c>
      <c r="T30" s="19" t="n">
        <v>228070776.4772</v>
      </c>
      <c r="U30" s="19" t="n">
        <v>229891274.287</v>
      </c>
      <c r="V30" s="19" t="n">
        <v>231730664.9505</v>
      </c>
      <c r="W30" s="19" t="n">
        <v>233588161.2115</v>
      </c>
      <c r="X30" s="19" t="n">
        <v>235464899.2516</v>
      </c>
      <c r="Y30" s="19" t="n">
        <v>237361127.4551</v>
      </c>
      <c r="Z30" s="19" t="n">
        <v>239277001.6808</v>
      </c>
      <c r="AA30" s="19" t="n">
        <v>241212714.6204</v>
      </c>
      <c r="AB30" s="19" t="n">
        <v>243168405.9445</v>
      </c>
      <c r="AC30" s="19" t="n">
        <v>245144311.5028</v>
      </c>
      <c r="AD30" s="19" t="n">
        <v>247140597.9333</v>
      </c>
      <c r="AE30" s="19" t="n">
        <v>249157508.5825</v>
      </c>
      <c r="AF30" s="19" t="n">
        <v>251195152.0347</v>
      </c>
      <c r="AG30" s="19" t="n">
        <v>252508628.458</v>
      </c>
      <c r="AH30" s="19" t="n">
        <v>253831990.6802</v>
      </c>
      <c r="AI30" s="19" t="n">
        <v>255164951.265</v>
      </c>
      <c r="AJ30" s="19" t="n">
        <v>256528672.8641</v>
      </c>
      <c r="AK30" s="19" t="n">
        <v>257905581.5175</v>
      </c>
      <c r="AL30" s="19" t="n">
        <v>259292239.9574</v>
      </c>
      <c r="AM30" s="19" t="n">
        <v>260690416.0944</v>
      </c>
      <c r="AN30" s="19" t="n">
        <v>262099317.0884</v>
      </c>
      <c r="AO30" s="19" t="n">
        <v>263519322.0439</v>
      </c>
      <c r="AP30" s="19" t="n">
        <v>264949838.0835</v>
      </c>
      <c r="AQ30" s="19" t="n">
        <v>266393060.5888</v>
      </c>
      <c r="AR30" s="19" t="n">
        <v>267847133.012</v>
      </c>
      <c r="AS30" s="19" t="n">
        <v>269313534.8687</v>
      </c>
      <c r="AT30" s="19" t="n">
        <v>270790199.388</v>
      </c>
      <c r="AU30" s="19" t="n">
        <v>272278197.7545</v>
      </c>
      <c r="AV30" s="19" t="n">
        <v>273773840.7441</v>
      </c>
      <c r="AW30" s="19" t="n">
        <v>275279463.982</v>
      </c>
      <c r="AX30" s="19" t="n">
        <v>276795240.2401</v>
      </c>
      <c r="AY30" s="19" t="n">
        <v>278319990.0475</v>
      </c>
      <c r="AZ30" s="19" t="n">
        <v>279855635.2532</v>
      </c>
      <c r="AMJ30" s="6"/>
    </row>
    <row r="31" customFormat="false" ht="14.9" hidden="false" customHeight="false" outlineLevel="0" collapsed="false">
      <c r="A31" s="5" t="s">
        <v>3</v>
      </c>
      <c r="C31" s="12" t="n">
        <v>184</v>
      </c>
      <c r="D31" s="12" t="n">
        <f aca="false">$Q31/10^6</f>
        <v>210.3039213106</v>
      </c>
      <c r="E31" s="12" t="n">
        <f aca="false">$V31/10^6</f>
        <v>213.5780758663</v>
      </c>
      <c r="F31" s="12" t="n">
        <f aca="false">$AA31/10^6</f>
        <v>216.2398674403</v>
      </c>
      <c r="G31" s="12" t="n">
        <f aca="false">$AF31/10^6</f>
        <v>219.0949206275</v>
      </c>
      <c r="H31" s="12" t="n">
        <f aca="false">$AZ31/10^6</f>
        <v>228.4971838742</v>
      </c>
      <c r="J31" s="18" t="s">
        <v>53</v>
      </c>
      <c r="K31" s="19" t="n">
        <v>203394238.9669</v>
      </c>
      <c r="L31" s="19" t="n">
        <v>204516526.1276</v>
      </c>
      <c r="M31" s="19" t="n">
        <v>205650404.7046</v>
      </c>
      <c r="N31" s="19" t="n">
        <v>206795989.5406</v>
      </c>
      <c r="O31" s="19" t="n">
        <v>207953374.2563</v>
      </c>
      <c r="P31" s="19" t="n">
        <v>209122652.6288</v>
      </c>
      <c r="Q31" s="19" t="n">
        <v>210303921.3106</v>
      </c>
      <c r="R31" s="19" t="n">
        <v>210940606.2175</v>
      </c>
      <c r="S31" s="19" t="n">
        <v>211586307.3098</v>
      </c>
      <c r="T31" s="19" t="n">
        <v>212241092.1103</v>
      </c>
      <c r="U31" s="19" t="n">
        <v>212904998.382</v>
      </c>
      <c r="V31" s="19" t="n">
        <v>213578075.8663</v>
      </c>
      <c r="W31" s="19" t="n">
        <v>214095113.2083</v>
      </c>
      <c r="X31" s="19" t="n">
        <v>214619766.8248</v>
      </c>
      <c r="Y31" s="19" t="n">
        <v>215152107.8378</v>
      </c>
      <c r="Z31" s="19" t="n">
        <v>215692127.136</v>
      </c>
      <c r="AA31" s="19" t="n">
        <v>216239867.4403</v>
      </c>
      <c r="AB31" s="19" t="n">
        <v>216795298.2348</v>
      </c>
      <c r="AC31" s="19" t="n">
        <v>217358505.2495</v>
      </c>
      <c r="AD31" s="19" t="n">
        <v>217929529.3566</v>
      </c>
      <c r="AE31" s="19" t="n">
        <v>218508315.8816</v>
      </c>
      <c r="AF31" s="19" t="n">
        <v>219094920.6275</v>
      </c>
      <c r="AG31" s="19" t="n">
        <v>219467923.6736</v>
      </c>
      <c r="AH31" s="19" t="n">
        <v>219846747.1265</v>
      </c>
      <c r="AI31" s="19" t="n">
        <v>220230921.6318</v>
      </c>
      <c r="AJ31" s="19" t="n">
        <v>220640392.1098</v>
      </c>
      <c r="AK31" s="19" t="n">
        <v>221078208.9341</v>
      </c>
      <c r="AL31" s="19" t="n">
        <v>221528320.5762</v>
      </c>
      <c r="AM31" s="19" t="n">
        <v>221990413.7586</v>
      </c>
      <c r="AN31" s="19" t="n">
        <v>222457554.6413</v>
      </c>
      <c r="AO31" s="19" t="n">
        <v>222925816.8246</v>
      </c>
      <c r="AP31" s="19" t="n">
        <v>223397102.1283</v>
      </c>
      <c r="AQ31" s="19" t="n">
        <v>223878904.6108</v>
      </c>
      <c r="AR31" s="19" t="n">
        <v>224368217.7884</v>
      </c>
      <c r="AS31" s="19" t="n">
        <v>224863548.9451</v>
      </c>
      <c r="AT31" s="19" t="n">
        <v>225365599.5927</v>
      </c>
      <c r="AU31" s="19" t="n">
        <v>225873458.5445</v>
      </c>
      <c r="AV31" s="19" t="n">
        <v>226385750.2301</v>
      </c>
      <c r="AW31" s="19" t="n">
        <v>226904381.4076</v>
      </c>
      <c r="AX31" s="19" t="n">
        <v>227429110.7532</v>
      </c>
      <c r="AY31" s="19" t="n">
        <v>227959996.4842</v>
      </c>
      <c r="AZ31" s="19" t="n">
        <v>228497183.8742</v>
      </c>
      <c r="AMJ31" s="6"/>
    </row>
    <row r="32" customFormat="false" ht="14.9" hidden="false" customHeight="false" outlineLevel="0" collapsed="false">
      <c r="A32" s="5" t="s">
        <v>4</v>
      </c>
      <c r="C32" s="12" t="n">
        <v>92</v>
      </c>
      <c r="D32" s="12" t="n">
        <f aca="false">$Q32/10^6</f>
        <v>114.1094242786</v>
      </c>
      <c r="E32" s="12" t="n">
        <f aca="false">$V32/10^6</f>
        <v>121.481450177</v>
      </c>
      <c r="F32" s="12" t="n">
        <f aca="false">$AA32/10^6</f>
        <v>128.9366598294</v>
      </c>
      <c r="G32" s="12" t="n">
        <f aca="false">$AF32/10^6</f>
        <v>136.9499260309</v>
      </c>
      <c r="H32" s="12" t="n">
        <f aca="false">$AZ32/10^6</f>
        <v>172.0481144262</v>
      </c>
      <c r="J32" s="18" t="s">
        <v>54</v>
      </c>
      <c r="K32" s="19" t="n">
        <v>105506806.8209</v>
      </c>
      <c r="L32" s="19" t="n">
        <v>106887629.5475</v>
      </c>
      <c r="M32" s="19" t="n">
        <v>108289216.6716</v>
      </c>
      <c r="N32" s="19" t="n">
        <v>109711874.9437</v>
      </c>
      <c r="O32" s="19" t="n">
        <v>111155916.7692</v>
      </c>
      <c r="P32" s="19" t="n">
        <v>112621659.6272</v>
      </c>
      <c r="Q32" s="19" t="n">
        <v>114109424.2786</v>
      </c>
      <c r="R32" s="19" t="n">
        <v>115539193.574</v>
      </c>
      <c r="S32" s="19" t="n">
        <v>116990949.562</v>
      </c>
      <c r="T32" s="19" t="n">
        <v>118465026.9007</v>
      </c>
      <c r="U32" s="19" t="n">
        <v>119961747.297</v>
      </c>
      <c r="V32" s="19" t="n">
        <v>121481450.177</v>
      </c>
      <c r="W32" s="19" t="n">
        <v>122929666.9333</v>
      </c>
      <c r="X32" s="19" t="n">
        <v>124399014.2994</v>
      </c>
      <c r="Y32" s="19" t="n">
        <v>125889756.6655</v>
      </c>
      <c r="Z32" s="19" t="n">
        <v>127402198.8827</v>
      </c>
      <c r="AA32" s="19" t="n">
        <v>128936659.8294</v>
      </c>
      <c r="AB32" s="19" t="n">
        <v>130493417.1463</v>
      </c>
      <c r="AC32" s="19" t="n">
        <v>132072805.9398</v>
      </c>
      <c r="AD32" s="19" t="n">
        <v>133675164.1758</v>
      </c>
      <c r="AE32" s="19" t="n">
        <v>135300767.5845</v>
      </c>
      <c r="AF32" s="19" t="n">
        <v>136949926.0309</v>
      </c>
      <c r="AG32" s="19" t="n">
        <v>138483370.0127</v>
      </c>
      <c r="AH32" s="19" t="n">
        <v>140037494.6446</v>
      </c>
      <c r="AI32" s="19" t="n">
        <v>141612490.6943</v>
      </c>
      <c r="AJ32" s="19" t="n">
        <v>143214750.9053</v>
      </c>
      <c r="AK32" s="19" t="n">
        <v>144840614.1733</v>
      </c>
      <c r="AL32" s="19" t="n">
        <v>146488444.2167</v>
      </c>
      <c r="AM32" s="19" t="n">
        <v>148158416.0544</v>
      </c>
      <c r="AN32" s="19" t="n">
        <v>149850960.8568</v>
      </c>
      <c r="AO32" s="19" t="n">
        <v>151566669.0253</v>
      </c>
      <c r="AP32" s="19" t="n">
        <v>153305569.9714</v>
      </c>
      <c r="AQ32" s="19" t="n">
        <v>155067821.8081</v>
      </c>
      <c r="AR32" s="19" t="n">
        <v>156853934.5467</v>
      </c>
      <c r="AS32" s="19" t="n">
        <v>158665687.5399</v>
      </c>
      <c r="AT32" s="19" t="n">
        <v>160501619.9101</v>
      </c>
      <c r="AU32" s="19" t="n">
        <v>162362305.7588</v>
      </c>
      <c r="AV32" s="19" t="n">
        <v>164247075.3511</v>
      </c>
      <c r="AW32" s="19" t="n">
        <v>166157788.5632</v>
      </c>
      <c r="AX32" s="19" t="n">
        <v>168095224.9008</v>
      </c>
      <c r="AY32" s="19" t="n">
        <v>170058333.7739</v>
      </c>
      <c r="AZ32" s="19" t="n">
        <v>172048114.4262</v>
      </c>
      <c r="AMJ32" s="6"/>
    </row>
    <row r="33" customFormat="false" ht="14.9" hidden="false" customHeight="false" outlineLevel="0" collapsed="false">
      <c r="A33" s="5" t="s">
        <v>5</v>
      </c>
      <c r="C33" s="12" t="n">
        <v>354</v>
      </c>
      <c r="D33" s="12" t="n">
        <f aca="false">$Q33/10^6</f>
        <v>418.3646756488</v>
      </c>
      <c r="E33" s="12" t="n">
        <f aca="false">$V33/10^6</f>
        <v>435.2367213058</v>
      </c>
      <c r="F33" s="12" t="n">
        <f aca="false">$AA33/10^6</f>
        <v>443.4731519401</v>
      </c>
      <c r="G33" s="12" t="n">
        <f aca="false">$AF33/10^6</f>
        <v>451.9982901363</v>
      </c>
      <c r="H33" s="12" t="n">
        <f aca="false">$AZ33/10^6</f>
        <v>485.039983126</v>
      </c>
      <c r="J33" s="18" t="s">
        <v>55</v>
      </c>
      <c r="K33" s="19" t="n">
        <v>400329156.4746</v>
      </c>
      <c r="L33" s="19" t="n">
        <v>403266759.4389</v>
      </c>
      <c r="M33" s="19" t="n">
        <v>406231226.2068</v>
      </c>
      <c r="N33" s="19" t="n">
        <v>409223018.6053</v>
      </c>
      <c r="O33" s="19" t="n">
        <v>412242362.0187</v>
      </c>
      <c r="P33" s="19" t="n">
        <v>415289501.4056</v>
      </c>
      <c r="Q33" s="19" t="n">
        <v>418364675.6488</v>
      </c>
      <c r="R33" s="19" t="n">
        <v>421667413.913</v>
      </c>
      <c r="S33" s="19" t="n">
        <v>425005811.8117</v>
      </c>
      <c r="T33" s="19" t="n">
        <v>428379936.0919</v>
      </c>
      <c r="U33" s="19" t="n">
        <v>431790113.5613</v>
      </c>
      <c r="V33" s="19" t="n">
        <v>435236721.3058</v>
      </c>
      <c r="W33" s="19" t="n">
        <v>436860982.1717</v>
      </c>
      <c r="X33" s="19" t="n">
        <v>438496694.6602</v>
      </c>
      <c r="Y33" s="19" t="n">
        <v>440143944.6335</v>
      </c>
      <c r="Z33" s="19" t="n">
        <v>441802782.9674</v>
      </c>
      <c r="AA33" s="19" t="n">
        <v>443473151.9401</v>
      </c>
      <c r="AB33" s="19" t="n">
        <v>445155050.1798</v>
      </c>
      <c r="AC33" s="19" t="n">
        <v>446848595.8772</v>
      </c>
      <c r="AD33" s="19" t="n">
        <v>448553743.1198</v>
      </c>
      <c r="AE33" s="19" t="n">
        <v>450270276.8098</v>
      </c>
      <c r="AF33" s="19" t="n">
        <v>451998290.1363</v>
      </c>
      <c r="AG33" s="19" t="n">
        <v>453495651.8661</v>
      </c>
      <c r="AH33" s="19" t="n">
        <v>455000971.5069</v>
      </c>
      <c r="AI33" s="19" t="n">
        <v>456511143.923</v>
      </c>
      <c r="AJ33" s="19" t="n">
        <v>458073171.7689</v>
      </c>
      <c r="AK33" s="19" t="n">
        <v>459683544.5338</v>
      </c>
      <c r="AL33" s="19" t="n">
        <v>461305711.7865</v>
      </c>
      <c r="AM33" s="19" t="n">
        <v>462940442.9722</v>
      </c>
      <c r="AN33" s="19" t="n">
        <v>464583375.4095</v>
      </c>
      <c r="AO33" s="19" t="n">
        <v>466234482.0554</v>
      </c>
      <c r="AP33" s="19" t="n">
        <v>467893822.7444</v>
      </c>
      <c r="AQ33" s="19" t="n">
        <v>469562092.4929</v>
      </c>
      <c r="AR33" s="19" t="n">
        <v>471241009.1127</v>
      </c>
      <c r="AS33" s="19" t="n">
        <v>472930471.289</v>
      </c>
      <c r="AT33" s="19" t="n">
        <v>474630150.1904</v>
      </c>
      <c r="AU33" s="19" t="n">
        <v>476340295.1224</v>
      </c>
      <c r="AV33" s="19" t="n">
        <v>478058797.6983</v>
      </c>
      <c r="AW33" s="19" t="n">
        <v>479788030.8683</v>
      </c>
      <c r="AX33" s="19" t="n">
        <v>481527849.0791</v>
      </c>
      <c r="AY33" s="19" t="n">
        <v>483278503.652</v>
      </c>
      <c r="AZ33" s="19" t="n">
        <v>485039983.126</v>
      </c>
      <c r="AMJ33" s="6"/>
    </row>
    <row r="34" customFormat="false" ht="13.8" hidden="false" customHeight="false" outlineLevel="0" collapsed="false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r="35" customFormat="false" ht="13.8" hidden="false" customHeight="false" outlineLevel="0" collapsed="false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r="36" customFormat="false" ht="13.8" hidden="false" customHeight="false" outlineLevel="0" collapsed="false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r="37" customFormat="false" ht="13.8" hidden="false" customHeight="false" outlineLevel="0" collapsed="false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r="38" s="8" customFormat="true" ht="13.8" hidden="false" customHeight="false" outlineLevel="0" collapsed="false">
      <c r="A38" s="7" t="s">
        <v>6</v>
      </c>
      <c r="C38" s="20" t="n">
        <f aca="false">SUM($C30:$C33)</f>
        <v>801</v>
      </c>
      <c r="D38" s="20" t="n">
        <f aca="false">SUM($D30:$D33)</f>
        <v>965.4989518801</v>
      </c>
      <c r="E38" s="20" t="n">
        <f aca="false">SUM($E30:$E33)</f>
        <v>1002.0269122996</v>
      </c>
      <c r="F38" s="20" t="n">
        <f aca="false">SUM($F30:$F33)</f>
        <v>1029.8623938302</v>
      </c>
      <c r="G38" s="20" t="n">
        <f aca="false">SUM($G30:$G33)</f>
        <v>1059.2382888294</v>
      </c>
      <c r="H38" s="20" t="n">
        <f aca="false">SUM($H30:$H33)</f>
        <v>1165.4409166796</v>
      </c>
      <c r="K38" s="21" t="n">
        <f aca="false">SUM($K30:$K33)</f>
        <v>912860801.2429</v>
      </c>
      <c r="L38" s="21" t="n">
        <f aca="false">SUM($L30:$L33)</f>
        <v>921354010.5488</v>
      </c>
      <c r="M38" s="21" t="n">
        <f aca="false">SUM($M30:$M33)</f>
        <v>929957002.3689</v>
      </c>
      <c r="N38" s="21" t="n">
        <f aca="false">SUM($N30:$N33)</f>
        <v>938671497.9762</v>
      </c>
      <c r="O38" s="21" t="n">
        <f aca="false">SUM($O30:$O33)</f>
        <v>947498976.7579</v>
      </c>
      <c r="P38" s="21" t="n">
        <f aca="false">SUM($P30:$P33)</f>
        <v>956440949.222</v>
      </c>
      <c r="Q38" s="21" t="n">
        <f aca="false">SUM($Q30:$Q33)</f>
        <v>965498951.8801</v>
      </c>
      <c r="R38" s="21" t="n">
        <f aca="false">SUM($R30:$R33)</f>
        <v>972633004.8533</v>
      </c>
      <c r="S38" s="21" t="n">
        <f aca="false">SUM($S30:$S33)</f>
        <v>979852081.4904</v>
      </c>
      <c r="T38" s="21" t="n">
        <f aca="false">SUM($T30:$T33)</f>
        <v>987156831.5801</v>
      </c>
      <c r="U38" s="21" t="n">
        <f aca="false">SUM($U30:$U33)</f>
        <v>994548133.5273</v>
      </c>
      <c r="V38" s="21" t="n">
        <f aca="false">SUM($V30:$V33)</f>
        <v>1002026912.2996</v>
      </c>
      <c r="W38" s="21" t="n">
        <f aca="false">SUM($W30:$W33)</f>
        <v>1007473923.5248</v>
      </c>
      <c r="X38" s="21" t="n">
        <f aca="false">SUM($X30:$X33)</f>
        <v>1012980375.036</v>
      </c>
      <c r="Y38" s="21" t="n">
        <f aca="false">SUM($Y30:$Y33)</f>
        <v>1018546936.5919</v>
      </c>
      <c r="Z38" s="21" t="n">
        <f aca="false">SUM($Z30:$Z33)</f>
        <v>1024174110.6669</v>
      </c>
      <c r="AA38" s="21" t="n">
        <f aca="false">SUM($AA30:$AA33)</f>
        <v>1029862393.8302</v>
      </c>
      <c r="AB38" s="21" t="n">
        <f aca="false">SUM($AB30:$AB33)</f>
        <v>1035612171.5054</v>
      </c>
      <c r="AC38" s="21" t="n">
        <f aca="false">SUM($AC30:$AC33)</f>
        <v>1041424218.5693</v>
      </c>
      <c r="AD38" s="21" t="n">
        <f aca="false">SUM($AD30:$AD33)</f>
        <v>1047299034.5855</v>
      </c>
      <c r="AE38" s="21" t="n">
        <f aca="false">SUM($AE30:$AE33)</f>
        <v>1053236868.8584</v>
      </c>
      <c r="AF38" s="21" t="n">
        <f aca="false">SUM($AF30:$AF33)</f>
        <v>1059238288.8294</v>
      </c>
      <c r="AG38" s="21" t="n">
        <f aca="false">SUM($AG30:$AG33)</f>
        <v>1063955574.0104</v>
      </c>
      <c r="AH38" s="21" t="n">
        <f aca="false">SUM($AH30:$AH33)</f>
        <v>1068717203.9582</v>
      </c>
      <c r="AI38" s="21" t="n">
        <f aca="false">SUM($AI30:$AI33)</f>
        <v>1073519507.5141</v>
      </c>
      <c r="AJ38" s="21" t="n">
        <f aca="false">SUM($AJ30:$AJ33)</f>
        <v>1078456987.6481</v>
      </c>
      <c r="AK38" s="21" t="n">
        <f aca="false">SUM($AK30:$AK33)</f>
        <v>1083507949.1587</v>
      </c>
      <c r="AL38" s="21" t="n">
        <f aca="false">SUM($AL30:$AL33)</f>
        <v>1088614716.5368</v>
      </c>
      <c r="AM38" s="21" t="n">
        <f aca="false">SUM($AM30:$AM33)</f>
        <v>1093779688.8796</v>
      </c>
      <c r="AN38" s="21" t="n">
        <f aca="false">SUM($AN30:$AN33)</f>
        <v>1098991207.996</v>
      </c>
      <c r="AO38" s="21" t="n">
        <f aca="false">SUM($AO30:$AO33)</f>
        <v>1104246289.9492</v>
      </c>
      <c r="AP38" s="21" t="n">
        <f aca="false">SUM($AP30:$AP33)</f>
        <v>1109546332.9276</v>
      </c>
      <c r="AQ38" s="21" t="n">
        <f aca="false">SUM($AQ30:$AQ33)</f>
        <v>1114901879.5006</v>
      </c>
      <c r="AR38" s="21" t="n">
        <f aca="false">SUM($AR30:$AR33)</f>
        <v>1120310294.4598</v>
      </c>
      <c r="AS38" s="21" t="n">
        <f aca="false">SUM($AS30:$AS33)</f>
        <v>1125773242.6427</v>
      </c>
      <c r="AT38" s="21" t="n">
        <f aca="false">SUM($AT30:$AT33)</f>
        <v>1131287569.0812</v>
      </c>
      <c r="AU38" s="21" t="n">
        <f aca="false">SUM($AU30:$AU33)</f>
        <v>1136854257.1802</v>
      </c>
      <c r="AV38" s="21" t="n">
        <f aca="false">SUM($AV30:$AV33)</f>
        <v>1142465464.0236</v>
      </c>
      <c r="AW38" s="21" t="n">
        <f aca="false">SUM($AW30:$AW33)</f>
        <v>1148129664.8211</v>
      </c>
      <c r="AX38" s="21" t="n">
        <f aca="false">SUM($AX30:$AX33)</f>
        <v>1153847424.9732</v>
      </c>
      <c r="AY38" s="21" t="n">
        <f aca="false">SUM($AY30:$AY33)</f>
        <v>1159616823.9576</v>
      </c>
      <c r="AZ38" s="21" t="n">
        <f aca="false">SUM($AZ30:$AZ33)</f>
        <v>1165440916.6796</v>
      </c>
      <c r="AMJ38" s="9"/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28.85" hidden="false" customHeight="false" outlineLevel="0" collapsed="false">
      <c r="J42" s="17" t="s">
        <v>56</v>
      </c>
      <c r="K42" s="17" t="s">
        <v>57</v>
      </c>
      <c r="L42" s="17" t="s">
        <v>11</v>
      </c>
      <c r="M42" s="17" t="s">
        <v>12</v>
      </c>
      <c r="N42" s="17" t="s">
        <v>13</v>
      </c>
      <c r="O42" s="17" t="s">
        <v>14</v>
      </c>
      <c r="P42" s="17" t="s">
        <v>15</v>
      </c>
      <c r="Q42" s="17" t="s">
        <v>16</v>
      </c>
      <c r="R42" s="17" t="s">
        <v>17</v>
      </c>
      <c r="S42" s="17" t="s">
        <v>18</v>
      </c>
      <c r="T42" s="17" t="s">
        <v>19</v>
      </c>
      <c r="U42" s="17" t="s">
        <v>20</v>
      </c>
      <c r="V42" s="17" t="s">
        <v>21</v>
      </c>
      <c r="W42" s="17" t="s">
        <v>22</v>
      </c>
      <c r="X42" s="17" t="s">
        <v>23</v>
      </c>
      <c r="Y42" s="17" t="s">
        <v>24</v>
      </c>
      <c r="Z42" s="17" t="s">
        <v>25</v>
      </c>
      <c r="AA42" s="17" t="s">
        <v>26</v>
      </c>
      <c r="AB42" s="17" t="s">
        <v>27</v>
      </c>
      <c r="AC42" s="17" t="s">
        <v>28</v>
      </c>
      <c r="AD42" s="17" t="s">
        <v>29</v>
      </c>
      <c r="AE42" s="17" t="s">
        <v>30</v>
      </c>
      <c r="AF42" s="17" t="s">
        <v>31</v>
      </c>
      <c r="AG42" s="17" t="s">
        <v>32</v>
      </c>
      <c r="AH42" s="17" t="s">
        <v>33</v>
      </c>
      <c r="AI42" s="17" t="s">
        <v>34</v>
      </c>
      <c r="AJ42" s="17" t="s">
        <v>35</v>
      </c>
      <c r="AK42" s="17" t="s">
        <v>36</v>
      </c>
      <c r="AL42" s="17" t="s">
        <v>37</v>
      </c>
      <c r="AM42" s="17" t="s">
        <v>38</v>
      </c>
      <c r="AN42" s="17" t="s">
        <v>39</v>
      </c>
      <c r="AO42" s="17" t="s">
        <v>40</v>
      </c>
      <c r="AP42" s="17" t="s">
        <v>41</v>
      </c>
      <c r="AQ42" s="17" t="s">
        <v>42</v>
      </c>
      <c r="AR42" s="17" t="s">
        <v>43</v>
      </c>
      <c r="AS42" s="17" t="s">
        <v>44</v>
      </c>
      <c r="AT42" s="17" t="s">
        <v>45</v>
      </c>
      <c r="AU42" s="17" t="s">
        <v>46</v>
      </c>
      <c r="AV42" s="17" t="s">
        <v>47</v>
      </c>
      <c r="AW42" s="17" t="s">
        <v>48</v>
      </c>
      <c r="AX42" s="17" t="s">
        <v>49</v>
      </c>
      <c r="AY42" s="17" t="s">
        <v>50</v>
      </c>
      <c r="AZ42" s="17" t="s">
        <v>51</v>
      </c>
      <c r="BA42" s="17" t="s">
        <v>52</v>
      </c>
    </row>
    <row r="43" customFormat="false" ht="15" hidden="false" customHeight="false" outlineLevel="0" collapsed="false">
      <c r="J43" s="18" t="s">
        <v>58</v>
      </c>
      <c r="K43" s="18" t="s">
        <v>59</v>
      </c>
      <c r="L43" s="19" t="n">
        <v>912.8608012429</v>
      </c>
      <c r="M43" s="19" t="n">
        <v>911.1369494637</v>
      </c>
      <c r="N43" s="19" t="n">
        <v>909.4165083818</v>
      </c>
      <c r="O43" s="19" t="n">
        <v>907.6997214563</v>
      </c>
      <c r="P43" s="19" t="n">
        <v>905.9865680222</v>
      </c>
      <c r="Q43" s="19" t="n">
        <v>904.2770362329</v>
      </c>
      <c r="R43" s="19" t="n">
        <v>902.5711192512</v>
      </c>
      <c r="S43" s="19" t="n">
        <v>900.0169985277</v>
      </c>
      <c r="T43" s="19" t="n">
        <v>897.4710941271</v>
      </c>
      <c r="U43" s="19" t="n">
        <v>894.9331196328</v>
      </c>
      <c r="V43" s="19" t="n">
        <v>892.4030087585</v>
      </c>
      <c r="W43" s="19" t="n">
        <v>889.8807323189</v>
      </c>
      <c r="X43" s="19" t="n">
        <v>887.3662895842</v>
      </c>
      <c r="Y43" s="19" t="n">
        <v>884.8596014944</v>
      </c>
      <c r="Z43" s="19" t="n">
        <v>882.3607316599</v>
      </c>
      <c r="AA43" s="19" t="n">
        <v>879.8695695159</v>
      </c>
      <c r="AB43" s="19" t="n">
        <v>877.3859921916</v>
      </c>
      <c r="AC43" s="19" t="n">
        <v>874.9097596978</v>
      </c>
      <c r="AD43" s="19" t="n">
        <v>872.4410162153</v>
      </c>
      <c r="AE43" s="19" t="n">
        <v>869.9796223251</v>
      </c>
      <c r="AF43" s="19" t="n">
        <v>867.5251815557</v>
      </c>
      <c r="AG43" s="19" t="n">
        <v>865.0776113044</v>
      </c>
      <c r="AH43" s="19" t="n">
        <v>862.6362421307</v>
      </c>
      <c r="AI43" s="19" t="n">
        <v>860.20003512</v>
      </c>
      <c r="AJ43" s="19" t="n">
        <v>857.7649045098</v>
      </c>
      <c r="AK43" s="19" t="n">
        <v>855.4249581123</v>
      </c>
      <c r="AL43" s="19" t="n">
        <v>853.1575142792</v>
      </c>
      <c r="AM43" s="19" t="n">
        <v>850.9040771655</v>
      </c>
      <c r="AN43" s="19" t="n">
        <v>848.6665578133</v>
      </c>
      <c r="AO43" s="19" t="n">
        <v>846.4327945902</v>
      </c>
      <c r="AP43" s="19" t="n">
        <v>844.199361719</v>
      </c>
      <c r="AQ43" s="19" t="n">
        <v>841.9672275141</v>
      </c>
      <c r="AR43" s="19" t="n">
        <v>839.7464967221</v>
      </c>
      <c r="AS43" s="19" t="n">
        <v>837.5340344363</v>
      </c>
      <c r="AT43" s="19" t="n">
        <v>835.3310187753</v>
      </c>
      <c r="AU43" s="19" t="n">
        <v>833.1337836425</v>
      </c>
      <c r="AV43" s="19" t="n">
        <v>830.9428328042</v>
      </c>
      <c r="AW43" s="19" t="n">
        <v>828.7498321713</v>
      </c>
      <c r="AX43" s="19" t="n">
        <v>826.5628195928</v>
      </c>
      <c r="AY43" s="19" t="n">
        <v>824.3818589141</v>
      </c>
      <c r="AZ43" s="19" t="n">
        <v>822.2045184732</v>
      </c>
      <c r="BA43" s="19" t="n">
        <v>820.0333626145</v>
      </c>
    </row>
    <row r="44" customFormat="false" ht="15" hidden="false" customHeight="false" outlineLevel="0" collapsed="false">
      <c r="J44" s="18" t="s">
        <v>58</v>
      </c>
      <c r="K44" s="18" t="s">
        <v>60</v>
      </c>
      <c r="L44" s="19" t="n">
        <v>0</v>
      </c>
      <c r="M44" s="19" t="n">
        <v>10.2170610851</v>
      </c>
      <c r="N44" s="19" t="n">
        <v>20.5404939871</v>
      </c>
      <c r="O44" s="19" t="n">
        <v>30.9717765199</v>
      </c>
      <c r="P44" s="19" t="n">
        <v>41.5124087357</v>
      </c>
      <c r="Q44" s="19" t="n">
        <v>52.1639129891</v>
      </c>
      <c r="R44" s="19" t="n">
        <v>62.9278326289</v>
      </c>
      <c r="S44" s="19" t="n">
        <v>72.6160063256</v>
      </c>
      <c r="T44" s="19" t="n">
        <v>82.3809873633</v>
      </c>
      <c r="U44" s="19" t="n">
        <v>92.2237119473</v>
      </c>
      <c r="V44" s="19" t="n">
        <v>102.1451247688</v>
      </c>
      <c r="W44" s="19" t="n">
        <v>112.1461799807</v>
      </c>
      <c r="X44" s="19" t="n">
        <v>120.1076339406</v>
      </c>
      <c r="Y44" s="19" t="n">
        <v>128.1207735416</v>
      </c>
      <c r="Z44" s="19" t="n">
        <v>136.186204932</v>
      </c>
      <c r="AA44" s="19" t="n">
        <v>144.304541151</v>
      </c>
      <c r="AB44" s="19" t="n">
        <v>152.4764016386</v>
      </c>
      <c r="AC44" s="19" t="n">
        <v>160.7024118076</v>
      </c>
      <c r="AD44" s="19" t="n">
        <v>168.983202354</v>
      </c>
      <c r="AE44" s="19" t="n">
        <v>177.3194122604</v>
      </c>
      <c r="AF44" s="19" t="n">
        <v>185.7116873027</v>
      </c>
      <c r="AG44" s="19" t="n">
        <v>194.160677525</v>
      </c>
      <c r="AH44" s="19" t="n">
        <v>201.3193318797</v>
      </c>
      <c r="AI44" s="19" t="n">
        <v>208.5171688382</v>
      </c>
      <c r="AJ44" s="19" t="n">
        <v>215.7546030043</v>
      </c>
      <c r="AK44" s="19" t="n">
        <v>223.0320295358</v>
      </c>
      <c r="AL44" s="19" t="n">
        <v>230.3504348795</v>
      </c>
      <c r="AM44" s="19" t="n">
        <v>237.7106393713</v>
      </c>
      <c r="AN44" s="19" t="n">
        <v>245.1131310663</v>
      </c>
      <c r="AO44" s="19" t="n">
        <v>252.5584134058</v>
      </c>
      <c r="AP44" s="19" t="n">
        <v>260.0469282302</v>
      </c>
      <c r="AQ44" s="19" t="n">
        <v>267.5791054135</v>
      </c>
      <c r="AR44" s="19" t="n">
        <v>275.1553827785</v>
      </c>
      <c r="AS44" s="19" t="n">
        <v>282.7762600235</v>
      </c>
      <c r="AT44" s="19" t="n">
        <v>290.4422238674</v>
      </c>
      <c r="AU44" s="19" t="n">
        <v>298.1537854387</v>
      </c>
      <c r="AV44" s="19" t="n">
        <v>305.911424376</v>
      </c>
      <c r="AW44" s="19" t="n">
        <v>313.7156318523</v>
      </c>
      <c r="AX44" s="19" t="n">
        <v>321.5668452283</v>
      </c>
      <c r="AY44" s="19" t="n">
        <v>329.4655660591</v>
      </c>
      <c r="AZ44" s="19" t="n">
        <v>337.4123054844</v>
      </c>
      <c r="BA44" s="19" t="n">
        <v>345.4075540651</v>
      </c>
    </row>
    <row r="45" customFormat="false" ht="15" hidden="false" customHeight="false" outlineLevel="0" collapsed="false">
      <c r="J45" s="18" t="s">
        <v>58</v>
      </c>
      <c r="K45" s="18" t="s">
        <v>61</v>
      </c>
      <c r="L45" s="19" t="n">
        <v>912.8608012429</v>
      </c>
      <c r="M45" s="19" t="n">
        <v>921.3540105488</v>
      </c>
      <c r="N45" s="19" t="n">
        <v>929.9570023689</v>
      </c>
      <c r="O45" s="19" t="n">
        <v>938.6714979762</v>
      </c>
      <c r="P45" s="19" t="n">
        <v>947.4989767579</v>
      </c>
      <c r="Q45" s="19" t="n">
        <v>956.440949222</v>
      </c>
      <c r="R45" s="19" t="n">
        <v>965.4989518801</v>
      </c>
      <c r="S45" s="19" t="n">
        <v>972.6330048533</v>
      </c>
      <c r="T45" s="19" t="n">
        <v>979.8520814904</v>
      </c>
      <c r="U45" s="19" t="n">
        <v>987.1568315801</v>
      </c>
      <c r="V45" s="19" t="n">
        <v>994.5481335273</v>
      </c>
      <c r="W45" s="19" t="n">
        <v>1002.0269122996</v>
      </c>
      <c r="X45" s="19" t="n">
        <v>1007.4739235248</v>
      </c>
      <c r="Y45" s="19" t="n">
        <v>1012.980375036</v>
      </c>
      <c r="Z45" s="19" t="n">
        <v>1018.5469365919</v>
      </c>
      <c r="AA45" s="19" t="n">
        <v>1024.1741106669</v>
      </c>
      <c r="AB45" s="19" t="n">
        <v>1029.8623938302</v>
      </c>
      <c r="AC45" s="19" t="n">
        <v>1035.6121715054</v>
      </c>
      <c r="AD45" s="19" t="n">
        <v>1041.4242185693</v>
      </c>
      <c r="AE45" s="19" t="n">
        <v>1047.2990345855</v>
      </c>
      <c r="AF45" s="19" t="n">
        <v>1053.2368688584</v>
      </c>
      <c r="AG45" s="19" t="n">
        <v>1059.2382888294</v>
      </c>
      <c r="AH45" s="19" t="n">
        <v>1063.9555740104</v>
      </c>
      <c r="AI45" s="19" t="n">
        <v>1068.7172039582</v>
      </c>
      <c r="AJ45" s="19" t="n">
        <v>1073.5195075141</v>
      </c>
      <c r="AK45" s="19" t="n">
        <v>1078.4569876481</v>
      </c>
      <c r="AL45" s="19" t="n">
        <v>1083.5079491587</v>
      </c>
      <c r="AM45" s="19" t="n">
        <v>1088.6147165368</v>
      </c>
      <c r="AN45" s="19" t="n">
        <v>1093.7796888796</v>
      </c>
      <c r="AO45" s="19" t="n">
        <v>1098.991207996</v>
      </c>
      <c r="AP45" s="19" t="n">
        <v>1104.2462899492</v>
      </c>
      <c r="AQ45" s="19" t="n">
        <v>1109.5463329276</v>
      </c>
      <c r="AR45" s="19" t="n">
        <v>1114.9018795006</v>
      </c>
      <c r="AS45" s="19" t="n">
        <v>1120.3102944598</v>
      </c>
      <c r="AT45" s="19" t="n">
        <v>1125.7732426427</v>
      </c>
      <c r="AU45" s="19" t="n">
        <v>1131.2875690812</v>
      </c>
      <c r="AV45" s="19" t="n">
        <v>1136.8542571802</v>
      </c>
      <c r="AW45" s="19" t="n">
        <v>1142.4654640236</v>
      </c>
      <c r="AX45" s="19" t="n">
        <v>1148.1296648211</v>
      </c>
      <c r="AY45" s="19" t="n">
        <v>1153.8474249732</v>
      </c>
      <c r="AZ45" s="19" t="n">
        <v>1159.6168239576</v>
      </c>
      <c r="BA45" s="19" t="n">
        <v>1165.4409166796</v>
      </c>
    </row>
  </sheetData>
  <mergeCells count="2">
    <mergeCell ref="B1:H1"/>
    <mergeCell ref="B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49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75" zoomScaleNormal="75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18"/>
    <col collapsed="false" hidden="false" max="2" min="2" style="0" width="34.1428571428571"/>
    <col collapsed="false" hidden="false" max="1025" min="3" style="0" width="11.5714285714286"/>
  </cols>
  <sheetData>
    <row r="4" customFormat="false" ht="15" hidden="false" customHeight="false" outlineLevel="0" collapsed="false">
      <c r="A4" s="17" t="s">
        <v>56</v>
      </c>
      <c r="B4" s="17" t="s">
        <v>57</v>
      </c>
      <c r="C4" s="17" t="s">
        <v>12</v>
      </c>
      <c r="D4" s="17" t="s">
        <v>17</v>
      </c>
      <c r="E4" s="17" t="s">
        <v>22</v>
      </c>
      <c r="F4" s="17" t="s">
        <v>27</v>
      </c>
      <c r="G4" s="17" t="s">
        <v>32</v>
      </c>
      <c r="H4" s="17" t="s">
        <v>37</v>
      </c>
      <c r="I4" s="17" t="s">
        <v>42</v>
      </c>
      <c r="J4" s="17" t="s">
        <v>47</v>
      </c>
      <c r="K4" s="17" t="s">
        <v>52</v>
      </c>
    </row>
    <row r="5" customFormat="false" ht="15" hidden="false" customHeight="false" outlineLevel="0" collapsed="false">
      <c r="A5" s="18" t="s">
        <v>58</v>
      </c>
      <c r="B5" s="18" t="s">
        <v>59</v>
      </c>
      <c r="C5" s="19" t="n">
        <v>911.1369494637</v>
      </c>
      <c r="D5" s="19" t="n">
        <v>902.5711192512</v>
      </c>
      <c r="E5" s="19" t="n">
        <v>889.8807323189</v>
      </c>
      <c r="F5" s="19" t="n">
        <v>877.3859921916</v>
      </c>
      <c r="G5" s="19" t="n">
        <v>865.0776113044</v>
      </c>
      <c r="H5" s="19" t="n">
        <v>853.1575142792</v>
      </c>
      <c r="I5" s="19" t="n">
        <v>841.9672275141</v>
      </c>
      <c r="J5" s="19" t="n">
        <v>830.9428328042</v>
      </c>
      <c r="K5" s="19" t="n">
        <v>820.0333626145</v>
      </c>
    </row>
    <row r="6" customFormat="false" ht="15" hidden="false" customHeight="false" outlineLevel="0" collapsed="false">
      <c r="A6" s="18" t="s">
        <v>58</v>
      </c>
      <c r="B6" s="18" t="s">
        <v>60</v>
      </c>
      <c r="C6" s="19" t="n">
        <v>10.2170610851</v>
      </c>
      <c r="D6" s="19" t="n">
        <v>62.9278326289</v>
      </c>
      <c r="E6" s="19" t="n">
        <v>112.1461799807</v>
      </c>
      <c r="F6" s="19" t="n">
        <v>152.4764016386</v>
      </c>
      <c r="G6" s="19" t="n">
        <v>194.160677525</v>
      </c>
      <c r="H6" s="19" t="n">
        <v>230.3504348795</v>
      </c>
      <c r="I6" s="19" t="n">
        <v>267.5791054135</v>
      </c>
      <c r="J6" s="19" t="n">
        <v>305.911424376</v>
      </c>
      <c r="K6" s="19" t="n">
        <v>345.4075540651</v>
      </c>
    </row>
    <row r="7" customFormat="false" ht="15" hidden="false" customHeight="false" outlineLevel="0" collapsed="false">
      <c r="A7" s="18" t="s">
        <v>58</v>
      </c>
      <c r="B7" s="18" t="s">
        <v>61</v>
      </c>
      <c r="C7" s="19" t="n">
        <v>921.3540105488</v>
      </c>
      <c r="D7" s="19" t="n">
        <v>965.4989518801</v>
      </c>
      <c r="E7" s="19" t="n">
        <v>1002.0269122996</v>
      </c>
      <c r="F7" s="19" t="n">
        <v>1029.8623938302</v>
      </c>
      <c r="G7" s="19" t="n">
        <v>1059.2382888294</v>
      </c>
      <c r="H7" s="19" t="n">
        <v>1083.5079491587</v>
      </c>
      <c r="I7" s="19" t="n">
        <v>1109.5463329276</v>
      </c>
      <c r="J7" s="19" t="n">
        <v>1136.8542571802</v>
      </c>
      <c r="K7" s="19" t="n">
        <v>1165.4409166796</v>
      </c>
    </row>
    <row r="8" customFormat="false" ht="13.8" hidden="false" customHeight="false" outlineLevel="0" collapsed="false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r="9" customFormat="false" ht="13.8" hidden="false" customHeight="false" outlineLevel="0" collapsed="false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r="10" customFormat="false" ht="14.9" hidden="false" customHeight="false" outlineLevel="0" collapsed="false">
      <c r="A10" s="17" t="s">
        <v>56</v>
      </c>
      <c r="B10" s="17" t="s">
        <v>62</v>
      </c>
      <c r="C10" s="17" t="s">
        <v>63</v>
      </c>
      <c r="D10" s="17" t="s">
        <v>64</v>
      </c>
      <c r="E10" s="17" t="s">
        <v>65</v>
      </c>
      <c r="F10" s="17" t="s">
        <v>66</v>
      </c>
      <c r="G10" s="17" t="s">
        <v>67</v>
      </c>
      <c r="H10" s="17" t="s">
        <v>68</v>
      </c>
      <c r="I10" s="23"/>
      <c r="J10" s="23"/>
      <c r="K10" s="23"/>
    </row>
    <row r="11" customFormat="false" ht="15" hidden="false" customHeight="false" outlineLevel="0" collapsed="false">
      <c r="A11" s="18" t="s">
        <v>58</v>
      </c>
      <c r="B11" s="18" t="s">
        <v>69</v>
      </c>
      <c r="C11" s="18" t="s">
        <v>61</v>
      </c>
      <c r="D11" s="19" t="n">
        <v>62.9278326956</v>
      </c>
      <c r="E11" s="19" t="n">
        <v>49.2183474846</v>
      </c>
      <c r="F11" s="19" t="n">
        <v>82.0144974616</v>
      </c>
      <c r="G11" s="19" t="n">
        <v>73.4184279901</v>
      </c>
      <c r="H11" s="19" t="n">
        <v>77.8284484332</v>
      </c>
    </row>
    <row r="14" customFormat="false" ht="15" hidden="false" customHeight="false" outlineLevel="0" collapsed="false">
      <c r="A14" s="17" t="s">
        <v>56</v>
      </c>
      <c r="B14" s="17" t="s">
        <v>70</v>
      </c>
      <c r="C14" s="17" t="s">
        <v>12</v>
      </c>
      <c r="D14" s="17" t="s">
        <v>17</v>
      </c>
      <c r="E14" s="17" t="s">
        <v>22</v>
      </c>
      <c r="F14" s="17" t="s">
        <v>27</v>
      </c>
      <c r="G14" s="17" t="s">
        <v>32</v>
      </c>
      <c r="H14" s="17" t="s">
        <v>37</v>
      </c>
      <c r="I14" s="17" t="s">
        <v>42</v>
      </c>
      <c r="J14" s="17" t="s">
        <v>47</v>
      </c>
      <c r="K14" s="17" t="s">
        <v>52</v>
      </c>
    </row>
    <row r="15" customFormat="false" ht="15" hidden="false" customHeight="false" outlineLevel="0" collapsed="false">
      <c r="A15" s="18" t="s">
        <v>58</v>
      </c>
      <c r="B15" s="18" t="s">
        <v>71</v>
      </c>
      <c r="C15" s="19" t="n">
        <v>0.0439457283812065</v>
      </c>
      <c r="D15" s="19" t="n">
        <v>0.0617361730446096</v>
      </c>
      <c r="E15" s="19" t="n">
        <v>0.0596804178550873</v>
      </c>
      <c r="F15" s="19" t="n">
        <v>0.0611885764999462</v>
      </c>
      <c r="G15" s="19" t="n">
        <v>0.0639114852831218</v>
      </c>
      <c r="H15" s="19" t="n">
        <v>0.0674923378518162</v>
      </c>
      <c r="I15" s="19" t="n">
        <v>0.0719287341205415</v>
      </c>
      <c r="J15" s="19" t="n">
        <v>0.0639329739946593</v>
      </c>
      <c r="K15" s="19" t="n">
        <v>0.0572203399873384</v>
      </c>
    </row>
    <row r="16" customFormat="false" ht="15" hidden="false" customHeight="false" outlineLevel="0" collapsed="false">
      <c r="A16" s="18" t="s">
        <v>58</v>
      </c>
      <c r="B16" s="18" t="s">
        <v>72</v>
      </c>
      <c r="C16" s="19" t="n">
        <v>0.409034136635887</v>
      </c>
      <c r="D16" s="19" t="n">
        <v>0.375157585542807</v>
      </c>
      <c r="E16" s="19" t="n">
        <v>0.34865625384591</v>
      </c>
      <c r="F16" s="19" t="n">
        <v>0.347361340617392</v>
      </c>
      <c r="G16" s="19" t="n">
        <v>0.355495440865016</v>
      </c>
      <c r="H16" s="19" t="n">
        <v>0.373433828904637</v>
      </c>
      <c r="I16" s="19" t="n">
        <v>0.429143221826492</v>
      </c>
      <c r="J16" s="19" t="n">
        <v>0.49976605636829</v>
      </c>
      <c r="K16" s="19" t="n">
        <v>0.532061047859025</v>
      </c>
    </row>
    <row r="17" customFormat="false" ht="15" hidden="false" customHeight="false" outlineLevel="0" collapsed="false">
      <c r="A17" s="18" t="s">
        <v>58</v>
      </c>
      <c r="B17" s="18" t="s">
        <v>73</v>
      </c>
      <c r="C17" s="19" t="n">
        <v>0.00181708849984998</v>
      </c>
      <c r="D17" s="19" t="n">
        <v>0.00473954536236526</v>
      </c>
      <c r="E17" s="19" t="n">
        <v>0.0168038132036625</v>
      </c>
      <c r="F17" s="19" t="n">
        <v>0.01649144913952</v>
      </c>
      <c r="G17" s="19" t="n">
        <v>0.0145220647200149</v>
      </c>
      <c r="H17" s="19" t="n">
        <v>0.0129610429720344</v>
      </c>
      <c r="I17" s="19" t="n">
        <v>0.0107143119563451</v>
      </c>
      <c r="J17" s="19" t="n">
        <v>0.00476764238627246</v>
      </c>
      <c r="K17" s="19" t="n">
        <v>0.00288275084340608</v>
      </c>
    </row>
    <row r="18" customFormat="false" ht="14.9" hidden="false" customHeight="false" outlineLevel="0" collapsed="false">
      <c r="A18" s="18" t="s">
        <v>58</v>
      </c>
      <c r="B18" s="18" t="s">
        <v>74</v>
      </c>
      <c r="C18" s="19" t="n">
        <v>0.500747385602024</v>
      </c>
      <c r="D18" s="19" t="n">
        <v>0.513448775482875</v>
      </c>
      <c r="E18" s="19" t="n">
        <v>0.529638346384353</v>
      </c>
      <c r="F18" s="19" t="n">
        <v>0.528508700894602</v>
      </c>
      <c r="G18" s="19" t="n">
        <v>0.517128012433268</v>
      </c>
      <c r="H18" s="19" t="n">
        <v>0.496408456450787</v>
      </c>
      <c r="I18" s="19" t="n">
        <v>0.443220425575563</v>
      </c>
      <c r="J18" s="19" t="n">
        <v>0.389865869428957</v>
      </c>
      <c r="K18" s="19" t="n">
        <v>0.367292624519987</v>
      </c>
    </row>
    <row r="19" customFormat="false" ht="15" hidden="false" customHeight="false" outlineLevel="0" collapsed="false">
      <c r="A19" s="18" t="s">
        <v>58</v>
      </c>
      <c r="B19" s="18" t="s">
        <v>75</v>
      </c>
      <c r="C19" s="19" t="n">
        <v>0.0444556608810326</v>
      </c>
      <c r="D19" s="19" t="n">
        <v>0.0449179205673433</v>
      </c>
      <c r="E19" s="19" t="n">
        <v>0.0452211687109875</v>
      </c>
      <c r="F19" s="19" t="n">
        <v>0.0464499328485401</v>
      </c>
      <c r="G19" s="19" t="n">
        <v>0.0489429966985793</v>
      </c>
      <c r="H19" s="19" t="n">
        <v>0.0497043338207257</v>
      </c>
      <c r="I19" s="19" t="n">
        <v>0.0449933065210576</v>
      </c>
      <c r="J19" s="19" t="n">
        <v>0.0416674578218205</v>
      </c>
      <c r="K19" s="19" t="n">
        <v>0.040543236790243</v>
      </c>
    </row>
    <row r="22" customFormat="false" ht="15" hidden="false" customHeight="false" outlineLevel="0" collapsed="false">
      <c r="A22" s="17" t="s">
        <v>56</v>
      </c>
      <c r="B22" s="17" t="s">
        <v>70</v>
      </c>
      <c r="C22" s="17" t="s">
        <v>12</v>
      </c>
      <c r="D22" s="17" t="s">
        <v>17</v>
      </c>
      <c r="E22" s="17" t="s">
        <v>22</v>
      </c>
      <c r="F22" s="17" t="s">
        <v>27</v>
      </c>
      <c r="G22" s="17" t="s">
        <v>32</v>
      </c>
      <c r="H22" s="17" t="s">
        <v>37</v>
      </c>
      <c r="I22" s="17" t="s">
        <v>42</v>
      </c>
      <c r="J22" s="17" t="s">
        <v>47</v>
      </c>
      <c r="K22" s="17" t="s">
        <v>52</v>
      </c>
    </row>
    <row r="23" customFormat="false" ht="15" hidden="false" customHeight="false" outlineLevel="0" collapsed="false">
      <c r="A23" s="18" t="s">
        <v>58</v>
      </c>
      <c r="B23" s="18" t="s">
        <v>71</v>
      </c>
      <c r="C23" s="19" t="n">
        <v>448996.1913</v>
      </c>
      <c r="D23" s="19" t="n">
        <v>3884923.5645</v>
      </c>
      <c r="E23" s="19" t="n">
        <v>6692930.8821</v>
      </c>
      <c r="F23" s="19" t="n">
        <v>9329813.9661</v>
      </c>
      <c r="G23" s="19" t="n">
        <v>12409097.2842</v>
      </c>
      <c r="H23" s="19" t="n">
        <v>15546889.3752</v>
      </c>
      <c r="I23" s="19" t="n">
        <v>19246626.3295</v>
      </c>
      <c r="J23" s="19" t="n">
        <v>19557827.1393</v>
      </c>
      <c r="K23" s="19" t="n">
        <v>19764337.6778</v>
      </c>
    </row>
    <row r="24" customFormat="false" ht="15" hidden="false" customHeight="false" outlineLevel="0" collapsed="false">
      <c r="A24" s="18" t="s">
        <v>58</v>
      </c>
      <c r="B24" s="18" t="s">
        <v>72</v>
      </c>
      <c r="C24" s="19" t="n">
        <v>4179126.7599</v>
      </c>
      <c r="D24" s="19" t="n">
        <v>23607853.7525</v>
      </c>
      <c r="E24" s="19" t="n">
        <v>39100466.9952</v>
      </c>
      <c r="F24" s="19" t="n">
        <v>52964407.2857</v>
      </c>
      <c r="G24" s="19" t="n">
        <v>69023235.6554</v>
      </c>
      <c r="H24" s="19" t="n">
        <v>86020644.8869</v>
      </c>
      <c r="I24" s="19" t="n">
        <v>114829759.3906</v>
      </c>
      <c r="J24" s="19" t="n">
        <v>152884146.1584</v>
      </c>
      <c r="K24" s="19" t="n">
        <v>183777905.1543</v>
      </c>
    </row>
    <row r="25" customFormat="false" ht="15" hidden="false" customHeight="false" outlineLevel="0" collapsed="false">
      <c r="A25" s="18" t="s">
        <v>58</v>
      </c>
      <c r="B25" s="18" t="s">
        <v>73</v>
      </c>
      <c r="C25" s="19" t="n">
        <v>18565.3042</v>
      </c>
      <c r="D25" s="19" t="n">
        <v>298249.3173</v>
      </c>
      <c r="E25" s="19" t="n">
        <v>1884483.4599</v>
      </c>
      <c r="F25" s="19" t="n">
        <v>2514556.8226</v>
      </c>
      <c r="G25" s="19" t="n">
        <v>2819613.9251</v>
      </c>
      <c r="H25" s="19" t="n">
        <v>2985581.8851</v>
      </c>
      <c r="I25" s="19" t="n">
        <v>2866926.0084</v>
      </c>
      <c r="J25" s="19" t="n">
        <v>1458476.2733</v>
      </c>
      <c r="K25" s="19" t="n">
        <v>995723.9178</v>
      </c>
    </row>
    <row r="26" customFormat="false" ht="15" hidden="false" customHeight="false" outlineLevel="0" collapsed="false">
      <c r="A26" s="18" t="s">
        <v>58</v>
      </c>
      <c r="B26" s="18" t="s">
        <v>74</v>
      </c>
      <c r="C26" s="19" t="n">
        <v>5116166.6269</v>
      </c>
      <c r="D26" s="19" t="n">
        <v>32310218.6071</v>
      </c>
      <c r="E26" s="19" t="n">
        <v>59396917.3183</v>
      </c>
      <c r="F26" s="19" t="n">
        <v>80585104.9471</v>
      </c>
      <c r="G26" s="19" t="n">
        <v>100405925.2612</v>
      </c>
      <c r="H26" s="19" t="n">
        <v>114347903.8213</v>
      </c>
      <c r="I26" s="19" t="n">
        <v>118596524.9765</v>
      </c>
      <c r="J26" s="19" t="n">
        <v>119264423.4326</v>
      </c>
      <c r="K26" s="19" t="n">
        <v>126865647.0616</v>
      </c>
    </row>
    <row r="27" customFormat="false" ht="15" hidden="false" customHeight="false" outlineLevel="0" collapsed="false">
      <c r="A27" s="18" t="s">
        <v>58</v>
      </c>
      <c r="B27" s="18" t="s">
        <v>75</v>
      </c>
      <c r="C27" s="19" t="n">
        <v>454206.2028</v>
      </c>
      <c r="D27" s="19" t="n">
        <v>2826587.3875</v>
      </c>
      <c r="E27" s="19" t="n">
        <v>5071381.3252</v>
      </c>
      <c r="F27" s="19" t="n">
        <v>7082518.6171</v>
      </c>
      <c r="G27" s="19" t="n">
        <v>9502805.3991</v>
      </c>
      <c r="H27" s="19" t="n">
        <v>11449414.911</v>
      </c>
      <c r="I27" s="19" t="n">
        <v>12039268.7085</v>
      </c>
      <c r="J27" s="19" t="n">
        <v>12746551.3724</v>
      </c>
      <c r="K27" s="19" t="n">
        <v>14003940.2536</v>
      </c>
    </row>
    <row r="30" customFormat="false" ht="15" hidden="false" customHeight="false" outlineLevel="0" collapsed="false">
      <c r="A30" s="17" t="s">
        <v>56</v>
      </c>
      <c r="B30" s="17" t="s">
        <v>76</v>
      </c>
      <c r="C30" s="17" t="s">
        <v>12</v>
      </c>
      <c r="D30" s="17" t="s">
        <v>13</v>
      </c>
      <c r="E30" s="17" t="s">
        <v>17</v>
      </c>
      <c r="F30" s="17" t="s">
        <v>22</v>
      </c>
      <c r="G30" s="17" t="s">
        <v>27</v>
      </c>
      <c r="H30" s="17" t="s">
        <v>32</v>
      </c>
      <c r="I30" s="17" t="s">
        <v>37</v>
      </c>
      <c r="J30" s="17" t="s">
        <v>42</v>
      </c>
      <c r="K30" s="17" t="s">
        <v>47</v>
      </c>
      <c r="L30" s="17" t="s">
        <v>52</v>
      </c>
    </row>
    <row r="31" customFormat="false" ht="15" hidden="false" customHeight="false" outlineLevel="0" collapsed="false">
      <c r="A31" s="18" t="s">
        <v>58</v>
      </c>
      <c r="B31" s="18" t="s">
        <v>77</v>
      </c>
      <c r="C31" s="19" t="n">
        <v>0.338409415183227</v>
      </c>
      <c r="D31" s="19" t="n">
        <v>0.291880824819062</v>
      </c>
      <c r="E31" s="19" t="n">
        <v>0.414845801267568</v>
      </c>
      <c r="F31" s="19" t="n">
        <v>0.392096443563275</v>
      </c>
      <c r="G31" s="19" t="n">
        <v>0.371650856507212</v>
      </c>
      <c r="H31" s="19" t="n">
        <v>0.31984258882888</v>
      </c>
      <c r="I31" s="19" t="n">
        <v>0.322767637675769</v>
      </c>
      <c r="J31" s="19" t="n">
        <v>0.326524842677209</v>
      </c>
      <c r="K31" s="19" t="n">
        <v>0.338423978595868</v>
      </c>
      <c r="L31" s="19" t="n">
        <v>0.352246104189891</v>
      </c>
    </row>
    <row r="32" customFormat="false" ht="15" hidden="false" customHeight="false" outlineLevel="0" collapsed="false">
      <c r="A32" s="18" t="s">
        <v>58</v>
      </c>
      <c r="B32" s="18" t="s">
        <v>78</v>
      </c>
      <c r="C32" s="19" t="n">
        <v>0.130092886832045</v>
      </c>
      <c r="D32" s="19" t="n">
        <v>0.129970752155522</v>
      </c>
      <c r="E32" s="19" t="n">
        <v>0.15642238489386</v>
      </c>
      <c r="F32" s="19" t="n">
        <v>0.09881442731163</v>
      </c>
      <c r="G32" s="19" t="n">
        <v>0.115799051044447</v>
      </c>
      <c r="H32" s="19" t="n">
        <v>0.113456475150434</v>
      </c>
      <c r="I32" s="19" t="n">
        <v>0.112129779453328</v>
      </c>
      <c r="J32" s="19" t="n">
        <v>0.116200956726795</v>
      </c>
      <c r="K32" s="19" t="n">
        <v>0.121633640418522</v>
      </c>
      <c r="L32" s="19" t="n">
        <v>0.127708801439222</v>
      </c>
    </row>
    <row r="33" customFormat="false" ht="15" hidden="false" customHeight="false" outlineLevel="0" collapsed="false">
      <c r="A33" s="18" t="s">
        <v>58</v>
      </c>
      <c r="B33" s="18" t="s">
        <v>79</v>
      </c>
      <c r="C33" s="19" t="n">
        <v>0.0102411813072737</v>
      </c>
      <c r="D33" s="19" t="n">
        <v>0.00830668002727916</v>
      </c>
      <c r="E33" s="19" t="n">
        <v>0.00963276076790114</v>
      </c>
      <c r="F33" s="19" t="n">
        <v>0.0134273414869263</v>
      </c>
      <c r="G33" s="19" t="n">
        <v>0.00824357991635093</v>
      </c>
      <c r="H33" s="19" t="n">
        <v>0.00658840973953496</v>
      </c>
      <c r="I33" s="19" t="n">
        <v>0.00695340995063097</v>
      </c>
      <c r="J33" s="19" t="n">
        <v>0.00679051496375304</v>
      </c>
      <c r="K33" s="19" t="n">
        <v>0.00684032827697468</v>
      </c>
      <c r="L33" s="19" t="n">
        <v>0.00690509784277656</v>
      </c>
    </row>
    <row r="34" customFormat="false" ht="15" hidden="false" customHeight="false" outlineLevel="0" collapsed="false">
      <c r="A34" s="18" t="s">
        <v>58</v>
      </c>
      <c r="B34" s="18" t="s">
        <v>80</v>
      </c>
      <c r="C34" s="19" t="n">
        <v>0.0051730497312068</v>
      </c>
      <c r="D34" s="19" t="n">
        <v>0.00512134587417692</v>
      </c>
      <c r="E34" s="19" t="n">
        <v>0.00532855871953178</v>
      </c>
      <c r="F34" s="19" t="n">
        <v>0.00486300092614227</v>
      </c>
      <c r="G34" s="19" t="n">
        <v>0.00369976718134438</v>
      </c>
      <c r="H34" s="19" t="n">
        <v>0.00364685882312086</v>
      </c>
      <c r="I34" s="19" t="n">
        <v>0.00400570320255196</v>
      </c>
      <c r="J34" s="19" t="n">
        <v>0.00407249604426734</v>
      </c>
      <c r="K34" s="19" t="n">
        <v>0.00419417056873058</v>
      </c>
      <c r="L34" s="19" t="n">
        <v>0.00428501817461251</v>
      </c>
    </row>
    <row r="35" customFormat="false" ht="15" hidden="false" customHeight="false" outlineLevel="0" collapsed="false">
      <c r="A35" s="18" t="s">
        <v>58</v>
      </c>
      <c r="B35" s="18" t="s">
        <v>81</v>
      </c>
      <c r="C35" s="19" t="n">
        <v>0.00134515379574688</v>
      </c>
      <c r="D35" s="19" t="n">
        <v>3.5240010194544E-019</v>
      </c>
      <c r="E35" s="19" t="n">
        <v>0.0170897754184818</v>
      </c>
      <c r="F35" s="19" t="n">
        <v>0.0202017594703407</v>
      </c>
      <c r="G35" s="19" t="n">
        <v>0.00994804537323638</v>
      </c>
      <c r="H35" s="19" t="n">
        <v>0.0047694523712665</v>
      </c>
      <c r="I35" s="19" t="n">
        <v>0.00397082855592987</v>
      </c>
      <c r="J35" s="19" t="n">
        <v>0.00371720634071229</v>
      </c>
      <c r="K35" s="19" t="n">
        <v>0.00369495868933928</v>
      </c>
      <c r="L35" s="19" t="n">
        <v>0.00361690605047071</v>
      </c>
    </row>
    <row r="36" customFormat="false" ht="15" hidden="false" customHeight="false" outlineLevel="0" collapsed="false">
      <c r="A36" s="18" t="s">
        <v>58</v>
      </c>
      <c r="B36" s="18" t="s">
        <v>82</v>
      </c>
      <c r="C36" s="24"/>
      <c r="D36" s="24"/>
      <c r="E36" s="24"/>
      <c r="F36" s="19" t="n">
        <v>0.00153194720893051</v>
      </c>
      <c r="G36" s="19" t="n">
        <v>0.000290008598033606</v>
      </c>
      <c r="H36" s="19" t="n">
        <v>1.18357344776263E-011</v>
      </c>
      <c r="I36" s="23"/>
      <c r="J36" s="23"/>
      <c r="K36" s="25"/>
      <c r="L36" s="25"/>
    </row>
    <row r="37" customFormat="false" ht="15" hidden="false" customHeight="false" outlineLevel="0" collapsed="false">
      <c r="A37" s="18" t="s">
        <v>58</v>
      </c>
      <c r="B37" s="18" t="s">
        <v>83</v>
      </c>
      <c r="C37" s="19" t="n">
        <v>0.161556697797099</v>
      </c>
      <c r="D37" s="19" t="n">
        <v>0.16918469205739</v>
      </c>
      <c r="E37" s="19" t="n">
        <v>0.0113488683186078</v>
      </c>
      <c r="F37" s="19" t="n">
        <v>0.0478905310711614</v>
      </c>
      <c r="G37" s="19" t="n">
        <v>0.0478826487608783</v>
      </c>
      <c r="H37" s="19" t="n">
        <v>0.0481011342795991</v>
      </c>
      <c r="I37" s="19" t="n">
        <v>0.0399337011414931</v>
      </c>
      <c r="J37" s="19" t="n">
        <v>0.0343144611409028</v>
      </c>
      <c r="K37" s="19" t="n">
        <v>0.0287978927204593</v>
      </c>
      <c r="L37" s="19" t="n">
        <v>0.023909252002668</v>
      </c>
    </row>
    <row r="38" customFormat="false" ht="15" hidden="false" customHeight="false" outlineLevel="0" collapsed="false">
      <c r="A38" s="18" t="s">
        <v>58</v>
      </c>
      <c r="B38" s="18" t="s">
        <v>84</v>
      </c>
      <c r="C38" s="19" t="n">
        <v>0.0568741265868934</v>
      </c>
      <c r="D38" s="19" t="n">
        <v>0.0629220451923658</v>
      </c>
      <c r="E38" s="19" t="n">
        <v>0.00738266666904859</v>
      </c>
      <c r="F38" s="19" t="n">
        <v>0.021611274128354</v>
      </c>
      <c r="G38" s="19" t="n">
        <v>0.0227470474249596</v>
      </c>
      <c r="H38" s="19" t="n">
        <v>0.0234626521433872</v>
      </c>
      <c r="I38" s="19" t="n">
        <v>0.019761273586347</v>
      </c>
      <c r="J38" s="19" t="n">
        <v>0.0173539223453738</v>
      </c>
      <c r="K38" s="19" t="n">
        <v>0.0146779157702591</v>
      </c>
      <c r="L38" s="19" t="n">
        <v>0.0126411198616851</v>
      </c>
    </row>
    <row r="39" customFormat="false" ht="15" hidden="false" customHeight="false" outlineLevel="0" collapsed="false">
      <c r="A39" s="18" t="s">
        <v>58</v>
      </c>
      <c r="B39" s="18" t="s">
        <v>85</v>
      </c>
      <c r="C39" s="19" t="n">
        <v>0.0015195618065396</v>
      </c>
      <c r="D39" s="19" t="n">
        <v>0.00154019578089374</v>
      </c>
      <c r="E39" s="19" t="n">
        <v>0.000227252537202434</v>
      </c>
      <c r="F39" s="19" t="n">
        <v>0.000842676270799905</v>
      </c>
      <c r="G39" s="19" t="n">
        <v>0.000611520328157258</v>
      </c>
      <c r="H39" s="19" t="n">
        <v>0.000625558731584393</v>
      </c>
      <c r="I39" s="19" t="n">
        <v>0.000605783062736392</v>
      </c>
      <c r="J39" s="19" t="n">
        <v>0.000544045844660875</v>
      </c>
      <c r="K39" s="19" t="n">
        <v>0.000476404592013257</v>
      </c>
      <c r="L39" s="19" t="n">
        <v>0.000411984027054744</v>
      </c>
    </row>
    <row r="40" customFormat="false" ht="15" hidden="false" customHeight="false" outlineLevel="0" collapsed="false">
      <c r="A40" s="18" t="s">
        <v>58</v>
      </c>
      <c r="B40" s="18" t="s">
        <v>86</v>
      </c>
      <c r="C40" s="19" t="n">
        <v>0.000597685229552509</v>
      </c>
      <c r="D40" s="19" t="n">
        <v>0.000727521694701474</v>
      </c>
      <c r="E40" s="19" t="n">
        <v>0.000132038479990942</v>
      </c>
      <c r="F40" s="19" t="n">
        <v>0.000291474833575561</v>
      </c>
      <c r="G40" s="19" t="n">
        <v>0.000222515326261151</v>
      </c>
      <c r="H40" s="19" t="n">
        <v>0.000239424292053119</v>
      </c>
      <c r="I40" s="19" t="n">
        <v>0.00024439116411237</v>
      </c>
      <c r="J40" s="19" t="n">
        <v>0.000231354740690143</v>
      </c>
      <c r="K40" s="19" t="n">
        <v>0.000213681252658003</v>
      </c>
      <c r="L40" s="19" t="n">
        <v>0.000194838257730398</v>
      </c>
    </row>
    <row r="41" customFormat="false" ht="15" hidden="false" customHeight="false" outlineLevel="0" collapsed="false">
      <c r="A41" s="18" t="s">
        <v>58</v>
      </c>
      <c r="B41" s="18" t="s">
        <v>87</v>
      </c>
      <c r="C41" s="19" t="n">
        <v>0.0836814184116852</v>
      </c>
      <c r="D41" s="19" t="n">
        <v>0.105893257918905</v>
      </c>
      <c r="E41" s="19" t="n">
        <v>0.12456054023072</v>
      </c>
      <c r="F41" s="19" t="n">
        <v>0.128492001663984</v>
      </c>
      <c r="G41" s="19" t="n">
        <v>0.153737661818178</v>
      </c>
      <c r="H41" s="19" t="n">
        <v>0.190898201996552</v>
      </c>
      <c r="I41" s="19" t="n">
        <v>0.196533073404905</v>
      </c>
      <c r="J41" s="19" t="n">
        <v>0.195260059930587</v>
      </c>
      <c r="K41" s="19" t="n">
        <v>0.188254582316251</v>
      </c>
      <c r="L41" s="19" t="n">
        <v>0.17913642288164</v>
      </c>
    </row>
    <row r="42" customFormat="false" ht="15" hidden="false" customHeight="false" outlineLevel="0" collapsed="false">
      <c r="A42" s="18" t="s">
        <v>58</v>
      </c>
      <c r="B42" s="18" t="s">
        <v>88</v>
      </c>
      <c r="C42" s="19" t="n">
        <v>0.0029971034865062</v>
      </c>
      <c r="D42" s="19" t="n">
        <v>0.0043476696391667</v>
      </c>
      <c r="E42" s="19" t="n">
        <v>0.00518751329301713</v>
      </c>
      <c r="F42" s="19" t="n">
        <v>0.00227246136987625</v>
      </c>
      <c r="G42" s="19" t="n">
        <v>0.00292076449051061</v>
      </c>
      <c r="H42" s="19" t="n">
        <v>0.00464079227428891</v>
      </c>
      <c r="I42" s="19" t="n">
        <v>0.0054746211298197</v>
      </c>
      <c r="J42" s="19" t="n">
        <v>0.00602567514961359</v>
      </c>
      <c r="K42" s="19" t="n">
        <v>0.00621249151421995</v>
      </c>
      <c r="L42" s="19" t="n">
        <v>0.00630887118855121</v>
      </c>
    </row>
    <row r="43" customFormat="false" ht="15" hidden="false" customHeight="false" outlineLevel="0" collapsed="false">
      <c r="A43" s="18" t="s">
        <v>58</v>
      </c>
      <c r="B43" s="18" t="s">
        <v>89</v>
      </c>
      <c r="C43" s="19" t="n">
        <v>0.0872547454473083</v>
      </c>
      <c r="D43" s="19" t="n">
        <v>0.0956809303433007</v>
      </c>
      <c r="E43" s="19" t="n">
        <v>0.0952617925170065</v>
      </c>
      <c r="F43" s="19" t="n">
        <v>0.120583555013275</v>
      </c>
      <c r="G43" s="19" t="n">
        <v>0.113517754667138</v>
      </c>
      <c r="H43" s="19" t="n">
        <v>0.117500194984869</v>
      </c>
      <c r="I43" s="19" t="n">
        <v>0.119173941182431</v>
      </c>
      <c r="J43" s="19" t="n">
        <v>0.115836136857099</v>
      </c>
      <c r="K43" s="19" t="n">
        <v>0.111119593123441</v>
      </c>
      <c r="L43" s="19" t="n">
        <v>0.105999329388729</v>
      </c>
    </row>
    <row r="44" customFormat="false" ht="15" hidden="false" customHeight="false" outlineLevel="0" collapsed="false">
      <c r="A44" s="18" t="s">
        <v>58</v>
      </c>
      <c r="B44" s="18" t="s">
        <v>90</v>
      </c>
      <c r="C44" s="19" t="n">
        <v>0.00993038732517345</v>
      </c>
      <c r="D44" s="19" t="n">
        <v>0.0108831825485332</v>
      </c>
      <c r="E44" s="19" t="n">
        <v>0.0117500219233936</v>
      </c>
      <c r="F44" s="19" t="n">
        <v>0.00837931387479995</v>
      </c>
      <c r="G44" s="19" t="n">
        <v>0.00649122953764816</v>
      </c>
      <c r="H44" s="19" t="n">
        <v>0.00684834876715492</v>
      </c>
      <c r="I44" s="19" t="n">
        <v>0.00766960265353916</v>
      </c>
      <c r="J44" s="19" t="n">
        <v>0.00803772790981055</v>
      </c>
      <c r="K44" s="19" t="n">
        <v>0.00845521344306924</v>
      </c>
      <c r="L44" s="19" t="n">
        <v>0.00894324319535986</v>
      </c>
    </row>
    <row r="45" customFormat="false" ht="15" hidden="false" customHeight="false" outlineLevel="0" collapsed="false">
      <c r="A45" s="18" t="s">
        <v>58</v>
      </c>
      <c r="B45" s="18" t="s">
        <v>91</v>
      </c>
      <c r="C45" s="19" t="n">
        <v>0.00439594388502772</v>
      </c>
      <c r="D45" s="19" t="n">
        <v>0.00536916673224676</v>
      </c>
      <c r="E45" s="19" t="n">
        <v>0.00971123262004945</v>
      </c>
      <c r="F45" s="19" t="n">
        <v>0.00671362837793356</v>
      </c>
      <c r="G45" s="19" t="n">
        <v>0.00896264847083566</v>
      </c>
      <c r="H45" s="19" t="n">
        <v>0.0109432648616356</v>
      </c>
      <c r="I45" s="19" t="n">
        <v>0.0096601216022998</v>
      </c>
      <c r="J45" s="19" t="n">
        <v>0.00972470998471779</v>
      </c>
      <c r="K45" s="19" t="n">
        <v>0.00955072602084927</v>
      </c>
      <c r="L45" s="19" t="n">
        <v>0.009261736845702</v>
      </c>
    </row>
    <row r="46" customFormat="false" ht="15" hidden="false" customHeight="false" outlineLevel="0" collapsed="false">
      <c r="A46" s="18" t="s">
        <v>58</v>
      </c>
      <c r="B46" s="18" t="s">
        <v>92</v>
      </c>
      <c r="C46" s="19" t="n">
        <v>1.32819994780986E-006</v>
      </c>
      <c r="D46" s="19" t="n">
        <v>1.57099873210374E-006</v>
      </c>
      <c r="E46" s="19" t="n">
        <v>2.11395776273735E-005</v>
      </c>
      <c r="F46" s="24"/>
      <c r="G46" s="24"/>
      <c r="H46" s="24"/>
      <c r="I46" s="24"/>
      <c r="J46" s="19" t="n">
        <v>9.71073810150489E-007</v>
      </c>
      <c r="K46" s="19" t="n">
        <v>1.06544015462392E-006</v>
      </c>
      <c r="L46" s="19" t="n">
        <v>1.16344100217993E-006</v>
      </c>
    </row>
    <row r="47" customFormat="false" ht="15" hidden="false" customHeight="false" outlineLevel="0" collapsed="false">
      <c r="A47" s="18" t="s">
        <v>58</v>
      </c>
      <c r="B47" s="18" t="s">
        <v>93</v>
      </c>
      <c r="C47" s="19" t="n">
        <v>0.0733219001296269</v>
      </c>
      <c r="D47" s="19" t="n">
        <v>0.0756204611209086</v>
      </c>
      <c r="E47" s="19" t="n">
        <v>0.0958547910512988</v>
      </c>
      <c r="F47" s="19" t="n">
        <v>0.0954818421360178</v>
      </c>
      <c r="G47" s="19" t="n">
        <v>0.104759113558503</v>
      </c>
      <c r="H47" s="19" t="n">
        <v>0.118678498717097</v>
      </c>
      <c r="I47" s="19" t="n">
        <v>0.119346206456323</v>
      </c>
      <c r="J47" s="19" t="n">
        <v>0.122960673822384</v>
      </c>
      <c r="K47" s="19" t="n">
        <v>0.124520409184023</v>
      </c>
      <c r="L47" s="19" t="n">
        <v>0.124859898053354</v>
      </c>
    </row>
    <row r="48" customFormat="false" ht="15" hidden="false" customHeight="false" outlineLevel="0" collapsed="false">
      <c r="A48" s="18" t="s">
        <v>58</v>
      </c>
      <c r="B48" s="18" t="s">
        <v>94</v>
      </c>
      <c r="C48" s="19" t="n">
        <v>0.0104913084895147</v>
      </c>
      <c r="D48" s="19" t="n">
        <v>0.0105008614701218</v>
      </c>
      <c r="E48" s="19" t="n">
        <v>0.0133782648606451</v>
      </c>
      <c r="F48" s="19" t="n">
        <v>0.00888992024561568</v>
      </c>
      <c r="G48" s="19" t="n">
        <v>0.00830650276011508</v>
      </c>
      <c r="H48" s="19" t="n">
        <v>0.00984307528074018</v>
      </c>
      <c r="I48" s="19" t="n">
        <v>0.010464781050366</v>
      </c>
      <c r="J48" s="19" t="n">
        <v>0.0113286457525022</v>
      </c>
      <c r="K48" s="19" t="n">
        <v>0.0120953906834497</v>
      </c>
      <c r="L48" s="19" t="n">
        <v>0.0129775630102677</v>
      </c>
    </row>
    <row r="49" customFormat="false" ht="15" hidden="false" customHeight="false" outlineLevel="0" collapsed="false">
      <c r="A49" s="18" t="s">
        <v>58</v>
      </c>
      <c r="B49" s="18" t="s">
        <v>95</v>
      </c>
      <c r="C49" s="19" t="n">
        <v>0.0221161063556261</v>
      </c>
      <c r="D49" s="19" t="n">
        <v>0.022048841626694</v>
      </c>
      <c r="E49" s="19" t="n">
        <v>0.0218645968540498</v>
      </c>
      <c r="F49" s="19" t="n">
        <v>0.0276164010473615</v>
      </c>
      <c r="G49" s="19" t="n">
        <v>0.020209284236191</v>
      </c>
      <c r="H49" s="19" t="n">
        <v>0.0199150687459661</v>
      </c>
      <c r="I49" s="19" t="n">
        <v>0.0213051447274182</v>
      </c>
      <c r="J49" s="19" t="n">
        <v>0.0210755986951103</v>
      </c>
      <c r="K49" s="19" t="n">
        <v>0.0208375573897178</v>
      </c>
      <c r="L49" s="19" t="n">
        <v>0.0205926501492828</v>
      </c>
    </row>
    <row r="51" customFormat="false" ht="15" hidden="false" customHeight="false" outlineLevel="0" collapsed="false">
      <c r="A51" s="17" t="s">
        <v>56</v>
      </c>
      <c r="B51" s="17" t="s">
        <v>76</v>
      </c>
      <c r="C51" s="17" t="s">
        <v>12</v>
      </c>
      <c r="D51" s="17" t="s">
        <v>17</v>
      </c>
      <c r="E51" s="17" t="s">
        <v>22</v>
      </c>
      <c r="F51" s="17" t="s">
        <v>27</v>
      </c>
      <c r="G51" s="17" t="s">
        <v>32</v>
      </c>
      <c r="H51" s="17" t="s">
        <v>37</v>
      </c>
      <c r="I51" s="17" t="s">
        <v>42</v>
      </c>
      <c r="J51" s="17" t="s">
        <v>47</v>
      </c>
      <c r="K51" s="17" t="s">
        <v>52</v>
      </c>
    </row>
    <row r="52" customFormat="false" ht="15" hidden="false" customHeight="false" outlineLevel="0" collapsed="false">
      <c r="A52" s="18" t="s">
        <v>58</v>
      </c>
      <c r="B52" s="18" t="s">
        <v>77</v>
      </c>
      <c r="C52" s="19" t="n">
        <v>3457549.6667</v>
      </c>
      <c r="D52" s="19" t="n">
        <v>4447540.01839999</v>
      </c>
      <c r="E52" s="19" t="n">
        <v>3921378.1758</v>
      </c>
      <c r="F52" s="19" t="n">
        <v>3037078.9452</v>
      </c>
      <c r="G52" s="19" t="n">
        <v>2702346.9023</v>
      </c>
      <c r="H52" s="19" t="n">
        <v>2362144.4025</v>
      </c>
      <c r="I52" s="19" t="n">
        <v>2459442.9711</v>
      </c>
      <c r="J52" s="19" t="n">
        <v>2625371.0245</v>
      </c>
      <c r="K52" s="19" t="n">
        <v>2816295.1581</v>
      </c>
    </row>
    <row r="53" customFormat="false" ht="15" hidden="false" customHeight="false" outlineLevel="0" collapsed="false">
      <c r="A53" s="18" t="s">
        <v>58</v>
      </c>
      <c r="B53" s="18" t="s">
        <v>78</v>
      </c>
      <c r="C53" s="19" t="n">
        <v>1329166.9715</v>
      </c>
      <c r="D53" s="19" t="n">
        <v>1676996.1621</v>
      </c>
      <c r="E53" s="19" t="n">
        <v>988248.542099999</v>
      </c>
      <c r="F53" s="19" t="n">
        <v>946293.688400001</v>
      </c>
      <c r="G53" s="19" t="n">
        <v>958592.648</v>
      </c>
      <c r="H53" s="19" t="n">
        <v>820611.1765</v>
      </c>
      <c r="I53" s="19" t="n">
        <v>875246.1954</v>
      </c>
      <c r="J53" s="19" t="n">
        <v>943589.861700001</v>
      </c>
      <c r="K53" s="19" t="n">
        <v>1021063.6111</v>
      </c>
    </row>
    <row r="54" customFormat="false" ht="15" hidden="false" customHeight="false" outlineLevel="0" collapsed="false">
      <c r="A54" s="18" t="s">
        <v>58</v>
      </c>
      <c r="B54" s="18" t="s">
        <v>79</v>
      </c>
      <c r="C54" s="19" t="n">
        <v>104634.775</v>
      </c>
      <c r="D54" s="19" t="n">
        <v>103272.3216</v>
      </c>
      <c r="E54" s="19" t="n">
        <v>134287.5834</v>
      </c>
      <c r="F54" s="19" t="n">
        <v>67365.3848999999</v>
      </c>
      <c r="G54" s="19" t="n">
        <v>55665.4093999999</v>
      </c>
      <c r="H54" s="19" t="n">
        <v>50887.8725</v>
      </c>
      <c r="I54" s="19" t="n">
        <v>51147.3618999999</v>
      </c>
      <c r="J54" s="19" t="n">
        <v>53064.7968000001</v>
      </c>
      <c r="K54" s="19" t="n">
        <v>55207.9736000001</v>
      </c>
    </row>
    <row r="55" customFormat="false" ht="15" hidden="false" customHeight="false" outlineLevel="0" collapsed="false">
      <c r="A55" s="18" t="s">
        <v>58</v>
      </c>
      <c r="B55" s="18" t="s">
        <v>80</v>
      </c>
      <c r="C55" s="19" t="n">
        <v>52853.3651</v>
      </c>
      <c r="D55" s="19" t="n">
        <v>57127.1978</v>
      </c>
      <c r="E55" s="19" t="n">
        <v>48635.1407</v>
      </c>
      <c r="F55" s="19" t="n">
        <v>30233.9812</v>
      </c>
      <c r="G55" s="19" t="n">
        <v>30812.2744999999</v>
      </c>
      <c r="H55" s="19" t="n">
        <v>29315.3597</v>
      </c>
      <c r="I55" s="19" t="n">
        <v>30674.7617999999</v>
      </c>
      <c r="J55" s="19" t="n">
        <v>32536.8608</v>
      </c>
      <c r="K55" s="19" t="n">
        <v>34259.7854</v>
      </c>
    </row>
    <row r="56" customFormat="false" ht="15" hidden="false" customHeight="false" outlineLevel="0" collapsed="false">
      <c r="A56" s="18" t="s">
        <v>58</v>
      </c>
      <c r="B56" s="18" t="s">
        <v>81</v>
      </c>
      <c r="C56" s="19" t="n">
        <v>13743.5185</v>
      </c>
      <c r="D56" s="19" t="n">
        <v>183218.5835</v>
      </c>
      <c r="E56" s="19" t="n">
        <v>202038.9116</v>
      </c>
      <c r="F56" s="19" t="n">
        <v>81294.0387999999</v>
      </c>
      <c r="G56" s="19" t="n">
        <v>40297.0564</v>
      </c>
      <c r="H56" s="19" t="n">
        <v>29060.1329</v>
      </c>
      <c r="I56" s="19" t="n">
        <v>27998.6568</v>
      </c>
      <c r="J56" s="19" t="n">
        <v>28664.1553</v>
      </c>
      <c r="K56" s="19" t="n">
        <v>28918.0629000001</v>
      </c>
    </row>
    <row r="57" customFormat="false" ht="15" hidden="false" customHeight="false" outlineLevel="0" collapsed="false">
      <c r="A57" s="18" t="s">
        <v>58</v>
      </c>
      <c r="B57" s="18" t="s">
        <v>82</v>
      </c>
      <c r="C57" s="24"/>
      <c r="D57" s="24"/>
      <c r="E57" s="19" t="n">
        <v>15321.0886</v>
      </c>
      <c r="F57" s="19" t="n">
        <v>2369.9098</v>
      </c>
      <c r="G57" s="19" t="n">
        <v>0.000100000004749745</v>
      </c>
      <c r="H57" s="23"/>
      <c r="I57" s="23"/>
      <c r="J57" s="25"/>
      <c r="K57" s="25"/>
    </row>
    <row r="58" customFormat="false" ht="15" hidden="false" customHeight="false" outlineLevel="0" collapsed="false">
      <c r="A58" s="18" t="s">
        <v>58</v>
      </c>
      <c r="B58" s="18" t="s">
        <v>83</v>
      </c>
      <c r="C58" s="19" t="n">
        <v>1650634.6501</v>
      </c>
      <c r="D58" s="19" t="n">
        <v>121670.620399999</v>
      </c>
      <c r="E58" s="19" t="n">
        <v>478955.8448</v>
      </c>
      <c r="F58" s="19" t="n">
        <v>391290.3249</v>
      </c>
      <c r="G58" s="19" t="n">
        <v>406406.0127</v>
      </c>
      <c r="H58" s="19" t="n">
        <v>292251.0116</v>
      </c>
      <c r="I58" s="19" t="n">
        <v>258462.601400001</v>
      </c>
      <c r="J58" s="19" t="n">
        <v>223403.6531</v>
      </c>
      <c r="K58" s="19" t="n">
        <v>191160.4127</v>
      </c>
    </row>
    <row r="59" customFormat="false" ht="15" hidden="false" customHeight="false" outlineLevel="0" collapsed="false">
      <c r="A59" s="18" t="s">
        <v>58</v>
      </c>
      <c r="B59" s="18" t="s">
        <v>84</v>
      </c>
      <c r="C59" s="19" t="n">
        <v>581086.4255</v>
      </c>
      <c r="D59" s="19" t="n">
        <v>79149.1811000002</v>
      </c>
      <c r="E59" s="19" t="n">
        <v>216135.5455</v>
      </c>
      <c r="F59" s="19" t="n">
        <v>185885.6978</v>
      </c>
      <c r="G59" s="19" t="n">
        <v>198235.7183</v>
      </c>
      <c r="H59" s="19" t="n">
        <v>144621.0101</v>
      </c>
      <c r="I59" s="19" t="n">
        <v>130712.818</v>
      </c>
      <c r="J59" s="19" t="n">
        <v>113865.9705</v>
      </c>
      <c r="K59" s="19" t="n">
        <v>101068.8954</v>
      </c>
    </row>
    <row r="60" customFormat="false" ht="15" hidden="false" customHeight="false" outlineLevel="0" collapsed="false">
      <c r="A60" s="18" t="s">
        <v>58</v>
      </c>
      <c r="B60" s="18" t="s">
        <v>85</v>
      </c>
      <c r="C60" s="19" t="n">
        <v>15525.4558</v>
      </c>
      <c r="D60" s="19" t="n">
        <v>2436.36250000001</v>
      </c>
      <c r="E60" s="19" t="n">
        <v>8427.6519</v>
      </c>
      <c r="F60" s="19" t="n">
        <v>4997.2588</v>
      </c>
      <c r="G60" s="19" t="n">
        <v>5285.33960000001</v>
      </c>
      <c r="H60" s="19" t="n">
        <v>4433.366</v>
      </c>
      <c r="I60" s="19" t="n">
        <v>4097.8497</v>
      </c>
      <c r="J60" s="19" t="n">
        <v>3695.7748</v>
      </c>
      <c r="K60" s="19" t="n">
        <v>3293.9147</v>
      </c>
    </row>
    <row r="61" customFormat="false" ht="15" hidden="false" customHeight="false" outlineLevel="0" collapsed="false">
      <c r="A61" s="18" t="s">
        <v>58</v>
      </c>
      <c r="B61" s="18" t="s">
        <v>86</v>
      </c>
      <c r="C61" s="19" t="n">
        <v>6106.5865</v>
      </c>
      <c r="D61" s="19" t="n">
        <v>1415.5776</v>
      </c>
      <c r="E61" s="19" t="n">
        <v>2915.0559</v>
      </c>
      <c r="F61" s="19" t="n">
        <v>1818.3642</v>
      </c>
      <c r="G61" s="19" t="n">
        <v>2022.89350000001</v>
      </c>
      <c r="H61" s="19" t="n">
        <v>1788.5536</v>
      </c>
      <c r="I61" s="19" t="n">
        <v>1742.6049</v>
      </c>
      <c r="J61" s="19" t="n">
        <v>1657.662</v>
      </c>
      <c r="K61" s="19" t="n">
        <v>1557.7803</v>
      </c>
    </row>
    <row r="62" customFormat="false" ht="15" hidden="false" customHeight="false" outlineLevel="0" collapsed="false">
      <c r="A62" s="18" t="s">
        <v>58</v>
      </c>
      <c r="B62" s="18" t="s">
        <v>87</v>
      </c>
      <c r="C62" s="19" t="n">
        <v>854978.1636</v>
      </c>
      <c r="D62" s="19" t="n">
        <v>1335407.0011</v>
      </c>
      <c r="E62" s="19" t="n">
        <v>1285055.6014</v>
      </c>
      <c r="F62" s="19" t="n">
        <v>1256322.7223</v>
      </c>
      <c r="G62" s="19" t="n">
        <v>1612897.0401</v>
      </c>
      <c r="H62" s="19" t="n">
        <v>1438308.6935</v>
      </c>
      <c r="I62" s="19" t="n">
        <v>1470733.369</v>
      </c>
      <c r="J62" s="19" t="n">
        <v>1460411.0728</v>
      </c>
      <c r="K62" s="19" t="n">
        <v>1432240.2275</v>
      </c>
    </row>
    <row r="63" customFormat="false" ht="15" hidden="false" customHeight="false" outlineLevel="0" collapsed="false">
      <c r="A63" s="18" t="s">
        <v>58</v>
      </c>
      <c r="B63" s="18" t="s">
        <v>88</v>
      </c>
      <c r="C63" s="19" t="n">
        <v>30621.5894</v>
      </c>
      <c r="D63" s="19" t="n">
        <v>55615.0572</v>
      </c>
      <c r="E63" s="19" t="n">
        <v>22727.0116</v>
      </c>
      <c r="F63" s="19" t="n">
        <v>23868.0799</v>
      </c>
      <c r="G63" s="19" t="n">
        <v>39210.0085</v>
      </c>
      <c r="H63" s="19" t="n">
        <v>40065.4965</v>
      </c>
      <c r="I63" s="19" t="n">
        <v>45386.4529</v>
      </c>
      <c r="J63" s="19" t="n">
        <v>48194.2659</v>
      </c>
      <c r="K63" s="19" t="n">
        <v>50440.9932999999</v>
      </c>
    </row>
    <row r="64" customFormat="false" ht="15" hidden="false" customHeight="false" outlineLevel="0" collapsed="false">
      <c r="A64" s="18" t="s">
        <v>58</v>
      </c>
      <c r="B64" s="18" t="s">
        <v>89</v>
      </c>
      <c r="C64" s="19" t="n">
        <v>891487.0642</v>
      </c>
      <c r="D64" s="19" t="n">
        <v>1021296.6677</v>
      </c>
      <c r="E64" s="19" t="n">
        <v>1205962.7899</v>
      </c>
      <c r="F64" s="19" t="n">
        <v>927651.252700001</v>
      </c>
      <c r="G64" s="19" t="n">
        <v>992757.997300002</v>
      </c>
      <c r="H64" s="19" t="n">
        <v>872163.207299999</v>
      </c>
      <c r="I64" s="19" t="n">
        <v>872498.307500002</v>
      </c>
      <c r="J64" s="19" t="n">
        <v>862025.679300001</v>
      </c>
      <c r="K64" s="19" t="n">
        <v>847490.985899998</v>
      </c>
    </row>
    <row r="65" customFormat="false" ht="15" hidden="false" customHeight="false" outlineLevel="0" collapsed="false">
      <c r="A65" s="18" t="s">
        <v>58</v>
      </c>
      <c r="B65" s="18" t="s">
        <v>90</v>
      </c>
      <c r="C65" s="19" t="n">
        <v>101459.3739</v>
      </c>
      <c r="D65" s="19" t="n">
        <v>125971.3671</v>
      </c>
      <c r="E65" s="19" t="n">
        <v>83801.9806000002</v>
      </c>
      <c r="F65" s="19" t="n">
        <v>53045.4220999999</v>
      </c>
      <c r="G65" s="19" t="n">
        <v>57861.6316999997</v>
      </c>
      <c r="H65" s="19" t="n">
        <v>56129.2609999999</v>
      </c>
      <c r="I65" s="19" t="n">
        <v>60541.5907999995</v>
      </c>
      <c r="J65" s="19" t="n">
        <v>65592.4928</v>
      </c>
      <c r="K65" s="19" t="n">
        <v>71503.4523000001</v>
      </c>
    </row>
    <row r="66" customFormat="false" ht="15" hidden="false" customHeight="false" outlineLevel="0" collapsed="false">
      <c r="A66" s="18" t="s">
        <v>58</v>
      </c>
      <c r="B66" s="18" t="s">
        <v>91</v>
      </c>
      <c r="C66" s="19" t="n">
        <v>44913.6272</v>
      </c>
      <c r="D66" s="19" t="n">
        <v>104113.6142</v>
      </c>
      <c r="E66" s="19" t="n">
        <v>67143.368</v>
      </c>
      <c r="F66" s="19" t="n">
        <v>73241.5128</v>
      </c>
      <c r="G66" s="19" t="n">
        <v>92459.5377000001</v>
      </c>
      <c r="H66" s="19" t="n">
        <v>70696.6855</v>
      </c>
      <c r="I66" s="19" t="n">
        <v>73248.2386999999</v>
      </c>
      <c r="J66" s="19" t="n">
        <v>74091.0838</v>
      </c>
      <c r="K66" s="19" t="n">
        <v>74049.8881999998</v>
      </c>
    </row>
    <row r="67" customFormat="false" ht="15" hidden="false" customHeight="false" outlineLevel="0" collapsed="false">
      <c r="A67" s="18" t="s">
        <v>58</v>
      </c>
      <c r="B67" s="18" t="s">
        <v>92</v>
      </c>
      <c r="C67" s="19" t="n">
        <v>13.5703</v>
      </c>
      <c r="D67" s="19" t="n">
        <v>226.6363</v>
      </c>
      <c r="E67" s="24"/>
      <c r="F67" s="24"/>
      <c r="G67" s="24"/>
      <c r="H67" s="24"/>
      <c r="I67" s="19" t="n">
        <v>7.3143</v>
      </c>
      <c r="J67" s="19" t="n">
        <v>8.2653</v>
      </c>
      <c r="K67" s="19" t="n">
        <v>9.30199999999999</v>
      </c>
    </row>
    <row r="68" customFormat="false" ht="15" hidden="false" customHeight="false" outlineLevel="0" collapsed="false">
      <c r="A68" s="18" t="s">
        <v>58</v>
      </c>
      <c r="B68" s="18" t="s">
        <v>93</v>
      </c>
      <c r="C68" s="19" t="n">
        <v>749134.3325</v>
      </c>
      <c r="D68" s="19" t="n">
        <v>1027654.1738</v>
      </c>
      <c r="E68" s="19" t="n">
        <v>954919.1738</v>
      </c>
      <c r="F68" s="19" t="n">
        <v>856076.8596</v>
      </c>
      <c r="G68" s="19" t="n">
        <v>1002713.474</v>
      </c>
      <c r="H68" s="19" t="n">
        <v>873423.914400001</v>
      </c>
      <c r="I68" s="19" t="n">
        <v>926161.5823</v>
      </c>
      <c r="J68" s="19" t="n">
        <v>965984.371399999</v>
      </c>
      <c r="K68" s="19" t="n">
        <v>998285.920400001</v>
      </c>
    </row>
    <row r="69" customFormat="false" ht="15" hidden="false" customHeight="false" outlineLevel="0" collapsed="false">
      <c r="A69" s="18" t="s">
        <v>58</v>
      </c>
      <c r="B69" s="18" t="s">
        <v>94</v>
      </c>
      <c r="C69" s="19" t="n">
        <v>107190.3397</v>
      </c>
      <c r="D69" s="19" t="n">
        <v>143427.674</v>
      </c>
      <c r="E69" s="19" t="n">
        <v>88908.5831</v>
      </c>
      <c r="F69" s="19" t="n">
        <v>67879.5816</v>
      </c>
      <c r="G69" s="19" t="n">
        <v>83164.0467000001</v>
      </c>
      <c r="H69" s="19" t="n">
        <v>76585.5095</v>
      </c>
      <c r="I69" s="19" t="n">
        <v>85329.3670999999</v>
      </c>
      <c r="J69" s="19" t="n">
        <v>93831.6734</v>
      </c>
      <c r="K69" s="19" t="n">
        <v>103758.842</v>
      </c>
    </row>
    <row r="70" customFormat="false" ht="15" hidden="false" customHeight="false" outlineLevel="0" collapsed="false">
      <c r="A70" s="18" t="s">
        <v>58</v>
      </c>
      <c r="B70" s="18" t="s">
        <v>95</v>
      </c>
      <c r="C70" s="19" t="n">
        <v>225961.6096</v>
      </c>
      <c r="D70" s="19" t="n">
        <v>234409.193</v>
      </c>
      <c r="E70" s="19" t="n">
        <v>276193.1513</v>
      </c>
      <c r="F70" s="19" t="n">
        <v>165147.4511</v>
      </c>
      <c r="G70" s="19" t="n">
        <v>168262.2209</v>
      </c>
      <c r="H70" s="19" t="n">
        <v>155919.6849</v>
      </c>
      <c r="I70" s="19" t="n">
        <v>158745.1437</v>
      </c>
      <c r="J70" s="19" t="n">
        <v>161650.246</v>
      </c>
      <c r="K70" s="19" t="n">
        <v>164643.3565</v>
      </c>
    </row>
    <row r="81" customFormat="false" ht="15" hidden="false" customHeight="false" outlineLevel="0" collapsed="false">
      <c r="A81" s="17" t="s">
        <v>56</v>
      </c>
      <c r="B81" s="17" t="s">
        <v>10</v>
      </c>
      <c r="C81" s="17" t="s">
        <v>17</v>
      </c>
      <c r="D81" s="17" t="s">
        <v>22</v>
      </c>
      <c r="E81" s="17" t="s">
        <v>27</v>
      </c>
      <c r="F81" s="17" t="s">
        <v>32</v>
      </c>
      <c r="G81" s="17" t="s">
        <v>52</v>
      </c>
    </row>
    <row r="82" customFormat="false" ht="15" hidden="false" customHeight="false" outlineLevel="0" collapsed="false">
      <c r="A82" s="18" t="s">
        <v>58</v>
      </c>
      <c r="B82" s="18" t="s">
        <v>2</v>
      </c>
      <c r="C82" s="19" t="n">
        <v>0.473780754793145</v>
      </c>
      <c r="D82" s="19" t="n">
        <v>0.508897905313289</v>
      </c>
      <c r="E82" s="19" t="n">
        <v>0.532285071969596</v>
      </c>
      <c r="F82" s="19" t="n">
        <v>0.548063255730219</v>
      </c>
      <c r="G82" s="19" t="n">
        <v>0.574833225635014</v>
      </c>
    </row>
    <row r="83" customFormat="false" ht="15" hidden="false" customHeight="false" outlineLevel="0" collapsed="false">
      <c r="A83" s="18" t="s">
        <v>58</v>
      </c>
      <c r="B83" s="18" t="s">
        <v>53</v>
      </c>
      <c r="C83" s="19" t="n">
        <v>0.323005071328006</v>
      </c>
      <c r="D83" s="19" t="n">
        <v>0.356195751441675</v>
      </c>
      <c r="E83" s="19" t="n">
        <v>0.373605187930797</v>
      </c>
      <c r="F83" s="19" t="n">
        <v>0.386539286873746</v>
      </c>
      <c r="G83" s="19" t="n">
        <v>0.404805338703897</v>
      </c>
    </row>
    <row r="84" customFormat="false" ht="15" hidden="false" customHeight="false" outlineLevel="0" collapsed="false">
      <c r="A84" s="18" t="s">
        <v>58</v>
      </c>
      <c r="B84" s="18" t="s">
        <v>54</v>
      </c>
      <c r="C84" s="19" t="n">
        <v>0.277519214568789</v>
      </c>
      <c r="D84" s="19" t="n">
        <v>0.309166821932207</v>
      </c>
      <c r="E84" s="19" t="n">
        <v>0.324744583478957</v>
      </c>
      <c r="F84" s="19" t="n">
        <v>0.336375558554073</v>
      </c>
      <c r="G84" s="19" t="n">
        <v>0.350360750636315</v>
      </c>
    </row>
    <row r="85" customFormat="false" ht="15" hidden="false" customHeight="false" outlineLevel="0" collapsed="false">
      <c r="A85" s="18" t="s">
        <v>58</v>
      </c>
      <c r="B85" s="18" t="s">
        <v>55</v>
      </c>
      <c r="C85" s="19" t="n">
        <v>0.243387379542753</v>
      </c>
      <c r="D85" s="19" t="n">
        <v>0.273459526081038</v>
      </c>
      <c r="E85" s="19" t="n">
        <v>0.288782556712103</v>
      </c>
      <c r="F85" s="19" t="n">
        <v>0.301365906754163</v>
      </c>
      <c r="G85" s="19" t="n">
        <v>0.315360922698589</v>
      </c>
    </row>
    <row r="88" customFormat="false" ht="15" hidden="false" customHeight="false" outlineLevel="0" collapsed="false">
      <c r="A88" s="17" t="s">
        <v>56</v>
      </c>
      <c r="B88" s="17" t="s">
        <v>10</v>
      </c>
      <c r="C88" s="17" t="s">
        <v>17</v>
      </c>
      <c r="D88" s="17" t="s">
        <v>22</v>
      </c>
      <c r="E88" s="17" t="s">
        <v>27</v>
      </c>
      <c r="F88" s="17" t="s">
        <v>32</v>
      </c>
      <c r="G88" s="17" t="s">
        <v>52</v>
      </c>
    </row>
    <row r="89" customFormat="false" ht="15" hidden="false" customHeight="false" outlineLevel="0" collapsed="false">
      <c r="A89" s="18" t="s">
        <v>58</v>
      </c>
      <c r="B89" s="18" t="s">
        <v>2</v>
      </c>
      <c r="C89" s="19" t="n">
        <v>0.425063928693302</v>
      </c>
      <c r="D89" s="19" t="n">
        <v>0.444777363198942</v>
      </c>
      <c r="E89" s="19" t="n">
        <v>0.454854196735717</v>
      </c>
      <c r="F89" s="19" t="n">
        <v>0.465295680027494</v>
      </c>
      <c r="G89" s="19" t="n">
        <v>0.482842448503241</v>
      </c>
    </row>
    <row r="90" customFormat="false" ht="15" hidden="false" customHeight="false" outlineLevel="0" collapsed="false">
      <c r="A90" s="18" t="s">
        <v>58</v>
      </c>
      <c r="B90" s="18" t="s">
        <v>53</v>
      </c>
      <c r="C90" s="19" t="n">
        <v>0.307092643063219</v>
      </c>
      <c r="D90" s="19" t="n">
        <v>0.339001589675269</v>
      </c>
      <c r="E90" s="19" t="n">
        <v>0.35430022703849</v>
      </c>
      <c r="F90" s="19" t="n">
        <v>0.369191034276256</v>
      </c>
      <c r="G90" s="19" t="n">
        <v>0.392217062506512</v>
      </c>
    </row>
    <row r="91" customFormat="false" ht="15" hidden="false" customHeight="false" outlineLevel="0" collapsed="false">
      <c r="A91" s="18" t="s">
        <v>58</v>
      </c>
      <c r="B91" s="18" t="s">
        <v>54</v>
      </c>
      <c r="C91" s="19" t="n">
        <v>0.243919647367172</v>
      </c>
      <c r="D91" s="19" t="n">
        <v>0.259005533217997</v>
      </c>
      <c r="E91" s="19" t="n">
        <v>0.266245624819425</v>
      </c>
      <c r="F91" s="19" t="n">
        <v>0.273303430227583</v>
      </c>
      <c r="G91" s="19" t="n">
        <v>0.284020435238454</v>
      </c>
    </row>
    <row r="92" customFormat="false" ht="15" hidden="false" customHeight="false" outlineLevel="0" collapsed="false">
      <c r="A92" s="18" t="s">
        <v>58</v>
      </c>
      <c r="B92" s="18" t="s">
        <v>55</v>
      </c>
      <c r="C92" s="19" t="n">
        <v>0.266445605817686</v>
      </c>
      <c r="D92" s="19" t="n">
        <v>0.279100252490551</v>
      </c>
      <c r="E92" s="19" t="n">
        <v>0.285081893110145</v>
      </c>
      <c r="F92" s="19" t="n">
        <v>0.29088697500824</v>
      </c>
      <c r="G92" s="19" t="n">
        <v>0.299761120844311</v>
      </c>
    </row>
    <row r="95" customFormat="false" ht="15" hidden="false" customHeight="false" outlineLevel="0" collapsed="false">
      <c r="A95" s="17" t="s">
        <v>56</v>
      </c>
      <c r="B95" s="17" t="s">
        <v>96</v>
      </c>
      <c r="C95" s="17" t="s">
        <v>12</v>
      </c>
      <c r="D95" s="17" t="s">
        <v>17</v>
      </c>
      <c r="E95" s="17" t="s">
        <v>22</v>
      </c>
      <c r="F95" s="17" t="s">
        <v>27</v>
      </c>
      <c r="G95" s="17" t="s">
        <v>32</v>
      </c>
      <c r="H95" s="17" t="s">
        <v>37</v>
      </c>
      <c r="I95" s="17" t="s">
        <v>42</v>
      </c>
      <c r="J95" s="17" t="s">
        <v>47</v>
      </c>
      <c r="K95" s="17" t="s">
        <v>52</v>
      </c>
    </row>
    <row r="96" customFormat="false" ht="15" hidden="false" customHeight="false" outlineLevel="0" collapsed="false">
      <c r="A96" s="18" t="s">
        <v>58</v>
      </c>
      <c r="B96" s="18" t="s">
        <v>97</v>
      </c>
      <c r="C96" s="19" t="n">
        <v>0.995478300347349</v>
      </c>
      <c r="D96" s="19" t="n">
        <v>0.993955384112459</v>
      </c>
      <c r="E96" s="19" t="n">
        <v>0.987944314208445</v>
      </c>
      <c r="F96" s="19" t="n">
        <v>0.987695280912863</v>
      </c>
      <c r="G96" s="19" t="n">
        <v>0.986411236121669</v>
      </c>
      <c r="H96" s="19" t="n">
        <v>0.98818231301651</v>
      </c>
      <c r="I96" s="19" t="n">
        <v>0.988744980919588</v>
      </c>
      <c r="J96" s="19" t="n">
        <v>0.989325144105156</v>
      </c>
      <c r="K96" s="19" t="n">
        <v>0.985652486565418</v>
      </c>
    </row>
    <row r="97" customFormat="false" ht="15" hidden="false" customHeight="false" outlineLevel="0" collapsed="false">
      <c r="A97" s="18" t="s">
        <v>58</v>
      </c>
      <c r="B97" s="18" t="s">
        <v>98</v>
      </c>
      <c r="C97" s="19" t="n">
        <v>0.00338133716607759</v>
      </c>
      <c r="D97" s="19" t="n">
        <v>0.00432696487836678</v>
      </c>
      <c r="E97" s="19" t="n">
        <v>0.00395280641410036</v>
      </c>
      <c r="F97" s="19" t="n">
        <v>0.00414583993398754</v>
      </c>
      <c r="G97" s="19" t="n">
        <v>0.00478127159535254</v>
      </c>
      <c r="H97" s="19" t="n">
        <v>0.00457648996961762</v>
      </c>
      <c r="I97" s="19" t="n">
        <v>0.00399259166023731</v>
      </c>
      <c r="J97" s="19" t="n">
        <v>0.00354571780203216</v>
      </c>
      <c r="K97" s="19" t="n">
        <v>0.00339311193036473</v>
      </c>
    </row>
    <row r="98" customFormat="false" ht="15" hidden="false" customHeight="false" outlineLevel="0" collapsed="false">
      <c r="A98" s="18" t="s">
        <v>58</v>
      </c>
      <c r="B98" s="18" t="s">
        <v>99</v>
      </c>
      <c r="C98" s="19" t="n">
        <v>0.00283708933187927</v>
      </c>
      <c r="D98" s="19" t="n">
        <v>0.00370832759862691</v>
      </c>
      <c r="E98" s="19" t="n">
        <v>0.00333878197052331</v>
      </c>
      <c r="F98" s="19" t="n">
        <v>0.0036030457571724</v>
      </c>
      <c r="G98" s="19" t="n">
        <v>0.00405213410926592</v>
      </c>
      <c r="H98" s="19" t="n">
        <v>0.00386427453655026</v>
      </c>
      <c r="I98" s="19" t="n">
        <v>0.00339800033227354</v>
      </c>
      <c r="J98" s="19" t="n">
        <v>0.00301720054741822</v>
      </c>
      <c r="K98" s="19" t="n">
        <v>0.00280989718119504</v>
      </c>
    </row>
    <row r="99" customFormat="false" ht="15" hidden="false" customHeight="false" outlineLevel="0" collapsed="false">
      <c r="A99" s="18" t="s">
        <v>58</v>
      </c>
      <c r="B99" s="18" t="s">
        <v>100</v>
      </c>
      <c r="C99" s="19" t="n">
        <v>0.000828347168308309</v>
      </c>
      <c r="D99" s="19" t="n">
        <v>0.00144188303275766</v>
      </c>
      <c r="E99" s="19" t="n">
        <v>0.00705713603685634</v>
      </c>
      <c r="F99" s="19" t="n">
        <v>0.00745058045464001</v>
      </c>
      <c r="G99" s="19" t="n">
        <v>0.00729277733593531</v>
      </c>
      <c r="H99" s="19" t="n">
        <v>0.00620345915585613</v>
      </c>
      <c r="I99" s="19" t="n">
        <v>0.00567537104072229</v>
      </c>
      <c r="J99" s="19" t="n">
        <v>0.0054077911633073</v>
      </c>
      <c r="K99" s="19" t="n">
        <v>0.00734594451657491</v>
      </c>
    </row>
    <row r="100" customFormat="false" ht="15" hidden="false" customHeight="false" outlineLevel="0" collapsed="false">
      <c r="A100" s="18" t="s">
        <v>58</v>
      </c>
      <c r="B100" s="18" t="s">
        <v>101</v>
      </c>
      <c r="C100" s="19" t="n">
        <v>0.000312015318265472</v>
      </c>
      <c r="D100" s="19" t="n">
        <v>0.000275767976416424</v>
      </c>
      <c r="E100" s="19" t="n">
        <v>0.00104574334059769</v>
      </c>
      <c r="F100" s="19" t="n">
        <v>0.000708298698509266</v>
      </c>
      <c r="G100" s="19" t="n">
        <v>0.00151471494704357</v>
      </c>
      <c r="H100" s="19" t="n">
        <v>0.00103773785801643</v>
      </c>
      <c r="I100" s="19" t="n">
        <v>0.00158705637945243</v>
      </c>
      <c r="J100" s="19" t="n">
        <v>0.00172134692950475</v>
      </c>
      <c r="K100" s="19" t="n">
        <v>0.0036084569876429</v>
      </c>
    </row>
    <row r="101" customFormat="false" ht="13.8" hidden="false" customHeight="false" outlineLevel="0" collapsed="false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r="102" customFormat="false" ht="13.8" hidden="false" customHeight="false" outlineLevel="0" collapsed="false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r="103" customFormat="false" ht="15" hidden="false" customHeight="false" outlineLevel="0" collapsed="false">
      <c r="A103" s="17" t="s">
        <v>56</v>
      </c>
      <c r="B103" s="17" t="s">
        <v>70</v>
      </c>
      <c r="C103" s="17" t="s">
        <v>12</v>
      </c>
      <c r="D103" s="17" t="s">
        <v>17</v>
      </c>
      <c r="E103" s="17" t="s">
        <v>22</v>
      </c>
      <c r="F103" s="17" t="s">
        <v>27</v>
      </c>
      <c r="G103" s="17" t="s">
        <v>32</v>
      </c>
      <c r="H103" s="17" t="s">
        <v>37</v>
      </c>
      <c r="I103" s="17" t="s">
        <v>42</v>
      </c>
      <c r="J103" s="17" t="s">
        <v>47</v>
      </c>
      <c r="K103" s="17" t="s">
        <v>52</v>
      </c>
    </row>
    <row r="104" customFormat="false" ht="15" hidden="false" customHeight="false" outlineLevel="0" collapsed="false">
      <c r="A104" s="18" t="s">
        <v>58</v>
      </c>
      <c r="B104" s="18" t="s">
        <v>71</v>
      </c>
      <c r="C104" s="19" t="n">
        <v>0.0387703972569574</v>
      </c>
      <c r="D104" s="19" t="n">
        <v>0.0587770153771508</v>
      </c>
      <c r="E104" s="19" t="n">
        <v>0.0752496972780875</v>
      </c>
      <c r="F104" s="19" t="n">
        <v>0.0980297179704888</v>
      </c>
      <c r="G104" s="19" t="n">
        <v>0.121292415907847</v>
      </c>
      <c r="H104" s="19" t="n">
        <v>0.143157256469326</v>
      </c>
      <c r="I104" s="19" t="n">
        <v>0.153275497891679</v>
      </c>
      <c r="J104" s="19" t="n">
        <v>0.164682936480234</v>
      </c>
      <c r="K104" s="19" t="n">
        <v>0.16528838649461</v>
      </c>
    </row>
    <row r="105" customFormat="false" ht="15" hidden="false" customHeight="false" outlineLevel="0" collapsed="false">
      <c r="A105" s="18" t="s">
        <v>58</v>
      </c>
      <c r="B105" s="18" t="s">
        <v>72</v>
      </c>
      <c r="C105" s="19" t="n">
        <v>0.252566129180746</v>
      </c>
      <c r="D105" s="19" t="n">
        <v>0.274049408492827</v>
      </c>
      <c r="E105" s="19" t="n">
        <v>0.307179039686906</v>
      </c>
      <c r="F105" s="19" t="n">
        <v>0.351891716526376</v>
      </c>
      <c r="G105" s="19" t="n">
        <v>0.407947260884458</v>
      </c>
      <c r="H105" s="19" t="n">
        <v>0.463951737190777</v>
      </c>
      <c r="I105" s="19" t="n">
        <v>0.496067523839347</v>
      </c>
      <c r="J105" s="19" t="n">
        <v>0.513581090556995</v>
      </c>
      <c r="K105" s="19" t="n">
        <v>0.517358912080071</v>
      </c>
    </row>
    <row r="106" customFormat="false" ht="15" hidden="false" customHeight="false" outlineLevel="0" collapsed="false">
      <c r="A106" s="18" t="s">
        <v>58</v>
      </c>
      <c r="B106" s="18" t="s">
        <v>73</v>
      </c>
      <c r="C106" s="19" t="n">
        <v>0.188536989406491</v>
      </c>
      <c r="D106" s="19" t="n">
        <v>0.14919936689357</v>
      </c>
      <c r="E106" s="19" t="n">
        <v>0.10992275873251</v>
      </c>
      <c r="F106" s="19" t="n">
        <v>0.0706234656713878</v>
      </c>
      <c r="G106" s="19" t="n">
        <v>0.0313695651719405</v>
      </c>
      <c r="H106" s="19" t="n">
        <v>1.96118289061032E-005</v>
      </c>
      <c r="I106" s="19" t="n">
        <v>1.97642963481275E-005</v>
      </c>
      <c r="J106" s="19" t="n">
        <v>2.15147884959405E-005</v>
      </c>
      <c r="K106" s="19" t="n">
        <v>3.27009808655873E-005</v>
      </c>
    </row>
    <row r="107" customFormat="false" ht="15" hidden="false" customHeight="false" outlineLevel="0" collapsed="false">
      <c r="A107" s="18" t="s">
        <v>58</v>
      </c>
      <c r="B107" s="18" t="s">
        <v>74</v>
      </c>
      <c r="C107" s="19" t="n">
        <v>0.459494276008482</v>
      </c>
      <c r="D107" s="19" t="n">
        <v>0.469925585216908</v>
      </c>
      <c r="E107" s="19" t="n">
        <v>0.470313092104479</v>
      </c>
      <c r="F107" s="19" t="n">
        <v>0.453697132390246</v>
      </c>
      <c r="G107" s="19" t="n">
        <v>0.422930302829858</v>
      </c>
      <c r="H107" s="19" t="n">
        <v>0.381513413245261</v>
      </c>
      <c r="I107" s="19" t="n">
        <v>0.335880916525536</v>
      </c>
      <c r="J107" s="19" t="n">
        <v>0.305058995231541</v>
      </c>
      <c r="K107" s="19" t="n">
        <v>0.297294293757298</v>
      </c>
    </row>
    <row r="108" customFormat="false" ht="15" hidden="false" customHeight="false" outlineLevel="0" collapsed="false">
      <c r="A108" s="18" t="s">
        <v>58</v>
      </c>
      <c r="B108" s="18" t="s">
        <v>75</v>
      </c>
      <c r="C108" s="19" t="n">
        <v>0.060632208147323</v>
      </c>
      <c r="D108" s="19" t="n">
        <v>0.0480486240195441</v>
      </c>
      <c r="E108" s="19" t="n">
        <v>0.0373354121980177</v>
      </c>
      <c r="F108" s="19" t="n">
        <v>0.0257579674415007</v>
      </c>
      <c r="G108" s="19" t="n">
        <v>0.0164604552058965</v>
      </c>
      <c r="H108" s="19" t="n">
        <v>0.0113579812657301</v>
      </c>
      <c r="I108" s="19" t="n">
        <v>0.0147562974470903</v>
      </c>
      <c r="J108" s="19" t="n">
        <v>0.0166554629427331</v>
      </c>
      <c r="K108" s="19" t="n">
        <v>0.0200257066871557</v>
      </c>
    </row>
    <row r="111" customFormat="false" ht="15" hidden="false" customHeight="false" outlineLevel="0" collapsed="false">
      <c r="A111" s="17" t="s">
        <v>56</v>
      </c>
      <c r="B111" s="17" t="s">
        <v>102</v>
      </c>
      <c r="C111" s="17" t="s">
        <v>12</v>
      </c>
      <c r="D111" s="17" t="s">
        <v>17</v>
      </c>
      <c r="E111" s="17" t="s">
        <v>22</v>
      </c>
      <c r="F111" s="17" t="s">
        <v>27</v>
      </c>
      <c r="G111" s="17" t="s">
        <v>32</v>
      </c>
      <c r="H111" s="17" t="s">
        <v>37</v>
      </c>
      <c r="I111" s="17" t="s">
        <v>42</v>
      </c>
      <c r="J111" s="17" t="s">
        <v>47</v>
      </c>
      <c r="K111" s="17" t="s">
        <v>52</v>
      </c>
    </row>
    <row r="112" customFormat="false" ht="15" hidden="false" customHeight="false" outlineLevel="0" collapsed="false">
      <c r="A112" s="18" t="s">
        <v>58</v>
      </c>
      <c r="B112" s="18" t="s">
        <v>72</v>
      </c>
      <c r="C112" s="19" t="n">
        <v>0.230968390327633</v>
      </c>
      <c r="D112" s="19" t="n">
        <v>0.25589115462569</v>
      </c>
      <c r="E112" s="19" t="n">
        <v>0.289828021615547</v>
      </c>
      <c r="F112" s="19" t="n">
        <v>0.326830540443086</v>
      </c>
      <c r="G112" s="19" t="n">
        <v>0.372824710093201</v>
      </c>
      <c r="H112" s="19" t="n">
        <v>0.419704621105877</v>
      </c>
      <c r="I112" s="19" t="n">
        <v>0.451453465495428</v>
      </c>
      <c r="J112" s="19" t="n">
        <v>0.471149886895759</v>
      </c>
      <c r="K112" s="19" t="n">
        <v>0.48100190571025</v>
      </c>
    </row>
    <row r="113" customFormat="false" ht="15" hidden="false" customHeight="false" outlineLevel="0" collapsed="false">
      <c r="A113" s="18" t="s">
        <v>58</v>
      </c>
      <c r="B113" s="18" t="s">
        <v>74</v>
      </c>
      <c r="C113" s="19" t="n">
        <v>0.447302132821021</v>
      </c>
      <c r="D113" s="19" t="n">
        <v>0.467331885481998</v>
      </c>
      <c r="E113" s="19" t="n">
        <v>0.475509621372459</v>
      </c>
      <c r="F113" s="19" t="n">
        <v>0.477149927492956</v>
      </c>
      <c r="G113" s="19" t="n">
        <v>0.465361194828907</v>
      </c>
      <c r="H113" s="19" t="n">
        <v>0.442263898021092</v>
      </c>
      <c r="I113" s="19" t="n">
        <v>0.40566623227092</v>
      </c>
      <c r="J113" s="19" t="n">
        <v>0.382429753567513</v>
      </c>
      <c r="K113" s="19" t="n">
        <v>0.37308433126115</v>
      </c>
    </row>
    <row r="114" customFormat="false" ht="15" hidden="false" customHeight="false" outlineLevel="0" collapsed="false">
      <c r="A114" s="18" t="s">
        <v>58</v>
      </c>
      <c r="B114" s="18" t="s">
        <v>73</v>
      </c>
      <c r="C114" s="19" t="n">
        <v>0.219767025863643</v>
      </c>
      <c r="D114" s="19" t="n">
        <v>0.177804213777147</v>
      </c>
      <c r="E114" s="19" t="n">
        <v>0.138009972534637</v>
      </c>
      <c r="F114" s="19" t="n">
        <v>0.0994655564537702</v>
      </c>
      <c r="G114" s="19" t="n">
        <v>0.0618718194563968</v>
      </c>
      <c r="H114" s="19" t="n">
        <v>0.0312663946015245</v>
      </c>
      <c r="I114" s="19" t="n">
        <v>0.0288709625299432</v>
      </c>
      <c r="J114" s="19" t="n">
        <v>0.0270859843352345</v>
      </c>
      <c r="K114" s="19" t="n">
        <v>0.0257908398918078</v>
      </c>
    </row>
    <row r="115" customFormat="false" ht="15" hidden="false" customHeight="false" outlineLevel="0" collapsed="false">
      <c r="A115" s="18" t="s">
        <v>58</v>
      </c>
      <c r="B115" s="18" t="s">
        <v>75</v>
      </c>
      <c r="C115" s="19" t="n">
        <v>0.0541742922695106</v>
      </c>
      <c r="D115" s="19" t="n">
        <v>0.0460655243633361</v>
      </c>
      <c r="E115" s="19" t="n">
        <v>0.0384543123139653</v>
      </c>
      <c r="F115" s="19" t="n">
        <v>0.0307048187537212</v>
      </c>
      <c r="G115" s="19" t="n">
        <v>0.0233413074255927</v>
      </c>
      <c r="H115" s="19" t="n">
        <v>0.0186875819088593</v>
      </c>
      <c r="I115" s="19" t="n">
        <v>0.0211786090840116</v>
      </c>
      <c r="J115" s="19" t="n">
        <v>0.0233006769839963</v>
      </c>
      <c r="K115" s="19" t="n">
        <v>0.0259336838289634</v>
      </c>
    </row>
    <row r="116" customFormat="false" ht="15" hidden="false" customHeight="false" outlineLevel="0" collapsed="false">
      <c r="A116" s="18" t="s">
        <v>58</v>
      </c>
      <c r="B116" s="18" t="s">
        <v>71</v>
      </c>
      <c r="C116" s="19" t="n">
        <v>0.0477881587181927</v>
      </c>
      <c r="D116" s="19" t="n">
        <v>0.052907221751829</v>
      </c>
      <c r="E116" s="19" t="n">
        <v>0.0581980721633909</v>
      </c>
      <c r="F116" s="19" t="n">
        <v>0.065849156856467</v>
      </c>
      <c r="G116" s="19" t="n">
        <v>0.0766009681959024</v>
      </c>
      <c r="H116" s="19" t="n">
        <v>0.0880775043626472</v>
      </c>
      <c r="I116" s="19" t="n">
        <v>0.0928307306196977</v>
      </c>
      <c r="J116" s="19" t="n">
        <v>0.0960336982174975</v>
      </c>
      <c r="K116" s="19" t="n">
        <v>0.0941892393078283</v>
      </c>
    </row>
    <row r="119" customFormat="false" ht="15" hidden="false" customHeight="false" outlineLevel="0" collapsed="false">
      <c r="A119" s="17" t="s">
        <v>56</v>
      </c>
      <c r="B119" s="17" t="s">
        <v>22</v>
      </c>
      <c r="C119" s="17" t="s">
        <v>27</v>
      </c>
      <c r="D119" s="17" t="s">
        <v>32</v>
      </c>
      <c r="E119" s="17" t="s">
        <v>37</v>
      </c>
      <c r="F119" s="17" t="s">
        <v>42</v>
      </c>
      <c r="G119" s="17" t="s">
        <v>47</v>
      </c>
      <c r="H119" s="17" t="s">
        <v>52</v>
      </c>
      <c r="I119" s="26" t="s">
        <v>52</v>
      </c>
      <c r="J119" s="26" t="s">
        <v>52</v>
      </c>
    </row>
    <row r="120" customFormat="false" ht="15" hidden="false" customHeight="false" outlineLevel="0" collapsed="false">
      <c r="A120" s="18" t="s">
        <v>58</v>
      </c>
      <c r="B120" s="19" t="n">
        <v>2214755.623936</v>
      </c>
      <c r="C120" s="19" t="n">
        <v>1830700.212631</v>
      </c>
      <c r="D120" s="19" t="n">
        <v>1514810.301196</v>
      </c>
      <c r="E120" s="19" t="n">
        <v>1238383.658158</v>
      </c>
      <c r="F120" s="19" t="n">
        <v>1014299.963534</v>
      </c>
      <c r="G120" s="19" t="n">
        <v>837699.859229</v>
      </c>
      <c r="H120" s="19" t="n">
        <v>1445450.718469</v>
      </c>
      <c r="I120" s="24" t="n">
        <v>1455771.684575</v>
      </c>
      <c r="J120" s="24" t="n">
        <v>1702714.66969</v>
      </c>
    </row>
    <row r="123" customFormat="false" ht="15" hidden="false" customHeight="false" outlineLevel="0" collapsed="false">
      <c r="A123" s="17" t="s">
        <v>56</v>
      </c>
      <c r="B123" s="17" t="s">
        <v>12</v>
      </c>
      <c r="C123" s="17" t="s">
        <v>17</v>
      </c>
      <c r="D123" s="17" t="s">
        <v>22</v>
      </c>
      <c r="E123" s="17" t="s">
        <v>27</v>
      </c>
      <c r="F123" s="17" t="s">
        <v>32</v>
      </c>
      <c r="G123" s="17" t="s">
        <v>37</v>
      </c>
      <c r="H123" s="17" t="s">
        <v>42</v>
      </c>
      <c r="I123" s="17" t="s">
        <v>47</v>
      </c>
      <c r="J123" s="17" t="s">
        <v>52</v>
      </c>
    </row>
    <row r="124" customFormat="false" ht="15" hidden="false" customHeight="false" outlineLevel="0" collapsed="false">
      <c r="A124" s="18" t="s">
        <v>58</v>
      </c>
      <c r="B124" s="19" t="n">
        <v>57.683891231196</v>
      </c>
      <c r="C124" s="19" t="n">
        <v>59.9838093672007</v>
      </c>
      <c r="D124" s="19" t="n">
        <v>60.9543684014254</v>
      </c>
      <c r="E124" s="19" t="n">
        <v>61.8361505691517</v>
      </c>
      <c r="F124" s="19" t="n">
        <v>62.728641474697</v>
      </c>
      <c r="G124" s="19" t="n">
        <v>62.8389575839312</v>
      </c>
      <c r="H124" s="19" t="n">
        <v>62.7972856257338</v>
      </c>
      <c r="I124" s="19" t="n">
        <v>62.7289174640502</v>
      </c>
      <c r="J124" s="19" t="n">
        <v>62.7661294997223</v>
      </c>
    </row>
    <row r="127" customFormat="false" ht="15" hidden="false" customHeight="false" outlineLevel="0" collapsed="false">
      <c r="A127" s="17" t="s">
        <v>56</v>
      </c>
      <c r="B127" s="17" t="s">
        <v>10</v>
      </c>
      <c r="C127" s="17" t="s">
        <v>17</v>
      </c>
      <c r="D127" s="17" t="s">
        <v>22</v>
      </c>
      <c r="E127" s="17" t="s">
        <v>27</v>
      </c>
      <c r="F127" s="17" t="s">
        <v>32</v>
      </c>
      <c r="G127" s="17" t="s">
        <v>52</v>
      </c>
    </row>
    <row r="128" customFormat="false" ht="15" hidden="false" customHeight="false" outlineLevel="0" collapsed="false">
      <c r="A128" s="18" t="s">
        <v>58</v>
      </c>
      <c r="B128" s="18" t="s">
        <v>2</v>
      </c>
      <c r="C128" s="19" t="n">
        <v>0.398240504821789</v>
      </c>
      <c r="D128" s="19" t="n">
        <v>0.415777652747236</v>
      </c>
      <c r="E128" s="19" t="n">
        <v>0.418023113921976</v>
      </c>
      <c r="F128" s="19" t="n">
        <v>0.398663352405049</v>
      </c>
      <c r="G128" s="19" t="n">
        <v>0.256299437263882</v>
      </c>
    </row>
    <row r="129" customFormat="false" ht="15" hidden="false" customHeight="false" outlineLevel="0" collapsed="false">
      <c r="A129" s="18" t="s">
        <v>58</v>
      </c>
      <c r="B129" s="18" t="s">
        <v>53</v>
      </c>
      <c r="C129" s="19" t="n">
        <v>0.336648528533701</v>
      </c>
      <c r="D129" s="19" t="n">
        <v>0.303583888024055</v>
      </c>
      <c r="E129" s="19" t="n">
        <v>0.268084071374865</v>
      </c>
      <c r="F129" s="19" t="n">
        <v>0.232363603992006</v>
      </c>
      <c r="G129" s="19" t="n">
        <v>0.18588204748983</v>
      </c>
    </row>
    <row r="130" customFormat="false" ht="15" hidden="false" customHeight="false" outlineLevel="0" collapsed="false">
      <c r="A130" s="18" t="s">
        <v>58</v>
      </c>
      <c r="B130" s="18" t="s">
        <v>54</v>
      </c>
      <c r="C130" s="19" t="n">
        <v>0.571954556105192</v>
      </c>
      <c r="D130" s="19" t="n">
        <v>0.601078725576758</v>
      </c>
      <c r="E130" s="19" t="n">
        <v>0.621839999758891</v>
      </c>
      <c r="F130" s="19" t="n">
        <v>0.621608890258486</v>
      </c>
      <c r="G130" s="19" t="n">
        <v>0.531411364421324</v>
      </c>
    </row>
    <row r="131" customFormat="false" ht="15" hidden="false" customHeight="false" outlineLevel="0" collapsed="false">
      <c r="A131" s="18" t="s">
        <v>58</v>
      </c>
      <c r="B131" s="18" t="s">
        <v>55</v>
      </c>
      <c r="C131" s="19" t="n">
        <v>0.437385073764224</v>
      </c>
      <c r="D131" s="19" t="n">
        <v>0.414968639997436</v>
      </c>
      <c r="E131" s="19" t="n">
        <v>0.388049489723363</v>
      </c>
      <c r="F131" s="19" t="n">
        <v>0.353953589980209</v>
      </c>
      <c r="G131" s="19" t="n">
        <v>0.273315098302285</v>
      </c>
    </row>
    <row r="134" customFormat="false" ht="15" hidden="false" customHeight="false" outlineLevel="0" collapsed="false">
      <c r="A134" s="17" t="s">
        <v>56</v>
      </c>
      <c r="B134" s="17" t="s">
        <v>10</v>
      </c>
      <c r="C134" s="17" t="s">
        <v>17</v>
      </c>
      <c r="D134" s="17" t="s">
        <v>22</v>
      </c>
      <c r="E134" s="17" t="s">
        <v>27</v>
      </c>
      <c r="F134" s="17" t="s">
        <v>32</v>
      </c>
      <c r="G134" s="17" t="s">
        <v>52</v>
      </c>
    </row>
    <row r="135" customFormat="false" ht="15" hidden="false" customHeight="false" outlineLevel="0" collapsed="false">
      <c r="A135" s="18" t="s">
        <v>58</v>
      </c>
      <c r="B135" s="18" t="s">
        <v>2</v>
      </c>
      <c r="C135" s="19" t="n">
        <v>0.0519556559168162</v>
      </c>
      <c r="D135" s="19" t="n">
        <v>0.0382302469369874</v>
      </c>
      <c r="E135" s="19" t="n">
        <v>0.0259642178962502</v>
      </c>
      <c r="F135" s="19" t="n">
        <v>0.0142486048936341</v>
      </c>
      <c r="G135" s="19" t="n">
        <v>0.0137122090425197</v>
      </c>
    </row>
    <row r="136" customFormat="false" ht="15" hidden="false" customHeight="false" outlineLevel="0" collapsed="false">
      <c r="A136" s="18" t="s">
        <v>58</v>
      </c>
      <c r="B136" s="18" t="s">
        <v>53</v>
      </c>
      <c r="C136" s="19" t="n">
        <v>0.0230754326911503</v>
      </c>
      <c r="D136" s="19" t="n">
        <v>0.018903452630968</v>
      </c>
      <c r="E136" s="19" t="n">
        <v>0.0150836981308235</v>
      </c>
      <c r="F136" s="19" t="n">
        <v>0.0143684287185493</v>
      </c>
      <c r="G136" s="19" t="n">
        <v>0.018580661070029</v>
      </c>
    </row>
    <row r="137" customFormat="false" ht="15" hidden="false" customHeight="false" outlineLevel="0" collapsed="false">
      <c r="A137" s="18" t="s">
        <v>58</v>
      </c>
      <c r="B137" s="18" t="s">
        <v>54</v>
      </c>
      <c r="C137" s="19" t="n">
        <v>0.0542644850048922</v>
      </c>
      <c r="D137" s="19" t="n">
        <v>0.042839021467981</v>
      </c>
      <c r="E137" s="19" t="n">
        <v>0.0323882010717582</v>
      </c>
      <c r="F137" s="19" t="n">
        <v>0.0224927756406917</v>
      </c>
      <c r="G137" s="19" t="n">
        <v>0.0185727117230475</v>
      </c>
    </row>
    <row r="138" customFormat="false" ht="15" hidden="false" customHeight="false" outlineLevel="0" collapsed="false">
      <c r="A138" s="18" t="s">
        <v>58</v>
      </c>
      <c r="B138" s="18" t="s">
        <v>55</v>
      </c>
      <c r="C138" s="19" t="n">
        <v>0.0400666145272138</v>
      </c>
      <c r="D138" s="19" t="n">
        <v>0.0330091969904386</v>
      </c>
      <c r="E138" s="19" t="n">
        <v>0.0260132747382706</v>
      </c>
      <c r="F138" s="19" t="n">
        <v>0.0214490619026717</v>
      </c>
      <c r="G138" s="19" t="n">
        <v>0.0284963336726361</v>
      </c>
    </row>
    <row r="141" customFormat="false" ht="15" hidden="false" customHeight="false" outlineLevel="0" collapsed="false">
      <c r="A141" s="17" t="s">
        <v>56</v>
      </c>
      <c r="B141" s="17" t="s">
        <v>10</v>
      </c>
      <c r="C141" s="17" t="s">
        <v>17</v>
      </c>
      <c r="D141" s="17" t="s">
        <v>22</v>
      </c>
      <c r="E141" s="17" t="s">
        <v>27</v>
      </c>
      <c r="F141" s="17" t="s">
        <v>32</v>
      </c>
      <c r="G141" s="17" t="s">
        <v>52</v>
      </c>
    </row>
    <row r="142" customFormat="false" ht="15" hidden="false" customHeight="false" outlineLevel="0" collapsed="false">
      <c r="A142" s="18" t="s">
        <v>58</v>
      </c>
      <c r="B142" s="18" t="s">
        <v>2</v>
      </c>
      <c r="C142" s="19" t="n">
        <v>0.454812756382662</v>
      </c>
      <c r="D142" s="19" t="n">
        <v>0.474907040922967</v>
      </c>
      <c r="E142" s="19" t="n">
        <v>0.505245511663751</v>
      </c>
      <c r="F142" s="19" t="n">
        <v>0.551852650037558</v>
      </c>
      <c r="G142" s="19" t="n">
        <v>0.683869800171408</v>
      </c>
    </row>
    <row r="143" customFormat="false" ht="15" hidden="false" customHeight="false" outlineLevel="0" collapsed="false">
      <c r="A143" s="18" t="s">
        <v>58</v>
      </c>
      <c r="B143" s="18" t="s">
        <v>53</v>
      </c>
      <c r="C143" s="19" t="n">
        <v>0.346819878269074</v>
      </c>
      <c r="D143" s="19" t="n">
        <v>0.396456439879712</v>
      </c>
      <c r="E143" s="19" t="n">
        <v>0.433586961722995</v>
      </c>
      <c r="F143" s="19" t="n">
        <v>0.468334097390566</v>
      </c>
      <c r="G143" s="19" t="n">
        <v>0.497473756518708</v>
      </c>
    </row>
    <row r="144" customFormat="false" ht="15" hidden="false" customHeight="false" outlineLevel="0" collapsed="false">
      <c r="A144" s="18" t="s">
        <v>58</v>
      </c>
      <c r="B144" s="18" t="s">
        <v>54</v>
      </c>
      <c r="C144" s="19" t="n">
        <v>0.187127727435618</v>
      </c>
      <c r="D144" s="19" t="n">
        <v>0.207541345784445</v>
      </c>
      <c r="E144" s="19" t="n">
        <v>0.232986688222019</v>
      </c>
      <c r="F144" s="19" t="n">
        <v>0.27295371787953</v>
      </c>
      <c r="G144" s="19" t="n">
        <v>0.385277438135411</v>
      </c>
    </row>
    <row r="145" customFormat="false" ht="15" hidden="false" customHeight="false" outlineLevel="0" collapsed="false">
      <c r="A145" s="18" t="s">
        <v>58</v>
      </c>
      <c r="B145" s="18" t="s">
        <v>55</v>
      </c>
      <c r="C145" s="19" t="n">
        <v>0.307789486488427</v>
      </c>
      <c r="D145" s="19" t="n">
        <v>0.366189319861036</v>
      </c>
      <c r="E145" s="19" t="n">
        <v>0.423681186517344</v>
      </c>
      <c r="F145" s="19" t="n">
        <v>0.482255937809898</v>
      </c>
      <c r="G145" s="19" t="n">
        <v>0.590698925111735</v>
      </c>
    </row>
    <row r="148" customFormat="false" ht="15" hidden="false" customHeight="false" outlineLevel="0" collapsed="false">
      <c r="A148" s="17" t="s">
        <v>56</v>
      </c>
      <c r="B148" s="17" t="s">
        <v>10</v>
      </c>
      <c r="C148" s="17" t="s">
        <v>17</v>
      </c>
      <c r="D148" s="17" t="s">
        <v>22</v>
      </c>
      <c r="E148" s="17" t="s">
        <v>27</v>
      </c>
      <c r="F148" s="17" t="s">
        <v>32</v>
      </c>
      <c r="G148" s="17" t="s">
        <v>52</v>
      </c>
    </row>
    <row r="149" customFormat="false" ht="15" hidden="false" customHeight="false" outlineLevel="0" collapsed="false">
      <c r="A149" s="18" t="s">
        <v>58</v>
      </c>
      <c r="B149" s="18" t="s">
        <v>2</v>
      </c>
      <c r="C149" s="19" t="n">
        <v>0.0718436636926486</v>
      </c>
      <c r="D149" s="19" t="n">
        <v>0.0502821684633622</v>
      </c>
      <c r="E149" s="19" t="n">
        <v>0.0317858713081502</v>
      </c>
      <c r="F149" s="19" t="n">
        <v>0.0146095465788059</v>
      </c>
      <c r="G149" s="19" t="n">
        <v>0.00145051214200342</v>
      </c>
    </row>
    <row r="150" customFormat="false" ht="15" hidden="false" customHeight="false" outlineLevel="0" collapsed="false">
      <c r="A150" s="18" t="s">
        <v>58</v>
      </c>
      <c r="B150" s="18" t="s">
        <v>53</v>
      </c>
      <c r="C150" s="19" t="n">
        <v>0.186635745245223</v>
      </c>
      <c r="D150" s="19" t="n">
        <v>0.1457288921014</v>
      </c>
      <c r="E150" s="19" t="n">
        <v>0.108722238981116</v>
      </c>
      <c r="F150" s="19" t="n">
        <v>0.0748570459769491</v>
      </c>
      <c r="G150" s="19" t="n">
        <v>0.0381799154462268</v>
      </c>
    </row>
    <row r="151" customFormat="false" ht="15" hidden="false" customHeight="false" outlineLevel="0" collapsed="false">
      <c r="A151" s="18" t="s">
        <v>58</v>
      </c>
      <c r="B151" s="18" t="s">
        <v>54</v>
      </c>
      <c r="C151" s="19" t="n">
        <v>0.160001151306919</v>
      </c>
      <c r="D151" s="19" t="n">
        <v>0.126140067991645</v>
      </c>
      <c r="E151" s="19" t="n">
        <v>0.0942153626311435</v>
      </c>
      <c r="F151" s="19" t="n">
        <v>0.0668885574358399</v>
      </c>
      <c r="G151" s="19" t="n">
        <v>0.0432628009954589</v>
      </c>
    </row>
    <row r="152" customFormat="false" ht="15" hidden="false" customHeight="false" outlineLevel="0" collapsed="false">
      <c r="A152" s="18" t="s">
        <v>58</v>
      </c>
      <c r="B152" s="18" t="s">
        <v>55</v>
      </c>
      <c r="C152" s="19" t="n">
        <v>0.13750442155836</v>
      </c>
      <c r="D152" s="19" t="n">
        <v>0.101301518109098</v>
      </c>
      <c r="E152" s="19" t="n">
        <v>0.0696332584707098</v>
      </c>
      <c r="F152" s="19" t="n">
        <v>0.0413771218824229</v>
      </c>
      <c r="G152" s="19" t="n">
        <v>0.0158533887648442</v>
      </c>
    </row>
    <row r="155" customFormat="false" ht="15" hidden="false" customHeight="false" outlineLevel="0" collapsed="false">
      <c r="A155" s="17" t="s">
        <v>56</v>
      </c>
      <c r="B155" s="17" t="s">
        <v>10</v>
      </c>
      <c r="C155" s="17" t="s">
        <v>17</v>
      </c>
      <c r="D155" s="17" t="s">
        <v>22</v>
      </c>
      <c r="E155" s="17" t="s">
        <v>27</v>
      </c>
      <c r="F155" s="17" t="s">
        <v>32</v>
      </c>
      <c r="G155" s="17" t="s">
        <v>52</v>
      </c>
    </row>
    <row r="156" customFormat="false" ht="15" hidden="false" customHeight="false" outlineLevel="0" collapsed="false">
      <c r="A156" s="18" t="s">
        <v>58</v>
      </c>
      <c r="B156" s="18" t="s">
        <v>2</v>
      </c>
      <c r="C156" s="19" t="n">
        <v>0.0231474191860844</v>
      </c>
      <c r="D156" s="19" t="n">
        <v>0.0208028909294472</v>
      </c>
      <c r="E156" s="19" t="n">
        <v>0.0189812852098735</v>
      </c>
      <c r="F156" s="19" t="n">
        <v>0.0206258460849524</v>
      </c>
      <c r="G156" s="19" t="n">
        <v>0.0446680413801864</v>
      </c>
    </row>
    <row r="157" customFormat="false" ht="15" hidden="false" customHeight="false" outlineLevel="0" collapsed="false">
      <c r="A157" s="18" t="s">
        <v>58</v>
      </c>
      <c r="B157" s="18" t="s">
        <v>53</v>
      </c>
      <c r="C157" s="19" t="n">
        <v>0.106820415260852</v>
      </c>
      <c r="D157" s="19" t="n">
        <v>0.135327327363865</v>
      </c>
      <c r="E157" s="19" t="n">
        <v>0.1745230297902</v>
      </c>
      <c r="F157" s="19" t="n">
        <v>0.21007682392193</v>
      </c>
      <c r="G157" s="19" t="n">
        <v>0.259883619475207</v>
      </c>
    </row>
    <row r="158" customFormat="false" ht="15" hidden="false" customHeight="false" outlineLevel="0" collapsed="false">
      <c r="A158" s="18" t="s">
        <v>58</v>
      </c>
      <c r="B158" s="18" t="s">
        <v>54</v>
      </c>
      <c r="C158" s="19" t="n">
        <v>0.0266520801473788</v>
      </c>
      <c r="D158" s="19" t="n">
        <v>0.0224008391791719</v>
      </c>
      <c r="E158" s="19" t="n">
        <v>0.0185697483161885</v>
      </c>
      <c r="F158" s="19" t="n">
        <v>0.0160560587854526</v>
      </c>
      <c r="G158" s="19" t="n">
        <v>0.0214756847247585</v>
      </c>
    </row>
    <row r="159" customFormat="false" ht="15" hidden="false" customHeight="false" outlineLevel="0" collapsed="false">
      <c r="A159" s="18" t="s">
        <v>58</v>
      </c>
      <c r="B159" s="18" t="s">
        <v>55</v>
      </c>
      <c r="C159" s="19" t="n">
        <v>0.0772544036617756</v>
      </c>
      <c r="D159" s="19" t="n">
        <v>0.0845313250419914</v>
      </c>
      <c r="E159" s="19" t="n">
        <v>0.0926227905503123</v>
      </c>
      <c r="F159" s="19" t="n">
        <v>0.100964288424799</v>
      </c>
      <c r="G159" s="19" t="n">
        <v>0.0916362541484997</v>
      </c>
    </row>
    <row r="162" customFormat="false" ht="15" hidden="false" customHeight="false" outlineLevel="0" collapsed="false">
      <c r="A162" s="17" t="s">
        <v>56</v>
      </c>
      <c r="B162" s="17" t="s">
        <v>103</v>
      </c>
      <c r="C162" s="17" t="s">
        <v>62</v>
      </c>
      <c r="D162" s="17" t="s">
        <v>17</v>
      </c>
      <c r="E162" s="17" t="s">
        <v>22</v>
      </c>
      <c r="F162" s="17" t="s">
        <v>27</v>
      </c>
      <c r="G162" s="17" t="s">
        <v>32</v>
      </c>
      <c r="H162" s="17" t="s">
        <v>52</v>
      </c>
    </row>
    <row r="163" customFormat="false" ht="15" hidden="false" customHeight="false" outlineLevel="0" collapsed="false">
      <c r="A163" s="18" t="s">
        <v>58</v>
      </c>
      <c r="B163" s="18" t="s">
        <v>104</v>
      </c>
      <c r="C163" s="18" t="s">
        <v>105</v>
      </c>
      <c r="D163" s="19" t="n">
        <v>1</v>
      </c>
      <c r="E163" s="19" t="n">
        <v>0.93</v>
      </c>
      <c r="F163" s="19" t="n">
        <v>0.89</v>
      </c>
      <c r="G163" s="19" t="n">
        <v>0.84</v>
      </c>
      <c r="H163" s="19" t="n">
        <v>0.68</v>
      </c>
    </row>
    <row r="164" customFormat="false" ht="15" hidden="false" customHeight="false" outlineLevel="0" collapsed="false">
      <c r="A164" s="18" t="s">
        <v>58</v>
      </c>
      <c r="B164" s="18" t="s">
        <v>104</v>
      </c>
      <c r="C164" s="18" t="s">
        <v>69</v>
      </c>
      <c r="D164" s="19" t="n">
        <v>1</v>
      </c>
      <c r="E164" s="19" t="n">
        <v>1.02</v>
      </c>
      <c r="F164" s="19" t="n">
        <v>1.02</v>
      </c>
      <c r="G164" s="19" t="n">
        <v>1.01</v>
      </c>
      <c r="H164" s="19" t="n">
        <v>0.98</v>
      </c>
    </row>
    <row r="167" customFormat="false" ht="15" hidden="false" customHeight="false" outlineLevel="0" collapsed="false">
      <c r="A167" s="17" t="s">
        <v>56</v>
      </c>
      <c r="B167" s="17" t="s">
        <v>106</v>
      </c>
      <c r="C167" s="17" t="s">
        <v>17</v>
      </c>
      <c r="D167" s="17" t="s">
        <v>22</v>
      </c>
      <c r="E167" s="17" t="s">
        <v>27</v>
      </c>
      <c r="F167" s="17" t="s">
        <v>32</v>
      </c>
      <c r="G167" s="17" t="s">
        <v>52</v>
      </c>
    </row>
    <row r="168" customFormat="false" ht="15" hidden="false" customHeight="false" outlineLevel="0" collapsed="false">
      <c r="A168" s="18" t="s">
        <v>58</v>
      </c>
      <c r="B168" s="18" t="s">
        <v>2</v>
      </c>
      <c r="C168" s="19" t="n">
        <v>1</v>
      </c>
      <c r="D168" s="19" t="n">
        <v>1</v>
      </c>
      <c r="E168" s="19" t="n">
        <v>0.99</v>
      </c>
      <c r="F168" s="19" t="n">
        <v>0.99</v>
      </c>
      <c r="G168" s="19" t="n">
        <v>0.97</v>
      </c>
    </row>
    <row r="169" customFormat="false" ht="15" hidden="false" customHeight="false" outlineLevel="0" collapsed="false">
      <c r="A169" s="18" t="s">
        <v>58</v>
      </c>
      <c r="B169" s="18" t="s">
        <v>53</v>
      </c>
      <c r="C169" s="19" t="n">
        <v>1</v>
      </c>
      <c r="D169" s="19" t="n">
        <v>1</v>
      </c>
      <c r="E169" s="19" t="n">
        <v>1</v>
      </c>
      <c r="F169" s="19" t="n">
        <v>1.01</v>
      </c>
      <c r="G169" s="19" t="n">
        <v>1</v>
      </c>
    </row>
    <row r="170" customFormat="false" ht="15" hidden="false" customHeight="false" outlineLevel="0" collapsed="false">
      <c r="A170" s="18" t="s">
        <v>58</v>
      </c>
      <c r="B170" s="18" t="s">
        <v>54</v>
      </c>
      <c r="C170" s="19" t="n">
        <v>1</v>
      </c>
      <c r="D170" s="19" t="n">
        <v>0.99</v>
      </c>
      <c r="E170" s="19" t="n">
        <v>0.99</v>
      </c>
      <c r="F170" s="19" t="n">
        <v>0.98</v>
      </c>
      <c r="G170" s="19" t="n">
        <v>0.95</v>
      </c>
    </row>
    <row r="171" customFormat="false" ht="15" hidden="false" customHeight="false" outlineLevel="0" collapsed="false">
      <c r="A171" s="18" t="s">
        <v>58</v>
      </c>
      <c r="B171" s="18" t="s">
        <v>55</v>
      </c>
      <c r="C171" s="19" t="n">
        <v>1</v>
      </c>
      <c r="D171" s="19" t="n">
        <v>1.02</v>
      </c>
      <c r="E171" s="19" t="n">
        <v>1.03</v>
      </c>
      <c r="F171" s="19" t="n">
        <v>1.04</v>
      </c>
      <c r="G171" s="19" t="n">
        <v>1.07</v>
      </c>
    </row>
    <row r="174" customFormat="false" ht="15" hidden="false" customHeight="false" outlineLevel="0" collapsed="false">
      <c r="A174" s="17" t="s">
        <v>56</v>
      </c>
      <c r="B174" s="17" t="s">
        <v>106</v>
      </c>
      <c r="C174" s="17" t="s">
        <v>17</v>
      </c>
      <c r="D174" s="17" t="s">
        <v>22</v>
      </c>
      <c r="E174" s="17" t="s">
        <v>27</v>
      </c>
      <c r="F174" s="17" t="s">
        <v>32</v>
      </c>
      <c r="G174" s="17" t="s">
        <v>52</v>
      </c>
    </row>
    <row r="175" customFormat="false" ht="15" hidden="false" customHeight="false" outlineLevel="0" collapsed="false">
      <c r="A175" s="18" t="s">
        <v>58</v>
      </c>
      <c r="B175" s="18" t="s">
        <v>2</v>
      </c>
      <c r="C175" s="19" t="n">
        <v>1</v>
      </c>
      <c r="D175" s="19" t="n">
        <v>1</v>
      </c>
      <c r="E175" s="19" t="n">
        <v>1.01</v>
      </c>
      <c r="F175" s="19" t="n">
        <v>1.02</v>
      </c>
      <c r="G175" s="19" t="n">
        <v>0.94</v>
      </c>
    </row>
    <row r="176" customFormat="false" ht="15" hidden="false" customHeight="false" outlineLevel="0" collapsed="false">
      <c r="A176" s="18" t="s">
        <v>58</v>
      </c>
      <c r="B176" s="18" t="s">
        <v>53</v>
      </c>
      <c r="C176" s="19" t="n">
        <v>1</v>
      </c>
      <c r="D176" s="19" t="n">
        <v>0.98</v>
      </c>
      <c r="E176" s="19" t="n">
        <v>0.96</v>
      </c>
      <c r="F176" s="19" t="n">
        <v>0.94</v>
      </c>
      <c r="G176" s="19" t="n">
        <v>0.86</v>
      </c>
    </row>
    <row r="177" customFormat="false" ht="15" hidden="false" customHeight="false" outlineLevel="0" collapsed="false">
      <c r="A177" s="18" t="s">
        <v>58</v>
      </c>
      <c r="B177" s="18" t="s">
        <v>54</v>
      </c>
      <c r="C177" s="19" t="n">
        <v>1</v>
      </c>
      <c r="D177" s="19" t="n">
        <v>0.95</v>
      </c>
      <c r="E177" s="19" t="n">
        <v>0.92</v>
      </c>
      <c r="F177" s="19" t="n">
        <v>0.88</v>
      </c>
      <c r="G177" s="19" t="n">
        <v>0.77</v>
      </c>
    </row>
    <row r="178" customFormat="false" ht="15" hidden="false" customHeight="false" outlineLevel="0" collapsed="false">
      <c r="A178" s="18" t="s">
        <v>58</v>
      </c>
      <c r="B178" s="18" t="s">
        <v>55</v>
      </c>
      <c r="C178" s="19" t="n">
        <v>1</v>
      </c>
      <c r="D178" s="19" t="n">
        <v>0.98</v>
      </c>
      <c r="E178" s="19" t="n">
        <v>0.97</v>
      </c>
      <c r="F178" s="19" t="n">
        <v>0.95</v>
      </c>
      <c r="G178" s="19" t="n">
        <v>0.87</v>
      </c>
    </row>
    <row r="181" customFormat="false" ht="15" hidden="false" customHeight="false" outlineLevel="0" collapsed="false">
      <c r="A181" s="17" t="s">
        <v>56</v>
      </c>
      <c r="B181" s="17" t="s">
        <v>106</v>
      </c>
      <c r="C181" s="17" t="s">
        <v>17</v>
      </c>
      <c r="D181" s="17" t="s">
        <v>22</v>
      </c>
      <c r="E181" s="17" t="s">
        <v>27</v>
      </c>
      <c r="F181" s="17" t="s">
        <v>32</v>
      </c>
      <c r="G181" s="17" t="s">
        <v>52</v>
      </c>
    </row>
    <row r="182" customFormat="false" ht="15" hidden="false" customHeight="false" outlineLevel="0" collapsed="false">
      <c r="A182" s="18" t="s">
        <v>58</v>
      </c>
      <c r="B182" s="18" t="s">
        <v>2</v>
      </c>
      <c r="C182" s="19" t="n">
        <v>1</v>
      </c>
      <c r="D182" s="19" t="n">
        <v>1.05</v>
      </c>
      <c r="E182" s="19" t="n">
        <v>1.1</v>
      </c>
      <c r="F182" s="19" t="n">
        <v>1.14</v>
      </c>
      <c r="G182" s="19" t="n">
        <v>1.26</v>
      </c>
    </row>
    <row r="183" customFormat="false" ht="15" hidden="false" customHeight="false" outlineLevel="0" collapsed="false">
      <c r="A183" s="18" t="s">
        <v>58</v>
      </c>
      <c r="B183" s="18" t="s">
        <v>53</v>
      </c>
      <c r="C183" s="19" t="n">
        <v>1</v>
      </c>
      <c r="D183" s="19" t="n">
        <v>1.12</v>
      </c>
      <c r="E183" s="19" t="n">
        <v>1.19</v>
      </c>
      <c r="F183" s="19" t="n">
        <v>1.27</v>
      </c>
      <c r="G183" s="19" t="n">
        <v>1.47</v>
      </c>
    </row>
    <row r="184" customFormat="false" ht="15" hidden="false" customHeight="false" outlineLevel="0" collapsed="false">
      <c r="A184" s="18" t="s">
        <v>58</v>
      </c>
      <c r="B184" s="18" t="s">
        <v>54</v>
      </c>
      <c r="C184" s="19" t="n">
        <v>1</v>
      </c>
      <c r="D184" s="19" t="n">
        <v>1.07</v>
      </c>
      <c r="E184" s="19" t="n">
        <v>1.09</v>
      </c>
      <c r="F184" s="19" t="n">
        <v>1.11</v>
      </c>
      <c r="G184" s="19" t="n">
        <v>1.15</v>
      </c>
    </row>
    <row r="185" customFormat="false" ht="15" hidden="false" customHeight="false" outlineLevel="0" collapsed="false">
      <c r="A185" s="18" t="s">
        <v>58</v>
      </c>
      <c r="B185" s="18" t="s">
        <v>55</v>
      </c>
      <c r="C185" s="19" t="n">
        <v>1</v>
      </c>
      <c r="D185" s="19" t="n">
        <v>1.12</v>
      </c>
      <c r="E185" s="19" t="n">
        <v>1.19</v>
      </c>
      <c r="F185" s="19" t="n">
        <v>1.27</v>
      </c>
      <c r="G185" s="19" t="n">
        <v>1.43</v>
      </c>
    </row>
    <row r="188" customFormat="false" ht="15" hidden="false" customHeight="false" outlineLevel="0" collapsed="false">
      <c r="A188" s="17" t="s">
        <v>56</v>
      </c>
      <c r="B188" s="17" t="s">
        <v>10</v>
      </c>
      <c r="C188" s="17" t="s">
        <v>17</v>
      </c>
      <c r="D188" s="17" t="s">
        <v>22</v>
      </c>
      <c r="E188" s="17" t="s">
        <v>27</v>
      </c>
      <c r="F188" s="17" t="s">
        <v>32</v>
      </c>
      <c r="G188" s="17" t="s">
        <v>52</v>
      </c>
    </row>
    <row r="189" customFormat="false" ht="15" hidden="false" customHeight="false" outlineLevel="0" collapsed="false">
      <c r="A189" s="18" t="s">
        <v>58</v>
      </c>
      <c r="B189" s="18" t="s">
        <v>2</v>
      </c>
      <c r="C189" s="19" t="n">
        <v>0.429623122488484</v>
      </c>
      <c r="D189" s="19" t="n">
        <v>0.453638614531897</v>
      </c>
      <c r="E189" s="19" t="n">
        <v>0.468867683938975</v>
      </c>
      <c r="F189" s="19" t="n">
        <v>0.483669423648816</v>
      </c>
      <c r="G189" s="19" t="n">
        <v>0.513187670455737</v>
      </c>
    </row>
    <row r="190" customFormat="false" ht="15" hidden="false" customHeight="false" outlineLevel="0" collapsed="false">
      <c r="A190" s="18" t="s">
        <v>58</v>
      </c>
      <c r="B190" s="18" t="s">
        <v>53</v>
      </c>
      <c r="C190" s="19" t="n">
        <v>0.307898894999521</v>
      </c>
      <c r="D190" s="19" t="n">
        <v>0.340492489646849</v>
      </c>
      <c r="E190" s="19" t="n">
        <v>0.356591514056438</v>
      </c>
      <c r="F190" s="19" t="n">
        <v>0.371796302282581</v>
      </c>
      <c r="G190" s="19" t="n">
        <v>0.395419362251938</v>
      </c>
    </row>
    <row r="191" customFormat="false" ht="15" hidden="false" customHeight="false" outlineLevel="0" collapsed="false">
      <c r="A191" s="18" t="s">
        <v>58</v>
      </c>
      <c r="B191" s="18" t="s">
        <v>54</v>
      </c>
      <c r="C191" s="19" t="n">
        <v>0.246772646926595</v>
      </c>
      <c r="D191" s="19" t="n">
        <v>0.266604974603208</v>
      </c>
      <c r="E191" s="19" t="n">
        <v>0.278579917921914</v>
      </c>
      <c r="F191" s="19" t="n">
        <v>0.290117566487297</v>
      </c>
      <c r="G191" s="19" t="n">
        <v>0.313532769041992</v>
      </c>
    </row>
    <row r="192" customFormat="false" ht="15" hidden="false" customHeight="false" outlineLevel="0" collapsed="false">
      <c r="A192" s="18" t="s">
        <v>58</v>
      </c>
      <c r="B192" s="18" t="s">
        <v>55</v>
      </c>
      <c r="C192" s="19" t="n">
        <v>0.265247434146316</v>
      </c>
      <c r="D192" s="19" t="n">
        <v>0.278540400413095</v>
      </c>
      <c r="E192" s="19" t="n">
        <v>0.285548951395381</v>
      </c>
      <c r="F192" s="19" t="n">
        <v>0.292486314900293</v>
      </c>
      <c r="G192" s="19" t="n">
        <v>0.303569933616071</v>
      </c>
    </row>
    <row r="195" customFormat="false" ht="15" hidden="false" customHeight="false" outlineLevel="0" collapsed="false">
      <c r="A195" s="17" t="s">
        <v>56</v>
      </c>
      <c r="B195" s="17" t="s">
        <v>10</v>
      </c>
      <c r="C195" s="17" t="s">
        <v>17</v>
      </c>
      <c r="D195" s="17" t="s">
        <v>22</v>
      </c>
      <c r="E195" s="17" t="s">
        <v>27</v>
      </c>
      <c r="F195" s="17" t="s">
        <v>32</v>
      </c>
      <c r="G195" s="17" t="s">
        <v>52</v>
      </c>
    </row>
    <row r="196" customFormat="false" ht="15" hidden="false" customHeight="false" outlineLevel="0" collapsed="false">
      <c r="A196" s="18" t="s">
        <v>58</v>
      </c>
      <c r="B196" s="18" t="s">
        <v>2</v>
      </c>
      <c r="C196" s="19" t="n">
        <v>8.1102278607805</v>
      </c>
      <c r="D196" s="19" t="n">
        <v>8.8931902372118</v>
      </c>
      <c r="E196" s="19" t="n">
        <v>9.6389598842356</v>
      </c>
      <c r="F196" s="19" t="n">
        <v>10.4315877835605</v>
      </c>
      <c r="G196" s="19" t="n">
        <v>12.8752378610055</v>
      </c>
    </row>
    <row r="197" customFormat="false" ht="15" hidden="false" customHeight="false" outlineLevel="0" collapsed="false">
      <c r="A197" s="18" t="s">
        <v>58</v>
      </c>
      <c r="B197" s="18" t="s">
        <v>53</v>
      </c>
      <c r="C197" s="19" t="n">
        <v>3.3236729436292</v>
      </c>
      <c r="D197" s="19" t="n">
        <v>3.7879667789606</v>
      </c>
      <c r="E197" s="19" t="n">
        <v>4.0826423266995</v>
      </c>
      <c r="F197" s="19" t="n">
        <v>4.3960559219923</v>
      </c>
      <c r="G197" s="19" t="n">
        <v>5.3066930280281</v>
      </c>
    </row>
    <row r="198" customFormat="false" ht="15" hidden="false" customHeight="false" outlineLevel="0" collapsed="false">
      <c r="A198" s="18" t="s">
        <v>58</v>
      </c>
      <c r="B198" s="18" t="s">
        <v>54</v>
      </c>
      <c r="C198" s="19" t="n">
        <v>1.4559144091537</v>
      </c>
      <c r="D198" s="19" t="n">
        <v>1.6591206459318</v>
      </c>
      <c r="E198" s="19" t="n">
        <v>1.7960210581774</v>
      </c>
      <c r="F198" s="19" t="n">
        <v>1.9464849660573</v>
      </c>
      <c r="G198" s="19" t="n">
        <v>2.5306698649078</v>
      </c>
    </row>
    <row r="199" customFormat="false" ht="15" hidden="false" customHeight="false" outlineLevel="0" collapsed="false">
      <c r="A199" s="18" t="s">
        <v>58</v>
      </c>
      <c r="B199" s="18" t="s">
        <v>55</v>
      </c>
      <c r="C199" s="19" t="n">
        <v>6.0423526090356</v>
      </c>
      <c r="D199" s="19" t="n">
        <v>7.0229783279242</v>
      </c>
      <c r="E199" s="19" t="n">
        <v>7.63903628918</v>
      </c>
      <c r="F199" s="19" t="n">
        <v>8.2801049304993</v>
      </c>
      <c r="G199" s="19" t="n">
        <v>10.0233511071891</v>
      </c>
    </row>
    <row r="202" customFormat="false" ht="15" hidden="false" customHeight="false" outlineLevel="0" collapsed="false">
      <c r="A202" s="17" t="s">
        <v>56</v>
      </c>
      <c r="B202" s="17" t="s">
        <v>17</v>
      </c>
      <c r="C202" s="17" t="s">
        <v>22</v>
      </c>
      <c r="D202" s="17" t="s">
        <v>27</v>
      </c>
      <c r="E202" s="17" t="s">
        <v>32</v>
      </c>
      <c r="F202" s="17" t="s">
        <v>52</v>
      </c>
    </row>
    <row r="203" customFormat="false" ht="15" hidden="false" customHeight="false" outlineLevel="0" collapsed="false">
      <c r="A203" s="18" t="s">
        <v>58</v>
      </c>
      <c r="B203" s="19" t="n">
        <v>1</v>
      </c>
      <c r="C203" s="19" t="n">
        <v>1.09</v>
      </c>
      <c r="D203" s="19" t="n">
        <v>1.22</v>
      </c>
      <c r="E203" s="19" t="n">
        <v>1.28</v>
      </c>
      <c r="F203" s="19" t="n">
        <v>1.43</v>
      </c>
    </row>
    <row r="206" customFormat="false" ht="15" hidden="false" customHeight="false" outlineLevel="0" collapsed="false">
      <c r="A206" s="17" t="s">
        <v>56</v>
      </c>
      <c r="B206" s="17" t="s">
        <v>102</v>
      </c>
      <c r="C206" s="17" t="s">
        <v>12</v>
      </c>
      <c r="D206" s="17" t="s">
        <v>17</v>
      </c>
      <c r="E206" s="17" t="s">
        <v>22</v>
      </c>
      <c r="F206" s="17" t="s">
        <v>27</v>
      </c>
      <c r="G206" s="17" t="s">
        <v>32</v>
      </c>
      <c r="H206" s="17" t="s">
        <v>37</v>
      </c>
      <c r="I206" s="17" t="s">
        <v>52</v>
      </c>
    </row>
    <row r="207" customFormat="false" ht="15" hidden="false" customHeight="false" outlineLevel="0" collapsed="false">
      <c r="A207" s="18" t="s">
        <v>58</v>
      </c>
      <c r="B207" s="18" t="s">
        <v>72</v>
      </c>
      <c r="C207" s="19" t="n">
        <v>8.65240573501444</v>
      </c>
      <c r="D207" s="19" t="n">
        <v>9.14805528790309</v>
      </c>
      <c r="E207" s="19" t="n">
        <v>9.37935714229405</v>
      </c>
      <c r="F207" s="19" t="n">
        <v>9.59204040864441</v>
      </c>
      <c r="G207" s="19" t="n">
        <v>9.85786062603574</v>
      </c>
      <c r="H207" s="19" t="n">
        <v>10.0413669312677</v>
      </c>
      <c r="I207" s="19" t="n">
        <v>10.3625745673566</v>
      </c>
    </row>
    <row r="208" customFormat="false" ht="15" hidden="false" customHeight="false" outlineLevel="0" collapsed="false">
      <c r="A208" s="18" t="s">
        <v>58</v>
      </c>
      <c r="B208" s="18" t="s">
        <v>74</v>
      </c>
      <c r="C208" s="19" t="n">
        <v>6.23458185744179</v>
      </c>
      <c r="D208" s="19" t="n">
        <v>6.35914448856621</v>
      </c>
      <c r="E208" s="19" t="n">
        <v>5.92212487290383</v>
      </c>
      <c r="F208" s="19" t="n">
        <v>5.48525381211555</v>
      </c>
      <c r="G208" s="19" t="n">
        <v>4.91407423388659</v>
      </c>
      <c r="H208" s="19" t="n">
        <v>4.3290422297048</v>
      </c>
      <c r="I208" s="19" t="n">
        <v>3.41612373229217</v>
      </c>
    </row>
    <row r="209" customFormat="false" ht="15" hidden="false" customHeight="false" outlineLevel="0" collapsed="false">
      <c r="A209" s="18" t="s">
        <v>58</v>
      </c>
      <c r="B209" s="18" t="s">
        <v>73</v>
      </c>
      <c r="C209" s="19" t="n">
        <v>3.06315443584449</v>
      </c>
      <c r="D209" s="19" t="n">
        <v>2.41944262998153</v>
      </c>
      <c r="E209" s="19" t="n">
        <v>1.71881336217161</v>
      </c>
      <c r="F209" s="19" t="n">
        <v>1.14344316382672</v>
      </c>
      <c r="G209" s="19" t="n">
        <v>0.653347802036105</v>
      </c>
      <c r="H209" s="19" t="n">
        <v>0.306047007694394</v>
      </c>
      <c r="I209" s="19" t="n">
        <v>0.236152239179622</v>
      </c>
    </row>
    <row r="210" customFormat="false" ht="15" hidden="false" customHeight="false" outlineLevel="0" collapsed="false">
      <c r="A210" s="18" t="s">
        <v>58</v>
      </c>
      <c r="B210" s="18" t="s">
        <v>75</v>
      </c>
      <c r="C210" s="19" t="n">
        <v>0.755091547614832</v>
      </c>
      <c r="D210" s="19" t="n">
        <v>0.626829314387334</v>
      </c>
      <c r="E210" s="19" t="n">
        <v>0.478920360786071</v>
      </c>
      <c r="F210" s="19" t="n">
        <v>0.352978622472184</v>
      </c>
      <c r="G210" s="19" t="n">
        <v>0.246477185205572</v>
      </c>
      <c r="H210" s="19" t="n">
        <v>0.182920947462597</v>
      </c>
      <c r="I210" s="19" t="n">
        <v>0.237460180904437</v>
      </c>
    </row>
    <row r="211" customFormat="false" ht="15" hidden="false" customHeight="false" outlineLevel="0" collapsed="false">
      <c r="A211" s="18" t="s">
        <v>58</v>
      </c>
      <c r="B211" s="18" t="s">
        <v>71</v>
      </c>
      <c r="C211" s="19" t="n">
        <v>0.66608040848356</v>
      </c>
      <c r="D211" s="19" t="n">
        <v>0.719926626152399</v>
      </c>
      <c r="E211" s="19" t="n">
        <v>0.7248144626792</v>
      </c>
      <c r="F211" s="19" t="n">
        <v>0.756993384803276</v>
      </c>
      <c r="G211" s="19" t="n">
        <v>0.808883182106844</v>
      </c>
      <c r="H211" s="19" t="n">
        <v>0.862135113399476</v>
      </c>
      <c r="I211" s="19" t="n">
        <v>0.862437976524918</v>
      </c>
    </row>
    <row r="214" customFormat="false" ht="15" hidden="false" customHeight="false" outlineLevel="0" collapsed="false">
      <c r="A214" s="17" t="s">
        <v>56</v>
      </c>
      <c r="B214" s="17" t="s">
        <v>103</v>
      </c>
      <c r="C214" s="17" t="s">
        <v>12</v>
      </c>
      <c r="D214" s="17" t="s">
        <v>17</v>
      </c>
      <c r="E214" s="17" t="s">
        <v>22</v>
      </c>
      <c r="F214" s="17" t="s">
        <v>27</v>
      </c>
      <c r="G214" s="17" t="s">
        <v>32</v>
      </c>
      <c r="H214" s="17" t="s">
        <v>37</v>
      </c>
      <c r="I214" s="17" t="s">
        <v>52</v>
      </c>
    </row>
    <row r="215" customFormat="false" ht="15" hidden="false" customHeight="false" outlineLevel="0" collapsed="false">
      <c r="A215" s="18" t="s">
        <v>58</v>
      </c>
      <c r="B215" s="18" t="s">
        <v>104</v>
      </c>
      <c r="C215" s="19" t="n">
        <v>9.53676820449177</v>
      </c>
      <c r="D215" s="19" t="n">
        <v>9.04123547452002</v>
      </c>
      <c r="E215" s="19" t="n">
        <v>7.79105944251377</v>
      </c>
      <c r="F215" s="19" t="n">
        <v>6.82218626962312</v>
      </c>
      <c r="G215" s="19" t="n">
        <v>5.82954110420979</v>
      </c>
      <c r="H215" s="19" t="n">
        <v>4.99862752978973</v>
      </c>
      <c r="I215" s="19" t="n">
        <v>4.09810654877982</v>
      </c>
    </row>
    <row r="216" customFormat="false" ht="15" hidden="false" customHeight="false" outlineLevel="0" collapsed="false">
      <c r="A216" s="18" t="s">
        <v>58</v>
      </c>
      <c r="B216" s="18" t="s">
        <v>107</v>
      </c>
      <c r="C216" s="19" t="n">
        <v>4.40142122045433</v>
      </c>
      <c r="D216" s="19" t="n">
        <v>4.56610587349758</v>
      </c>
      <c r="E216" s="19" t="n">
        <v>4.66320984400634</v>
      </c>
      <c r="F216" s="19" t="n">
        <v>4.67368430702394</v>
      </c>
      <c r="G216" s="19" t="n">
        <v>4.73015808964602</v>
      </c>
      <c r="H216" s="19" t="n">
        <v>4.78974147133173</v>
      </c>
      <c r="I216" s="19" t="n">
        <v>5.05833194528538</v>
      </c>
    </row>
    <row r="217" customFormat="false" ht="15" hidden="false" customHeight="false" outlineLevel="0" collapsed="false">
      <c r="A217" s="18" t="s">
        <v>58</v>
      </c>
      <c r="B217" s="18" t="s">
        <v>108</v>
      </c>
      <c r="C217" s="19" t="n">
        <v>4.95992185994807</v>
      </c>
      <c r="D217" s="19" t="n">
        <v>5.15767922331906</v>
      </c>
      <c r="E217" s="19" t="n">
        <v>5.24113227871242</v>
      </c>
      <c r="F217" s="19" t="n">
        <v>5.31695189760548</v>
      </c>
      <c r="G217" s="19" t="n">
        <v>5.39369230220954</v>
      </c>
      <c r="H217" s="19" t="n">
        <v>5.40317778021764</v>
      </c>
      <c r="I217" s="19" t="n">
        <v>5.39691569215153</v>
      </c>
    </row>
    <row r="218" customFormat="false" ht="15" hidden="false" customHeight="false" outlineLevel="0" collapsed="false">
      <c r="A218" s="18" t="s">
        <v>58</v>
      </c>
      <c r="B218" s="18" t="s">
        <v>109</v>
      </c>
      <c r="C218" s="19" t="n">
        <v>0.473202699504936</v>
      </c>
      <c r="D218" s="19" t="n">
        <v>0.508377775653912</v>
      </c>
      <c r="E218" s="19" t="n">
        <v>0.528628635602236</v>
      </c>
      <c r="F218" s="19" t="n">
        <v>0.517886917609604</v>
      </c>
      <c r="G218" s="19" t="n">
        <v>0.527251533205503</v>
      </c>
      <c r="H218" s="19" t="n">
        <v>0.529965448189871</v>
      </c>
      <c r="I218" s="19" t="n">
        <v>0.561394510041006</v>
      </c>
    </row>
    <row r="219" customFormat="false" ht="15" hidden="false" customHeight="false" outlineLevel="0" collapsed="false">
      <c r="A219" s="18" t="s">
        <v>58</v>
      </c>
      <c r="B219" s="18" t="s">
        <v>110</v>
      </c>
      <c r="C219" s="19" t="n">
        <v>15.0125689929757</v>
      </c>
      <c r="D219" s="19" t="n">
        <v>14.6805178507056</v>
      </c>
      <c r="E219" s="19" t="n">
        <v>13.4351542328806</v>
      </c>
      <c r="F219" s="19" t="n">
        <v>12.38539971449</v>
      </c>
      <c r="G219" s="19" t="n">
        <v>11.3681818986918</v>
      </c>
      <c r="H219" s="19" t="n">
        <v>10.5077621516111</v>
      </c>
      <c r="I219" s="19" t="n">
        <v>9.56600770868684</v>
      </c>
    </row>
    <row r="220" customFormat="false" ht="15" hidden="false" customHeight="false" outlineLevel="0" collapsed="false">
      <c r="A220" s="18" t="s">
        <v>58</v>
      </c>
      <c r="B220" s="18" t="s">
        <v>61</v>
      </c>
      <c r="C220" s="19" t="n">
        <v>19.3713139843991</v>
      </c>
      <c r="D220" s="19" t="n">
        <v>19.2733983469906</v>
      </c>
      <c r="E220" s="19" t="n">
        <v>18.2240302008348</v>
      </c>
      <c r="F220" s="19" t="n">
        <v>17.3307093918621</v>
      </c>
      <c r="G220" s="19" t="n">
        <v>16.4806430292708</v>
      </c>
      <c r="H220" s="19" t="n">
        <v>15.721512229529</v>
      </c>
      <c r="I220" s="19" t="n">
        <v>15.1147486962577</v>
      </c>
    </row>
    <row r="221" customFormat="false" ht="13.8" hidden="false" customHeight="false" outlineLevel="0" collapsed="false">
      <c r="A221" s="22"/>
      <c r="B221" s="22"/>
      <c r="C221" s="23"/>
      <c r="D221" s="23"/>
      <c r="E221" s="23"/>
      <c r="F221" s="23"/>
      <c r="G221" s="23"/>
      <c r="H221" s="23"/>
      <c r="I221" s="23"/>
    </row>
    <row r="222" customFormat="false" ht="13.8" hidden="false" customHeight="false" outlineLevel="0" collapsed="false">
      <c r="A222" s="22"/>
      <c r="B222" s="22"/>
      <c r="C222" s="23"/>
      <c r="D222" s="23"/>
      <c r="E222" s="23"/>
      <c r="F222" s="23"/>
      <c r="G222" s="23"/>
      <c r="H222" s="23"/>
      <c r="I222" s="23"/>
    </row>
    <row r="223" customFormat="false" ht="13.8" hidden="false" customHeight="false" outlineLevel="0" collapsed="false">
      <c r="A223" s="22"/>
      <c r="B223" s="22"/>
      <c r="C223" s="23"/>
      <c r="D223" s="23"/>
      <c r="E223" s="23"/>
      <c r="F223" s="23"/>
      <c r="G223" s="23"/>
      <c r="H223" s="23"/>
      <c r="I223" s="23"/>
    </row>
    <row r="224" customFormat="false" ht="15" hidden="false" customHeight="false" outlineLevel="0" collapsed="false">
      <c r="A224" s="17" t="s">
        <v>56</v>
      </c>
      <c r="B224" s="17" t="s">
        <v>111</v>
      </c>
      <c r="C224" s="17" t="s">
        <v>12</v>
      </c>
      <c r="D224" s="17" t="s">
        <v>17</v>
      </c>
      <c r="E224" s="17" t="s">
        <v>22</v>
      </c>
      <c r="F224" s="17" t="s">
        <v>27</v>
      </c>
      <c r="G224" s="17" t="s">
        <v>32</v>
      </c>
      <c r="H224" s="17" t="s">
        <v>37</v>
      </c>
      <c r="I224" s="17" t="s">
        <v>42</v>
      </c>
      <c r="J224" s="17" t="s">
        <v>47</v>
      </c>
      <c r="K224" s="17" t="s">
        <v>52</v>
      </c>
    </row>
    <row r="225" customFormat="false" ht="15" hidden="false" customHeight="false" outlineLevel="0" collapsed="false">
      <c r="A225" s="18" t="s">
        <v>58</v>
      </c>
      <c r="B225" s="18" t="s">
        <v>112</v>
      </c>
      <c r="C225" s="19" t="n">
        <v>0.64842200780046</v>
      </c>
      <c r="D225" s="19" t="n">
        <v>0.709853568435359</v>
      </c>
      <c r="E225" s="19" t="n">
        <v>0.773416707820902</v>
      </c>
      <c r="F225" s="19" t="n">
        <v>0.75949427287357</v>
      </c>
      <c r="G225" s="19" t="n">
        <v>0.786011313207201</v>
      </c>
      <c r="H225" s="19" t="n">
        <v>0.922731086581551</v>
      </c>
      <c r="I225" s="19" t="n">
        <v>0.917469416223377</v>
      </c>
      <c r="J225" s="19" t="n">
        <v>0.831768802825729</v>
      </c>
      <c r="K225" s="19" t="n">
        <v>0.784880593328346</v>
      </c>
    </row>
    <row r="226" customFormat="false" ht="15" hidden="false" customHeight="false" outlineLevel="0" collapsed="false">
      <c r="A226" s="18" t="s">
        <v>58</v>
      </c>
      <c r="B226" s="18" t="s">
        <v>113</v>
      </c>
      <c r="C226" s="19" t="n">
        <v>0.166421453234493</v>
      </c>
      <c r="D226" s="19" t="n">
        <v>0.26379077092719</v>
      </c>
      <c r="E226" s="19" t="n">
        <v>0.905339979877628</v>
      </c>
      <c r="F226" s="19" t="n">
        <v>0.970987581242827</v>
      </c>
      <c r="G226" s="19" t="n">
        <v>1.17763149618991</v>
      </c>
      <c r="H226" s="19" t="n">
        <v>1.03300037814136</v>
      </c>
      <c r="I226" s="19" t="n">
        <v>1.04506637291505</v>
      </c>
      <c r="J226" s="19" t="n">
        <v>1.06463312829436</v>
      </c>
      <c r="K226" s="19" t="n">
        <v>1.88070461450641</v>
      </c>
    </row>
    <row r="227" customFormat="false" ht="30" hidden="false" customHeight="false" outlineLevel="0" collapsed="false">
      <c r="A227" s="18" t="s">
        <v>58</v>
      </c>
      <c r="B227" s="18" t="s">
        <v>114</v>
      </c>
      <c r="C227" s="24"/>
      <c r="D227" s="19" t="n">
        <v>0.0001035294709943</v>
      </c>
      <c r="E227" s="19" t="n">
        <v>0.160246285065343</v>
      </c>
      <c r="F227" s="19" t="n">
        <v>0.242105739455189</v>
      </c>
      <c r="G227" s="19" t="n">
        <v>0.144184292906478</v>
      </c>
      <c r="H227" s="19" t="n">
        <v>0.023682434713236</v>
      </c>
      <c r="I227" s="19" t="n">
        <v>0.0197206103116468</v>
      </c>
      <c r="J227" s="19" t="n">
        <v>0.0141730682875676</v>
      </c>
      <c r="K227" s="19" t="n">
        <v>0.042449185414847</v>
      </c>
    </row>
    <row r="230" customFormat="false" ht="15" hidden="false" customHeight="false" outlineLevel="0" collapsed="false">
      <c r="A230" s="17" t="s">
        <v>56</v>
      </c>
      <c r="B230" s="17" t="s">
        <v>76</v>
      </c>
      <c r="C230" s="17" t="s">
        <v>17</v>
      </c>
      <c r="D230" s="17" t="s">
        <v>22</v>
      </c>
      <c r="E230" s="17" t="s">
        <v>27</v>
      </c>
      <c r="F230" s="17" t="s">
        <v>32</v>
      </c>
      <c r="G230" s="17" t="s">
        <v>52</v>
      </c>
    </row>
    <row r="231" customFormat="false" ht="15" hidden="false" customHeight="false" outlineLevel="0" collapsed="false">
      <c r="A231" s="18" t="s">
        <v>58</v>
      </c>
      <c r="B231" s="18" t="s">
        <v>77</v>
      </c>
      <c r="C231" s="19" t="n">
        <v>0.417463197516608</v>
      </c>
      <c r="D231" s="19" t="n">
        <v>0.389606703227122</v>
      </c>
      <c r="E231" s="19" t="n">
        <v>0.356218181545316</v>
      </c>
      <c r="F231" s="19" t="n">
        <v>0.314713137764972</v>
      </c>
      <c r="G231" s="19" t="n">
        <v>0.20424855847046</v>
      </c>
    </row>
    <row r="232" customFormat="false" ht="15" hidden="false" customHeight="false" outlineLevel="0" collapsed="false">
      <c r="A232" s="18" t="s">
        <v>58</v>
      </c>
      <c r="B232" s="18" t="s">
        <v>78</v>
      </c>
      <c r="C232" s="19" t="n">
        <v>0.0284613666681769</v>
      </c>
      <c r="D232" s="19" t="n">
        <v>0.0564099739612578</v>
      </c>
      <c r="E232" s="19" t="n">
        <v>0.0755092781962689</v>
      </c>
      <c r="F232" s="19" t="n">
        <v>0.0917617410415897</v>
      </c>
      <c r="G232" s="19" t="n">
        <v>0.0859202074709969</v>
      </c>
    </row>
    <row r="233" customFormat="false" ht="15" hidden="false" customHeight="false" outlineLevel="0" collapsed="false">
      <c r="A233" s="18" t="s">
        <v>58</v>
      </c>
      <c r="B233" s="18" t="s">
        <v>79</v>
      </c>
      <c r="C233" s="19" t="n">
        <v>0.00839051752881242</v>
      </c>
      <c r="D233" s="19" t="n">
        <v>0.00799967314221526</v>
      </c>
      <c r="E233" s="19" t="n">
        <v>0.00726919913801058</v>
      </c>
      <c r="F233" s="19" t="n">
        <v>0.00636045874139006</v>
      </c>
      <c r="G233" s="19" t="n">
        <v>0.0047429039924635</v>
      </c>
    </row>
    <row r="234" customFormat="false" ht="15" hidden="false" customHeight="false" outlineLevel="0" collapsed="false">
      <c r="A234" s="18" t="s">
        <v>58</v>
      </c>
      <c r="B234" s="18" t="s">
        <v>80</v>
      </c>
      <c r="C234" s="19" t="n">
        <v>0.00314052635333834</v>
      </c>
      <c r="D234" s="19" t="n">
        <v>0.00524776234366026</v>
      </c>
      <c r="E234" s="19" t="n">
        <v>0.0067748127323604</v>
      </c>
      <c r="F234" s="19" t="n">
        <v>0.0079207844344185</v>
      </c>
      <c r="G234" s="19" t="n">
        <v>0.00691932899805418</v>
      </c>
    </row>
    <row r="235" customFormat="false" ht="15" hidden="false" customHeight="false" outlineLevel="0" collapsed="false">
      <c r="A235" s="18" t="s">
        <v>58</v>
      </c>
      <c r="B235" s="18" t="s">
        <v>81</v>
      </c>
      <c r="C235" s="19" t="n">
        <v>0.13516999896475</v>
      </c>
      <c r="D235" s="19" t="n">
        <v>0.0960268578026279</v>
      </c>
      <c r="E235" s="19" t="n">
        <v>0.0602855258948668</v>
      </c>
      <c r="F235" s="19" t="n">
        <v>0.0270654975453001</v>
      </c>
      <c r="G235" s="19" t="n">
        <v>0.000766339447086304</v>
      </c>
    </row>
    <row r="236" customFormat="false" ht="15" hidden="false" customHeight="false" outlineLevel="0" collapsed="false">
      <c r="A236" s="18" t="s">
        <v>58</v>
      </c>
      <c r="B236" s="18" t="s">
        <v>82</v>
      </c>
      <c r="C236" s="19" t="n">
        <v>4.45077960119179E-005</v>
      </c>
      <c r="D236" s="19" t="n">
        <v>0.000141425245330765</v>
      </c>
      <c r="E236" s="19" t="n">
        <v>0.000167272636259017</v>
      </c>
      <c r="F236" s="19" t="n">
        <v>0.000165086485301858</v>
      </c>
      <c r="G236" s="19" t="n">
        <v>4.27534011264667E-006</v>
      </c>
    </row>
    <row r="237" customFormat="false" ht="15" hidden="false" customHeight="false" outlineLevel="0" collapsed="false">
      <c r="A237" s="18" t="s">
        <v>58</v>
      </c>
      <c r="B237" s="18" t="s">
        <v>83</v>
      </c>
      <c r="C237" s="19" t="n">
        <v>0.121558734234519</v>
      </c>
      <c r="D237" s="19" t="n">
        <v>0.108998591743756</v>
      </c>
      <c r="E237" s="19" t="n">
        <v>0.106196556435706</v>
      </c>
      <c r="F237" s="19" t="n">
        <v>0.105094226768108</v>
      </c>
      <c r="G237" s="19" t="n">
        <v>0.175603065557002</v>
      </c>
    </row>
    <row r="238" customFormat="false" ht="15" hidden="false" customHeight="false" outlineLevel="0" collapsed="false">
      <c r="A238" s="18" t="s">
        <v>58</v>
      </c>
      <c r="B238" s="18" t="s">
        <v>84</v>
      </c>
      <c r="C238" s="19" t="n">
        <v>0.00400044061257526</v>
      </c>
      <c r="D238" s="19" t="n">
        <v>0.00636923336824688</v>
      </c>
      <c r="E238" s="19" t="n">
        <v>0.00982897642242577</v>
      </c>
      <c r="F238" s="19" t="n">
        <v>0.0147196176078857</v>
      </c>
      <c r="G238" s="19" t="n">
        <v>0.0276495890728701</v>
      </c>
    </row>
    <row r="239" customFormat="false" ht="15" hidden="false" customHeight="false" outlineLevel="0" collapsed="false">
      <c r="A239" s="18" t="s">
        <v>58</v>
      </c>
      <c r="B239" s="18" t="s">
        <v>85</v>
      </c>
      <c r="C239" s="19" t="n">
        <v>0.00372317032763222</v>
      </c>
      <c r="D239" s="19" t="n">
        <v>0.00286831742553103</v>
      </c>
      <c r="E239" s="19" t="n">
        <v>0.00214164053577788</v>
      </c>
      <c r="F239" s="19" t="n">
        <v>0.00147079000299518</v>
      </c>
      <c r="G239" s="19" t="n">
        <v>0.00121160361283952</v>
      </c>
    </row>
    <row r="240" customFormat="false" ht="15" hidden="false" customHeight="false" outlineLevel="0" collapsed="false">
      <c r="A240" s="18" t="s">
        <v>58</v>
      </c>
      <c r="B240" s="18" t="s">
        <v>86</v>
      </c>
      <c r="C240" s="19" t="n">
        <v>2.77730081920689E-005</v>
      </c>
      <c r="D240" s="19" t="n">
        <v>4.01069112083728E-005</v>
      </c>
      <c r="E240" s="19" t="n">
        <v>5.36269935972687E-005</v>
      </c>
      <c r="F240" s="19" t="n">
        <v>0.000101096472086884</v>
      </c>
      <c r="G240" s="19" t="n">
        <v>0.000324590571676315</v>
      </c>
    </row>
    <row r="241" customFormat="false" ht="15" hidden="false" customHeight="false" outlineLevel="0" collapsed="false">
      <c r="A241" s="18" t="s">
        <v>58</v>
      </c>
      <c r="B241" s="18" t="s">
        <v>87</v>
      </c>
      <c r="C241" s="19" t="n">
        <v>0.0744271472592171</v>
      </c>
      <c r="D241" s="19" t="n">
        <v>0.0865411679340927</v>
      </c>
      <c r="E241" s="19" t="n">
        <v>0.0999955700262022</v>
      </c>
      <c r="F241" s="19" t="n">
        <v>0.119899077591175</v>
      </c>
      <c r="G241" s="19" t="n">
        <v>0.141939837182907</v>
      </c>
    </row>
    <row r="242" customFormat="false" ht="15" hidden="false" customHeight="false" outlineLevel="0" collapsed="false">
      <c r="A242" s="18" t="s">
        <v>58</v>
      </c>
      <c r="B242" s="18" t="s">
        <v>88</v>
      </c>
      <c r="C242" s="19" t="n">
        <v>0.000395902224498187</v>
      </c>
      <c r="D242" s="19" t="n">
        <v>0.000515539734670863</v>
      </c>
      <c r="E242" s="19" t="n">
        <v>0.000797712740674607</v>
      </c>
      <c r="F242" s="19" t="n">
        <v>0.00171613138863107</v>
      </c>
      <c r="G242" s="19" t="n">
        <v>0.00629672406191782</v>
      </c>
    </row>
    <row r="243" customFormat="false" ht="15" hidden="false" customHeight="false" outlineLevel="0" collapsed="false">
      <c r="A243" s="18" t="s">
        <v>58</v>
      </c>
      <c r="B243" s="18" t="s">
        <v>89</v>
      </c>
      <c r="C243" s="19" t="n">
        <v>0.0615123929741721</v>
      </c>
      <c r="D243" s="19" t="n">
        <v>0.089485123558029</v>
      </c>
      <c r="E243" s="19" t="n">
        <v>0.112960320405563</v>
      </c>
      <c r="F243" s="19" t="n">
        <v>0.133564763765999</v>
      </c>
      <c r="G243" s="19" t="n">
        <v>0.144098639933087</v>
      </c>
    </row>
    <row r="244" customFormat="false" ht="15" hidden="false" customHeight="false" outlineLevel="0" collapsed="false">
      <c r="A244" s="18" t="s">
        <v>58</v>
      </c>
      <c r="B244" s="18" t="s">
        <v>90</v>
      </c>
      <c r="C244" s="19" t="n">
        <v>0.00408462709029408</v>
      </c>
      <c r="D244" s="19" t="n">
        <v>0.0072521743025074</v>
      </c>
      <c r="E244" s="19" t="n">
        <v>0.0100076573046508</v>
      </c>
      <c r="F244" s="19" t="n">
        <v>0.0125885572225077</v>
      </c>
      <c r="G244" s="19" t="n">
        <v>0.0141173927244423</v>
      </c>
    </row>
    <row r="245" customFormat="false" ht="15" hidden="false" customHeight="false" outlineLevel="0" collapsed="false">
      <c r="A245" s="18" t="s">
        <v>58</v>
      </c>
      <c r="B245" s="18" t="s">
        <v>91</v>
      </c>
      <c r="C245" s="19" t="n">
        <v>0.00592097833432959</v>
      </c>
      <c r="D245" s="19" t="n">
        <v>0.00614562678867329</v>
      </c>
      <c r="E245" s="19" t="n">
        <v>0.00685193369616665</v>
      </c>
      <c r="F245" s="19" t="n">
        <v>0.00782763424938408</v>
      </c>
      <c r="G245" s="19" t="n">
        <v>0.00976640470735176</v>
      </c>
    </row>
    <row r="246" customFormat="false" ht="15" hidden="false" customHeight="false" outlineLevel="0" collapsed="false">
      <c r="A246" s="18" t="s">
        <v>58</v>
      </c>
      <c r="B246" s="18" t="s">
        <v>92</v>
      </c>
      <c r="C246" s="19" t="n">
        <v>1.06573010565814E-006</v>
      </c>
      <c r="D246" s="19" t="n">
        <v>2.24463210757308E-005</v>
      </c>
      <c r="E246" s="19" t="n">
        <v>6.86968685562711E-005</v>
      </c>
      <c r="F246" s="19" t="n">
        <v>0.000129366914550867</v>
      </c>
      <c r="G246" s="19" t="n">
        <v>0.000351604405110014</v>
      </c>
    </row>
    <row r="247" customFormat="false" ht="15" hidden="false" customHeight="false" outlineLevel="0" collapsed="false">
      <c r="A247" s="18" t="s">
        <v>58</v>
      </c>
      <c r="B247" s="18" t="s">
        <v>93</v>
      </c>
      <c r="C247" s="19" t="n">
        <v>0.102377342145965</v>
      </c>
      <c r="D247" s="19" t="n">
        <v>0.105576378571227</v>
      </c>
      <c r="E247" s="19" t="n">
        <v>0.112751329806441</v>
      </c>
      <c r="F247" s="19" t="n">
        <v>0.121003737846039</v>
      </c>
      <c r="G247" s="19" t="n">
        <v>0.137105383248809</v>
      </c>
    </row>
    <row r="248" customFormat="false" ht="15" hidden="false" customHeight="false" outlineLevel="0" collapsed="false">
      <c r="A248" s="18" t="s">
        <v>58</v>
      </c>
      <c r="B248" s="18" t="s">
        <v>94</v>
      </c>
      <c r="C248" s="19" t="n">
        <v>0.00233776621176519</v>
      </c>
      <c r="D248" s="19" t="n">
        <v>0.00373569098259986</v>
      </c>
      <c r="E248" s="19" t="n">
        <v>0.00534599099810198</v>
      </c>
      <c r="F248" s="19" t="n">
        <v>0.00737254874748751</v>
      </c>
      <c r="G248" s="19" t="n">
        <v>0.013042475455475</v>
      </c>
    </row>
    <row r="249" customFormat="false" ht="15" hidden="false" customHeight="false" outlineLevel="0" collapsed="false">
      <c r="A249" s="18" t="s">
        <v>58</v>
      </c>
      <c r="B249" s="18" t="s">
        <v>95</v>
      </c>
      <c r="C249" s="19" t="n">
        <v>0.0269625450190368</v>
      </c>
      <c r="D249" s="19" t="n">
        <v>0.0270172066361683</v>
      </c>
      <c r="E249" s="19" t="n">
        <v>0.0267757176230541</v>
      </c>
      <c r="F249" s="19" t="n">
        <v>0.0265257454101768</v>
      </c>
      <c r="G249" s="19" t="n">
        <v>0.0258910757473392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50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D199" activeCellId="0" sqref="D199"/>
    </sheetView>
  </sheetViews>
  <sheetFormatPr defaultRowHeight="15"/>
  <cols>
    <col collapsed="false" hidden="false" max="1" min="1" style="0" width="79.9234693877551"/>
    <col collapsed="false" hidden="false" max="2" min="2" style="0" width="39.280612244898"/>
    <col collapsed="false" hidden="false" max="4" min="3" style="0" width="11.5714285714286"/>
    <col collapsed="false" hidden="false" max="5" min="5" style="0" width="11.7091836734694"/>
    <col collapsed="false" hidden="false" max="1025" min="6" style="0" width="11.5714285714286"/>
  </cols>
  <sheetData>
    <row r="2" customFormat="false" ht="15" hidden="false" customHeight="false" outlineLevel="0" collapsed="false">
      <c r="A2" s="27" t="s">
        <v>115</v>
      </c>
    </row>
    <row r="3" customFormat="false" ht="15" hidden="false" customHeight="false" outlineLevel="0" collapsed="false">
      <c r="A3" s="27" t="s">
        <v>116</v>
      </c>
    </row>
    <row r="4" customFormat="false" ht="15" hidden="false" customHeight="false" outlineLevel="0" collapsed="false">
      <c r="A4" s="28" t="s">
        <v>56</v>
      </c>
      <c r="B4" s="28" t="s">
        <v>57</v>
      </c>
      <c r="C4" s="25" t="str">
        <f aca="false">sorties_modele_sanstitre!$C4</f>
        <v>2010</v>
      </c>
      <c r="D4" s="25" t="str">
        <f aca="false">sorties_modele_sanstitre!$D4</f>
        <v>2015</v>
      </c>
      <c r="E4" s="25" t="str">
        <f aca="false">sorties_modele_sanstitre!$E4</f>
        <v>2020</v>
      </c>
      <c r="F4" s="25" t="str">
        <f aca="false">sorties_modele_sanstitre!$F4</f>
        <v>2025</v>
      </c>
      <c r="G4" s="25" t="str">
        <f aca="false">sorties_modele_sanstitre!$G4</f>
        <v>2030</v>
      </c>
      <c r="H4" s="25" t="str">
        <f aca="false">sorties_modele_sanstitre!$H4</f>
        <v>2035</v>
      </c>
      <c r="I4" s="25" t="str">
        <f aca="false">sorties_modele_sanstitre!$I4</f>
        <v>2040</v>
      </c>
      <c r="J4" s="25" t="str">
        <f aca="false">sorties_modele_sanstitre!$J4</f>
        <v>2045</v>
      </c>
      <c r="K4" s="25" t="str">
        <f aca="false">sorties_modele_sanstitre!$K4</f>
        <v>2050</v>
      </c>
    </row>
    <row r="5" customFormat="false" ht="15" hidden="false" customHeight="false" outlineLevel="0" collapsed="false">
      <c r="A5" s="29" t="s">
        <v>117</v>
      </c>
      <c r="B5" s="25" t="str">
        <f aca="false">sorties_modele_sanstitre!$B5</f>
        <v>Parc &lt; 2009</v>
      </c>
      <c r="C5" s="25" t="n">
        <f aca="false">sorties_modele_sanstitre!$C5</f>
        <v>911.1369494637</v>
      </c>
      <c r="D5" s="25" t="n">
        <f aca="false">sorties_modele_sanstitre!$D5</f>
        <v>902.5711192512</v>
      </c>
      <c r="E5" s="25" t="n">
        <f aca="false">sorties_modele_sanstitre!$E5</f>
        <v>889.8807323189</v>
      </c>
      <c r="F5" s="25" t="n">
        <f aca="false">sorties_modele_sanstitre!$F5</f>
        <v>877.3859921916</v>
      </c>
      <c r="G5" s="25" t="n">
        <f aca="false">sorties_modele_sanstitre!$G5</f>
        <v>865.0776113044</v>
      </c>
      <c r="H5" s="25" t="n">
        <f aca="false">sorties_modele_sanstitre!$H5</f>
        <v>853.1575142792</v>
      </c>
      <c r="I5" s="25" t="n">
        <f aca="false">sorties_modele_sanstitre!$I5</f>
        <v>841.9672275141</v>
      </c>
      <c r="J5" s="25" t="n">
        <f aca="false">sorties_modele_sanstitre!$J5</f>
        <v>830.9428328042</v>
      </c>
      <c r="K5" s="25" t="n">
        <f aca="false">sorties_modele_sanstitre!$K5</f>
        <v>820.0333626145</v>
      </c>
      <c r="L5" s="25"/>
    </row>
    <row r="6" customFormat="false" ht="15" hidden="false" customHeight="false" outlineLevel="0" collapsed="false">
      <c r="A6" s="29" t="s">
        <v>118</v>
      </c>
      <c r="B6" s="25" t="str">
        <f aca="false">sorties_modele_sanstitre!$B6</f>
        <v>Parc &gt; 2009</v>
      </c>
      <c r="C6" s="25" t="n">
        <f aca="false">sorties_modele_sanstitre!$C6</f>
        <v>10.2170610851</v>
      </c>
      <c r="D6" s="25" t="n">
        <f aca="false">sorties_modele_sanstitre!$D6</f>
        <v>62.9278326289</v>
      </c>
      <c r="E6" s="25" t="n">
        <f aca="false">sorties_modele_sanstitre!$E6</f>
        <v>112.1461799807</v>
      </c>
      <c r="F6" s="25" t="n">
        <f aca="false">sorties_modele_sanstitre!$F6</f>
        <v>152.4764016386</v>
      </c>
      <c r="G6" s="25" t="n">
        <f aca="false">sorties_modele_sanstitre!$G6</f>
        <v>194.160677525</v>
      </c>
      <c r="H6" s="25" t="n">
        <f aca="false">sorties_modele_sanstitre!$H6</f>
        <v>230.3504348795</v>
      </c>
      <c r="I6" s="25" t="n">
        <f aca="false">sorties_modele_sanstitre!$I6</f>
        <v>267.5791054135</v>
      </c>
      <c r="J6" s="25" t="n">
        <f aca="false">sorties_modele_sanstitre!$J6</f>
        <v>305.911424376</v>
      </c>
      <c r="K6" s="25" t="n">
        <f aca="false">sorties_modele_sanstitre!$K6</f>
        <v>345.4075540651</v>
      </c>
    </row>
    <row r="7" customFormat="false" ht="20.85" hidden="false" customHeight="true" outlineLevel="0" collapsed="false">
      <c r="A7" s="29" t="s">
        <v>119</v>
      </c>
      <c r="B7" s="25" t="str">
        <f aca="false">sorties_modele_sanstitre!$B7</f>
        <v>Total</v>
      </c>
      <c r="C7" s="25" t="n">
        <f aca="false">sorties_modele_sanstitre!$C7</f>
        <v>921.3540105488</v>
      </c>
      <c r="D7" s="25" t="n">
        <f aca="false">sorties_modele_sanstitre!$D7</f>
        <v>965.4989518801</v>
      </c>
      <c r="E7" s="25" t="n">
        <f aca="false">sorties_modele_sanstitre!$E7</f>
        <v>1002.0269122996</v>
      </c>
      <c r="F7" s="25" t="n">
        <f aca="false">sorties_modele_sanstitre!$F7</f>
        <v>1029.8623938302</v>
      </c>
      <c r="G7" s="25" t="n">
        <f aca="false">sorties_modele_sanstitre!$G7</f>
        <v>1059.2382888294</v>
      </c>
      <c r="H7" s="25" t="n">
        <f aca="false">sorties_modele_sanstitre!$H7</f>
        <v>1083.5079491587</v>
      </c>
      <c r="I7" s="25" t="n">
        <f aca="false">sorties_modele_sanstitre!$I7</f>
        <v>1109.5463329276</v>
      </c>
      <c r="J7" s="25" t="n">
        <f aca="false">sorties_modele_sanstitre!$J7</f>
        <v>1136.8542571802</v>
      </c>
      <c r="K7" s="25" t="n">
        <f aca="false">sorties_modele_sanstitre!$K7</f>
        <v>1165.4409166796</v>
      </c>
    </row>
    <row r="9" customFormat="false" ht="15" hidden="false" customHeight="false" outlineLevel="0" collapsed="false">
      <c r="A9" s="30" t="s">
        <v>120</v>
      </c>
      <c r="B9" s="30"/>
      <c r="C9" s="30"/>
      <c r="D9" s="30"/>
      <c r="E9" s="30"/>
      <c r="F9" s="30"/>
      <c r="G9" s="30"/>
      <c r="H9" s="30"/>
    </row>
    <row r="10" customFormat="false" ht="14.85" hidden="false" customHeight="true" outlineLevel="0" collapsed="false">
      <c r="A10" s="28" t="s">
        <v>56</v>
      </c>
      <c r="B10" s="28" t="s">
        <v>62</v>
      </c>
      <c r="C10" s="28" t="s">
        <v>63</v>
      </c>
      <c r="D10" s="28" t="s">
        <v>64</v>
      </c>
      <c r="E10" s="28" t="s">
        <v>65</v>
      </c>
      <c r="F10" s="28" t="s">
        <v>66</v>
      </c>
      <c r="G10" s="28" t="s">
        <v>67</v>
      </c>
      <c r="H10" s="28" t="s">
        <v>68</v>
      </c>
    </row>
    <row r="11" customFormat="false" ht="15" hidden="false" customHeight="false" outlineLevel="0" collapsed="false">
      <c r="A11" s="25" t="str">
        <f aca="false">sorties_modele_sanstitre!$A11</f>
        <v>AME</v>
      </c>
      <c r="B11" s="25" t="str">
        <f aca="false">sorties_modele_sanstitre!$B11</f>
        <v>N</v>
      </c>
      <c r="C11" s="25" t="str">
        <f aca="false">sorties_modele_sanstitre!$C11</f>
        <v>Total</v>
      </c>
      <c r="D11" s="25" t="n">
        <f aca="false">sorties_modele_sanstitre!$D11</f>
        <v>62.9278326956</v>
      </c>
      <c r="E11" s="25" t="n">
        <f aca="false">sorties_modele_sanstitre!$E11</f>
        <v>49.2183474846</v>
      </c>
      <c r="F11" s="25" t="n">
        <f aca="false">sorties_modele_sanstitre!$F11</f>
        <v>82.0144974616</v>
      </c>
      <c r="G11" s="25" t="n">
        <f aca="false">sorties_modele_sanstitre!$G11</f>
        <v>73.4184279901</v>
      </c>
      <c r="H11" s="25" t="n">
        <f aca="false">sorties_modele_sanstitre!$H11</f>
        <v>77.8284484332</v>
      </c>
    </row>
    <row r="13" customFormat="false" ht="15" hidden="false" customHeight="false" outlineLevel="0" collapsed="false">
      <c r="A13" s="27" t="s">
        <v>121</v>
      </c>
    </row>
    <row r="14" customFormat="false" ht="15" hidden="false" customHeight="false" outlineLevel="0" collapsed="false">
      <c r="A14" s="28" t="s">
        <v>56</v>
      </c>
      <c r="B14" s="28" t="s">
        <v>70</v>
      </c>
      <c r="C14" s="25" t="str">
        <f aca="false">sorties_modele_sanstitre!$C14</f>
        <v>2010</v>
      </c>
      <c r="D14" s="25" t="str">
        <f aca="false">sorties_modele_sanstitre!$D14</f>
        <v>2015</v>
      </c>
      <c r="E14" s="25" t="str">
        <f aca="false">sorties_modele_sanstitre!$E14</f>
        <v>2020</v>
      </c>
      <c r="F14" s="25" t="str">
        <f aca="false">sorties_modele_sanstitre!$F14</f>
        <v>2025</v>
      </c>
      <c r="G14" s="25" t="str">
        <f aca="false">sorties_modele_sanstitre!$G14</f>
        <v>2030</v>
      </c>
      <c r="H14" s="25" t="str">
        <f aca="false">sorties_modele_sanstitre!$H14</f>
        <v>2035</v>
      </c>
      <c r="I14" s="25" t="str">
        <f aca="false">sorties_modele_sanstitre!$I14</f>
        <v>2040</v>
      </c>
      <c r="J14" s="25" t="str">
        <f aca="false">sorties_modele_sanstitre!$J14</f>
        <v>2045</v>
      </c>
      <c r="K14" s="25" t="str">
        <f aca="false">sorties_modele_sanstitre!$K14</f>
        <v>2050</v>
      </c>
    </row>
    <row r="15" customFormat="false" ht="15" hidden="false" customHeight="false" outlineLevel="0" collapsed="false">
      <c r="A15" s="25" t="str">
        <f aca="false">sorties_modele_sanstitre!$A15</f>
        <v>AME</v>
      </c>
      <c r="B15" s="25" t="str">
        <f aca="false">sorties_modele_sanstitre!$B15</f>
        <v>Autres</v>
      </c>
      <c r="C15" s="25" t="n">
        <f aca="false">sorties_modele_sanstitre!$C15</f>
        <v>0.0439457283812065</v>
      </c>
      <c r="D15" s="25" t="n">
        <f aca="false">sorties_modele_sanstitre!$D15</f>
        <v>0.0617361730446096</v>
      </c>
      <c r="E15" s="25" t="n">
        <f aca="false">sorties_modele_sanstitre!$E15</f>
        <v>0.0596804178550873</v>
      </c>
      <c r="F15" s="25" t="n">
        <f aca="false">sorties_modele_sanstitre!$F15</f>
        <v>0.0611885764999462</v>
      </c>
      <c r="G15" s="25" t="n">
        <f aca="false">sorties_modele_sanstitre!$G15</f>
        <v>0.0639114852831218</v>
      </c>
      <c r="H15" s="25" t="n">
        <f aca="false">sorties_modele_sanstitre!$H15</f>
        <v>0.0674923378518162</v>
      </c>
      <c r="I15" s="25" t="n">
        <f aca="false">sorties_modele_sanstitre!$I15</f>
        <v>0.0719287341205415</v>
      </c>
      <c r="J15" s="25" t="n">
        <f aca="false">sorties_modele_sanstitre!$J15</f>
        <v>0.0639329739946593</v>
      </c>
      <c r="K15" s="25" t="n">
        <f aca="false">sorties_modele_sanstitre!$K15</f>
        <v>0.0572203399873384</v>
      </c>
    </row>
    <row r="16" customFormat="false" ht="15" hidden="false" customHeight="false" outlineLevel="0" collapsed="false">
      <c r="A16" s="25" t="str">
        <f aca="false">sorties_modele_sanstitre!$A16</f>
        <v>AME</v>
      </c>
      <c r="B16" s="25" t="str">
        <f aca="false">sorties_modele_sanstitre!$B16</f>
        <v>Electricité</v>
      </c>
      <c r="C16" s="25" t="n">
        <f aca="false">sorties_modele_sanstitre!$C16</f>
        <v>0.409034136635887</v>
      </c>
      <c r="D16" s="25" t="n">
        <f aca="false">sorties_modele_sanstitre!$D16</f>
        <v>0.375157585542807</v>
      </c>
      <c r="E16" s="25" t="n">
        <f aca="false">sorties_modele_sanstitre!$E16</f>
        <v>0.34865625384591</v>
      </c>
      <c r="F16" s="25" t="n">
        <f aca="false">sorties_modele_sanstitre!$F16</f>
        <v>0.347361340617392</v>
      </c>
      <c r="G16" s="25" t="n">
        <f aca="false">sorties_modele_sanstitre!$G16</f>
        <v>0.355495440865016</v>
      </c>
      <c r="H16" s="25" t="n">
        <f aca="false">sorties_modele_sanstitre!$H16</f>
        <v>0.373433828904637</v>
      </c>
      <c r="I16" s="25" t="n">
        <f aca="false">sorties_modele_sanstitre!$I16</f>
        <v>0.429143221826492</v>
      </c>
      <c r="J16" s="25" t="n">
        <f aca="false">sorties_modele_sanstitre!$J16</f>
        <v>0.49976605636829</v>
      </c>
      <c r="K16" s="25" t="n">
        <f aca="false">sorties_modele_sanstitre!$K16</f>
        <v>0.532061047859025</v>
      </c>
    </row>
    <row r="17" customFormat="false" ht="15" hidden="false" customHeight="false" outlineLevel="0" collapsed="false">
      <c r="A17" s="25" t="str">
        <f aca="false">sorties_modele_sanstitre!$A17</f>
        <v>AME</v>
      </c>
      <c r="B17" s="25" t="str">
        <f aca="false">sorties_modele_sanstitre!$B17</f>
        <v>Fioul</v>
      </c>
      <c r="C17" s="25" t="n">
        <f aca="false">sorties_modele_sanstitre!$C17</f>
        <v>0.00181708849984998</v>
      </c>
      <c r="D17" s="25" t="n">
        <f aca="false">sorties_modele_sanstitre!$D17</f>
        <v>0.00473954536236526</v>
      </c>
      <c r="E17" s="25" t="n">
        <f aca="false">sorties_modele_sanstitre!$E17</f>
        <v>0.0168038132036625</v>
      </c>
      <c r="F17" s="25" t="n">
        <f aca="false">sorties_modele_sanstitre!$F17</f>
        <v>0.01649144913952</v>
      </c>
      <c r="G17" s="25" t="n">
        <f aca="false">sorties_modele_sanstitre!$G17</f>
        <v>0.0145220647200149</v>
      </c>
      <c r="H17" s="25" t="n">
        <f aca="false">sorties_modele_sanstitre!$H17</f>
        <v>0.0129610429720344</v>
      </c>
      <c r="I17" s="25" t="n">
        <f aca="false">sorties_modele_sanstitre!$I17</f>
        <v>0.0107143119563451</v>
      </c>
      <c r="J17" s="25" t="n">
        <f aca="false">sorties_modele_sanstitre!$J17</f>
        <v>0.00476764238627246</v>
      </c>
      <c r="K17" s="25" t="n">
        <f aca="false">sorties_modele_sanstitre!$K17</f>
        <v>0.00288275084340608</v>
      </c>
    </row>
    <row r="18" customFormat="false" ht="15" hidden="false" customHeight="false" outlineLevel="0" collapsed="false">
      <c r="A18" s="25" t="str">
        <f aca="false">sorties_modele_sanstitre!$A18</f>
        <v>AME</v>
      </c>
      <c r="B18" s="25" t="str">
        <f aca="false">sorties_modele_sanstitre!$B18</f>
        <v>Gaz</v>
      </c>
      <c r="C18" s="25" t="n">
        <f aca="false">sorties_modele_sanstitre!$C18</f>
        <v>0.500747385602024</v>
      </c>
      <c r="D18" s="25" t="n">
        <f aca="false">sorties_modele_sanstitre!$D18</f>
        <v>0.513448775482875</v>
      </c>
      <c r="E18" s="25" t="n">
        <f aca="false">sorties_modele_sanstitre!$E18</f>
        <v>0.529638346384353</v>
      </c>
      <c r="F18" s="25" t="n">
        <f aca="false">sorties_modele_sanstitre!$F18</f>
        <v>0.528508700894602</v>
      </c>
      <c r="G18" s="25" t="n">
        <f aca="false">sorties_modele_sanstitre!$G18</f>
        <v>0.517128012433268</v>
      </c>
      <c r="H18" s="25" t="n">
        <f aca="false">sorties_modele_sanstitre!$H18</f>
        <v>0.496408456450787</v>
      </c>
      <c r="I18" s="25" t="n">
        <f aca="false">sorties_modele_sanstitre!$I18</f>
        <v>0.443220425575563</v>
      </c>
      <c r="J18" s="25" t="n">
        <f aca="false">sorties_modele_sanstitre!$J18</f>
        <v>0.389865869428957</v>
      </c>
      <c r="K18" s="25" t="n">
        <f aca="false">sorties_modele_sanstitre!$K18</f>
        <v>0.367292624519987</v>
      </c>
    </row>
    <row r="19" customFormat="false" ht="15" hidden="false" customHeight="false" outlineLevel="0" collapsed="false">
      <c r="A19" s="25" t="str">
        <f aca="false">sorties_modele_sanstitre!$A19</f>
        <v>AME</v>
      </c>
      <c r="B19" s="25" t="str">
        <f aca="false">sorties_modele_sanstitre!$B19</f>
        <v>Urbain</v>
      </c>
      <c r="C19" s="25" t="n">
        <f aca="false">sorties_modele_sanstitre!$C19</f>
        <v>0.0444556608810326</v>
      </c>
      <c r="D19" s="25" t="n">
        <f aca="false">sorties_modele_sanstitre!$D19</f>
        <v>0.0449179205673433</v>
      </c>
      <c r="E19" s="25" t="n">
        <f aca="false">sorties_modele_sanstitre!$E19</f>
        <v>0.0452211687109875</v>
      </c>
      <c r="F19" s="25" t="n">
        <f aca="false">sorties_modele_sanstitre!$F19</f>
        <v>0.0464499328485401</v>
      </c>
      <c r="G19" s="25" t="n">
        <f aca="false">sorties_modele_sanstitre!$G19</f>
        <v>0.0489429966985793</v>
      </c>
      <c r="H19" s="25" t="n">
        <f aca="false">sorties_modele_sanstitre!$H19</f>
        <v>0.0497043338207257</v>
      </c>
      <c r="I19" s="25" t="n">
        <f aca="false">sorties_modele_sanstitre!$I19</f>
        <v>0.0449933065210576</v>
      </c>
      <c r="J19" s="25" t="n">
        <f aca="false">sorties_modele_sanstitre!$J19</f>
        <v>0.0416674578218205</v>
      </c>
      <c r="K19" s="25" t="n">
        <f aca="false">sorties_modele_sanstitre!$K19</f>
        <v>0.040543236790243</v>
      </c>
    </row>
    <row r="20" customFormat="false" ht="1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customFormat="false" ht="15" hidden="false" customHeight="false" outlineLevel="0" collapsed="false">
      <c r="A21" s="27" t="s">
        <v>122</v>
      </c>
    </row>
    <row r="22" customFormat="false" ht="15" hidden="false" customHeight="false" outlineLevel="0" collapsed="false">
      <c r="A22" s="25" t="str">
        <f aca="false">sorties_modele_sanstitre!$A22</f>
        <v>scenario</v>
      </c>
      <c r="B22" s="25" t="str">
        <f aca="false">sorties_modele_sanstitre!$B22</f>
        <v>Energie</v>
      </c>
      <c r="C22" s="25" t="str">
        <f aca="false">sorties_modele_sanstitre!$C22</f>
        <v>2010</v>
      </c>
      <c r="D22" s="25" t="str">
        <f aca="false">sorties_modele_sanstitre!$D22</f>
        <v>2015</v>
      </c>
      <c r="E22" s="25" t="str">
        <f aca="false">sorties_modele_sanstitre!$E22</f>
        <v>2020</v>
      </c>
      <c r="F22" s="25" t="str">
        <f aca="false">sorties_modele_sanstitre!$F22</f>
        <v>2025</v>
      </c>
      <c r="G22" s="25" t="str">
        <f aca="false">sorties_modele_sanstitre!$G22</f>
        <v>2030</v>
      </c>
      <c r="H22" s="25" t="str">
        <f aca="false">sorties_modele_sanstitre!$H22</f>
        <v>2035</v>
      </c>
      <c r="I22" s="25" t="str">
        <f aca="false">sorties_modele_sanstitre!$I22</f>
        <v>2040</v>
      </c>
      <c r="J22" s="25" t="str">
        <f aca="false">sorties_modele_sanstitre!$J22</f>
        <v>2045</v>
      </c>
      <c r="K22" s="25" t="str">
        <f aca="false">sorties_modele_sanstitre!$K22</f>
        <v>2050</v>
      </c>
    </row>
    <row r="23" customFormat="false" ht="15" hidden="false" customHeight="false" outlineLevel="0" collapsed="false">
      <c r="A23" s="25" t="str">
        <f aca="false">sorties_modele_sanstitre!$A23</f>
        <v>AME</v>
      </c>
      <c r="B23" s="25" t="str">
        <f aca="false">sorties_modele_sanstitre!$B23</f>
        <v>Autres</v>
      </c>
      <c r="C23" s="25" t="n">
        <f aca="false">sorties_modele_sanstitre!$C23</f>
        <v>448996.1913</v>
      </c>
      <c r="D23" s="25" t="n">
        <f aca="false">sorties_modele_sanstitre!$D23</f>
        <v>3884923.5645</v>
      </c>
      <c r="E23" s="25" t="n">
        <f aca="false">sorties_modele_sanstitre!$E23</f>
        <v>6692930.8821</v>
      </c>
      <c r="F23" s="25" t="n">
        <f aca="false">sorties_modele_sanstitre!$F23</f>
        <v>9329813.9661</v>
      </c>
      <c r="G23" s="25" t="n">
        <f aca="false">sorties_modele_sanstitre!$G23</f>
        <v>12409097.2842</v>
      </c>
      <c r="H23" s="25" t="n">
        <f aca="false">sorties_modele_sanstitre!$H23</f>
        <v>15546889.3752</v>
      </c>
      <c r="I23" s="25" t="n">
        <f aca="false">sorties_modele_sanstitre!$I23</f>
        <v>19246626.3295</v>
      </c>
      <c r="J23" s="25" t="n">
        <f aca="false">sorties_modele_sanstitre!$J23</f>
        <v>19557827.1393</v>
      </c>
      <c r="K23" s="25" t="n">
        <f aca="false">sorties_modele_sanstitre!$K23</f>
        <v>19764337.6778</v>
      </c>
    </row>
    <row r="24" customFormat="false" ht="15" hidden="false" customHeight="false" outlineLevel="0" collapsed="false">
      <c r="A24" s="25" t="str">
        <f aca="false">sorties_modele_sanstitre!$A24</f>
        <v>AME</v>
      </c>
      <c r="B24" s="25" t="str">
        <f aca="false">sorties_modele_sanstitre!$B24</f>
        <v>Electricité</v>
      </c>
      <c r="C24" s="25" t="n">
        <f aca="false">sorties_modele_sanstitre!$C24</f>
        <v>4179126.7599</v>
      </c>
      <c r="D24" s="25" t="n">
        <f aca="false">sorties_modele_sanstitre!$D24</f>
        <v>23607853.7525</v>
      </c>
      <c r="E24" s="25" t="n">
        <f aca="false">sorties_modele_sanstitre!$E24</f>
        <v>39100466.9952</v>
      </c>
      <c r="F24" s="25" t="n">
        <f aca="false">sorties_modele_sanstitre!$F24</f>
        <v>52964407.2857</v>
      </c>
      <c r="G24" s="25" t="n">
        <f aca="false">sorties_modele_sanstitre!$G24</f>
        <v>69023235.6554</v>
      </c>
      <c r="H24" s="25" t="n">
        <f aca="false">sorties_modele_sanstitre!$H24</f>
        <v>86020644.8869</v>
      </c>
      <c r="I24" s="25" t="n">
        <f aca="false">sorties_modele_sanstitre!$I24</f>
        <v>114829759.3906</v>
      </c>
      <c r="J24" s="25" t="n">
        <f aca="false">sorties_modele_sanstitre!$J24</f>
        <v>152884146.1584</v>
      </c>
      <c r="K24" s="25" t="n">
        <f aca="false">sorties_modele_sanstitre!$K24</f>
        <v>183777905.1543</v>
      </c>
    </row>
    <row r="25" customFormat="false" ht="15" hidden="false" customHeight="false" outlineLevel="0" collapsed="false">
      <c r="A25" s="25" t="str">
        <f aca="false">sorties_modele_sanstitre!$A25</f>
        <v>AME</v>
      </c>
      <c r="B25" s="25" t="str">
        <f aca="false">sorties_modele_sanstitre!$B25</f>
        <v>Fioul</v>
      </c>
      <c r="C25" s="25" t="n">
        <f aca="false">sorties_modele_sanstitre!$C25</f>
        <v>18565.3042</v>
      </c>
      <c r="D25" s="25" t="n">
        <f aca="false">sorties_modele_sanstitre!$D25</f>
        <v>298249.3173</v>
      </c>
      <c r="E25" s="25" t="n">
        <f aca="false">sorties_modele_sanstitre!$E25</f>
        <v>1884483.4599</v>
      </c>
      <c r="F25" s="25" t="n">
        <f aca="false">sorties_modele_sanstitre!$F25</f>
        <v>2514556.8226</v>
      </c>
      <c r="G25" s="25" t="n">
        <f aca="false">sorties_modele_sanstitre!$G25</f>
        <v>2819613.9251</v>
      </c>
      <c r="H25" s="25" t="n">
        <f aca="false">sorties_modele_sanstitre!$H25</f>
        <v>2985581.8851</v>
      </c>
      <c r="I25" s="25" t="n">
        <f aca="false">sorties_modele_sanstitre!$I25</f>
        <v>2866926.0084</v>
      </c>
      <c r="J25" s="25" t="n">
        <f aca="false">sorties_modele_sanstitre!$J25</f>
        <v>1458476.2733</v>
      </c>
      <c r="K25" s="25" t="n">
        <f aca="false">sorties_modele_sanstitre!$K25</f>
        <v>995723.9178</v>
      </c>
    </row>
    <row r="26" customFormat="false" ht="15" hidden="false" customHeight="false" outlineLevel="0" collapsed="false">
      <c r="A26" s="25" t="str">
        <f aca="false">sorties_modele_sanstitre!$A26</f>
        <v>AME</v>
      </c>
      <c r="B26" s="25" t="str">
        <f aca="false">sorties_modele_sanstitre!$B26</f>
        <v>Gaz</v>
      </c>
      <c r="C26" s="25" t="n">
        <f aca="false">sorties_modele_sanstitre!$C26</f>
        <v>5116166.6269</v>
      </c>
      <c r="D26" s="25" t="n">
        <f aca="false">sorties_modele_sanstitre!$D26</f>
        <v>32310218.6071</v>
      </c>
      <c r="E26" s="25" t="n">
        <f aca="false">sorties_modele_sanstitre!$E26</f>
        <v>59396917.3183</v>
      </c>
      <c r="F26" s="25" t="n">
        <f aca="false">sorties_modele_sanstitre!$F26</f>
        <v>80585104.9471</v>
      </c>
      <c r="G26" s="25" t="n">
        <f aca="false">sorties_modele_sanstitre!$G26</f>
        <v>100405925.2612</v>
      </c>
      <c r="H26" s="25" t="n">
        <f aca="false">sorties_modele_sanstitre!$H26</f>
        <v>114347903.8213</v>
      </c>
      <c r="I26" s="25" t="n">
        <f aca="false">sorties_modele_sanstitre!$I26</f>
        <v>118596524.9765</v>
      </c>
      <c r="J26" s="25" t="n">
        <f aca="false">sorties_modele_sanstitre!$J26</f>
        <v>119264423.4326</v>
      </c>
      <c r="K26" s="25" t="n">
        <f aca="false">sorties_modele_sanstitre!$K26</f>
        <v>126865647.0616</v>
      </c>
    </row>
    <row r="27" customFormat="false" ht="15" hidden="false" customHeight="false" outlineLevel="0" collapsed="false">
      <c r="A27" s="25" t="str">
        <f aca="false">sorties_modele_sanstitre!$A27</f>
        <v>AME</v>
      </c>
      <c r="B27" s="25" t="str">
        <f aca="false">sorties_modele_sanstitre!$B27</f>
        <v>Urbain</v>
      </c>
      <c r="C27" s="25" t="n">
        <f aca="false">sorties_modele_sanstitre!$C27</f>
        <v>454206.2028</v>
      </c>
      <c r="D27" s="25" t="n">
        <f aca="false">sorties_modele_sanstitre!$D27</f>
        <v>2826587.3875</v>
      </c>
      <c r="E27" s="25" t="n">
        <f aca="false">sorties_modele_sanstitre!$E27</f>
        <v>5071381.3252</v>
      </c>
      <c r="F27" s="25" t="n">
        <f aca="false">sorties_modele_sanstitre!$F27</f>
        <v>7082518.6171</v>
      </c>
      <c r="G27" s="25" t="n">
        <f aca="false">sorties_modele_sanstitre!$G27</f>
        <v>9502805.3991</v>
      </c>
      <c r="H27" s="25" t="n">
        <f aca="false">sorties_modele_sanstitre!$H27</f>
        <v>11449414.911</v>
      </c>
      <c r="I27" s="25" t="n">
        <f aca="false">sorties_modele_sanstitre!$I27</f>
        <v>12039268.7085</v>
      </c>
      <c r="J27" s="25" t="n">
        <f aca="false">sorties_modele_sanstitre!$J27</f>
        <v>12746551.3724</v>
      </c>
      <c r="K27" s="25" t="n">
        <f aca="false">sorties_modele_sanstitre!$K27</f>
        <v>14003940.2536</v>
      </c>
    </row>
    <row r="28" customFormat="false" ht="15" hidden="false" customHeight="false" outlineLevel="0" collapsed="false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customFormat="false" ht="15" hidden="false" customHeight="false" outlineLevel="0" collapsed="false">
      <c r="A29" s="27" t="s">
        <v>123</v>
      </c>
    </row>
    <row r="30" customFormat="false" ht="15" hidden="false" customHeight="false" outlineLevel="0" collapsed="false">
      <c r="A30" s="25" t="str">
        <f aca="false">sorties_modele_sanstitre!$A30</f>
        <v>scenario</v>
      </c>
      <c r="B30" s="25" t="str">
        <f aca="false">sorties_modele_sanstitre!$B30</f>
        <v>SYSTEME_CHAUD</v>
      </c>
      <c r="C30" s="25" t="str">
        <f aca="false">sorties_modele_sanstitre!$C30</f>
        <v>2010</v>
      </c>
      <c r="D30" s="25" t="str">
        <f aca="false">sorties_modele_sanstitre!$D30</f>
        <v>2011</v>
      </c>
      <c r="E30" s="25" t="str">
        <f aca="false">sorties_modele_sanstitre!$E30</f>
        <v>2015</v>
      </c>
      <c r="F30" s="25" t="str">
        <f aca="false">sorties_modele_sanstitre!$F30</f>
        <v>2020</v>
      </c>
      <c r="G30" s="25" t="str">
        <f aca="false">sorties_modele_sanstitre!$G30</f>
        <v>2025</v>
      </c>
      <c r="H30" s="25" t="str">
        <f aca="false">sorties_modele_sanstitre!$H30</f>
        <v>2030</v>
      </c>
      <c r="I30" s="25" t="str">
        <f aca="false">sorties_modele_sanstitre!$I30</f>
        <v>2035</v>
      </c>
      <c r="J30" s="25" t="str">
        <f aca="false">sorties_modele_sanstitre!$J30</f>
        <v>2040</v>
      </c>
    </row>
    <row r="31" customFormat="false" ht="17.25" hidden="false" customHeight="true" outlineLevel="0" collapsed="false">
      <c r="A31" s="25" t="str">
        <f aca="false">sorties_modele_sanstitre!$A31</f>
        <v>AME</v>
      </c>
      <c r="B31" s="25" t="str">
        <f aca="false">sorties_modele_sanstitre!$B31</f>
        <v>Chaudière gaz</v>
      </c>
      <c r="C31" s="25" t="n">
        <f aca="false">sorties_modele_sanstitre!$C31</f>
        <v>0.338409415183227</v>
      </c>
      <c r="D31" s="25" t="n">
        <f aca="false">sorties_modele_sanstitre!$D31</f>
        <v>0.291880824819062</v>
      </c>
      <c r="E31" s="25" t="n">
        <f aca="false">sorties_modele_sanstitre!$E31</f>
        <v>0.414845801267568</v>
      </c>
      <c r="F31" s="25" t="n">
        <f aca="false">sorties_modele_sanstitre!$F31</f>
        <v>0.392096443563275</v>
      </c>
      <c r="G31" s="25" t="n">
        <f aca="false">sorties_modele_sanstitre!$G31</f>
        <v>0.371650856507212</v>
      </c>
      <c r="H31" s="25" t="n">
        <f aca="false">sorties_modele_sanstitre!$H31</f>
        <v>0.31984258882888</v>
      </c>
      <c r="I31" s="25" t="n">
        <f aca="false">sorties_modele_sanstitre!$I31</f>
        <v>0.322767637675769</v>
      </c>
      <c r="J31" s="25" t="n">
        <f aca="false">sorties_modele_sanstitre!$J31</f>
        <v>0.326524842677209</v>
      </c>
    </row>
    <row r="32" customFormat="false" ht="15" hidden="false" customHeight="false" outlineLevel="0" collapsed="false">
      <c r="A32" s="25" t="str">
        <f aca="false">sorties_modele_sanstitre!$A32</f>
        <v>AME</v>
      </c>
      <c r="B32" s="25" t="str">
        <f aca="false">sorties_modele_sanstitre!$B32</f>
        <v>Chaudière condensation gaz</v>
      </c>
      <c r="C32" s="25" t="n">
        <f aca="false">sorties_modele_sanstitre!$C32</f>
        <v>0.130092886832045</v>
      </c>
      <c r="D32" s="25" t="n">
        <f aca="false">sorties_modele_sanstitre!$D32</f>
        <v>0.129970752155522</v>
      </c>
      <c r="E32" s="25" t="n">
        <f aca="false">sorties_modele_sanstitre!$E32</f>
        <v>0.15642238489386</v>
      </c>
      <c r="F32" s="25" t="n">
        <f aca="false">sorties_modele_sanstitre!$F32</f>
        <v>0.09881442731163</v>
      </c>
      <c r="G32" s="25" t="n">
        <f aca="false">sorties_modele_sanstitre!$G32</f>
        <v>0.115799051044447</v>
      </c>
      <c r="H32" s="25" t="n">
        <f aca="false">sorties_modele_sanstitre!$H32</f>
        <v>0.113456475150434</v>
      </c>
      <c r="I32" s="25" t="n">
        <f aca="false">sorties_modele_sanstitre!$I32</f>
        <v>0.112129779453328</v>
      </c>
      <c r="J32" s="25" t="n">
        <f aca="false">sorties_modele_sanstitre!$J32</f>
        <v>0.116200956726795</v>
      </c>
    </row>
    <row r="33" customFormat="false" ht="15" hidden="false" customHeight="false" outlineLevel="0" collapsed="false">
      <c r="A33" s="25" t="str">
        <f aca="false">sorties_modele_sanstitre!$A33</f>
        <v>AME</v>
      </c>
      <c r="B33" s="25" t="str">
        <f aca="false">sorties_modele_sanstitre!$B33</f>
        <v>Tube radiant</v>
      </c>
      <c r="C33" s="25" t="n">
        <f aca="false">sorties_modele_sanstitre!$C33</f>
        <v>0.0102411813072737</v>
      </c>
      <c r="D33" s="25" t="n">
        <f aca="false">sorties_modele_sanstitre!$D33</f>
        <v>0.00830668002727916</v>
      </c>
      <c r="E33" s="25" t="n">
        <f aca="false">sorties_modele_sanstitre!$E33</f>
        <v>0.00963276076790114</v>
      </c>
      <c r="F33" s="25" t="n">
        <f aca="false">sorties_modele_sanstitre!$F33</f>
        <v>0.0134273414869263</v>
      </c>
      <c r="G33" s="25" t="n">
        <f aca="false">sorties_modele_sanstitre!$G33</f>
        <v>0.00824357991635093</v>
      </c>
      <c r="H33" s="25" t="n">
        <f aca="false">sorties_modele_sanstitre!$H33</f>
        <v>0.00658840973953496</v>
      </c>
      <c r="I33" s="25" t="n">
        <f aca="false">sorties_modele_sanstitre!$I33</f>
        <v>0.00695340995063097</v>
      </c>
      <c r="J33" s="25" t="n">
        <f aca="false">sorties_modele_sanstitre!$J33</f>
        <v>0.00679051496375304</v>
      </c>
    </row>
    <row r="34" customFormat="false" ht="15" hidden="false" customHeight="false" outlineLevel="0" collapsed="false">
      <c r="A34" s="25" t="str">
        <f aca="false">sorties_modele_sanstitre!$A34</f>
        <v>AME</v>
      </c>
      <c r="B34" s="25" t="str">
        <f aca="false">sorties_modele_sanstitre!$B34</f>
        <v>Tube radiant performant</v>
      </c>
      <c r="C34" s="25" t="n">
        <f aca="false">sorties_modele_sanstitre!$C34</f>
        <v>0.0051730497312068</v>
      </c>
      <c r="D34" s="25" t="n">
        <f aca="false">sorties_modele_sanstitre!$D34</f>
        <v>0.00512134587417692</v>
      </c>
      <c r="E34" s="25" t="n">
        <f aca="false">sorties_modele_sanstitre!$E34</f>
        <v>0.00532855871953178</v>
      </c>
      <c r="F34" s="25" t="n">
        <f aca="false">sorties_modele_sanstitre!$F34</f>
        <v>0.00486300092614227</v>
      </c>
      <c r="G34" s="25" t="n">
        <f aca="false">sorties_modele_sanstitre!$G34</f>
        <v>0.00369976718134438</v>
      </c>
      <c r="H34" s="25" t="n">
        <f aca="false">sorties_modele_sanstitre!$H34</f>
        <v>0.00364685882312086</v>
      </c>
      <c r="I34" s="25" t="n">
        <f aca="false">sorties_modele_sanstitre!$I34</f>
        <v>0.00400570320255196</v>
      </c>
      <c r="J34" s="25" t="n">
        <f aca="false">sorties_modele_sanstitre!$J34</f>
        <v>0.00407249604426734</v>
      </c>
    </row>
    <row r="35" customFormat="false" ht="17.85" hidden="false" customHeight="true" outlineLevel="0" collapsed="false">
      <c r="A35" s="25" t="str">
        <f aca="false">sorties_modele_sanstitre!$A35</f>
        <v>AME</v>
      </c>
      <c r="B35" s="25" t="str">
        <f aca="false">sorties_modele_sanstitre!$B35</f>
        <v>Chaudière fioul</v>
      </c>
      <c r="C35" s="25" t="n">
        <f aca="false">sorties_modele_sanstitre!$C35</f>
        <v>0.00134515379574688</v>
      </c>
      <c r="D35" s="25" t="n">
        <f aca="false">sorties_modele_sanstitre!$D35</f>
        <v>3.5240010194544E-019</v>
      </c>
      <c r="E35" s="25" t="n">
        <f aca="false">sorties_modele_sanstitre!$E35</f>
        <v>0.0170897754184818</v>
      </c>
      <c r="F35" s="25" t="n">
        <f aca="false">sorties_modele_sanstitre!$F35</f>
        <v>0.0202017594703407</v>
      </c>
      <c r="G35" s="25" t="n">
        <f aca="false">sorties_modele_sanstitre!$G35</f>
        <v>0.00994804537323638</v>
      </c>
      <c r="H35" s="25" t="n">
        <f aca="false">sorties_modele_sanstitre!$H35</f>
        <v>0.0047694523712665</v>
      </c>
      <c r="I35" s="25" t="n">
        <f aca="false">sorties_modele_sanstitre!$I35</f>
        <v>0.00397082855592987</v>
      </c>
      <c r="J35" s="25" t="n">
        <f aca="false">sorties_modele_sanstitre!$J35</f>
        <v>0.00371720634071229</v>
      </c>
    </row>
    <row r="36" customFormat="false" ht="15" hidden="false" customHeight="false" outlineLevel="0" collapsed="false">
      <c r="A36" s="25" t="str">
        <f aca="false">sorties_modele_sanstitre!$A36</f>
        <v>AME</v>
      </c>
      <c r="B36" s="25" t="str">
        <f aca="false">sorties_modele_sanstitre!$B36</f>
        <v>Chaudière condensation fioul</v>
      </c>
      <c r="C36" s="25" t="n">
        <f aca="false">sorties_modele_sanstitre!$C36</f>
        <v>0</v>
      </c>
      <c r="D36" s="25" t="n">
        <f aca="false">sorties_modele_sanstitre!$D36</f>
        <v>0</v>
      </c>
      <c r="E36" s="25" t="n">
        <f aca="false">sorties_modele_sanstitre!$E36</f>
        <v>0</v>
      </c>
      <c r="F36" s="25" t="n">
        <f aca="false">sorties_modele_sanstitre!$F36</f>
        <v>0.00153194720893051</v>
      </c>
      <c r="G36" s="25" t="n">
        <f aca="false">sorties_modele_sanstitre!$G36</f>
        <v>0.000290008598033606</v>
      </c>
      <c r="H36" s="25" t="n">
        <f aca="false">sorties_modele_sanstitre!$H36</f>
        <v>1.18357344776263E-011</v>
      </c>
      <c r="I36" s="25" t="n">
        <f aca="false">sorties_modele_sanstitre!$I36</f>
        <v>0</v>
      </c>
      <c r="J36" s="25" t="n">
        <f aca="false">sorties_modele_sanstitre!$J36</f>
        <v>0</v>
      </c>
    </row>
    <row r="37" customFormat="false" ht="15" hidden="false" customHeight="false" outlineLevel="0" collapsed="false">
      <c r="A37" s="25" t="str">
        <f aca="false">sorties_modele_sanstitre!$A37</f>
        <v>AME</v>
      </c>
      <c r="B37" s="25" t="str">
        <f aca="false">sorties_modele_sanstitre!$B37</f>
        <v>Electrique direct</v>
      </c>
      <c r="C37" s="25" t="n">
        <f aca="false">sorties_modele_sanstitre!$C37</f>
        <v>0.161556697797099</v>
      </c>
      <c r="D37" s="25" t="n">
        <f aca="false">sorties_modele_sanstitre!$D37</f>
        <v>0.16918469205739</v>
      </c>
      <c r="E37" s="25" t="n">
        <f aca="false">sorties_modele_sanstitre!$E37</f>
        <v>0.0113488683186078</v>
      </c>
      <c r="F37" s="25" t="n">
        <f aca="false">sorties_modele_sanstitre!$F37</f>
        <v>0.0478905310711614</v>
      </c>
      <c r="G37" s="25" t="n">
        <f aca="false">sorties_modele_sanstitre!$G37</f>
        <v>0.0478826487608783</v>
      </c>
      <c r="H37" s="25" t="n">
        <f aca="false">sorties_modele_sanstitre!$H37</f>
        <v>0.0481011342795991</v>
      </c>
      <c r="I37" s="25" t="n">
        <f aca="false">sorties_modele_sanstitre!$I37</f>
        <v>0.0399337011414931</v>
      </c>
      <c r="J37" s="25" t="n">
        <f aca="false">sorties_modele_sanstitre!$J37</f>
        <v>0.0343144611409028</v>
      </c>
    </row>
    <row r="38" customFormat="false" ht="15" hidden="false" customHeight="false" outlineLevel="0" collapsed="false">
      <c r="A38" s="25" t="str">
        <f aca="false">sorties_modele_sanstitre!$A38</f>
        <v>AME</v>
      </c>
      <c r="B38" s="25" t="str">
        <f aca="false">sorties_modele_sanstitre!$B38</f>
        <v>Electrique direct performant</v>
      </c>
      <c r="C38" s="25" t="n">
        <f aca="false">sorties_modele_sanstitre!$C38</f>
        <v>0.0568741265868934</v>
      </c>
      <c r="D38" s="25" t="n">
        <f aca="false">sorties_modele_sanstitre!$D38</f>
        <v>0.0629220451923658</v>
      </c>
      <c r="E38" s="25" t="n">
        <f aca="false">sorties_modele_sanstitre!$E38</f>
        <v>0.00738266666904859</v>
      </c>
      <c r="F38" s="25" t="n">
        <f aca="false">sorties_modele_sanstitre!$F38</f>
        <v>0.021611274128354</v>
      </c>
      <c r="G38" s="25" t="n">
        <f aca="false">sorties_modele_sanstitre!$G38</f>
        <v>0.0227470474249596</v>
      </c>
      <c r="H38" s="25" t="n">
        <f aca="false">sorties_modele_sanstitre!$H38</f>
        <v>0.0234626521433872</v>
      </c>
      <c r="I38" s="25" t="n">
        <f aca="false">sorties_modele_sanstitre!$I38</f>
        <v>0.019761273586347</v>
      </c>
      <c r="J38" s="25" t="n">
        <f aca="false">sorties_modele_sanstitre!$J38</f>
        <v>0.0173539223453738</v>
      </c>
    </row>
    <row r="39" customFormat="false" ht="15" hidden="false" customHeight="false" outlineLevel="0" collapsed="false">
      <c r="A39" s="25" t="str">
        <f aca="false">sorties_modele_sanstitre!$A39</f>
        <v>AME</v>
      </c>
      <c r="B39" s="25" t="str">
        <f aca="false">sorties_modele_sanstitre!$B39</f>
        <v>Cassette rayonnante</v>
      </c>
      <c r="C39" s="25" t="n">
        <f aca="false">sorties_modele_sanstitre!$C39</f>
        <v>0.0015195618065396</v>
      </c>
      <c r="D39" s="25" t="n">
        <f aca="false">sorties_modele_sanstitre!$D39</f>
        <v>0.00154019578089374</v>
      </c>
      <c r="E39" s="25" t="n">
        <f aca="false">sorties_modele_sanstitre!$E39</f>
        <v>0.000227252537202434</v>
      </c>
      <c r="F39" s="25" t="n">
        <f aca="false">sorties_modele_sanstitre!$F39</f>
        <v>0.000842676270799905</v>
      </c>
      <c r="G39" s="25" t="n">
        <f aca="false">sorties_modele_sanstitre!$G39</f>
        <v>0.000611520328157258</v>
      </c>
      <c r="H39" s="25" t="n">
        <f aca="false">sorties_modele_sanstitre!$H39</f>
        <v>0.000625558731584393</v>
      </c>
      <c r="I39" s="25" t="n">
        <f aca="false">sorties_modele_sanstitre!$I39</f>
        <v>0.000605783062736392</v>
      </c>
      <c r="J39" s="25" t="n">
        <f aca="false">sorties_modele_sanstitre!$J39</f>
        <v>0.000544045844660875</v>
      </c>
    </row>
    <row r="40" customFormat="false" ht="15" hidden="false" customHeight="false" outlineLevel="0" collapsed="false">
      <c r="A40" s="25" t="str">
        <f aca="false">sorties_modele_sanstitre!$A40</f>
        <v>AME</v>
      </c>
      <c r="B40" s="25" t="str">
        <f aca="false">sorties_modele_sanstitre!$B40</f>
        <v>Cassette rayonnante performant</v>
      </c>
      <c r="C40" s="25" t="n">
        <f aca="false">sorties_modele_sanstitre!$C40</f>
        <v>0.000597685229552509</v>
      </c>
      <c r="D40" s="25" t="n">
        <f aca="false">sorties_modele_sanstitre!$D40</f>
        <v>0.000727521694701474</v>
      </c>
      <c r="E40" s="25" t="n">
        <f aca="false">sorties_modele_sanstitre!$E40</f>
        <v>0.000132038479990942</v>
      </c>
      <c r="F40" s="25" t="n">
        <f aca="false">sorties_modele_sanstitre!$F40</f>
        <v>0.000291474833575561</v>
      </c>
      <c r="G40" s="25" t="n">
        <f aca="false">sorties_modele_sanstitre!$G40</f>
        <v>0.000222515326261151</v>
      </c>
      <c r="H40" s="25" t="n">
        <f aca="false">sorties_modele_sanstitre!$H40</f>
        <v>0.000239424292053119</v>
      </c>
      <c r="I40" s="25" t="n">
        <f aca="false">sorties_modele_sanstitre!$I40</f>
        <v>0.00024439116411237</v>
      </c>
      <c r="J40" s="25" t="n">
        <f aca="false">sorties_modele_sanstitre!$J40</f>
        <v>0.000231354740690143</v>
      </c>
    </row>
    <row r="41" customFormat="false" ht="15" hidden="false" customHeight="false" outlineLevel="0" collapsed="false">
      <c r="A41" s="25" t="str">
        <f aca="false">sorties_modele_sanstitre!$A41</f>
        <v>AME</v>
      </c>
      <c r="B41" s="25" t="str">
        <f aca="false">sorties_modele_sanstitre!$B41</f>
        <v>PAC</v>
      </c>
      <c r="C41" s="25" t="n">
        <f aca="false">sorties_modele_sanstitre!$C41</f>
        <v>0.0836814184116852</v>
      </c>
      <c r="D41" s="25" t="n">
        <f aca="false">sorties_modele_sanstitre!$D41</f>
        <v>0.105893257918905</v>
      </c>
      <c r="E41" s="25" t="n">
        <f aca="false">sorties_modele_sanstitre!$E41</f>
        <v>0.12456054023072</v>
      </c>
      <c r="F41" s="25" t="n">
        <f aca="false">sorties_modele_sanstitre!$F41</f>
        <v>0.128492001663984</v>
      </c>
      <c r="G41" s="25" t="n">
        <f aca="false">sorties_modele_sanstitre!$G41</f>
        <v>0.153737661818178</v>
      </c>
      <c r="H41" s="25" t="n">
        <f aca="false">sorties_modele_sanstitre!$H41</f>
        <v>0.190898201996552</v>
      </c>
      <c r="I41" s="25" t="n">
        <f aca="false">sorties_modele_sanstitre!$I41</f>
        <v>0.196533073404905</v>
      </c>
      <c r="J41" s="25" t="n">
        <f aca="false">sorties_modele_sanstitre!$J41</f>
        <v>0.195260059930587</v>
      </c>
    </row>
    <row r="42" customFormat="false" ht="15" hidden="false" customHeight="false" outlineLevel="0" collapsed="false">
      <c r="A42" s="25" t="str">
        <f aca="false">sorties_modele_sanstitre!$A42</f>
        <v>AME</v>
      </c>
      <c r="B42" s="25" t="str">
        <f aca="false">sorties_modele_sanstitre!$B42</f>
        <v>PAC performant</v>
      </c>
      <c r="C42" s="25" t="n">
        <f aca="false">sorties_modele_sanstitre!$C42</f>
        <v>0.0029971034865062</v>
      </c>
      <c r="D42" s="25" t="n">
        <f aca="false">sorties_modele_sanstitre!$D42</f>
        <v>0.0043476696391667</v>
      </c>
      <c r="E42" s="25" t="n">
        <f aca="false">sorties_modele_sanstitre!$E42</f>
        <v>0.00518751329301713</v>
      </c>
      <c r="F42" s="25" t="n">
        <f aca="false">sorties_modele_sanstitre!$F42</f>
        <v>0.00227246136987625</v>
      </c>
      <c r="G42" s="25" t="n">
        <f aca="false">sorties_modele_sanstitre!$G42</f>
        <v>0.00292076449051061</v>
      </c>
      <c r="H42" s="25" t="n">
        <f aca="false">sorties_modele_sanstitre!$H42</f>
        <v>0.00464079227428891</v>
      </c>
      <c r="I42" s="25" t="n">
        <f aca="false">sorties_modele_sanstitre!$I42</f>
        <v>0.0054746211298197</v>
      </c>
      <c r="J42" s="25" t="n">
        <f aca="false">sorties_modele_sanstitre!$J42</f>
        <v>0.00602567514961359</v>
      </c>
    </row>
    <row r="43" customFormat="false" ht="15" hidden="false" customHeight="false" outlineLevel="0" collapsed="false">
      <c r="A43" s="25" t="str">
        <f aca="false">sorties_modele_sanstitre!$A43</f>
        <v>AME</v>
      </c>
      <c r="B43" s="25" t="str">
        <f aca="false">sorties_modele_sanstitre!$B43</f>
        <v>Rooftop</v>
      </c>
      <c r="C43" s="25" t="n">
        <f aca="false">sorties_modele_sanstitre!$C43</f>
        <v>0.0872547454473083</v>
      </c>
      <c r="D43" s="25" t="n">
        <f aca="false">sorties_modele_sanstitre!$D43</f>
        <v>0.0956809303433007</v>
      </c>
      <c r="E43" s="25" t="n">
        <f aca="false">sorties_modele_sanstitre!$E43</f>
        <v>0.0952617925170065</v>
      </c>
      <c r="F43" s="25" t="n">
        <f aca="false">sorties_modele_sanstitre!$F43</f>
        <v>0.120583555013275</v>
      </c>
      <c r="G43" s="25" t="n">
        <f aca="false">sorties_modele_sanstitre!$G43</f>
        <v>0.113517754667138</v>
      </c>
      <c r="H43" s="25" t="n">
        <f aca="false">sorties_modele_sanstitre!$H43</f>
        <v>0.117500194984869</v>
      </c>
      <c r="I43" s="25" t="n">
        <f aca="false">sorties_modele_sanstitre!$I43</f>
        <v>0.119173941182431</v>
      </c>
      <c r="J43" s="25" t="n">
        <f aca="false">sorties_modele_sanstitre!$J43</f>
        <v>0.115836136857099</v>
      </c>
    </row>
    <row r="44" customFormat="false" ht="15" hidden="false" customHeight="false" outlineLevel="0" collapsed="false">
      <c r="A44" s="25" t="str">
        <f aca="false">sorties_modele_sanstitre!$A44</f>
        <v>AME</v>
      </c>
      <c r="B44" s="25" t="str">
        <f aca="false">sorties_modele_sanstitre!$B44</f>
        <v>Rooftop performant</v>
      </c>
      <c r="C44" s="25" t="n">
        <f aca="false">sorties_modele_sanstitre!$C44</f>
        <v>0.00993038732517345</v>
      </c>
      <c r="D44" s="25" t="n">
        <f aca="false">sorties_modele_sanstitre!$D44</f>
        <v>0.0108831825485332</v>
      </c>
      <c r="E44" s="25" t="n">
        <f aca="false">sorties_modele_sanstitre!$E44</f>
        <v>0.0117500219233936</v>
      </c>
      <c r="F44" s="25" t="n">
        <f aca="false">sorties_modele_sanstitre!$F44</f>
        <v>0.00837931387479995</v>
      </c>
      <c r="G44" s="25" t="n">
        <f aca="false">sorties_modele_sanstitre!$G44</f>
        <v>0.00649122953764816</v>
      </c>
      <c r="H44" s="25" t="n">
        <f aca="false">sorties_modele_sanstitre!$H44</f>
        <v>0.00684834876715492</v>
      </c>
      <c r="I44" s="25" t="n">
        <f aca="false">sorties_modele_sanstitre!$I44</f>
        <v>0.00766960265353916</v>
      </c>
      <c r="J44" s="25" t="n">
        <f aca="false">sorties_modele_sanstitre!$J44</f>
        <v>0.00803772790981055</v>
      </c>
    </row>
    <row r="45" customFormat="false" ht="15" hidden="false" customHeight="false" outlineLevel="0" collapsed="false">
      <c r="A45" s="25" t="str">
        <f aca="false">sorties_modele_sanstitre!$A45</f>
        <v>AME</v>
      </c>
      <c r="B45" s="25" t="str">
        <f aca="false">sorties_modele_sanstitre!$B45</f>
        <v>DRV</v>
      </c>
      <c r="C45" s="25" t="n">
        <f aca="false">sorties_modele_sanstitre!$C45</f>
        <v>0.00439594388502772</v>
      </c>
      <c r="D45" s="25" t="n">
        <f aca="false">sorties_modele_sanstitre!$D45</f>
        <v>0.00536916673224676</v>
      </c>
      <c r="E45" s="25" t="n">
        <f aca="false">sorties_modele_sanstitre!$E45</f>
        <v>0.00971123262004945</v>
      </c>
      <c r="F45" s="25" t="n">
        <f aca="false">sorties_modele_sanstitre!$F45</f>
        <v>0.00671362837793356</v>
      </c>
      <c r="G45" s="25" t="n">
        <f aca="false">sorties_modele_sanstitre!$G45</f>
        <v>0.00896264847083566</v>
      </c>
      <c r="H45" s="25" t="n">
        <f aca="false">sorties_modele_sanstitre!$H45</f>
        <v>0.0109432648616356</v>
      </c>
      <c r="I45" s="25" t="n">
        <f aca="false">sorties_modele_sanstitre!$I45</f>
        <v>0.0096601216022998</v>
      </c>
      <c r="J45" s="25" t="n">
        <f aca="false">sorties_modele_sanstitre!$J45</f>
        <v>0.00972470998471779</v>
      </c>
    </row>
    <row r="46" customFormat="false" ht="15" hidden="false" customHeight="false" outlineLevel="0" collapsed="false">
      <c r="A46" s="25" t="str">
        <f aca="false">sorties_modele_sanstitre!$A46</f>
        <v>AME</v>
      </c>
      <c r="B46" s="25" t="str">
        <f aca="false">sorties_modele_sanstitre!$B46</f>
        <v>DRV performant</v>
      </c>
      <c r="C46" s="25" t="n">
        <f aca="false">sorties_modele_sanstitre!$C46</f>
        <v>1.32819994780986E-006</v>
      </c>
      <c r="D46" s="25" t="n">
        <f aca="false">sorties_modele_sanstitre!$D46</f>
        <v>1.57099873210374E-006</v>
      </c>
      <c r="E46" s="25" t="n">
        <f aca="false">sorties_modele_sanstitre!$E46</f>
        <v>2.11395776273735E-005</v>
      </c>
      <c r="F46" s="25" t="n">
        <f aca="false">sorties_modele_sanstitre!$F46</f>
        <v>0</v>
      </c>
      <c r="G46" s="25" t="n">
        <f aca="false">sorties_modele_sanstitre!$G46</f>
        <v>0</v>
      </c>
      <c r="H46" s="25" t="n">
        <f aca="false">sorties_modele_sanstitre!$H46</f>
        <v>0</v>
      </c>
      <c r="I46" s="25" t="n">
        <f aca="false">sorties_modele_sanstitre!$I46</f>
        <v>0</v>
      </c>
      <c r="J46" s="25" t="n">
        <f aca="false">sorties_modele_sanstitre!$J46</f>
        <v>9.71073810150489E-007</v>
      </c>
    </row>
    <row r="47" customFormat="false" ht="15" hidden="false" customHeight="false" outlineLevel="0" collapsed="false">
      <c r="A47" s="25" t="str">
        <f aca="false">sorties_modele_sanstitre!$A47</f>
        <v>AME</v>
      </c>
      <c r="B47" s="25" t="str">
        <f aca="false">sorties_modele_sanstitre!$B47</f>
        <v>Autre système centralisé</v>
      </c>
      <c r="C47" s="25" t="n">
        <f aca="false">sorties_modele_sanstitre!$C47</f>
        <v>0.0733219001296269</v>
      </c>
      <c r="D47" s="25" t="n">
        <f aca="false">sorties_modele_sanstitre!$D47</f>
        <v>0.0756204611209086</v>
      </c>
      <c r="E47" s="25" t="n">
        <f aca="false">sorties_modele_sanstitre!$E47</f>
        <v>0.0958547910512988</v>
      </c>
      <c r="F47" s="25" t="n">
        <f aca="false">sorties_modele_sanstitre!$F47</f>
        <v>0.0954818421360178</v>
      </c>
      <c r="G47" s="25" t="n">
        <f aca="false">sorties_modele_sanstitre!$G47</f>
        <v>0.104759113558503</v>
      </c>
      <c r="H47" s="25" t="n">
        <f aca="false">sorties_modele_sanstitre!$H47</f>
        <v>0.118678498717097</v>
      </c>
      <c r="I47" s="25" t="n">
        <f aca="false">sorties_modele_sanstitre!$I47</f>
        <v>0.119346206456323</v>
      </c>
      <c r="J47" s="25" t="n">
        <f aca="false">sorties_modele_sanstitre!$J47</f>
        <v>0.122960673822384</v>
      </c>
    </row>
    <row r="48" customFormat="false" ht="15" hidden="false" customHeight="false" outlineLevel="0" collapsed="false">
      <c r="A48" s="25" t="str">
        <f aca="false">sorties_modele_sanstitre!$A48</f>
        <v>AME</v>
      </c>
      <c r="B48" s="25" t="str">
        <f aca="false">sorties_modele_sanstitre!$B48</f>
        <v>Autre système centralisé performant</v>
      </c>
      <c r="C48" s="25" t="n">
        <f aca="false">sorties_modele_sanstitre!$C48</f>
        <v>0.0104913084895147</v>
      </c>
      <c r="D48" s="25" t="n">
        <f aca="false">sorties_modele_sanstitre!$D48</f>
        <v>0.0105008614701218</v>
      </c>
      <c r="E48" s="25" t="n">
        <f aca="false">sorties_modele_sanstitre!$E48</f>
        <v>0.0133782648606451</v>
      </c>
      <c r="F48" s="25" t="n">
        <f aca="false">sorties_modele_sanstitre!$F48</f>
        <v>0.00888992024561568</v>
      </c>
      <c r="G48" s="25" t="n">
        <f aca="false">sorties_modele_sanstitre!$G48</f>
        <v>0.00830650276011508</v>
      </c>
      <c r="H48" s="25" t="n">
        <f aca="false">sorties_modele_sanstitre!$H48</f>
        <v>0.00984307528074018</v>
      </c>
      <c r="I48" s="25" t="n">
        <f aca="false">sorties_modele_sanstitre!$I48</f>
        <v>0.010464781050366</v>
      </c>
      <c r="J48" s="25" t="n">
        <f aca="false">sorties_modele_sanstitre!$J48</f>
        <v>0.0113286457525022</v>
      </c>
    </row>
    <row r="49" customFormat="false" ht="15" hidden="false" customHeight="false" outlineLevel="0" collapsed="false">
      <c r="A49" s="25" t="str">
        <f aca="false">sorties_modele_sanstitre!$A49</f>
        <v>AME</v>
      </c>
      <c r="B49" s="25" t="str">
        <f aca="false">sorties_modele_sanstitre!$B49</f>
        <v>nr</v>
      </c>
      <c r="C49" s="25" t="n">
        <f aca="false">sorties_modele_sanstitre!$C49</f>
        <v>0.0221161063556261</v>
      </c>
      <c r="D49" s="25" t="n">
        <f aca="false">sorties_modele_sanstitre!$D49</f>
        <v>0.022048841626694</v>
      </c>
      <c r="E49" s="25" t="n">
        <f aca="false">sorties_modele_sanstitre!$E49</f>
        <v>0.0218645968540498</v>
      </c>
      <c r="F49" s="25" t="n">
        <f aca="false">sorties_modele_sanstitre!$F49</f>
        <v>0.0276164010473615</v>
      </c>
      <c r="G49" s="25" t="n">
        <f aca="false">sorties_modele_sanstitre!$G49</f>
        <v>0.020209284236191</v>
      </c>
      <c r="H49" s="25" t="n">
        <f aca="false">sorties_modele_sanstitre!$H49</f>
        <v>0.0199150687459661</v>
      </c>
      <c r="I49" s="25" t="n">
        <f aca="false">sorties_modele_sanstitre!$I49</f>
        <v>0.0213051447274182</v>
      </c>
      <c r="J49" s="25" t="n">
        <f aca="false">sorties_modele_sanstitre!$J49</f>
        <v>0.0210755986951103</v>
      </c>
    </row>
    <row r="50" customFormat="false" ht="15" hidden="false" customHeight="false" outlineLevel="0" collapsed="false">
      <c r="A50" s="32" t="s">
        <v>124</v>
      </c>
      <c r="B50" s="31"/>
      <c r="C50" s="31"/>
      <c r="D50" s="31"/>
      <c r="E50" s="31"/>
      <c r="F50" s="31"/>
    </row>
    <row r="51" customFormat="false" ht="15" hidden="false" customHeight="false" outlineLevel="0" collapsed="false">
      <c r="A51" s="25" t="str">
        <f aca="false">sorties_modele_sanstitre!$A51</f>
        <v>scenario</v>
      </c>
      <c r="B51" s="25" t="str">
        <f aca="false">sorties_modele_sanstitre!$B51</f>
        <v>SYSTEME_CHAUD</v>
      </c>
      <c r="C51" s="25" t="str">
        <f aca="false">sorties_modele_sanstitre!$C51</f>
        <v>2010</v>
      </c>
      <c r="D51" s="25" t="str">
        <f aca="false">sorties_modele_sanstitre!$D51</f>
        <v>2015</v>
      </c>
      <c r="E51" s="25" t="str">
        <f aca="false">sorties_modele_sanstitre!$E51</f>
        <v>2020</v>
      </c>
      <c r="F51" s="25" t="str">
        <f aca="false">sorties_modele_sanstitre!$F51</f>
        <v>2025</v>
      </c>
      <c r="G51" s="25" t="str">
        <f aca="false">sorties_modele_sanstitre!$G51</f>
        <v>2030</v>
      </c>
      <c r="H51" s="25" t="str">
        <f aca="false">sorties_modele_sanstitre!$H51</f>
        <v>2035</v>
      </c>
      <c r="I51" s="25" t="str">
        <f aca="false">sorties_modele_sanstitre!$I51</f>
        <v>2040</v>
      </c>
      <c r="J51" s="25" t="str">
        <f aca="false">sorties_modele_sanstitre!$J51</f>
        <v>2045</v>
      </c>
    </row>
    <row r="52" customFormat="false" ht="15" hidden="false" customHeight="false" outlineLevel="0" collapsed="false">
      <c r="A52" s="25" t="str">
        <f aca="false">sorties_modele_sanstitre!$A52</f>
        <v>AME</v>
      </c>
      <c r="B52" s="25" t="str">
        <f aca="false">sorties_modele_sanstitre!$B52</f>
        <v>Chaudière gaz</v>
      </c>
      <c r="C52" s="25" t="n">
        <f aca="false">sorties_modele_sanstitre!$C52</f>
        <v>3457549.6667</v>
      </c>
      <c r="D52" s="25" t="n">
        <f aca="false">sorties_modele_sanstitre!$D52</f>
        <v>4447540.01839999</v>
      </c>
      <c r="E52" s="25" t="n">
        <f aca="false">sorties_modele_sanstitre!$E52</f>
        <v>3921378.1758</v>
      </c>
      <c r="F52" s="25" t="n">
        <f aca="false">sorties_modele_sanstitre!$F52</f>
        <v>3037078.9452</v>
      </c>
      <c r="G52" s="25" t="n">
        <f aca="false">sorties_modele_sanstitre!$G52</f>
        <v>2702346.9023</v>
      </c>
      <c r="H52" s="25" t="n">
        <f aca="false">sorties_modele_sanstitre!$H52</f>
        <v>2362144.4025</v>
      </c>
      <c r="I52" s="25" t="n">
        <f aca="false">sorties_modele_sanstitre!$I52</f>
        <v>2459442.9711</v>
      </c>
      <c r="J52" s="25" t="n">
        <f aca="false">sorties_modele_sanstitre!$J52</f>
        <v>2625371.0245</v>
      </c>
    </row>
    <row r="53" customFormat="false" ht="15" hidden="false" customHeight="false" outlineLevel="0" collapsed="false">
      <c r="A53" s="25" t="str">
        <f aca="false">sorties_modele_sanstitre!$A53</f>
        <v>AME</v>
      </c>
      <c r="B53" s="25" t="str">
        <f aca="false">sorties_modele_sanstitre!$B53</f>
        <v>Chaudière condensation gaz</v>
      </c>
      <c r="C53" s="25" t="n">
        <f aca="false">sorties_modele_sanstitre!$C53</f>
        <v>1329166.9715</v>
      </c>
      <c r="D53" s="25" t="n">
        <f aca="false">sorties_modele_sanstitre!$D53</f>
        <v>1676996.1621</v>
      </c>
      <c r="E53" s="25" t="n">
        <f aca="false">sorties_modele_sanstitre!$E53</f>
        <v>988248.542099999</v>
      </c>
      <c r="F53" s="25" t="n">
        <f aca="false">sorties_modele_sanstitre!$F53</f>
        <v>946293.688400001</v>
      </c>
      <c r="G53" s="25" t="n">
        <f aca="false">sorties_modele_sanstitre!$G53</f>
        <v>958592.648</v>
      </c>
      <c r="H53" s="25" t="n">
        <f aca="false">sorties_modele_sanstitre!$H53</f>
        <v>820611.1765</v>
      </c>
      <c r="I53" s="25" t="n">
        <f aca="false">sorties_modele_sanstitre!$I53</f>
        <v>875246.1954</v>
      </c>
      <c r="J53" s="25" t="n">
        <f aca="false">sorties_modele_sanstitre!$J53</f>
        <v>943589.861700001</v>
      </c>
    </row>
    <row r="54" customFormat="false" ht="15" hidden="false" customHeight="false" outlineLevel="0" collapsed="false">
      <c r="A54" s="25" t="str">
        <f aca="false">sorties_modele_sanstitre!$A54</f>
        <v>AME</v>
      </c>
      <c r="B54" s="25" t="str">
        <f aca="false">sorties_modele_sanstitre!$B54</f>
        <v>Tube radiant</v>
      </c>
      <c r="C54" s="25" t="n">
        <f aca="false">sorties_modele_sanstitre!$C54</f>
        <v>104634.775</v>
      </c>
      <c r="D54" s="25" t="n">
        <f aca="false">sorties_modele_sanstitre!$D54</f>
        <v>103272.3216</v>
      </c>
      <c r="E54" s="25" t="n">
        <f aca="false">sorties_modele_sanstitre!$E54</f>
        <v>134287.5834</v>
      </c>
      <c r="F54" s="25" t="n">
        <f aca="false">sorties_modele_sanstitre!$F54</f>
        <v>67365.3848999999</v>
      </c>
      <c r="G54" s="25" t="n">
        <f aca="false">sorties_modele_sanstitre!$G54</f>
        <v>55665.4093999999</v>
      </c>
      <c r="H54" s="25" t="n">
        <f aca="false">sorties_modele_sanstitre!$H54</f>
        <v>50887.8725</v>
      </c>
      <c r="I54" s="25" t="n">
        <f aca="false">sorties_modele_sanstitre!$I54</f>
        <v>51147.3618999999</v>
      </c>
      <c r="J54" s="25" t="n">
        <f aca="false">sorties_modele_sanstitre!$J54</f>
        <v>53064.7968000001</v>
      </c>
    </row>
    <row r="55" customFormat="false" ht="15" hidden="false" customHeight="false" outlineLevel="0" collapsed="false">
      <c r="A55" s="25" t="str">
        <f aca="false">sorties_modele_sanstitre!$A55</f>
        <v>AME</v>
      </c>
      <c r="B55" s="25" t="str">
        <f aca="false">sorties_modele_sanstitre!$B55</f>
        <v>Tube radiant performant</v>
      </c>
      <c r="C55" s="25" t="n">
        <f aca="false">sorties_modele_sanstitre!$C55</f>
        <v>52853.3651</v>
      </c>
      <c r="D55" s="25" t="n">
        <f aca="false">sorties_modele_sanstitre!$D55</f>
        <v>57127.1978</v>
      </c>
      <c r="E55" s="25" t="n">
        <f aca="false">sorties_modele_sanstitre!$E55</f>
        <v>48635.1407</v>
      </c>
      <c r="F55" s="25" t="n">
        <f aca="false">sorties_modele_sanstitre!$F55</f>
        <v>30233.9812</v>
      </c>
      <c r="G55" s="25" t="n">
        <f aca="false">sorties_modele_sanstitre!$G55</f>
        <v>30812.2744999999</v>
      </c>
      <c r="H55" s="25" t="n">
        <f aca="false">sorties_modele_sanstitre!$H55</f>
        <v>29315.3597</v>
      </c>
      <c r="I55" s="25" t="n">
        <f aca="false">sorties_modele_sanstitre!$I55</f>
        <v>30674.7617999999</v>
      </c>
      <c r="J55" s="25" t="n">
        <f aca="false">sorties_modele_sanstitre!$J55</f>
        <v>32536.8608</v>
      </c>
    </row>
    <row r="56" customFormat="false" ht="15" hidden="false" customHeight="false" outlineLevel="0" collapsed="false">
      <c r="A56" s="25" t="str">
        <f aca="false">sorties_modele_sanstitre!$A56</f>
        <v>AME</v>
      </c>
      <c r="B56" s="25" t="str">
        <f aca="false">sorties_modele_sanstitre!$B56</f>
        <v>Chaudière fioul</v>
      </c>
      <c r="C56" s="25" t="n">
        <f aca="false">sorties_modele_sanstitre!$C56</f>
        <v>13743.5185</v>
      </c>
      <c r="D56" s="25" t="n">
        <f aca="false">sorties_modele_sanstitre!$D56</f>
        <v>183218.5835</v>
      </c>
      <c r="E56" s="25" t="n">
        <f aca="false">sorties_modele_sanstitre!$E56</f>
        <v>202038.9116</v>
      </c>
      <c r="F56" s="25" t="n">
        <f aca="false">sorties_modele_sanstitre!$F56</f>
        <v>81294.0387999999</v>
      </c>
      <c r="G56" s="25" t="n">
        <f aca="false">sorties_modele_sanstitre!$G56</f>
        <v>40297.0564</v>
      </c>
      <c r="H56" s="25" t="n">
        <f aca="false">sorties_modele_sanstitre!$H56</f>
        <v>29060.1329</v>
      </c>
      <c r="I56" s="25" t="n">
        <f aca="false">sorties_modele_sanstitre!$I56</f>
        <v>27998.6568</v>
      </c>
      <c r="J56" s="25" t="n">
        <f aca="false">sorties_modele_sanstitre!$J56</f>
        <v>28664.1553</v>
      </c>
    </row>
    <row r="57" customFormat="false" ht="15" hidden="false" customHeight="false" outlineLevel="0" collapsed="false">
      <c r="A57" s="25" t="str">
        <f aca="false">sorties_modele_sanstitre!$A57</f>
        <v>AME</v>
      </c>
      <c r="B57" s="25" t="str">
        <f aca="false">sorties_modele_sanstitre!$B57</f>
        <v>Chaudière condensation fioul</v>
      </c>
      <c r="C57" s="25" t="n">
        <f aca="false">sorties_modele_sanstitre!$C57</f>
        <v>0</v>
      </c>
      <c r="D57" s="25" t="n">
        <f aca="false">sorties_modele_sanstitre!$D57</f>
        <v>0</v>
      </c>
      <c r="E57" s="25" t="n">
        <f aca="false">sorties_modele_sanstitre!$E57</f>
        <v>15321.0886</v>
      </c>
      <c r="F57" s="25" t="n">
        <f aca="false">sorties_modele_sanstitre!$F57</f>
        <v>2369.9098</v>
      </c>
      <c r="G57" s="25" t="n">
        <f aca="false">sorties_modele_sanstitre!$G57</f>
        <v>0.000100000004749745</v>
      </c>
      <c r="H57" s="25" t="n">
        <f aca="false">sorties_modele_sanstitre!$H57</f>
        <v>0</v>
      </c>
      <c r="I57" s="25" t="n">
        <f aca="false">sorties_modele_sanstitre!$I57</f>
        <v>0</v>
      </c>
      <c r="J57" s="25" t="n">
        <f aca="false">sorties_modele_sanstitre!$J57</f>
        <v>0</v>
      </c>
    </row>
    <row r="58" customFormat="false" ht="15" hidden="false" customHeight="false" outlineLevel="0" collapsed="false">
      <c r="A58" s="25" t="str">
        <f aca="false">sorties_modele_sanstitre!$A58</f>
        <v>AME</v>
      </c>
      <c r="B58" s="25" t="str">
        <f aca="false">sorties_modele_sanstitre!$B58</f>
        <v>Electrique direct</v>
      </c>
      <c r="C58" s="25" t="n">
        <f aca="false">sorties_modele_sanstitre!$C58</f>
        <v>1650634.6501</v>
      </c>
      <c r="D58" s="25" t="n">
        <f aca="false">sorties_modele_sanstitre!$D58</f>
        <v>121670.620399999</v>
      </c>
      <c r="E58" s="25" t="n">
        <f aca="false">sorties_modele_sanstitre!$E58</f>
        <v>478955.8448</v>
      </c>
      <c r="F58" s="25" t="n">
        <f aca="false">sorties_modele_sanstitre!$F58</f>
        <v>391290.3249</v>
      </c>
      <c r="G58" s="25" t="n">
        <f aca="false">sorties_modele_sanstitre!$G58</f>
        <v>406406.0127</v>
      </c>
      <c r="H58" s="25" t="n">
        <f aca="false">sorties_modele_sanstitre!$H58</f>
        <v>292251.0116</v>
      </c>
      <c r="I58" s="25" t="n">
        <f aca="false">sorties_modele_sanstitre!$I58</f>
        <v>258462.601400001</v>
      </c>
      <c r="J58" s="25" t="n">
        <f aca="false">sorties_modele_sanstitre!$J58</f>
        <v>223403.6531</v>
      </c>
    </row>
    <row r="59" customFormat="false" ht="15" hidden="false" customHeight="false" outlineLevel="0" collapsed="false">
      <c r="A59" s="25" t="str">
        <f aca="false">sorties_modele_sanstitre!$A59</f>
        <v>AME</v>
      </c>
      <c r="B59" s="25" t="str">
        <f aca="false">sorties_modele_sanstitre!$B59</f>
        <v>Electrique direct performant</v>
      </c>
      <c r="C59" s="25" t="n">
        <f aca="false">sorties_modele_sanstitre!$C59</f>
        <v>581086.4255</v>
      </c>
      <c r="D59" s="25" t="n">
        <f aca="false">sorties_modele_sanstitre!$D59</f>
        <v>79149.1811000002</v>
      </c>
      <c r="E59" s="25" t="n">
        <f aca="false">sorties_modele_sanstitre!$E59</f>
        <v>216135.5455</v>
      </c>
      <c r="F59" s="25" t="n">
        <f aca="false">sorties_modele_sanstitre!$F59</f>
        <v>185885.6978</v>
      </c>
      <c r="G59" s="25" t="n">
        <f aca="false">sorties_modele_sanstitre!$G59</f>
        <v>198235.7183</v>
      </c>
      <c r="H59" s="25" t="n">
        <f aca="false">sorties_modele_sanstitre!$H59</f>
        <v>144621.0101</v>
      </c>
      <c r="I59" s="25" t="n">
        <f aca="false">sorties_modele_sanstitre!$I59</f>
        <v>130712.818</v>
      </c>
      <c r="J59" s="25" t="n">
        <f aca="false">sorties_modele_sanstitre!$J59</f>
        <v>113865.9705</v>
      </c>
    </row>
    <row r="60" customFormat="false" ht="15" hidden="false" customHeight="false" outlineLevel="0" collapsed="false">
      <c r="A60" s="25" t="str">
        <f aca="false">sorties_modele_sanstitre!$A60</f>
        <v>AME</v>
      </c>
      <c r="B60" s="25" t="str">
        <f aca="false">sorties_modele_sanstitre!$B60</f>
        <v>Cassette rayonnante</v>
      </c>
      <c r="C60" s="25" t="n">
        <f aca="false">sorties_modele_sanstitre!$C60</f>
        <v>15525.4558</v>
      </c>
      <c r="D60" s="25" t="n">
        <f aca="false">sorties_modele_sanstitre!$D60</f>
        <v>2436.36250000001</v>
      </c>
      <c r="E60" s="25" t="n">
        <f aca="false">sorties_modele_sanstitre!$E60</f>
        <v>8427.6519</v>
      </c>
      <c r="F60" s="25" t="n">
        <f aca="false">sorties_modele_sanstitre!$F60</f>
        <v>4997.2588</v>
      </c>
      <c r="G60" s="25" t="n">
        <f aca="false">sorties_modele_sanstitre!$G60</f>
        <v>5285.33960000001</v>
      </c>
      <c r="H60" s="25" t="n">
        <f aca="false">sorties_modele_sanstitre!$H60</f>
        <v>4433.366</v>
      </c>
      <c r="I60" s="25" t="n">
        <f aca="false">sorties_modele_sanstitre!$I60</f>
        <v>4097.8497</v>
      </c>
      <c r="J60" s="25" t="n">
        <f aca="false">sorties_modele_sanstitre!$J60</f>
        <v>3695.7748</v>
      </c>
    </row>
    <row r="61" customFormat="false" ht="15" hidden="false" customHeight="false" outlineLevel="0" collapsed="false">
      <c r="A61" s="25" t="str">
        <f aca="false">sorties_modele_sanstitre!$A61</f>
        <v>AME</v>
      </c>
      <c r="B61" s="25" t="str">
        <f aca="false">sorties_modele_sanstitre!$B61</f>
        <v>Cassette rayonnante performant</v>
      </c>
      <c r="C61" s="25" t="n">
        <f aca="false">sorties_modele_sanstitre!$C61</f>
        <v>6106.5865</v>
      </c>
      <c r="D61" s="25" t="n">
        <f aca="false">sorties_modele_sanstitre!$D61</f>
        <v>1415.5776</v>
      </c>
      <c r="E61" s="25" t="n">
        <f aca="false">sorties_modele_sanstitre!$E61</f>
        <v>2915.0559</v>
      </c>
      <c r="F61" s="25" t="n">
        <f aca="false">sorties_modele_sanstitre!$F61</f>
        <v>1818.3642</v>
      </c>
      <c r="G61" s="25" t="n">
        <f aca="false">sorties_modele_sanstitre!$G61</f>
        <v>2022.89350000001</v>
      </c>
      <c r="H61" s="25" t="n">
        <f aca="false">sorties_modele_sanstitre!$H61</f>
        <v>1788.5536</v>
      </c>
      <c r="I61" s="25" t="n">
        <f aca="false">sorties_modele_sanstitre!$I61</f>
        <v>1742.6049</v>
      </c>
      <c r="J61" s="25" t="n">
        <f aca="false">sorties_modele_sanstitre!$J61</f>
        <v>1657.662</v>
      </c>
    </row>
    <row r="62" customFormat="false" ht="15" hidden="false" customHeight="false" outlineLevel="0" collapsed="false">
      <c r="A62" s="25" t="str">
        <f aca="false">sorties_modele_sanstitre!$A62</f>
        <v>AME</v>
      </c>
      <c r="B62" s="25" t="str">
        <f aca="false">sorties_modele_sanstitre!$B62</f>
        <v>PAC</v>
      </c>
      <c r="C62" s="25" t="n">
        <f aca="false">sorties_modele_sanstitre!$C62</f>
        <v>854978.1636</v>
      </c>
      <c r="D62" s="25" t="n">
        <f aca="false">sorties_modele_sanstitre!$D62</f>
        <v>1335407.0011</v>
      </c>
      <c r="E62" s="25" t="n">
        <f aca="false">sorties_modele_sanstitre!$E62</f>
        <v>1285055.6014</v>
      </c>
      <c r="F62" s="25" t="n">
        <f aca="false">sorties_modele_sanstitre!$F62</f>
        <v>1256322.7223</v>
      </c>
      <c r="G62" s="25" t="n">
        <f aca="false">sorties_modele_sanstitre!$G62</f>
        <v>1612897.0401</v>
      </c>
      <c r="H62" s="25" t="n">
        <f aca="false">sorties_modele_sanstitre!$H62</f>
        <v>1438308.6935</v>
      </c>
      <c r="I62" s="25" t="n">
        <f aca="false">sorties_modele_sanstitre!$I62</f>
        <v>1470733.369</v>
      </c>
      <c r="J62" s="25" t="n">
        <f aca="false">sorties_modele_sanstitre!$J62</f>
        <v>1460411.0728</v>
      </c>
    </row>
    <row r="63" customFormat="false" ht="15" hidden="false" customHeight="false" outlineLevel="0" collapsed="false">
      <c r="A63" s="25" t="str">
        <f aca="false">sorties_modele_sanstitre!$A63</f>
        <v>AME</v>
      </c>
      <c r="B63" s="25" t="str">
        <f aca="false">sorties_modele_sanstitre!$B63</f>
        <v>PAC performant</v>
      </c>
      <c r="C63" s="25" t="n">
        <f aca="false">sorties_modele_sanstitre!$C63</f>
        <v>30621.5894</v>
      </c>
      <c r="D63" s="25" t="n">
        <f aca="false">sorties_modele_sanstitre!$D63</f>
        <v>55615.0572</v>
      </c>
      <c r="E63" s="25" t="n">
        <f aca="false">sorties_modele_sanstitre!$E63</f>
        <v>22727.0116</v>
      </c>
      <c r="F63" s="25" t="n">
        <f aca="false">sorties_modele_sanstitre!$F63</f>
        <v>23868.0799</v>
      </c>
      <c r="G63" s="25" t="n">
        <f aca="false">sorties_modele_sanstitre!$G63</f>
        <v>39210.0085</v>
      </c>
      <c r="H63" s="25" t="n">
        <f aca="false">sorties_modele_sanstitre!$H63</f>
        <v>40065.4965</v>
      </c>
      <c r="I63" s="25" t="n">
        <f aca="false">sorties_modele_sanstitre!$I63</f>
        <v>45386.4529</v>
      </c>
      <c r="J63" s="25" t="n">
        <f aca="false">sorties_modele_sanstitre!$J63</f>
        <v>48194.2659</v>
      </c>
    </row>
    <row r="64" customFormat="false" ht="15" hidden="false" customHeight="false" outlineLevel="0" collapsed="false">
      <c r="A64" s="25" t="str">
        <f aca="false">sorties_modele_sanstitre!$A64</f>
        <v>AME</v>
      </c>
      <c r="B64" s="25" t="str">
        <f aca="false">sorties_modele_sanstitre!$B64</f>
        <v>Rooftop</v>
      </c>
      <c r="C64" s="25" t="n">
        <f aca="false">sorties_modele_sanstitre!$C64</f>
        <v>891487.0642</v>
      </c>
      <c r="D64" s="25" t="n">
        <f aca="false">sorties_modele_sanstitre!$D64</f>
        <v>1021296.6677</v>
      </c>
      <c r="E64" s="25" t="n">
        <f aca="false">sorties_modele_sanstitre!$E64</f>
        <v>1205962.7899</v>
      </c>
      <c r="F64" s="25" t="n">
        <f aca="false">sorties_modele_sanstitre!$F64</f>
        <v>927651.252700001</v>
      </c>
      <c r="G64" s="25" t="n">
        <f aca="false">sorties_modele_sanstitre!$G64</f>
        <v>992757.997300002</v>
      </c>
      <c r="H64" s="25" t="n">
        <f aca="false">sorties_modele_sanstitre!$H64</f>
        <v>872163.207299999</v>
      </c>
      <c r="I64" s="25" t="n">
        <f aca="false">sorties_modele_sanstitre!$I64</f>
        <v>872498.307500002</v>
      </c>
      <c r="J64" s="25" t="n">
        <f aca="false">sorties_modele_sanstitre!$J64</f>
        <v>862025.679300001</v>
      </c>
    </row>
    <row r="65" customFormat="false" ht="15" hidden="false" customHeight="false" outlineLevel="0" collapsed="false">
      <c r="A65" s="25" t="str">
        <f aca="false">sorties_modele_sanstitre!$A65</f>
        <v>AME</v>
      </c>
      <c r="B65" s="25" t="str">
        <f aca="false">sorties_modele_sanstitre!$B65</f>
        <v>Rooftop performant</v>
      </c>
      <c r="C65" s="25" t="n">
        <f aca="false">sorties_modele_sanstitre!$C65</f>
        <v>101459.3739</v>
      </c>
      <c r="D65" s="25" t="n">
        <f aca="false">sorties_modele_sanstitre!$D65</f>
        <v>125971.3671</v>
      </c>
      <c r="E65" s="25" t="n">
        <f aca="false">sorties_modele_sanstitre!$E65</f>
        <v>83801.9806000002</v>
      </c>
      <c r="F65" s="25" t="n">
        <f aca="false">sorties_modele_sanstitre!$F65</f>
        <v>53045.4220999999</v>
      </c>
      <c r="G65" s="25" t="n">
        <f aca="false">sorties_modele_sanstitre!$G65</f>
        <v>57861.6316999997</v>
      </c>
      <c r="H65" s="25" t="n">
        <f aca="false">sorties_modele_sanstitre!$H65</f>
        <v>56129.2609999999</v>
      </c>
      <c r="I65" s="25" t="n">
        <f aca="false">sorties_modele_sanstitre!$I65</f>
        <v>60541.5907999995</v>
      </c>
      <c r="J65" s="25" t="n">
        <f aca="false">sorties_modele_sanstitre!$J65</f>
        <v>65592.4928</v>
      </c>
    </row>
    <row r="66" customFormat="false" ht="15" hidden="false" customHeight="false" outlineLevel="0" collapsed="false">
      <c r="A66" s="25" t="str">
        <f aca="false">sorties_modele_sanstitre!$A66</f>
        <v>AME</v>
      </c>
      <c r="B66" s="25" t="str">
        <f aca="false">sorties_modele_sanstitre!$B66</f>
        <v>DRV</v>
      </c>
      <c r="C66" s="25" t="n">
        <f aca="false">sorties_modele_sanstitre!$C66</f>
        <v>44913.6272</v>
      </c>
      <c r="D66" s="25" t="n">
        <f aca="false">sorties_modele_sanstitre!$D66</f>
        <v>104113.6142</v>
      </c>
      <c r="E66" s="25" t="n">
        <f aca="false">sorties_modele_sanstitre!$E66</f>
        <v>67143.368</v>
      </c>
      <c r="F66" s="25" t="n">
        <f aca="false">sorties_modele_sanstitre!$F66</f>
        <v>73241.5128</v>
      </c>
      <c r="G66" s="25" t="n">
        <f aca="false">sorties_modele_sanstitre!$G66</f>
        <v>92459.5377000001</v>
      </c>
      <c r="H66" s="25" t="n">
        <f aca="false">sorties_modele_sanstitre!$H66</f>
        <v>70696.6855</v>
      </c>
      <c r="I66" s="25" t="n">
        <f aca="false">sorties_modele_sanstitre!$I66</f>
        <v>73248.2386999999</v>
      </c>
      <c r="J66" s="25" t="n">
        <f aca="false">sorties_modele_sanstitre!$J66</f>
        <v>74091.0838</v>
      </c>
    </row>
    <row r="67" customFormat="false" ht="15" hidden="false" customHeight="false" outlineLevel="0" collapsed="false">
      <c r="A67" s="25" t="str">
        <f aca="false">sorties_modele_sanstitre!$A67</f>
        <v>AME</v>
      </c>
      <c r="B67" s="25" t="str">
        <f aca="false">sorties_modele_sanstitre!$B67</f>
        <v>DRV performant</v>
      </c>
      <c r="C67" s="25" t="n">
        <f aca="false">sorties_modele_sanstitre!$C67</f>
        <v>13.5703</v>
      </c>
      <c r="D67" s="25" t="n">
        <f aca="false">sorties_modele_sanstitre!$D67</f>
        <v>226.6363</v>
      </c>
      <c r="E67" s="25" t="n">
        <f aca="false">sorties_modele_sanstitre!$E67</f>
        <v>0</v>
      </c>
      <c r="F67" s="25" t="n">
        <f aca="false">sorties_modele_sanstitre!$F67</f>
        <v>0</v>
      </c>
      <c r="G67" s="25" t="n">
        <f aca="false">sorties_modele_sanstitre!$G67</f>
        <v>0</v>
      </c>
      <c r="H67" s="25" t="n">
        <f aca="false">sorties_modele_sanstitre!$H67</f>
        <v>0</v>
      </c>
      <c r="I67" s="25" t="n">
        <f aca="false">sorties_modele_sanstitre!$I67</f>
        <v>7.3143</v>
      </c>
      <c r="J67" s="25" t="n">
        <f aca="false">sorties_modele_sanstitre!$J67</f>
        <v>8.2653</v>
      </c>
    </row>
    <row r="68" customFormat="false" ht="15" hidden="false" customHeight="false" outlineLevel="0" collapsed="false">
      <c r="A68" s="25" t="str">
        <f aca="false">sorties_modele_sanstitre!$A68</f>
        <v>AME</v>
      </c>
      <c r="B68" s="25" t="str">
        <f aca="false">sorties_modele_sanstitre!$B68</f>
        <v>Autre système centralisé</v>
      </c>
      <c r="C68" s="25" t="n">
        <f aca="false">sorties_modele_sanstitre!$C68</f>
        <v>749134.3325</v>
      </c>
      <c r="D68" s="25" t="n">
        <f aca="false">sorties_modele_sanstitre!$D68</f>
        <v>1027654.1738</v>
      </c>
      <c r="E68" s="25" t="n">
        <f aca="false">sorties_modele_sanstitre!$E68</f>
        <v>954919.1738</v>
      </c>
      <c r="F68" s="25" t="n">
        <f aca="false">sorties_modele_sanstitre!$F68</f>
        <v>856076.8596</v>
      </c>
      <c r="G68" s="25" t="n">
        <f aca="false">sorties_modele_sanstitre!$G68</f>
        <v>1002713.474</v>
      </c>
      <c r="H68" s="25" t="n">
        <f aca="false">sorties_modele_sanstitre!$H68</f>
        <v>873423.914400001</v>
      </c>
      <c r="I68" s="25" t="n">
        <f aca="false">sorties_modele_sanstitre!$I68</f>
        <v>926161.5823</v>
      </c>
      <c r="J68" s="25" t="n">
        <f aca="false">sorties_modele_sanstitre!$J68</f>
        <v>965984.371399999</v>
      </c>
    </row>
    <row r="69" customFormat="false" ht="15" hidden="false" customHeight="false" outlineLevel="0" collapsed="false">
      <c r="A69" s="25" t="str">
        <f aca="false">sorties_modele_sanstitre!$A69</f>
        <v>AME</v>
      </c>
      <c r="B69" s="25" t="str">
        <f aca="false">sorties_modele_sanstitre!$B69</f>
        <v>Autre système centralisé performant</v>
      </c>
      <c r="C69" s="25" t="n">
        <f aca="false">sorties_modele_sanstitre!$C69</f>
        <v>107190.3397</v>
      </c>
      <c r="D69" s="25" t="n">
        <f aca="false">sorties_modele_sanstitre!$D69</f>
        <v>143427.674</v>
      </c>
      <c r="E69" s="25" t="n">
        <f aca="false">sorties_modele_sanstitre!$E69</f>
        <v>88908.5831</v>
      </c>
      <c r="F69" s="25" t="n">
        <f aca="false">sorties_modele_sanstitre!$F69</f>
        <v>67879.5816</v>
      </c>
      <c r="G69" s="25" t="n">
        <f aca="false">sorties_modele_sanstitre!$G69</f>
        <v>83164.0467000001</v>
      </c>
      <c r="H69" s="25" t="n">
        <f aca="false">sorties_modele_sanstitre!$H69</f>
        <v>76585.5095</v>
      </c>
      <c r="I69" s="25" t="n">
        <f aca="false">sorties_modele_sanstitre!$I69</f>
        <v>85329.3670999999</v>
      </c>
      <c r="J69" s="25" t="n">
        <f aca="false">sorties_modele_sanstitre!$J69</f>
        <v>93831.6734</v>
      </c>
    </row>
    <row r="70" customFormat="false" ht="15" hidden="false" customHeight="false" outlineLevel="0" collapsed="false">
      <c r="A70" s="25" t="str">
        <f aca="false">sorties_modele_sanstitre!$A70</f>
        <v>AME</v>
      </c>
      <c r="B70" s="25" t="str">
        <f aca="false">sorties_modele_sanstitre!$B70</f>
        <v>nr</v>
      </c>
      <c r="C70" s="25" t="n">
        <f aca="false">sorties_modele_sanstitre!$C70</f>
        <v>225961.6096</v>
      </c>
      <c r="D70" s="25" t="n">
        <f aca="false">sorties_modele_sanstitre!$D70</f>
        <v>234409.193</v>
      </c>
      <c r="E70" s="25" t="n">
        <f aca="false">sorties_modele_sanstitre!$E70</f>
        <v>276193.1513</v>
      </c>
      <c r="F70" s="25" t="n">
        <f aca="false">sorties_modele_sanstitre!$F70</f>
        <v>165147.4511</v>
      </c>
      <c r="G70" s="25" t="n">
        <f aca="false">sorties_modele_sanstitre!$G70</f>
        <v>168262.2209</v>
      </c>
      <c r="H70" s="25" t="n">
        <f aca="false">sorties_modele_sanstitre!$H70</f>
        <v>155919.6849</v>
      </c>
      <c r="I70" s="25" t="n">
        <f aca="false">sorties_modele_sanstitre!$I70</f>
        <v>158745.1437</v>
      </c>
      <c r="J70" s="25" t="n">
        <f aca="false">sorties_modele_sanstitre!$J70</f>
        <v>161650.246</v>
      </c>
    </row>
    <row r="71" customFormat="false" ht="16.9" hidden="false" customHeight="true" outlineLevel="0" collapsed="false">
      <c r="A71" s="32" t="s">
        <v>125</v>
      </c>
      <c r="B71" s="31"/>
      <c r="C71" s="31"/>
      <c r="D71" s="31"/>
      <c r="E71" s="31"/>
      <c r="F71" s="31"/>
    </row>
    <row r="72" customFormat="false" ht="15" hidden="false" customHeight="false" outlineLevel="0" collapsed="false">
      <c r="A72" s="31"/>
      <c r="B72" s="0" t="s">
        <v>72</v>
      </c>
      <c r="C72" s="31" t="n">
        <f aca="false">SUM($C58:$C67)</f>
        <v>4176826.5065</v>
      </c>
      <c r="D72" s="31" t="n">
        <f aca="false">SUM($D58:$D67)</f>
        <v>2847302.0852</v>
      </c>
      <c r="E72" s="31" t="n">
        <f aca="false">SUM($E58:$E67)</f>
        <v>3371124.8496</v>
      </c>
      <c r="F72" s="31" t="n">
        <f aca="false">SUM($F58:$F67)</f>
        <v>2918120.6355</v>
      </c>
      <c r="G72" s="31" t="n">
        <f aca="false">SUM($G58:$G67)</f>
        <v>3407136.1794</v>
      </c>
      <c r="H72" s="31" t="n">
        <f aca="false">SUM($H58:$H67)</f>
        <v>2920457.2851</v>
      </c>
      <c r="I72" s="31" t="n">
        <f aca="false">SUM($I58:$I67)</f>
        <v>2917431.1472</v>
      </c>
      <c r="J72" s="31" t="n">
        <f aca="false">SUM($J58:$J67)</f>
        <v>2852945.9203</v>
      </c>
    </row>
    <row r="73" customFormat="false" ht="15" hidden="false" customHeight="false" outlineLevel="0" collapsed="false">
      <c r="B73" s="0" t="s">
        <v>126</v>
      </c>
    </row>
    <row r="74" customFormat="false" ht="15" hidden="false" customHeight="false" outlineLevel="0" collapsed="false">
      <c r="B74" s="0" t="s">
        <v>127</v>
      </c>
    </row>
    <row r="75" customFormat="false" ht="15" hidden="false" customHeight="false" outlineLevel="0" collapsed="false">
      <c r="A75" s="27" t="s">
        <v>128</v>
      </c>
    </row>
    <row r="76" customFormat="false" ht="15" hidden="false" customHeight="false" outlineLevel="0" collapsed="false">
      <c r="B76" s="0" t="s">
        <v>72</v>
      </c>
      <c r="C76" s="33" t="n">
        <f aca="false">$C46+$C45+$C39+$C40+$C41+$C42+$C43+$C44+$C37+$C38</f>
        <v>0.408808998175733</v>
      </c>
      <c r="D76" s="33" t="n">
        <f aca="false">$D46+$D45+$D39+$D40+$D41+$D42+$D43+$D44+$D37+$D38</f>
        <v>0.456550232906236</v>
      </c>
      <c r="E76" s="33" t="n">
        <f aca="false">$E46+$E45+$E39+$E40+$E41+$E42+$E43+$E44+$E37+$E38</f>
        <v>0.265583066166664</v>
      </c>
      <c r="F76" s="33" t="n">
        <f aca="false">$F46+$F45+$F39+$F40+$F41+$F42+$F43+$F44+$F37+$F38</f>
        <v>0.33707691660376</v>
      </c>
      <c r="G76" s="33" t="n">
        <f aca="false">$G46+$G45+$G39+$G40+$G41+$G42+$G43+$G44+$G37+$G38</f>
        <v>0.357093790824567</v>
      </c>
      <c r="H76" s="33" t="n">
        <f aca="false">$H46+$H45+$H39+$H40+$H41+$H42+$H43+$H44+$H37+$H38</f>
        <v>0.403259572331125</v>
      </c>
      <c r="I76" s="33" t="n">
        <f aca="false">$I46+$I45+$I39+$I40+$I41+$I42+$I43+$I44+$I37+$I38</f>
        <v>0.399056508927683</v>
      </c>
      <c r="J76" s="33" t="n">
        <f aca="false">$J46+$J45+$J39+$J40+$J41+$J42+$J43+$J44+$J37+$J38</f>
        <v>0.387329064977266</v>
      </c>
    </row>
    <row r="77" customFormat="false" ht="15" hidden="false" customHeight="false" outlineLevel="0" collapsed="false">
      <c r="B77" s="0" t="s">
        <v>126</v>
      </c>
      <c r="C77" s="33" t="n">
        <f aca="false">$C46+$C43+$C44+$C45+$C41+$C42</f>
        <v>0.188260926755649</v>
      </c>
      <c r="D77" s="33" t="n">
        <f aca="false">$D46+$D43+$D44+$D45+$D41+$D42</f>
        <v>0.222175778180885</v>
      </c>
      <c r="E77" s="33" t="n">
        <f aca="false">$E46+$E43+$E44+$E45+$E41+$E42</f>
        <v>0.246492240161814</v>
      </c>
      <c r="F77" s="33" t="n">
        <f aca="false">$F46+$F43+$F44+$F45+$F41+$F42</f>
        <v>0.266440960299869</v>
      </c>
      <c r="G77" s="33" t="n">
        <f aca="false">$G46+$G43+$G44+$G45+$G41+$G42</f>
        <v>0.285630058984311</v>
      </c>
      <c r="H77" s="33" t="n">
        <f aca="false">$H46+$H43+$H44+$H45+$H41+$H42</f>
        <v>0.330830802884501</v>
      </c>
      <c r="I77" s="33" t="n">
        <f aca="false">$I46+$I43+$I44+$I45+$I41+$I42</f>
        <v>0.338511359972994</v>
      </c>
      <c r="J77" s="33" t="n">
        <f aca="false">$J46+$J43+$J44+$J45+$J41+$J42</f>
        <v>0.334885280905638</v>
      </c>
    </row>
    <row r="78" customFormat="false" ht="15" hidden="false" customHeight="false" outlineLevel="0" collapsed="false">
      <c r="B78" s="0" t="s">
        <v>127</v>
      </c>
      <c r="C78" s="33" t="n">
        <f aca="false">$C37+$C38+$C39+$C40</f>
        <v>0.220548071420084</v>
      </c>
      <c r="D78" s="33" t="n">
        <f aca="false">$D37+$D38+$D39+$D40</f>
        <v>0.234374454725351</v>
      </c>
      <c r="E78" s="33" t="n">
        <f aca="false">$E37+$E38+$E39+$E40</f>
        <v>0.0190908260048497</v>
      </c>
      <c r="F78" s="33" t="n">
        <f aca="false">$F37+$F38+$F39+$F40</f>
        <v>0.0706359563038908</v>
      </c>
      <c r="G78" s="33" t="n">
        <f aca="false">$G37+$G38+$G39+$G40</f>
        <v>0.0714637318402563</v>
      </c>
      <c r="H78" s="33" t="n">
        <f aca="false">$H37+$H38+$H39+$H40</f>
        <v>0.0724287694466237</v>
      </c>
      <c r="I78" s="33" t="n">
        <f aca="false">$I37+$I38+$I39+$I40</f>
        <v>0.0605451489546889</v>
      </c>
      <c r="J78" s="33" t="n">
        <f aca="false">$J37+$J38+$J39+$J40</f>
        <v>0.0524437840716276</v>
      </c>
    </row>
    <row r="80" customFormat="false" ht="15" hidden="false" customHeight="false" outlineLevel="0" collapsed="false">
      <c r="A80" s="27" t="s">
        <v>129</v>
      </c>
    </row>
    <row r="81" customFormat="false" ht="15" hidden="false" customHeight="false" outlineLevel="0" collapsed="false">
      <c r="A81" s="25" t="str">
        <f aca="false">sorties_modele_sanstitre!$A81</f>
        <v>scenario</v>
      </c>
      <c r="B81" s="25" t="str">
        <f aca="false">sorties_modele_sanstitre!$B81</f>
        <v>Branche_MEDPRO</v>
      </c>
      <c r="C81" s="25" t="str">
        <f aca="false">sorties_modele_sanstitre!$C81</f>
        <v>2015</v>
      </c>
      <c r="D81" s="25" t="str">
        <f aca="false">sorties_modele_sanstitre!$D81</f>
        <v>2020</v>
      </c>
      <c r="E81" s="25" t="str">
        <f aca="false">sorties_modele_sanstitre!$E81</f>
        <v>2025</v>
      </c>
      <c r="F81" s="25" t="str">
        <f aca="false">sorties_modele_sanstitre!$F81</f>
        <v>2030</v>
      </c>
      <c r="G81" s="25" t="str">
        <f aca="false">sorties_modele_sanstitre!$G81</f>
        <v>2050</v>
      </c>
    </row>
    <row r="82" customFormat="false" ht="15" hidden="false" customHeight="false" outlineLevel="0" collapsed="false">
      <c r="A82" s="25" t="str">
        <f aca="false">sorties_modele_sanstitre!$A82</f>
        <v>AME</v>
      </c>
      <c r="B82" s="25" t="str">
        <f aca="false">sorties_modele_sanstitre!$B82</f>
        <v>Bureaux</v>
      </c>
      <c r="C82" s="34" t="n">
        <f aca="false">sorties_modele_sanstitre!$C82</f>
        <v>0.473780754793145</v>
      </c>
      <c r="D82" s="34" t="n">
        <f aca="false">sorties_modele_sanstitre!$D82</f>
        <v>0.508897905313289</v>
      </c>
      <c r="E82" s="34" t="n">
        <f aca="false">sorties_modele_sanstitre!$E82</f>
        <v>0.532285071969596</v>
      </c>
      <c r="F82" s="34" t="n">
        <f aca="false">sorties_modele_sanstitre!$F82</f>
        <v>0.548063255730219</v>
      </c>
      <c r="G82" s="34" t="n">
        <f aca="false">sorties_modele_sanstitre!$G82</f>
        <v>0.574833225635014</v>
      </c>
      <c r="H82" s="34"/>
    </row>
    <row r="83" customFormat="false" ht="15" hidden="false" customHeight="false" outlineLevel="0" collapsed="false">
      <c r="A83" s="25" t="str">
        <f aca="false">sorties_modele_sanstitre!$A83</f>
        <v>AME</v>
      </c>
      <c r="B83" s="25" t="str">
        <f aca="false">sorties_modele_sanstitre!$B83</f>
        <v>Commerce</v>
      </c>
      <c r="C83" s="34" t="n">
        <f aca="false">sorties_modele_sanstitre!$C83</f>
        <v>0.323005071328006</v>
      </c>
      <c r="D83" s="34" t="n">
        <f aca="false">sorties_modele_sanstitre!$D83</f>
        <v>0.356195751441675</v>
      </c>
      <c r="E83" s="34" t="n">
        <f aca="false">sorties_modele_sanstitre!$E83</f>
        <v>0.373605187930797</v>
      </c>
      <c r="F83" s="34" t="n">
        <f aca="false">sorties_modele_sanstitre!$F83</f>
        <v>0.386539286873746</v>
      </c>
      <c r="G83" s="34" t="n">
        <f aca="false">sorties_modele_sanstitre!$G83</f>
        <v>0.404805338703897</v>
      </c>
      <c r="H83" s="34"/>
    </row>
    <row r="84" customFormat="false" ht="15" hidden="false" customHeight="false" outlineLevel="0" collapsed="false">
      <c r="A84" s="25" t="str">
        <f aca="false">sorties_modele_sanstitre!$A84</f>
        <v>AME</v>
      </c>
      <c r="B84" s="25" t="str">
        <f aca="false">sorties_modele_sanstitre!$B84</f>
        <v>Santé</v>
      </c>
      <c r="C84" s="34" t="n">
        <f aca="false">sorties_modele_sanstitre!$C84</f>
        <v>0.277519214568789</v>
      </c>
      <c r="D84" s="34" t="n">
        <f aca="false">sorties_modele_sanstitre!$D84</f>
        <v>0.309166821932207</v>
      </c>
      <c r="E84" s="34" t="n">
        <f aca="false">sorties_modele_sanstitre!$E84</f>
        <v>0.324744583478957</v>
      </c>
      <c r="F84" s="34" t="n">
        <f aca="false">sorties_modele_sanstitre!$F84</f>
        <v>0.336375558554073</v>
      </c>
      <c r="G84" s="34" t="n">
        <f aca="false">sorties_modele_sanstitre!$G84</f>
        <v>0.350360750636315</v>
      </c>
      <c r="H84" s="34"/>
    </row>
    <row r="85" customFormat="false" ht="15" hidden="false" customHeight="false" outlineLevel="0" collapsed="false">
      <c r="A85" s="25" t="str">
        <f aca="false">sorties_modele_sanstitre!$A85</f>
        <v>AME</v>
      </c>
      <c r="B85" s="25" t="str">
        <f aca="false">sorties_modele_sanstitre!$B85</f>
        <v>Autre</v>
      </c>
      <c r="C85" s="34" t="n">
        <f aca="false">sorties_modele_sanstitre!$C85</f>
        <v>0.243387379542753</v>
      </c>
      <c r="D85" s="34" t="n">
        <f aca="false">sorties_modele_sanstitre!$D85</f>
        <v>0.273459526081038</v>
      </c>
      <c r="E85" s="34" t="n">
        <f aca="false">sorties_modele_sanstitre!$E85</f>
        <v>0.288782556712103</v>
      </c>
      <c r="F85" s="34" t="n">
        <f aca="false">sorties_modele_sanstitre!$F85</f>
        <v>0.301365906754163</v>
      </c>
      <c r="G85" s="34" t="n">
        <f aca="false">sorties_modele_sanstitre!$G85</f>
        <v>0.315360922698589</v>
      </c>
      <c r="H85" s="34"/>
    </row>
    <row r="87" customFormat="false" ht="15" hidden="false" customHeight="false" outlineLevel="0" collapsed="false">
      <c r="A87" s="27" t="s">
        <v>130</v>
      </c>
    </row>
    <row r="88" customFormat="false" ht="15" hidden="false" customHeight="false" outlineLevel="0" collapsed="false">
      <c r="A88" s="25" t="str">
        <f aca="false">sorties_modele_sanstitre!$A88</f>
        <v>scenario</v>
      </c>
      <c r="B88" s="25" t="str">
        <f aca="false">sorties_modele_sanstitre!$B88</f>
        <v>Branche_MEDPRO</v>
      </c>
      <c r="C88" s="25" t="str">
        <f aca="false">sorties_modele_sanstitre!$C88</f>
        <v>2015</v>
      </c>
      <c r="D88" s="25" t="str">
        <f aca="false">sorties_modele_sanstitre!$D88</f>
        <v>2020</v>
      </c>
      <c r="E88" s="25" t="str">
        <f aca="false">sorties_modele_sanstitre!$E88</f>
        <v>2025</v>
      </c>
      <c r="F88" s="25" t="str">
        <f aca="false">sorties_modele_sanstitre!$F88</f>
        <v>2030</v>
      </c>
      <c r="G88" s="25" t="str">
        <f aca="false">sorties_modele_sanstitre!$G88</f>
        <v>2050</v>
      </c>
    </row>
    <row r="89" customFormat="false" ht="15" hidden="false" customHeight="false" outlineLevel="0" collapsed="false">
      <c r="A89" s="25" t="str">
        <f aca="false">sorties_modele_sanstitre!$A89</f>
        <v>AME</v>
      </c>
      <c r="B89" s="25" t="str">
        <f aca="false">sorties_modele_sanstitre!$B89</f>
        <v>Bureaux</v>
      </c>
      <c r="C89" s="34" t="n">
        <f aca="false">sorties_modele_sanstitre!$C89</f>
        <v>0.425063928693302</v>
      </c>
      <c r="D89" s="34" t="n">
        <f aca="false">sorties_modele_sanstitre!$D89</f>
        <v>0.444777363198942</v>
      </c>
      <c r="E89" s="34" t="n">
        <f aca="false">sorties_modele_sanstitre!$E89</f>
        <v>0.454854196735717</v>
      </c>
      <c r="F89" s="34" t="n">
        <f aca="false">sorties_modele_sanstitre!$F89</f>
        <v>0.465295680027494</v>
      </c>
      <c r="G89" s="34" t="n">
        <f aca="false">sorties_modele_sanstitre!$G89</f>
        <v>0.482842448503241</v>
      </c>
    </row>
    <row r="90" customFormat="false" ht="15" hidden="false" customHeight="false" outlineLevel="0" collapsed="false">
      <c r="A90" s="25" t="str">
        <f aca="false">sorties_modele_sanstitre!$A90</f>
        <v>AME</v>
      </c>
      <c r="B90" s="25" t="str">
        <f aca="false">sorties_modele_sanstitre!$B90</f>
        <v>Commerce</v>
      </c>
      <c r="C90" s="34" t="n">
        <f aca="false">sorties_modele_sanstitre!$C90</f>
        <v>0.307092643063219</v>
      </c>
      <c r="D90" s="34" t="n">
        <f aca="false">sorties_modele_sanstitre!$D90</f>
        <v>0.339001589675269</v>
      </c>
      <c r="E90" s="34" t="n">
        <f aca="false">sorties_modele_sanstitre!$E90</f>
        <v>0.35430022703849</v>
      </c>
      <c r="F90" s="34" t="n">
        <f aca="false">sorties_modele_sanstitre!$F90</f>
        <v>0.369191034276256</v>
      </c>
      <c r="G90" s="34" t="n">
        <f aca="false">sorties_modele_sanstitre!$G90</f>
        <v>0.392217062506512</v>
      </c>
    </row>
    <row r="91" customFormat="false" ht="15" hidden="false" customHeight="false" outlineLevel="0" collapsed="false">
      <c r="A91" s="25" t="str">
        <f aca="false">sorties_modele_sanstitre!$A91</f>
        <v>AME</v>
      </c>
      <c r="B91" s="25" t="str">
        <f aca="false">sorties_modele_sanstitre!$B91</f>
        <v>Santé</v>
      </c>
      <c r="C91" s="34" t="n">
        <f aca="false">sorties_modele_sanstitre!$C91</f>
        <v>0.243919647367172</v>
      </c>
      <c r="D91" s="34" t="n">
        <f aca="false">sorties_modele_sanstitre!$D91</f>
        <v>0.259005533217997</v>
      </c>
      <c r="E91" s="34" t="n">
        <f aca="false">sorties_modele_sanstitre!$E91</f>
        <v>0.266245624819425</v>
      </c>
      <c r="F91" s="34" t="n">
        <f aca="false">sorties_modele_sanstitre!$F91</f>
        <v>0.273303430227583</v>
      </c>
      <c r="G91" s="34" t="n">
        <f aca="false">sorties_modele_sanstitre!$G91</f>
        <v>0.284020435238454</v>
      </c>
    </row>
    <row r="92" customFormat="false" ht="15" hidden="false" customHeight="false" outlineLevel="0" collapsed="false">
      <c r="A92" s="25" t="str">
        <f aca="false">sorties_modele_sanstitre!$A92</f>
        <v>AME</v>
      </c>
      <c r="B92" s="25" t="str">
        <f aca="false">sorties_modele_sanstitre!$B92</f>
        <v>Autre</v>
      </c>
      <c r="C92" s="34" t="n">
        <f aca="false">sorties_modele_sanstitre!$C92</f>
        <v>0.266445605817686</v>
      </c>
      <c r="D92" s="34" t="n">
        <f aca="false">sorties_modele_sanstitre!$D92</f>
        <v>0.279100252490551</v>
      </c>
      <c r="E92" s="34" t="n">
        <f aca="false">sorties_modele_sanstitre!$E92</f>
        <v>0.285081893110145</v>
      </c>
      <c r="F92" s="34" t="n">
        <f aca="false">sorties_modele_sanstitre!$F92</f>
        <v>0.29088697500824</v>
      </c>
      <c r="G92" s="34" t="n">
        <f aca="false">sorties_modele_sanstitre!$G92</f>
        <v>0.299761120844311</v>
      </c>
    </row>
    <row r="94" customFormat="false" ht="15" hidden="false" customHeight="false" outlineLevel="0" collapsed="false">
      <c r="A94" s="27" t="s">
        <v>131</v>
      </c>
    </row>
    <row r="95" customFormat="false" ht="15" hidden="false" customHeight="false" outlineLevel="0" collapsed="false">
      <c r="A95" s="25" t="str">
        <f aca="false">sorties_modele_sanstitre!$A95</f>
        <v>scenario</v>
      </c>
      <c r="B95" s="25" t="str">
        <f aca="false">sorties_modele_sanstitre!$B95</f>
        <v>GESTE_DGEC</v>
      </c>
      <c r="C95" s="25" t="str">
        <f aca="false">sorties_modele_sanstitre!$C95</f>
        <v>2010</v>
      </c>
      <c r="D95" s="25" t="str">
        <f aca="false">sorties_modele_sanstitre!$D95</f>
        <v>2015</v>
      </c>
      <c r="E95" s="25" t="str">
        <f aca="false">sorties_modele_sanstitre!$E95</f>
        <v>2020</v>
      </c>
      <c r="F95" s="25" t="str">
        <f aca="false">sorties_modele_sanstitre!$F95</f>
        <v>2025</v>
      </c>
      <c r="G95" s="25" t="str">
        <f aca="false">sorties_modele_sanstitre!$G95</f>
        <v>2030</v>
      </c>
      <c r="H95" s="25" t="str">
        <f aca="false">sorties_modele_sanstitre!$H95</f>
        <v>2035</v>
      </c>
      <c r="I95" s="25" t="str">
        <f aca="false">sorties_modele_sanstitre!$I95</f>
        <v>2040</v>
      </c>
      <c r="J95" s="25" t="str">
        <f aca="false">sorties_modele_sanstitre!$J95</f>
        <v>2045</v>
      </c>
      <c r="K95" s="25" t="str">
        <f aca="false">sorties_modele_sanstitre!$K95</f>
        <v>2050</v>
      </c>
    </row>
    <row r="96" customFormat="false" ht="15" hidden="false" customHeight="false" outlineLevel="0" collapsed="false">
      <c r="A96" s="25" t="str">
        <f aca="false">sorties_modele_sanstitre!$A96</f>
        <v>AME</v>
      </c>
      <c r="B96" s="25" t="str">
        <f aca="false">sorties_modele_sanstitre!$B96</f>
        <v>Parc non touché</v>
      </c>
      <c r="C96" s="34" t="n">
        <f aca="false">sorties_modele_sanstitre!$C96</f>
        <v>0.995478300347349</v>
      </c>
      <c r="D96" s="34" t="n">
        <f aca="false">sorties_modele_sanstitre!$D96</f>
        <v>0.993955384112459</v>
      </c>
      <c r="E96" s="34" t="n">
        <f aca="false">sorties_modele_sanstitre!$E96</f>
        <v>0.987944314208445</v>
      </c>
      <c r="F96" s="34" t="n">
        <f aca="false">sorties_modele_sanstitre!$F96</f>
        <v>0.987695280912863</v>
      </c>
      <c r="G96" s="34" t="n">
        <f aca="false">sorties_modele_sanstitre!$G96</f>
        <v>0.986411236121669</v>
      </c>
      <c r="H96" s="34" t="n">
        <f aca="false">sorties_modele_sanstitre!$H96</f>
        <v>0.98818231301651</v>
      </c>
      <c r="I96" s="34" t="n">
        <f aca="false">sorties_modele_sanstitre!$I96</f>
        <v>0.988744980919588</v>
      </c>
      <c r="J96" s="34" t="n">
        <f aca="false">sorties_modele_sanstitre!$J96</f>
        <v>0.989325144105156</v>
      </c>
      <c r="K96" s="34" t="n">
        <f aca="false">sorties_modele_sanstitre!$K96</f>
        <v>0.985652486565418</v>
      </c>
    </row>
    <row r="97" customFormat="false" ht="15" hidden="false" customHeight="false" outlineLevel="0" collapsed="false">
      <c r="A97" s="25" t="str">
        <f aca="false">sorties_modele_sanstitre!$A97</f>
        <v>AME</v>
      </c>
      <c r="B97" s="25" t="str">
        <f aca="false">sorties_modele_sanstitre!$B97</f>
        <v>Rénovation faible</v>
      </c>
      <c r="C97" s="34" t="n">
        <f aca="false">sorties_modele_sanstitre!$C97</f>
        <v>0.00338133716607759</v>
      </c>
      <c r="D97" s="34" t="n">
        <f aca="false">sorties_modele_sanstitre!$D97</f>
        <v>0.00432696487836678</v>
      </c>
      <c r="E97" s="34" t="n">
        <f aca="false">sorties_modele_sanstitre!$E97</f>
        <v>0.00395280641410036</v>
      </c>
      <c r="F97" s="34" t="n">
        <f aca="false">sorties_modele_sanstitre!$F97</f>
        <v>0.00414583993398754</v>
      </c>
      <c r="G97" s="34" t="n">
        <f aca="false">sorties_modele_sanstitre!$G97</f>
        <v>0.00478127159535254</v>
      </c>
      <c r="H97" s="34" t="n">
        <f aca="false">sorties_modele_sanstitre!$H97</f>
        <v>0.00457648996961762</v>
      </c>
      <c r="I97" s="34" t="n">
        <f aca="false">sorties_modele_sanstitre!$I97</f>
        <v>0.00399259166023731</v>
      </c>
      <c r="J97" s="34" t="n">
        <f aca="false">sorties_modele_sanstitre!$J97</f>
        <v>0.00354571780203216</v>
      </c>
      <c r="K97" s="34" t="n">
        <f aca="false">sorties_modele_sanstitre!$K97</f>
        <v>0.00339311193036473</v>
      </c>
    </row>
    <row r="98" customFormat="false" ht="15" hidden="false" customHeight="false" outlineLevel="0" collapsed="false">
      <c r="A98" s="25" t="str">
        <f aca="false">sorties_modele_sanstitre!$A98</f>
        <v>AME</v>
      </c>
      <c r="B98" s="25" t="str">
        <f aca="false">sorties_modele_sanstitre!$B98</f>
        <v>Dont GTB</v>
      </c>
      <c r="C98" s="34" t="n">
        <f aca="false">sorties_modele_sanstitre!$C98</f>
        <v>0.00283708933187927</v>
      </c>
      <c r="D98" s="34" t="n">
        <f aca="false">sorties_modele_sanstitre!$D98</f>
        <v>0.00370832759862691</v>
      </c>
      <c r="E98" s="34" t="n">
        <f aca="false">sorties_modele_sanstitre!$E98</f>
        <v>0.00333878197052331</v>
      </c>
      <c r="F98" s="34" t="n">
        <f aca="false">sorties_modele_sanstitre!$F98</f>
        <v>0.0036030457571724</v>
      </c>
      <c r="G98" s="34" t="n">
        <f aca="false">sorties_modele_sanstitre!$G98</f>
        <v>0.00405213410926592</v>
      </c>
      <c r="H98" s="34" t="n">
        <f aca="false">sorties_modele_sanstitre!$H98</f>
        <v>0.00386427453655026</v>
      </c>
      <c r="I98" s="34" t="n">
        <f aca="false">sorties_modele_sanstitre!$I98</f>
        <v>0.00339800033227354</v>
      </c>
      <c r="J98" s="34" t="n">
        <f aca="false">sorties_modele_sanstitre!$J98</f>
        <v>0.00301720054741822</v>
      </c>
      <c r="K98" s="34" t="n">
        <f aca="false">sorties_modele_sanstitre!$K98</f>
        <v>0.00280989718119504</v>
      </c>
    </row>
    <row r="99" customFormat="false" ht="15" hidden="false" customHeight="false" outlineLevel="0" collapsed="false">
      <c r="A99" s="25" t="str">
        <f aca="false">sorties_modele_sanstitre!$A99</f>
        <v>AME</v>
      </c>
      <c r="B99" s="25" t="str">
        <f aca="false">sorties_modele_sanstitre!$B99</f>
        <v>Rénovation moyenne</v>
      </c>
      <c r="C99" s="34" t="n">
        <f aca="false">sorties_modele_sanstitre!$C99</f>
        <v>0.000828347168308309</v>
      </c>
      <c r="D99" s="34" t="n">
        <f aca="false">sorties_modele_sanstitre!$D99</f>
        <v>0.00144188303275766</v>
      </c>
      <c r="E99" s="34" t="n">
        <f aca="false">sorties_modele_sanstitre!$E99</f>
        <v>0.00705713603685634</v>
      </c>
      <c r="F99" s="34" t="n">
        <f aca="false">sorties_modele_sanstitre!$F99</f>
        <v>0.00745058045464001</v>
      </c>
      <c r="G99" s="34" t="n">
        <f aca="false">sorties_modele_sanstitre!$G99</f>
        <v>0.00729277733593531</v>
      </c>
      <c r="H99" s="34" t="n">
        <f aca="false">sorties_modele_sanstitre!$H99</f>
        <v>0.00620345915585613</v>
      </c>
      <c r="I99" s="34" t="n">
        <f aca="false">sorties_modele_sanstitre!$I99</f>
        <v>0.00567537104072229</v>
      </c>
      <c r="J99" s="34" t="n">
        <f aca="false">sorties_modele_sanstitre!$J99</f>
        <v>0.0054077911633073</v>
      </c>
      <c r="K99" s="34" t="n">
        <f aca="false">sorties_modele_sanstitre!$K99</f>
        <v>0.00734594451657491</v>
      </c>
    </row>
    <row r="100" customFormat="false" ht="15" hidden="false" customHeight="false" outlineLevel="0" collapsed="false">
      <c r="A100" s="25" t="str">
        <f aca="false">sorties_modele_sanstitre!$A100</f>
        <v>AME</v>
      </c>
      <c r="B100" s="25" t="str">
        <f aca="false">sorties_modele_sanstitre!$B100</f>
        <v>Rénovation importante</v>
      </c>
      <c r="C100" s="34" t="n">
        <f aca="false">sorties_modele_sanstitre!$C100</f>
        <v>0.000312015318265472</v>
      </c>
      <c r="D100" s="34" t="n">
        <f aca="false">sorties_modele_sanstitre!$D100</f>
        <v>0.000275767976416424</v>
      </c>
      <c r="E100" s="34" t="n">
        <f aca="false">sorties_modele_sanstitre!$E100</f>
        <v>0.00104574334059769</v>
      </c>
      <c r="F100" s="34" t="n">
        <f aca="false">sorties_modele_sanstitre!$F100</f>
        <v>0.000708298698509266</v>
      </c>
      <c r="G100" s="34" t="n">
        <f aca="false">sorties_modele_sanstitre!$G100</f>
        <v>0.00151471494704357</v>
      </c>
      <c r="H100" s="34" t="n">
        <f aca="false">sorties_modele_sanstitre!$H100</f>
        <v>0.00103773785801643</v>
      </c>
      <c r="I100" s="34" t="n">
        <f aca="false">sorties_modele_sanstitre!$I100</f>
        <v>0.00158705637945243</v>
      </c>
      <c r="J100" s="34" t="n">
        <f aca="false">sorties_modele_sanstitre!$J100</f>
        <v>0.00172134692950475</v>
      </c>
      <c r="K100" s="34" t="n">
        <f aca="false">sorties_modele_sanstitre!$K100</f>
        <v>0.0036084569876429</v>
      </c>
    </row>
    <row r="102" customFormat="false" ht="15" hidden="false" customHeight="false" outlineLevel="0" collapsed="false">
      <c r="A102" s="27" t="s">
        <v>132</v>
      </c>
    </row>
    <row r="103" customFormat="false" ht="15" hidden="false" customHeight="false" outlineLevel="0" collapsed="false">
      <c r="A103" s="25" t="str">
        <f aca="false">sorties_modele_sanstitre!$A103</f>
        <v>scenario</v>
      </c>
      <c r="B103" s="25" t="str">
        <f aca="false">sorties_modele_sanstitre!$B103</f>
        <v>Energie</v>
      </c>
      <c r="C103" s="25" t="str">
        <f aca="false">sorties_modele_sanstitre!$C103</f>
        <v>2010</v>
      </c>
      <c r="D103" s="25" t="str">
        <f aca="false">sorties_modele_sanstitre!$D103</f>
        <v>2015</v>
      </c>
      <c r="E103" s="25" t="str">
        <f aca="false">sorties_modele_sanstitre!$E103</f>
        <v>2020</v>
      </c>
      <c r="F103" s="25" t="str">
        <f aca="false">sorties_modele_sanstitre!$F103</f>
        <v>2025</v>
      </c>
      <c r="G103" s="25" t="str">
        <f aca="false">sorties_modele_sanstitre!$G103</f>
        <v>2030</v>
      </c>
      <c r="H103" s="25" t="str">
        <f aca="false">sorties_modele_sanstitre!$H103</f>
        <v>2035</v>
      </c>
      <c r="I103" s="25" t="str">
        <f aca="false">sorties_modele_sanstitre!$I103</f>
        <v>2040</v>
      </c>
      <c r="J103" s="25" t="str">
        <f aca="false">sorties_modele_sanstitre!$J103</f>
        <v>2045</v>
      </c>
      <c r="K103" s="25" t="str">
        <f aca="false">sorties_modele_sanstitre!$K103</f>
        <v>2050</v>
      </c>
    </row>
    <row r="104" customFormat="false" ht="15" hidden="false" customHeight="false" outlineLevel="0" collapsed="false">
      <c r="A104" s="25" t="str">
        <f aca="false">sorties_modele_sanstitre!$A104</f>
        <v>AME</v>
      </c>
      <c r="B104" s="25" t="str">
        <f aca="false">sorties_modele_sanstitre!$B104</f>
        <v>Autres</v>
      </c>
      <c r="C104" s="34" t="n">
        <f aca="false">sorties_modele_sanstitre!$C104</f>
        <v>0.0387703972569574</v>
      </c>
      <c r="D104" s="34" t="n">
        <f aca="false">sorties_modele_sanstitre!$D104</f>
        <v>0.0587770153771508</v>
      </c>
      <c r="E104" s="34" t="n">
        <f aca="false">sorties_modele_sanstitre!$E104</f>
        <v>0.0752496972780875</v>
      </c>
      <c r="F104" s="34" t="n">
        <f aca="false">sorties_modele_sanstitre!$F104</f>
        <v>0.0980297179704888</v>
      </c>
      <c r="G104" s="34" t="n">
        <f aca="false">sorties_modele_sanstitre!$G104</f>
        <v>0.121292415907847</v>
      </c>
      <c r="H104" s="34" t="n">
        <f aca="false">sorties_modele_sanstitre!$H104</f>
        <v>0.143157256469326</v>
      </c>
      <c r="I104" s="34" t="n">
        <f aca="false">sorties_modele_sanstitre!$I104</f>
        <v>0.153275497891679</v>
      </c>
      <c r="J104" s="34" t="n">
        <f aca="false">sorties_modele_sanstitre!$J104</f>
        <v>0.164682936480234</v>
      </c>
      <c r="K104" s="34" t="n">
        <f aca="false">sorties_modele_sanstitre!$K104</f>
        <v>0.16528838649461</v>
      </c>
    </row>
    <row r="105" customFormat="false" ht="15" hidden="false" customHeight="false" outlineLevel="0" collapsed="false">
      <c r="A105" s="25" t="str">
        <f aca="false">sorties_modele_sanstitre!$A105</f>
        <v>AME</v>
      </c>
      <c r="B105" s="25" t="str">
        <f aca="false">sorties_modele_sanstitre!$B105</f>
        <v>Electricité</v>
      </c>
      <c r="C105" s="34" t="n">
        <f aca="false">sorties_modele_sanstitre!$C105</f>
        <v>0.252566129180746</v>
      </c>
      <c r="D105" s="34" t="n">
        <f aca="false">sorties_modele_sanstitre!$D105</f>
        <v>0.274049408492827</v>
      </c>
      <c r="E105" s="34" t="n">
        <f aca="false">sorties_modele_sanstitre!$E105</f>
        <v>0.307179039686906</v>
      </c>
      <c r="F105" s="34" t="n">
        <f aca="false">sorties_modele_sanstitre!$F105</f>
        <v>0.351891716526376</v>
      </c>
      <c r="G105" s="34" t="n">
        <f aca="false">sorties_modele_sanstitre!$G105</f>
        <v>0.407947260884458</v>
      </c>
      <c r="H105" s="34" t="n">
        <f aca="false">sorties_modele_sanstitre!$H105</f>
        <v>0.463951737190777</v>
      </c>
      <c r="I105" s="34" t="n">
        <f aca="false">sorties_modele_sanstitre!$I105</f>
        <v>0.496067523839347</v>
      </c>
      <c r="J105" s="34" t="n">
        <f aca="false">sorties_modele_sanstitre!$J105</f>
        <v>0.513581090556995</v>
      </c>
      <c r="K105" s="34" t="n">
        <f aca="false">sorties_modele_sanstitre!$K105</f>
        <v>0.517358912080071</v>
      </c>
    </row>
    <row r="106" customFormat="false" ht="15" hidden="false" customHeight="false" outlineLevel="0" collapsed="false">
      <c r="A106" s="25" t="str">
        <f aca="false">sorties_modele_sanstitre!$A106</f>
        <v>AME</v>
      </c>
      <c r="B106" s="25" t="str">
        <f aca="false">sorties_modele_sanstitre!$B106</f>
        <v>Fioul</v>
      </c>
      <c r="C106" s="34" t="n">
        <f aca="false">sorties_modele_sanstitre!$C106</f>
        <v>0.188536989406491</v>
      </c>
      <c r="D106" s="34" t="n">
        <f aca="false">sorties_modele_sanstitre!$D106</f>
        <v>0.14919936689357</v>
      </c>
      <c r="E106" s="34" t="n">
        <f aca="false">sorties_modele_sanstitre!$E106</f>
        <v>0.10992275873251</v>
      </c>
      <c r="F106" s="34" t="n">
        <f aca="false">sorties_modele_sanstitre!$F106</f>
        <v>0.0706234656713878</v>
      </c>
      <c r="G106" s="34" t="n">
        <f aca="false">sorties_modele_sanstitre!$G106</f>
        <v>0.0313695651719405</v>
      </c>
      <c r="H106" s="34" t="n">
        <f aca="false">sorties_modele_sanstitre!$H106</f>
        <v>1.96118289061032E-005</v>
      </c>
      <c r="I106" s="34" t="n">
        <f aca="false">sorties_modele_sanstitre!$I106</f>
        <v>1.97642963481275E-005</v>
      </c>
      <c r="J106" s="34" t="n">
        <f aca="false">sorties_modele_sanstitre!$J106</f>
        <v>2.15147884959405E-005</v>
      </c>
      <c r="K106" s="34" t="n">
        <f aca="false">sorties_modele_sanstitre!$K106</f>
        <v>3.27009808655873E-005</v>
      </c>
    </row>
    <row r="107" customFormat="false" ht="15" hidden="false" customHeight="false" outlineLevel="0" collapsed="false">
      <c r="A107" s="25" t="str">
        <f aca="false">sorties_modele_sanstitre!$A107</f>
        <v>AME</v>
      </c>
      <c r="B107" s="25" t="str">
        <f aca="false">sorties_modele_sanstitre!$B107</f>
        <v>Gaz</v>
      </c>
      <c r="C107" s="34" t="n">
        <f aca="false">sorties_modele_sanstitre!$C107</f>
        <v>0.459494276008482</v>
      </c>
      <c r="D107" s="34" t="n">
        <f aca="false">sorties_modele_sanstitre!$D107</f>
        <v>0.469925585216908</v>
      </c>
      <c r="E107" s="34" t="n">
        <f aca="false">sorties_modele_sanstitre!$E107</f>
        <v>0.470313092104479</v>
      </c>
      <c r="F107" s="34" t="n">
        <f aca="false">sorties_modele_sanstitre!$F107</f>
        <v>0.453697132390246</v>
      </c>
      <c r="G107" s="34" t="n">
        <f aca="false">sorties_modele_sanstitre!$G107</f>
        <v>0.422930302829858</v>
      </c>
      <c r="H107" s="34" t="n">
        <f aca="false">sorties_modele_sanstitre!$H107</f>
        <v>0.381513413245261</v>
      </c>
      <c r="I107" s="34" t="n">
        <f aca="false">sorties_modele_sanstitre!$I107</f>
        <v>0.335880916525536</v>
      </c>
      <c r="J107" s="34" t="n">
        <f aca="false">sorties_modele_sanstitre!$J107</f>
        <v>0.305058995231541</v>
      </c>
      <c r="K107" s="34" t="n">
        <f aca="false">sorties_modele_sanstitre!$K107</f>
        <v>0.297294293757298</v>
      </c>
    </row>
    <row r="108" customFormat="false" ht="15" hidden="false" customHeight="false" outlineLevel="0" collapsed="false">
      <c r="A108" s="25" t="str">
        <f aca="false">sorties_modele_sanstitre!$A108</f>
        <v>AME</v>
      </c>
      <c r="B108" s="25" t="str">
        <f aca="false">sorties_modele_sanstitre!$B108</f>
        <v>Urbain</v>
      </c>
      <c r="C108" s="34" t="n">
        <f aca="false">sorties_modele_sanstitre!$C108</f>
        <v>0.060632208147323</v>
      </c>
      <c r="D108" s="34" t="n">
        <f aca="false">sorties_modele_sanstitre!$D108</f>
        <v>0.0480486240195441</v>
      </c>
      <c r="E108" s="34" t="n">
        <f aca="false">sorties_modele_sanstitre!$E108</f>
        <v>0.0373354121980177</v>
      </c>
      <c r="F108" s="34" t="n">
        <f aca="false">sorties_modele_sanstitre!$F108</f>
        <v>0.0257579674415007</v>
      </c>
      <c r="G108" s="34" t="n">
        <f aca="false">sorties_modele_sanstitre!$G108</f>
        <v>0.0164604552058965</v>
      </c>
      <c r="H108" s="34" t="n">
        <f aca="false">sorties_modele_sanstitre!$H108</f>
        <v>0.0113579812657301</v>
      </c>
      <c r="I108" s="34" t="n">
        <f aca="false">sorties_modele_sanstitre!$I108</f>
        <v>0.0147562974470903</v>
      </c>
      <c r="J108" s="34" t="n">
        <f aca="false">sorties_modele_sanstitre!$J108</f>
        <v>0.0166554629427331</v>
      </c>
      <c r="K108" s="34" t="n">
        <f aca="false">sorties_modele_sanstitre!$K108</f>
        <v>0.0200257066871557</v>
      </c>
    </row>
    <row r="110" customFormat="false" ht="15" hidden="false" customHeight="false" outlineLevel="0" collapsed="false">
      <c r="A110" s="27" t="s">
        <v>133</v>
      </c>
    </row>
    <row r="111" customFormat="false" ht="15" hidden="false" customHeight="false" outlineLevel="0" collapsed="false">
      <c r="A111" s="25" t="str">
        <f aca="false">sorties_modele_sanstitre!$A111</f>
        <v>scenario</v>
      </c>
      <c r="B111" s="25" t="str">
        <f aca="false">sorties_modele_sanstitre!$B111</f>
        <v>energie</v>
      </c>
      <c r="C111" s="25" t="str">
        <f aca="false">sorties_modele_sanstitre!$C111</f>
        <v>2010</v>
      </c>
      <c r="D111" s="25" t="str">
        <f aca="false">sorties_modele_sanstitre!$D111</f>
        <v>2015</v>
      </c>
      <c r="E111" s="25" t="str">
        <f aca="false">sorties_modele_sanstitre!$E111</f>
        <v>2020</v>
      </c>
      <c r="F111" s="25" t="str">
        <f aca="false">sorties_modele_sanstitre!$F111</f>
        <v>2025</v>
      </c>
      <c r="G111" s="25" t="str">
        <f aca="false">sorties_modele_sanstitre!$G111</f>
        <v>2030</v>
      </c>
      <c r="H111" s="25" t="str">
        <f aca="false">sorties_modele_sanstitre!$H111</f>
        <v>2035</v>
      </c>
      <c r="I111" s="25" t="str">
        <f aca="false">sorties_modele_sanstitre!$I111</f>
        <v>2040</v>
      </c>
      <c r="J111" s="25" t="str">
        <f aca="false">sorties_modele_sanstitre!$J111</f>
        <v>2045</v>
      </c>
      <c r="K111" s="25" t="str">
        <f aca="false">sorties_modele_sanstitre!$K111</f>
        <v>2050</v>
      </c>
    </row>
    <row r="112" customFormat="false" ht="15" hidden="false" customHeight="false" outlineLevel="0" collapsed="false">
      <c r="A112" s="25" t="str">
        <f aca="false">sorties_modele_sanstitre!$A112</f>
        <v>AME</v>
      </c>
      <c r="B112" s="25" t="str">
        <f aca="false">sorties_modele_sanstitre!$B112</f>
        <v>Electricité</v>
      </c>
      <c r="C112" s="34" t="n">
        <f aca="false">sorties_modele_sanstitre!$C112</f>
        <v>0.230968390327633</v>
      </c>
      <c r="D112" s="34" t="n">
        <f aca="false">sorties_modele_sanstitre!$D112</f>
        <v>0.25589115462569</v>
      </c>
      <c r="E112" s="34" t="n">
        <f aca="false">sorties_modele_sanstitre!$E112</f>
        <v>0.289828021615547</v>
      </c>
      <c r="F112" s="34" t="n">
        <f aca="false">sorties_modele_sanstitre!$F112</f>
        <v>0.326830540443086</v>
      </c>
      <c r="G112" s="34" t="n">
        <f aca="false">sorties_modele_sanstitre!$G112</f>
        <v>0.372824710093201</v>
      </c>
      <c r="H112" s="34" t="n">
        <f aca="false">sorties_modele_sanstitre!$H112</f>
        <v>0.419704621105877</v>
      </c>
      <c r="I112" s="34" t="n">
        <f aca="false">sorties_modele_sanstitre!$I112</f>
        <v>0.451453465495428</v>
      </c>
      <c r="J112" s="34" t="n">
        <f aca="false">sorties_modele_sanstitre!$J112</f>
        <v>0.471149886895759</v>
      </c>
      <c r="K112" s="34" t="n">
        <f aca="false">sorties_modele_sanstitre!$K112</f>
        <v>0.48100190571025</v>
      </c>
    </row>
    <row r="113" customFormat="false" ht="15" hidden="false" customHeight="false" outlineLevel="0" collapsed="false">
      <c r="A113" s="25" t="str">
        <f aca="false">sorties_modele_sanstitre!$A113</f>
        <v>AME</v>
      </c>
      <c r="B113" s="25" t="str">
        <f aca="false">sorties_modele_sanstitre!$B113</f>
        <v>Gaz</v>
      </c>
      <c r="C113" s="34" t="n">
        <f aca="false">sorties_modele_sanstitre!$C113</f>
        <v>0.447302132821021</v>
      </c>
      <c r="D113" s="34" t="n">
        <f aca="false">sorties_modele_sanstitre!$D113</f>
        <v>0.467331885481998</v>
      </c>
      <c r="E113" s="34" t="n">
        <f aca="false">sorties_modele_sanstitre!$E113</f>
        <v>0.475509621372459</v>
      </c>
      <c r="F113" s="34" t="n">
        <f aca="false">sorties_modele_sanstitre!$F113</f>
        <v>0.477149927492956</v>
      </c>
      <c r="G113" s="34" t="n">
        <f aca="false">sorties_modele_sanstitre!$G113</f>
        <v>0.465361194828907</v>
      </c>
      <c r="H113" s="34" t="n">
        <f aca="false">sorties_modele_sanstitre!$H113</f>
        <v>0.442263898021092</v>
      </c>
      <c r="I113" s="34" t="n">
        <f aca="false">sorties_modele_sanstitre!$I113</f>
        <v>0.40566623227092</v>
      </c>
      <c r="J113" s="34" t="n">
        <f aca="false">sorties_modele_sanstitre!$J113</f>
        <v>0.382429753567513</v>
      </c>
      <c r="K113" s="34" t="n">
        <f aca="false">sorties_modele_sanstitre!$K113</f>
        <v>0.37308433126115</v>
      </c>
    </row>
    <row r="114" customFormat="false" ht="15" hidden="false" customHeight="false" outlineLevel="0" collapsed="false">
      <c r="A114" s="25" t="str">
        <f aca="false">sorties_modele_sanstitre!$A114</f>
        <v>AME</v>
      </c>
      <c r="B114" s="25" t="str">
        <f aca="false">sorties_modele_sanstitre!$B114</f>
        <v>Fioul</v>
      </c>
      <c r="C114" s="34" t="n">
        <f aca="false">sorties_modele_sanstitre!$C114</f>
        <v>0.219767025863643</v>
      </c>
      <c r="D114" s="34" t="n">
        <f aca="false">sorties_modele_sanstitre!$D114</f>
        <v>0.177804213777147</v>
      </c>
      <c r="E114" s="34" t="n">
        <f aca="false">sorties_modele_sanstitre!$E114</f>
        <v>0.138009972534637</v>
      </c>
      <c r="F114" s="34" t="n">
        <f aca="false">sorties_modele_sanstitre!$F114</f>
        <v>0.0994655564537702</v>
      </c>
      <c r="G114" s="34" t="n">
        <f aca="false">sorties_modele_sanstitre!$G114</f>
        <v>0.0618718194563968</v>
      </c>
      <c r="H114" s="34" t="n">
        <f aca="false">sorties_modele_sanstitre!$H114</f>
        <v>0.0312663946015245</v>
      </c>
      <c r="I114" s="34" t="n">
        <f aca="false">sorties_modele_sanstitre!$I114</f>
        <v>0.0288709625299432</v>
      </c>
      <c r="J114" s="34" t="n">
        <f aca="false">sorties_modele_sanstitre!$J114</f>
        <v>0.0270859843352345</v>
      </c>
      <c r="K114" s="34" t="n">
        <f aca="false">sorties_modele_sanstitre!$K114</f>
        <v>0.0257908398918078</v>
      </c>
    </row>
    <row r="115" customFormat="false" ht="15" hidden="false" customHeight="false" outlineLevel="0" collapsed="false">
      <c r="A115" s="25" t="str">
        <f aca="false">sorties_modele_sanstitre!$A115</f>
        <v>AME</v>
      </c>
      <c r="B115" s="25" t="str">
        <f aca="false">sorties_modele_sanstitre!$B115</f>
        <v>Urbain</v>
      </c>
      <c r="C115" s="34" t="n">
        <f aca="false">sorties_modele_sanstitre!$C115</f>
        <v>0.0541742922695106</v>
      </c>
      <c r="D115" s="34" t="n">
        <f aca="false">sorties_modele_sanstitre!$D115</f>
        <v>0.0460655243633361</v>
      </c>
      <c r="E115" s="34" t="n">
        <f aca="false">sorties_modele_sanstitre!$E115</f>
        <v>0.0384543123139653</v>
      </c>
      <c r="F115" s="34" t="n">
        <f aca="false">sorties_modele_sanstitre!$F115</f>
        <v>0.0307048187537212</v>
      </c>
      <c r="G115" s="34" t="n">
        <f aca="false">sorties_modele_sanstitre!$G115</f>
        <v>0.0233413074255927</v>
      </c>
      <c r="H115" s="34" t="n">
        <f aca="false">sorties_modele_sanstitre!$H115</f>
        <v>0.0186875819088593</v>
      </c>
      <c r="I115" s="34" t="n">
        <f aca="false">sorties_modele_sanstitre!$I115</f>
        <v>0.0211786090840116</v>
      </c>
      <c r="J115" s="34" t="n">
        <f aca="false">sorties_modele_sanstitre!$J115</f>
        <v>0.0233006769839963</v>
      </c>
      <c r="K115" s="34" t="n">
        <f aca="false">sorties_modele_sanstitre!$K115</f>
        <v>0.0259336838289634</v>
      </c>
    </row>
    <row r="116" customFormat="false" ht="15" hidden="false" customHeight="false" outlineLevel="0" collapsed="false">
      <c r="A116" s="25" t="str">
        <f aca="false">sorties_modele_sanstitre!$A116</f>
        <v>AME</v>
      </c>
      <c r="B116" s="25" t="str">
        <f aca="false">sorties_modele_sanstitre!$B116</f>
        <v>Autres</v>
      </c>
      <c r="C116" s="34" t="n">
        <f aca="false">sorties_modele_sanstitre!$C116</f>
        <v>0.0477881587181927</v>
      </c>
      <c r="D116" s="34" t="n">
        <f aca="false">sorties_modele_sanstitre!$D116</f>
        <v>0.052907221751829</v>
      </c>
      <c r="E116" s="34" t="n">
        <f aca="false">sorties_modele_sanstitre!$E116</f>
        <v>0.0581980721633909</v>
      </c>
      <c r="F116" s="34" t="n">
        <f aca="false">sorties_modele_sanstitre!$F116</f>
        <v>0.065849156856467</v>
      </c>
      <c r="G116" s="34" t="n">
        <f aca="false">sorties_modele_sanstitre!$G116</f>
        <v>0.0766009681959024</v>
      </c>
      <c r="H116" s="34" t="n">
        <f aca="false">sorties_modele_sanstitre!$H116</f>
        <v>0.0880775043626472</v>
      </c>
      <c r="I116" s="34" t="n">
        <f aca="false">sorties_modele_sanstitre!$I116</f>
        <v>0.0928307306196977</v>
      </c>
      <c r="J116" s="34" t="n">
        <f aca="false">sorties_modele_sanstitre!$J116</f>
        <v>0.0960336982174975</v>
      </c>
      <c r="K116" s="34" t="n">
        <f aca="false">sorties_modele_sanstitre!$K116</f>
        <v>0.0941892393078283</v>
      </c>
    </row>
    <row r="118" customFormat="false" ht="15" hidden="false" customHeight="false" outlineLevel="0" collapsed="false">
      <c r="A118" s="27" t="s">
        <v>134</v>
      </c>
    </row>
    <row r="119" customFormat="false" ht="15" hidden="false" customHeight="false" outlineLevel="0" collapsed="false">
      <c r="A119" s="25" t="str">
        <f aca="false">sorties_modele_sanstitre!$A119</f>
        <v>scenario</v>
      </c>
      <c r="B119" s="25" t="str">
        <f aca="false">sorties_modele_sanstitre!$B119</f>
        <v>2020</v>
      </c>
      <c r="C119" s="25" t="str">
        <f aca="false">sorties_modele_sanstitre!$C119</f>
        <v>2025</v>
      </c>
      <c r="D119" s="25" t="str">
        <f aca="false">sorties_modele_sanstitre!$D119</f>
        <v>2030</v>
      </c>
      <c r="E119" s="25" t="str">
        <f aca="false">sorties_modele_sanstitre!$E119</f>
        <v>2035</v>
      </c>
      <c r="F119" s="25" t="str">
        <f aca="false">sorties_modele_sanstitre!$F119</f>
        <v>2040</v>
      </c>
      <c r="G119" s="25" t="str">
        <f aca="false">sorties_modele_sanstitre!$G119</f>
        <v>2045</v>
      </c>
      <c r="H119" s="25" t="str">
        <f aca="false">sorties_modele_sanstitre!$H119</f>
        <v>2050</v>
      </c>
      <c r="I119" s="25" t="str">
        <f aca="false">sorties_modele_sanstitre!$I119</f>
        <v>2050</v>
      </c>
      <c r="J119" s="35"/>
    </row>
    <row r="120" customFormat="false" ht="15" hidden="false" customHeight="false" outlineLevel="0" collapsed="false">
      <c r="A120" s="25" t="str">
        <f aca="false">sorties_modele_sanstitre!$A120</f>
        <v>AME</v>
      </c>
      <c r="B120" s="25" t="n">
        <f aca="false">sorties_modele_sanstitre!$B120</f>
        <v>2214755.623936</v>
      </c>
      <c r="C120" s="25" t="n">
        <f aca="false">sorties_modele_sanstitre!$C120</f>
        <v>1830700.212631</v>
      </c>
      <c r="D120" s="25" t="n">
        <f aca="false">sorties_modele_sanstitre!$D120</f>
        <v>1514810.301196</v>
      </c>
      <c r="E120" s="25" t="n">
        <f aca="false">sorties_modele_sanstitre!$E120</f>
        <v>1238383.658158</v>
      </c>
      <c r="F120" s="25" t="n">
        <f aca="false">sorties_modele_sanstitre!$F120</f>
        <v>1014299.963534</v>
      </c>
      <c r="G120" s="25" t="n">
        <f aca="false">sorties_modele_sanstitre!$G120</f>
        <v>837699.859229</v>
      </c>
      <c r="H120" s="25" t="n">
        <f aca="false">sorties_modele_sanstitre!$H120</f>
        <v>1445450.718469</v>
      </c>
      <c r="I120" s="25" t="n">
        <f aca="false">sorties_modele_sanstitre!$I120</f>
        <v>1455771.684575</v>
      </c>
      <c r="J120" s="36"/>
    </row>
    <row r="122" customFormat="false" ht="15" hidden="false" customHeight="false" outlineLevel="0" collapsed="false">
      <c r="A122" s="27" t="s">
        <v>135</v>
      </c>
    </row>
    <row r="123" customFormat="false" ht="15" hidden="false" customHeight="false" outlineLevel="0" collapsed="false">
      <c r="A123" s="25" t="str">
        <f aca="false">sorties_modele_sanstitre!$A123</f>
        <v>scenario</v>
      </c>
      <c r="B123" s="25" t="str">
        <f aca="false">sorties_modele_sanstitre!$B123</f>
        <v>2010</v>
      </c>
      <c r="C123" s="25" t="str">
        <f aca="false">sorties_modele_sanstitre!$C123</f>
        <v>2015</v>
      </c>
      <c r="D123" s="25" t="str">
        <f aca="false">sorties_modele_sanstitre!$D123</f>
        <v>2020</v>
      </c>
      <c r="E123" s="25" t="str">
        <f aca="false">sorties_modele_sanstitre!$E123</f>
        <v>2025</v>
      </c>
      <c r="F123" s="25" t="str">
        <f aca="false">sorties_modele_sanstitre!$F123</f>
        <v>2030</v>
      </c>
      <c r="G123" s="25" t="str">
        <f aca="false">sorties_modele_sanstitre!$G123</f>
        <v>2035</v>
      </c>
      <c r="H123" s="25" t="str">
        <f aca="false">sorties_modele_sanstitre!$H123</f>
        <v>2040</v>
      </c>
      <c r="I123" s="25" t="str">
        <f aca="false">sorties_modele_sanstitre!$I123</f>
        <v>2045</v>
      </c>
      <c r="J123" s="25" t="str">
        <f aca="false">sorties_modele_sanstitre!$J123</f>
        <v>2050</v>
      </c>
    </row>
    <row r="124" customFormat="false" ht="15" hidden="false" customHeight="false" outlineLevel="0" collapsed="false">
      <c r="A124" s="25" t="str">
        <f aca="false">sorties_modele_sanstitre!$A124</f>
        <v>AME</v>
      </c>
      <c r="B124" s="25" t="n">
        <f aca="false">sorties_modele_sanstitre!$B124</f>
        <v>57.683891231196</v>
      </c>
      <c r="C124" s="25" t="n">
        <f aca="false">sorties_modele_sanstitre!$C124</f>
        <v>59.9838093672007</v>
      </c>
      <c r="D124" s="25" t="n">
        <f aca="false">sorties_modele_sanstitre!$D124</f>
        <v>60.9543684014254</v>
      </c>
      <c r="E124" s="25" t="n">
        <f aca="false">sorties_modele_sanstitre!$E124</f>
        <v>61.8361505691517</v>
      </c>
      <c r="F124" s="25" t="n">
        <f aca="false">sorties_modele_sanstitre!$F124</f>
        <v>62.728641474697</v>
      </c>
      <c r="G124" s="25" t="n">
        <f aca="false">sorties_modele_sanstitre!$G124</f>
        <v>62.8389575839312</v>
      </c>
      <c r="H124" s="25" t="n">
        <f aca="false">sorties_modele_sanstitre!$H124</f>
        <v>62.7972856257338</v>
      </c>
      <c r="I124" s="25" t="n">
        <f aca="false">sorties_modele_sanstitre!$I124</f>
        <v>62.7289174640502</v>
      </c>
      <c r="J124" s="25" t="n">
        <f aca="false">sorties_modele_sanstitre!$J124</f>
        <v>62.7661294997223</v>
      </c>
    </row>
    <row r="125" customFormat="false" ht="15" hidden="false" customHeight="false" outlineLevel="0" collapsed="false">
      <c r="A125" s="27" t="s">
        <v>136</v>
      </c>
    </row>
    <row r="126" customFormat="false" ht="15" hidden="false" customHeight="false" outlineLevel="0" collapsed="false">
      <c r="A126" s="27" t="s">
        <v>137</v>
      </c>
    </row>
    <row r="127" customFormat="false" ht="15" hidden="false" customHeight="false" outlineLevel="0" collapsed="false">
      <c r="A127" s="25" t="str">
        <f aca="false">sorties_modele_sanstitre!$A127</f>
        <v>scenario</v>
      </c>
      <c r="B127" s="25" t="str">
        <f aca="false">sorties_modele_sanstitre!$B127</f>
        <v>Branche_MEDPRO</v>
      </c>
      <c r="C127" s="25" t="str">
        <f aca="false">sorties_modele_sanstitre!$C127</f>
        <v>2015</v>
      </c>
      <c r="D127" s="25" t="str">
        <f aca="false">sorties_modele_sanstitre!$D127</f>
        <v>2020</v>
      </c>
      <c r="E127" s="25" t="str">
        <f aca="false">sorties_modele_sanstitre!$E127</f>
        <v>2025</v>
      </c>
      <c r="F127" s="25" t="str">
        <f aca="false">sorties_modele_sanstitre!$F127</f>
        <v>2030</v>
      </c>
      <c r="G127" s="25" t="str">
        <f aca="false">sorties_modele_sanstitre!$G127</f>
        <v>2050</v>
      </c>
      <c r="H127" s="37"/>
      <c r="I127" s="37"/>
      <c r="J127" s="37"/>
      <c r="K127" s="37"/>
    </row>
    <row r="128" customFormat="false" ht="15" hidden="false" customHeight="false" outlineLevel="0" collapsed="false">
      <c r="A128" s="25" t="str">
        <f aca="false">sorties_modele_sanstitre!$A128</f>
        <v>AME</v>
      </c>
      <c r="B128" s="25" t="str">
        <f aca="false">sorties_modele_sanstitre!$B128</f>
        <v>Bureaux</v>
      </c>
      <c r="C128" s="34" t="n">
        <f aca="false">sorties_modele_sanstitre!$C128</f>
        <v>0.398240504821789</v>
      </c>
      <c r="D128" s="34" t="n">
        <f aca="false">sorties_modele_sanstitre!$D128</f>
        <v>0.415777652747236</v>
      </c>
      <c r="E128" s="34" t="n">
        <f aca="false">sorties_modele_sanstitre!$E128</f>
        <v>0.418023113921976</v>
      </c>
      <c r="F128" s="34" t="n">
        <f aca="false">sorties_modele_sanstitre!$F128</f>
        <v>0.398663352405049</v>
      </c>
      <c r="G128" s="34" t="n">
        <f aca="false">sorties_modele_sanstitre!$G128</f>
        <v>0.256299437263882</v>
      </c>
      <c r="H128" s="38"/>
      <c r="I128" s="38"/>
      <c r="J128" s="38"/>
      <c r="K128" s="38"/>
    </row>
    <row r="129" customFormat="false" ht="15" hidden="false" customHeight="false" outlineLevel="0" collapsed="false">
      <c r="A129" s="25" t="str">
        <f aca="false">sorties_modele_sanstitre!$A129</f>
        <v>AME</v>
      </c>
      <c r="B129" s="25" t="str">
        <f aca="false">sorties_modele_sanstitre!$B129</f>
        <v>Commerce</v>
      </c>
      <c r="C129" s="34" t="n">
        <f aca="false">sorties_modele_sanstitre!$C129</f>
        <v>0.336648528533701</v>
      </c>
      <c r="D129" s="34" t="n">
        <f aca="false">sorties_modele_sanstitre!$D129</f>
        <v>0.303583888024055</v>
      </c>
      <c r="E129" s="34" t="n">
        <f aca="false">sorties_modele_sanstitre!$E129</f>
        <v>0.268084071374865</v>
      </c>
      <c r="F129" s="34" t="n">
        <f aca="false">sorties_modele_sanstitre!$F129</f>
        <v>0.232363603992006</v>
      </c>
      <c r="G129" s="34" t="n">
        <f aca="false">sorties_modele_sanstitre!$G129</f>
        <v>0.18588204748983</v>
      </c>
      <c r="H129" s="38"/>
      <c r="I129" s="38"/>
      <c r="J129" s="38"/>
      <c r="K129" s="38"/>
    </row>
    <row r="130" customFormat="false" ht="15" hidden="false" customHeight="false" outlineLevel="0" collapsed="false">
      <c r="A130" s="25" t="str">
        <f aca="false">sorties_modele_sanstitre!$A130</f>
        <v>AME</v>
      </c>
      <c r="B130" s="25" t="str">
        <f aca="false">sorties_modele_sanstitre!$B130</f>
        <v>Santé</v>
      </c>
      <c r="C130" s="34" t="n">
        <f aca="false">sorties_modele_sanstitre!$C130</f>
        <v>0.571954556105192</v>
      </c>
      <c r="D130" s="34" t="n">
        <f aca="false">sorties_modele_sanstitre!$D130</f>
        <v>0.601078725576758</v>
      </c>
      <c r="E130" s="34" t="n">
        <f aca="false">sorties_modele_sanstitre!$E130</f>
        <v>0.621839999758891</v>
      </c>
      <c r="F130" s="34" t="n">
        <f aca="false">sorties_modele_sanstitre!$F130</f>
        <v>0.621608890258486</v>
      </c>
      <c r="G130" s="34" t="n">
        <f aca="false">sorties_modele_sanstitre!$G130</f>
        <v>0.531411364421324</v>
      </c>
      <c r="H130" s="38"/>
      <c r="I130" s="38"/>
      <c r="J130" s="38"/>
      <c r="K130" s="38"/>
    </row>
    <row r="131" customFormat="false" ht="15" hidden="false" customHeight="false" outlineLevel="0" collapsed="false">
      <c r="A131" s="25" t="str">
        <f aca="false">sorties_modele_sanstitre!$A131</f>
        <v>AME</v>
      </c>
      <c r="B131" s="25" t="str">
        <f aca="false">sorties_modele_sanstitre!$B131</f>
        <v>Autre</v>
      </c>
      <c r="C131" s="34" t="n">
        <f aca="false">sorties_modele_sanstitre!$C131</f>
        <v>0.437385073764224</v>
      </c>
      <c r="D131" s="34" t="n">
        <f aca="false">sorties_modele_sanstitre!$D131</f>
        <v>0.414968639997436</v>
      </c>
      <c r="E131" s="34" t="n">
        <f aca="false">sorties_modele_sanstitre!$E131</f>
        <v>0.388049489723363</v>
      </c>
      <c r="F131" s="34" t="n">
        <f aca="false">sorties_modele_sanstitre!$F131</f>
        <v>0.353953589980209</v>
      </c>
      <c r="G131" s="34" t="n">
        <f aca="false">sorties_modele_sanstitre!$G131</f>
        <v>0.273315098302285</v>
      </c>
      <c r="H131" s="38"/>
      <c r="I131" s="38"/>
      <c r="J131" s="38"/>
      <c r="K131" s="38"/>
    </row>
    <row r="133" customFormat="false" ht="15" hidden="false" customHeight="false" outlineLevel="0" collapsed="false">
      <c r="A133" s="27" t="s">
        <v>138</v>
      </c>
    </row>
    <row r="134" customFormat="false" ht="15" hidden="false" customHeight="false" outlineLevel="0" collapsed="false">
      <c r="A134" s="25" t="str">
        <f aca="false">sorties_modele_sanstitre!$A134</f>
        <v>scenario</v>
      </c>
      <c r="B134" s="25" t="str">
        <f aca="false">sorties_modele_sanstitre!$B134</f>
        <v>Branche_MEDPRO</v>
      </c>
      <c r="C134" s="25" t="str">
        <f aca="false">sorties_modele_sanstitre!$C134</f>
        <v>2015</v>
      </c>
      <c r="D134" s="25" t="str">
        <f aca="false">sorties_modele_sanstitre!$D134</f>
        <v>2020</v>
      </c>
      <c r="E134" s="25" t="str">
        <f aca="false">sorties_modele_sanstitre!$E134</f>
        <v>2025</v>
      </c>
      <c r="F134" s="25" t="str">
        <f aca="false">sorties_modele_sanstitre!$F134</f>
        <v>2030</v>
      </c>
      <c r="G134" s="25" t="str">
        <f aca="false">sorties_modele_sanstitre!$G134</f>
        <v>2050</v>
      </c>
      <c r="H134" s="37"/>
      <c r="I134" s="37"/>
      <c r="J134" s="37"/>
      <c r="K134" s="37"/>
    </row>
    <row r="135" customFormat="false" ht="15" hidden="false" customHeight="false" outlineLevel="0" collapsed="false">
      <c r="A135" s="25" t="str">
        <f aca="false">sorties_modele_sanstitre!$A135</f>
        <v>AME</v>
      </c>
      <c r="B135" s="25" t="str">
        <f aca="false">sorties_modele_sanstitre!$B135</f>
        <v>Bureaux</v>
      </c>
      <c r="C135" s="34" t="n">
        <f aca="false">sorties_modele_sanstitre!$C135</f>
        <v>0.0519556559168162</v>
      </c>
      <c r="D135" s="34" t="n">
        <f aca="false">sorties_modele_sanstitre!$D135</f>
        <v>0.0382302469369874</v>
      </c>
      <c r="E135" s="34" t="n">
        <f aca="false">sorties_modele_sanstitre!$E135</f>
        <v>0.0259642178962502</v>
      </c>
      <c r="F135" s="34" t="n">
        <f aca="false">sorties_modele_sanstitre!$F135</f>
        <v>0.0142486048936341</v>
      </c>
      <c r="G135" s="34" t="n">
        <f aca="false">sorties_modele_sanstitre!$G135</f>
        <v>0.0137122090425197</v>
      </c>
      <c r="H135" s="38"/>
      <c r="I135" s="38"/>
      <c r="J135" s="38"/>
      <c r="K135" s="38"/>
    </row>
    <row r="136" customFormat="false" ht="15" hidden="false" customHeight="false" outlineLevel="0" collapsed="false">
      <c r="A136" s="25" t="str">
        <f aca="false">sorties_modele_sanstitre!$A136</f>
        <v>AME</v>
      </c>
      <c r="B136" s="25" t="str">
        <f aca="false">sorties_modele_sanstitre!$B136</f>
        <v>Commerce</v>
      </c>
      <c r="C136" s="34" t="n">
        <f aca="false">sorties_modele_sanstitre!$C136</f>
        <v>0.0230754326911503</v>
      </c>
      <c r="D136" s="34" t="n">
        <f aca="false">sorties_modele_sanstitre!$D136</f>
        <v>0.018903452630968</v>
      </c>
      <c r="E136" s="34" t="n">
        <f aca="false">sorties_modele_sanstitre!$E136</f>
        <v>0.0150836981308235</v>
      </c>
      <c r="F136" s="34" t="n">
        <f aca="false">sorties_modele_sanstitre!$F136</f>
        <v>0.0143684287185493</v>
      </c>
      <c r="G136" s="34" t="n">
        <f aca="false">sorties_modele_sanstitre!$G136</f>
        <v>0.018580661070029</v>
      </c>
      <c r="H136" s="38"/>
      <c r="I136" s="38"/>
      <c r="J136" s="38"/>
      <c r="K136" s="38"/>
    </row>
    <row r="137" customFormat="false" ht="15" hidden="false" customHeight="false" outlineLevel="0" collapsed="false">
      <c r="A137" s="25" t="str">
        <f aca="false">sorties_modele_sanstitre!$A137</f>
        <v>AME</v>
      </c>
      <c r="B137" s="25" t="str">
        <f aca="false">sorties_modele_sanstitre!$B137</f>
        <v>Santé</v>
      </c>
      <c r="C137" s="34" t="n">
        <f aca="false">sorties_modele_sanstitre!$C137</f>
        <v>0.0542644850048922</v>
      </c>
      <c r="D137" s="34" t="n">
        <f aca="false">sorties_modele_sanstitre!$D137</f>
        <v>0.042839021467981</v>
      </c>
      <c r="E137" s="34" t="n">
        <f aca="false">sorties_modele_sanstitre!$E137</f>
        <v>0.0323882010717582</v>
      </c>
      <c r="F137" s="34" t="n">
        <f aca="false">sorties_modele_sanstitre!$F137</f>
        <v>0.0224927756406917</v>
      </c>
      <c r="G137" s="34" t="n">
        <f aca="false">sorties_modele_sanstitre!$G137</f>
        <v>0.0185727117230475</v>
      </c>
      <c r="H137" s="38"/>
      <c r="I137" s="38"/>
      <c r="J137" s="38"/>
      <c r="K137" s="38"/>
    </row>
    <row r="138" customFormat="false" ht="15" hidden="false" customHeight="false" outlineLevel="0" collapsed="false">
      <c r="A138" s="25" t="str">
        <f aca="false">sorties_modele_sanstitre!$A138</f>
        <v>AME</v>
      </c>
      <c r="B138" s="25" t="str">
        <f aca="false">sorties_modele_sanstitre!$B138</f>
        <v>Autre</v>
      </c>
      <c r="C138" s="34" t="n">
        <f aca="false">sorties_modele_sanstitre!$C138</f>
        <v>0.0400666145272138</v>
      </c>
      <c r="D138" s="34" t="n">
        <f aca="false">sorties_modele_sanstitre!$D138</f>
        <v>0.0330091969904386</v>
      </c>
      <c r="E138" s="34" t="n">
        <f aca="false">sorties_modele_sanstitre!$E138</f>
        <v>0.0260132747382706</v>
      </c>
      <c r="F138" s="34" t="n">
        <f aca="false">sorties_modele_sanstitre!$F138</f>
        <v>0.0214490619026717</v>
      </c>
      <c r="G138" s="34" t="n">
        <f aca="false">sorties_modele_sanstitre!$G138</f>
        <v>0.0284963336726361</v>
      </c>
      <c r="H138" s="38"/>
      <c r="I138" s="38"/>
      <c r="J138" s="38"/>
      <c r="K138" s="38"/>
    </row>
    <row r="140" customFormat="false" ht="15" hidden="false" customHeight="false" outlineLevel="0" collapsed="false">
      <c r="A140" s="27" t="s">
        <v>139</v>
      </c>
    </row>
    <row r="141" customFormat="false" ht="15" hidden="false" customHeight="false" outlineLevel="0" collapsed="false">
      <c r="A141" s="25" t="str">
        <f aca="false">sorties_modele_sanstitre!$A141</f>
        <v>scenario</v>
      </c>
      <c r="B141" s="25" t="str">
        <f aca="false">sorties_modele_sanstitre!$B141</f>
        <v>Branche_MEDPRO</v>
      </c>
      <c r="C141" s="25" t="str">
        <f aca="false">sorties_modele_sanstitre!$C141</f>
        <v>2015</v>
      </c>
      <c r="D141" s="25" t="str">
        <f aca="false">sorties_modele_sanstitre!$D141</f>
        <v>2020</v>
      </c>
      <c r="E141" s="25" t="str">
        <f aca="false">sorties_modele_sanstitre!$E141</f>
        <v>2025</v>
      </c>
      <c r="F141" s="25" t="str">
        <f aca="false">sorties_modele_sanstitre!$F141</f>
        <v>2030</v>
      </c>
      <c r="G141" s="25" t="str">
        <f aca="false">sorties_modele_sanstitre!$G141</f>
        <v>2050</v>
      </c>
      <c r="H141" s="37"/>
      <c r="I141" s="37"/>
      <c r="J141" s="37"/>
      <c r="K141" s="37"/>
    </row>
    <row r="142" customFormat="false" ht="15" hidden="false" customHeight="false" outlineLevel="0" collapsed="false">
      <c r="A142" s="25" t="str">
        <f aca="false">sorties_modele_sanstitre!$A142</f>
        <v>AME</v>
      </c>
      <c r="B142" s="25" t="str">
        <f aca="false">sorties_modele_sanstitre!$B142</f>
        <v>Bureaux</v>
      </c>
      <c r="C142" s="34" t="n">
        <f aca="false">sorties_modele_sanstitre!$C142</f>
        <v>0.454812756382662</v>
      </c>
      <c r="D142" s="34" t="n">
        <f aca="false">sorties_modele_sanstitre!$D142</f>
        <v>0.474907040922967</v>
      </c>
      <c r="E142" s="34" t="n">
        <f aca="false">sorties_modele_sanstitre!$E142</f>
        <v>0.505245511663751</v>
      </c>
      <c r="F142" s="34" t="n">
        <f aca="false">sorties_modele_sanstitre!$F142</f>
        <v>0.551852650037558</v>
      </c>
      <c r="G142" s="34" t="n">
        <f aca="false">sorties_modele_sanstitre!$G142</f>
        <v>0.683869800171408</v>
      </c>
      <c r="H142" s="38"/>
      <c r="I142" s="38"/>
      <c r="J142" s="38"/>
      <c r="K142" s="38"/>
    </row>
    <row r="143" customFormat="false" ht="15" hidden="false" customHeight="false" outlineLevel="0" collapsed="false">
      <c r="A143" s="25" t="str">
        <f aca="false">sorties_modele_sanstitre!$A143</f>
        <v>AME</v>
      </c>
      <c r="B143" s="25" t="str">
        <f aca="false">sorties_modele_sanstitre!$B143</f>
        <v>Commerce</v>
      </c>
      <c r="C143" s="34" t="n">
        <f aca="false">sorties_modele_sanstitre!$C143</f>
        <v>0.346819878269074</v>
      </c>
      <c r="D143" s="34" t="n">
        <f aca="false">sorties_modele_sanstitre!$D143</f>
        <v>0.396456439879712</v>
      </c>
      <c r="E143" s="34" t="n">
        <f aca="false">sorties_modele_sanstitre!$E143</f>
        <v>0.433586961722995</v>
      </c>
      <c r="F143" s="34" t="n">
        <f aca="false">sorties_modele_sanstitre!$F143</f>
        <v>0.468334097390566</v>
      </c>
      <c r="G143" s="34" t="n">
        <f aca="false">sorties_modele_sanstitre!$G143</f>
        <v>0.497473756518708</v>
      </c>
      <c r="H143" s="38"/>
      <c r="I143" s="38"/>
      <c r="J143" s="38"/>
      <c r="K143" s="38"/>
    </row>
    <row r="144" customFormat="false" ht="15" hidden="false" customHeight="false" outlineLevel="0" collapsed="false">
      <c r="A144" s="25" t="str">
        <f aca="false">sorties_modele_sanstitre!$A144</f>
        <v>AME</v>
      </c>
      <c r="B144" s="25" t="str">
        <f aca="false">sorties_modele_sanstitre!$B144</f>
        <v>Santé</v>
      </c>
      <c r="C144" s="34" t="n">
        <f aca="false">sorties_modele_sanstitre!$C144</f>
        <v>0.187127727435618</v>
      </c>
      <c r="D144" s="34" t="n">
        <f aca="false">sorties_modele_sanstitre!$D144</f>
        <v>0.207541345784445</v>
      </c>
      <c r="E144" s="34" t="n">
        <f aca="false">sorties_modele_sanstitre!$E144</f>
        <v>0.232986688222019</v>
      </c>
      <c r="F144" s="34" t="n">
        <f aca="false">sorties_modele_sanstitre!$F144</f>
        <v>0.27295371787953</v>
      </c>
      <c r="G144" s="34" t="n">
        <f aca="false">sorties_modele_sanstitre!$G144</f>
        <v>0.385277438135411</v>
      </c>
      <c r="H144" s="38"/>
      <c r="I144" s="38"/>
      <c r="J144" s="38"/>
      <c r="K144" s="38"/>
    </row>
    <row r="145" customFormat="false" ht="15" hidden="false" customHeight="false" outlineLevel="0" collapsed="false">
      <c r="A145" s="25" t="str">
        <f aca="false">sorties_modele_sanstitre!$A145</f>
        <v>AME</v>
      </c>
      <c r="B145" s="25" t="str">
        <f aca="false">sorties_modele_sanstitre!$B145</f>
        <v>Autre</v>
      </c>
      <c r="C145" s="34" t="n">
        <f aca="false">sorties_modele_sanstitre!$C145</f>
        <v>0.307789486488427</v>
      </c>
      <c r="D145" s="34" t="n">
        <f aca="false">sorties_modele_sanstitre!$D145</f>
        <v>0.366189319861036</v>
      </c>
      <c r="E145" s="34" t="n">
        <f aca="false">sorties_modele_sanstitre!$E145</f>
        <v>0.423681186517344</v>
      </c>
      <c r="F145" s="34" t="n">
        <f aca="false">sorties_modele_sanstitre!$F145</f>
        <v>0.482255937809898</v>
      </c>
      <c r="G145" s="34" t="n">
        <f aca="false">sorties_modele_sanstitre!$G145</f>
        <v>0.590698925111735</v>
      </c>
      <c r="H145" s="38"/>
      <c r="I145" s="38"/>
      <c r="J145" s="38"/>
      <c r="K145" s="38"/>
    </row>
    <row r="147" customFormat="false" ht="15" hidden="false" customHeight="false" outlineLevel="0" collapsed="false">
      <c r="A147" s="27" t="s">
        <v>140</v>
      </c>
    </row>
    <row r="148" customFormat="false" ht="15" hidden="false" customHeight="false" outlineLevel="0" collapsed="false">
      <c r="A148" s="25" t="str">
        <f aca="false">sorties_modele_sanstitre!$A148</f>
        <v>scenario</v>
      </c>
      <c r="B148" s="25" t="str">
        <f aca="false">sorties_modele_sanstitre!$B148</f>
        <v>Branche_MEDPRO</v>
      </c>
      <c r="C148" s="25" t="str">
        <f aca="false">sorties_modele_sanstitre!$C148</f>
        <v>2015</v>
      </c>
      <c r="D148" s="25" t="str">
        <f aca="false">sorties_modele_sanstitre!$D148</f>
        <v>2020</v>
      </c>
      <c r="E148" s="25" t="str">
        <f aca="false">sorties_modele_sanstitre!$E148</f>
        <v>2025</v>
      </c>
      <c r="F148" s="25" t="str">
        <f aca="false">sorties_modele_sanstitre!$F148</f>
        <v>2030</v>
      </c>
      <c r="G148" s="25" t="str">
        <f aca="false">sorties_modele_sanstitre!$G148</f>
        <v>2050</v>
      </c>
      <c r="H148" s="37"/>
      <c r="I148" s="37"/>
      <c r="J148" s="37"/>
      <c r="K148" s="37"/>
    </row>
    <row r="149" customFormat="false" ht="15" hidden="false" customHeight="false" outlineLevel="0" collapsed="false">
      <c r="A149" s="25" t="str">
        <f aca="false">sorties_modele_sanstitre!$A149</f>
        <v>AME</v>
      </c>
      <c r="B149" s="25" t="str">
        <f aca="false">sorties_modele_sanstitre!$B149</f>
        <v>Bureaux</v>
      </c>
      <c r="C149" s="34" t="n">
        <f aca="false">sorties_modele_sanstitre!$C149</f>
        <v>0.0718436636926486</v>
      </c>
      <c r="D149" s="34" t="n">
        <f aca="false">sorties_modele_sanstitre!$D149</f>
        <v>0.0502821684633622</v>
      </c>
      <c r="E149" s="34" t="n">
        <f aca="false">sorties_modele_sanstitre!$E149</f>
        <v>0.0317858713081502</v>
      </c>
      <c r="F149" s="34" t="n">
        <f aca="false">sorties_modele_sanstitre!$F149</f>
        <v>0.0146095465788059</v>
      </c>
      <c r="G149" s="34" t="n">
        <f aca="false">sorties_modele_sanstitre!$G149</f>
        <v>0.00145051214200342</v>
      </c>
      <c r="H149" s="38"/>
      <c r="I149" s="38"/>
      <c r="J149" s="38"/>
      <c r="K149" s="38"/>
    </row>
    <row r="150" customFormat="false" ht="15" hidden="false" customHeight="false" outlineLevel="0" collapsed="false">
      <c r="A150" s="25" t="str">
        <f aca="false">sorties_modele_sanstitre!$A150</f>
        <v>AME</v>
      </c>
      <c r="B150" s="25" t="str">
        <f aca="false">sorties_modele_sanstitre!$B150</f>
        <v>Commerce</v>
      </c>
      <c r="C150" s="34" t="n">
        <f aca="false">sorties_modele_sanstitre!$C150</f>
        <v>0.186635745245223</v>
      </c>
      <c r="D150" s="34" t="n">
        <f aca="false">sorties_modele_sanstitre!$D150</f>
        <v>0.1457288921014</v>
      </c>
      <c r="E150" s="34" t="n">
        <f aca="false">sorties_modele_sanstitre!$E150</f>
        <v>0.108722238981116</v>
      </c>
      <c r="F150" s="34" t="n">
        <f aca="false">sorties_modele_sanstitre!$F150</f>
        <v>0.0748570459769491</v>
      </c>
      <c r="G150" s="34" t="n">
        <f aca="false">sorties_modele_sanstitre!$G150</f>
        <v>0.0381799154462268</v>
      </c>
      <c r="H150" s="38"/>
      <c r="I150" s="38"/>
      <c r="J150" s="38"/>
      <c r="K150" s="38"/>
    </row>
    <row r="151" customFormat="false" ht="15" hidden="false" customHeight="false" outlineLevel="0" collapsed="false">
      <c r="A151" s="25" t="str">
        <f aca="false">sorties_modele_sanstitre!$A151</f>
        <v>AME</v>
      </c>
      <c r="B151" s="25" t="str">
        <f aca="false">sorties_modele_sanstitre!$B151</f>
        <v>Santé</v>
      </c>
      <c r="C151" s="34" t="n">
        <f aca="false">sorties_modele_sanstitre!$C151</f>
        <v>0.160001151306919</v>
      </c>
      <c r="D151" s="34" t="n">
        <f aca="false">sorties_modele_sanstitre!$D151</f>
        <v>0.126140067991645</v>
      </c>
      <c r="E151" s="34" t="n">
        <f aca="false">sorties_modele_sanstitre!$E151</f>
        <v>0.0942153626311435</v>
      </c>
      <c r="F151" s="34" t="n">
        <f aca="false">sorties_modele_sanstitre!$F151</f>
        <v>0.0668885574358399</v>
      </c>
      <c r="G151" s="34" t="n">
        <f aca="false">sorties_modele_sanstitre!$G151</f>
        <v>0.0432628009954589</v>
      </c>
      <c r="H151" s="38"/>
      <c r="I151" s="38"/>
      <c r="J151" s="38"/>
      <c r="K151" s="38"/>
    </row>
    <row r="152" customFormat="false" ht="15" hidden="false" customHeight="false" outlineLevel="0" collapsed="false">
      <c r="A152" s="25" t="str">
        <f aca="false">sorties_modele_sanstitre!$A152</f>
        <v>AME</v>
      </c>
      <c r="B152" s="25" t="str">
        <f aca="false">sorties_modele_sanstitre!$B152</f>
        <v>Autre</v>
      </c>
      <c r="C152" s="34" t="n">
        <f aca="false">sorties_modele_sanstitre!$C152</f>
        <v>0.13750442155836</v>
      </c>
      <c r="D152" s="34" t="n">
        <f aca="false">sorties_modele_sanstitre!$D152</f>
        <v>0.101301518109098</v>
      </c>
      <c r="E152" s="34" t="n">
        <f aca="false">sorties_modele_sanstitre!$E152</f>
        <v>0.0696332584707098</v>
      </c>
      <c r="F152" s="34" t="n">
        <f aca="false">sorties_modele_sanstitre!$F152</f>
        <v>0.0413771218824229</v>
      </c>
      <c r="G152" s="34" t="n">
        <f aca="false">sorties_modele_sanstitre!$G152</f>
        <v>0.0158533887648442</v>
      </c>
      <c r="H152" s="38"/>
      <c r="I152" s="38"/>
      <c r="J152" s="38"/>
      <c r="K152" s="38"/>
    </row>
    <row r="154" customFormat="false" ht="15" hidden="false" customHeight="false" outlineLevel="0" collapsed="false">
      <c r="A154" s="27" t="s">
        <v>141</v>
      </c>
    </row>
    <row r="155" customFormat="false" ht="15" hidden="false" customHeight="false" outlineLevel="0" collapsed="false">
      <c r="A155" s="25" t="str">
        <f aca="false">sorties_modele_sanstitre!$A155</f>
        <v>scenario</v>
      </c>
      <c r="B155" s="25" t="str">
        <f aca="false">sorties_modele_sanstitre!$B155</f>
        <v>Branche_MEDPRO</v>
      </c>
      <c r="C155" s="25" t="str">
        <f aca="false">sorties_modele_sanstitre!$C155</f>
        <v>2015</v>
      </c>
      <c r="D155" s="25" t="str">
        <f aca="false">sorties_modele_sanstitre!$D155</f>
        <v>2020</v>
      </c>
      <c r="E155" s="25" t="str">
        <f aca="false">sorties_modele_sanstitre!$E155</f>
        <v>2025</v>
      </c>
      <c r="F155" s="25" t="str">
        <f aca="false">sorties_modele_sanstitre!$F155</f>
        <v>2030</v>
      </c>
      <c r="G155" s="25" t="str">
        <f aca="false">sorties_modele_sanstitre!$G155</f>
        <v>2050</v>
      </c>
      <c r="H155" s="37"/>
      <c r="I155" s="37"/>
      <c r="J155" s="37"/>
      <c r="K155" s="37"/>
    </row>
    <row r="156" customFormat="false" ht="15" hidden="false" customHeight="false" outlineLevel="0" collapsed="false">
      <c r="A156" s="25" t="str">
        <f aca="false">sorties_modele_sanstitre!$A156</f>
        <v>AME</v>
      </c>
      <c r="B156" s="25" t="str">
        <f aca="false">sorties_modele_sanstitre!$B156</f>
        <v>Bureaux</v>
      </c>
      <c r="C156" s="34" t="n">
        <f aca="false">sorties_modele_sanstitre!$C156</f>
        <v>0.0231474191860844</v>
      </c>
      <c r="D156" s="34" t="n">
        <f aca="false">sorties_modele_sanstitre!$D156</f>
        <v>0.0208028909294472</v>
      </c>
      <c r="E156" s="34" t="n">
        <f aca="false">sorties_modele_sanstitre!$E156</f>
        <v>0.0189812852098735</v>
      </c>
      <c r="F156" s="34" t="n">
        <f aca="false">sorties_modele_sanstitre!$F156</f>
        <v>0.0206258460849524</v>
      </c>
      <c r="G156" s="34" t="n">
        <f aca="false">sorties_modele_sanstitre!$G156</f>
        <v>0.0446680413801864</v>
      </c>
      <c r="H156" s="38"/>
      <c r="I156" s="38"/>
      <c r="J156" s="38"/>
      <c r="K156" s="38"/>
    </row>
    <row r="157" customFormat="false" ht="15" hidden="false" customHeight="false" outlineLevel="0" collapsed="false">
      <c r="A157" s="25" t="str">
        <f aca="false">sorties_modele_sanstitre!$A157</f>
        <v>AME</v>
      </c>
      <c r="B157" s="25" t="str">
        <f aca="false">sorties_modele_sanstitre!$B157</f>
        <v>Commerce</v>
      </c>
      <c r="C157" s="34" t="n">
        <f aca="false">sorties_modele_sanstitre!$C157</f>
        <v>0.106820415260852</v>
      </c>
      <c r="D157" s="34" t="n">
        <f aca="false">sorties_modele_sanstitre!$D157</f>
        <v>0.135327327363865</v>
      </c>
      <c r="E157" s="34" t="n">
        <f aca="false">sorties_modele_sanstitre!$E157</f>
        <v>0.1745230297902</v>
      </c>
      <c r="F157" s="34" t="n">
        <f aca="false">sorties_modele_sanstitre!$F157</f>
        <v>0.21007682392193</v>
      </c>
      <c r="G157" s="34" t="n">
        <f aca="false">sorties_modele_sanstitre!$G157</f>
        <v>0.259883619475207</v>
      </c>
      <c r="H157" s="38"/>
      <c r="I157" s="38"/>
      <c r="J157" s="38"/>
      <c r="K157" s="38"/>
    </row>
    <row r="158" customFormat="false" ht="15" hidden="false" customHeight="false" outlineLevel="0" collapsed="false">
      <c r="A158" s="25" t="str">
        <f aca="false">sorties_modele_sanstitre!$A158</f>
        <v>AME</v>
      </c>
      <c r="B158" s="25" t="str">
        <f aca="false">sorties_modele_sanstitre!$B158</f>
        <v>Santé</v>
      </c>
      <c r="C158" s="34" t="n">
        <f aca="false">sorties_modele_sanstitre!$C158</f>
        <v>0.0266520801473788</v>
      </c>
      <c r="D158" s="34" t="n">
        <f aca="false">sorties_modele_sanstitre!$D158</f>
        <v>0.0224008391791719</v>
      </c>
      <c r="E158" s="34" t="n">
        <f aca="false">sorties_modele_sanstitre!$E158</f>
        <v>0.0185697483161885</v>
      </c>
      <c r="F158" s="34" t="n">
        <f aca="false">sorties_modele_sanstitre!$F158</f>
        <v>0.0160560587854526</v>
      </c>
      <c r="G158" s="34" t="n">
        <f aca="false">sorties_modele_sanstitre!$G158</f>
        <v>0.0214756847247585</v>
      </c>
      <c r="H158" s="38"/>
      <c r="I158" s="38"/>
      <c r="J158" s="38"/>
      <c r="K158" s="38"/>
    </row>
    <row r="159" customFormat="false" ht="15" hidden="false" customHeight="false" outlineLevel="0" collapsed="false">
      <c r="A159" s="25" t="str">
        <f aca="false">sorties_modele_sanstitre!$A159</f>
        <v>AME</v>
      </c>
      <c r="B159" s="25" t="str">
        <f aca="false">sorties_modele_sanstitre!$B159</f>
        <v>Autre</v>
      </c>
      <c r="C159" s="34" t="n">
        <f aca="false">sorties_modele_sanstitre!$C159</f>
        <v>0.0772544036617756</v>
      </c>
      <c r="D159" s="34" t="n">
        <f aca="false">sorties_modele_sanstitre!$D159</f>
        <v>0.0845313250419914</v>
      </c>
      <c r="E159" s="34" t="n">
        <f aca="false">sorties_modele_sanstitre!$E159</f>
        <v>0.0926227905503123</v>
      </c>
      <c r="F159" s="34" t="n">
        <f aca="false">sorties_modele_sanstitre!$F159</f>
        <v>0.100964288424799</v>
      </c>
      <c r="G159" s="34" t="n">
        <f aca="false">sorties_modele_sanstitre!$G159</f>
        <v>0.0916362541484997</v>
      </c>
      <c r="H159" s="38"/>
      <c r="I159" s="38"/>
      <c r="J159" s="38"/>
      <c r="K159" s="38"/>
    </row>
    <row r="161" customFormat="false" ht="15" hidden="false" customHeight="false" outlineLevel="0" collapsed="false">
      <c r="A161" s="27" t="s">
        <v>142</v>
      </c>
    </row>
    <row r="162" customFormat="false" ht="15" hidden="false" customHeight="false" outlineLevel="0" collapsed="false">
      <c r="A162" s="25" t="str">
        <f aca="false">sorties_modele_sanstitre!$A162</f>
        <v>scenario</v>
      </c>
      <c r="B162" s="25" t="str">
        <f aca="false">sorties_modele_sanstitre!$B162</f>
        <v>usage</v>
      </c>
      <c r="C162" s="25" t="str">
        <f aca="false">sorties_modele_sanstitre!$C162</f>
        <v>Type_parc</v>
      </c>
      <c r="D162" s="25" t="str">
        <f aca="false">sorties_modele_sanstitre!$D162</f>
        <v>2015</v>
      </c>
      <c r="E162" s="25" t="str">
        <f aca="false">sorties_modele_sanstitre!$E162</f>
        <v>2020</v>
      </c>
      <c r="F162" s="25" t="str">
        <f aca="false">sorties_modele_sanstitre!$F162</f>
        <v>2025</v>
      </c>
      <c r="G162" s="25" t="str">
        <f aca="false">sorties_modele_sanstitre!$G162</f>
        <v>2030</v>
      </c>
      <c r="H162" s="25" t="str">
        <f aca="false">sorties_modele_sanstitre!$H162</f>
        <v>2050</v>
      </c>
    </row>
    <row r="163" customFormat="false" ht="15" hidden="false" customHeight="false" outlineLevel="0" collapsed="false">
      <c r="A163" s="25" t="str">
        <f aca="false">sorties_modele_sanstitre!$A163</f>
        <v>AME</v>
      </c>
      <c r="B163" s="25" t="str">
        <f aca="false">sorties_modele_sanstitre!$B163</f>
        <v>Chauffage</v>
      </c>
      <c r="C163" s="25" t="str">
        <f aca="false">sorties_modele_sanstitre!$C163</f>
        <v>E</v>
      </c>
      <c r="D163" s="25" t="n">
        <f aca="false">sorties_modele_sanstitre!$D163</f>
        <v>1</v>
      </c>
      <c r="E163" s="25" t="n">
        <f aca="false">sorties_modele_sanstitre!$E163</f>
        <v>0.93</v>
      </c>
      <c r="F163" s="25" t="n">
        <f aca="false">sorties_modele_sanstitre!$F163</f>
        <v>0.89</v>
      </c>
      <c r="G163" s="25" t="n">
        <f aca="false">sorties_modele_sanstitre!$G163</f>
        <v>0.84</v>
      </c>
      <c r="H163" s="25" t="n">
        <f aca="false">sorties_modele_sanstitre!$H163</f>
        <v>0.68</v>
      </c>
    </row>
    <row r="164" customFormat="false" ht="15" hidden="false" customHeight="false" outlineLevel="0" collapsed="false">
      <c r="A164" s="25" t="str">
        <f aca="false">sorties_modele_sanstitre!$A164</f>
        <v>AME</v>
      </c>
      <c r="B164" s="25" t="str">
        <f aca="false">sorties_modele_sanstitre!$B164</f>
        <v>Chauffage</v>
      </c>
      <c r="C164" s="25" t="str">
        <f aca="false">sorties_modele_sanstitre!$C164</f>
        <v>N</v>
      </c>
      <c r="D164" s="25" t="n">
        <f aca="false">sorties_modele_sanstitre!$D164</f>
        <v>1</v>
      </c>
      <c r="E164" s="25" t="n">
        <f aca="false">sorties_modele_sanstitre!$E164</f>
        <v>1.02</v>
      </c>
      <c r="F164" s="25" t="n">
        <f aca="false">sorties_modele_sanstitre!$F164</f>
        <v>1.02</v>
      </c>
      <c r="G164" s="25" t="n">
        <f aca="false">sorties_modele_sanstitre!$G164</f>
        <v>1.01</v>
      </c>
      <c r="H164" s="25" t="n">
        <f aca="false">sorties_modele_sanstitre!$H164</f>
        <v>0.98</v>
      </c>
    </row>
    <row r="166" customFormat="false" ht="15" hidden="false" customHeight="false" outlineLevel="0" collapsed="false">
      <c r="A166" s="27" t="s">
        <v>143</v>
      </c>
    </row>
    <row r="167" customFormat="false" ht="15" hidden="false" customHeight="false" outlineLevel="0" collapsed="false">
      <c r="A167" s="25" t="str">
        <f aca="false">sorties_modele_sanstitre!$A167</f>
        <v>scenario</v>
      </c>
      <c r="B167" s="25" t="str">
        <f aca="false">sorties_modele_sanstitre!$B167</f>
        <v>Branche</v>
      </c>
      <c r="C167" s="25" t="str">
        <f aca="false">sorties_modele_sanstitre!$C167</f>
        <v>2015</v>
      </c>
      <c r="D167" s="25" t="str">
        <f aca="false">sorties_modele_sanstitre!$D167</f>
        <v>2020</v>
      </c>
      <c r="E167" s="25" t="str">
        <f aca="false">sorties_modele_sanstitre!$E167</f>
        <v>2025</v>
      </c>
      <c r="F167" s="25" t="str">
        <f aca="false">sorties_modele_sanstitre!$F167</f>
        <v>2030</v>
      </c>
      <c r="G167" s="25" t="str">
        <f aca="false">sorties_modele_sanstitre!$G167</f>
        <v>2050</v>
      </c>
    </row>
    <row r="168" customFormat="false" ht="15" hidden="false" customHeight="false" outlineLevel="0" collapsed="false">
      <c r="A168" s="25" t="str">
        <f aca="false">sorties_modele_sanstitre!$A168</f>
        <v>AME</v>
      </c>
      <c r="B168" s="25" t="str">
        <f aca="false">sorties_modele_sanstitre!$B168</f>
        <v>Bureaux</v>
      </c>
      <c r="C168" s="25" t="n">
        <f aca="false">sorties_modele_sanstitre!$C168</f>
        <v>1</v>
      </c>
      <c r="D168" s="25" t="n">
        <f aca="false">sorties_modele_sanstitre!$D168</f>
        <v>1</v>
      </c>
      <c r="E168" s="25" t="n">
        <f aca="false">sorties_modele_sanstitre!$E168</f>
        <v>0.99</v>
      </c>
      <c r="F168" s="25" t="n">
        <f aca="false">sorties_modele_sanstitre!$F168</f>
        <v>0.99</v>
      </c>
      <c r="G168" s="25" t="n">
        <f aca="false">sorties_modele_sanstitre!$G168</f>
        <v>0.97</v>
      </c>
    </row>
    <row r="169" customFormat="false" ht="15" hidden="false" customHeight="false" outlineLevel="0" collapsed="false">
      <c r="A169" s="25" t="str">
        <f aca="false">sorties_modele_sanstitre!$A169</f>
        <v>AME</v>
      </c>
      <c r="B169" s="25" t="str">
        <f aca="false">sorties_modele_sanstitre!$B169</f>
        <v>Commerce</v>
      </c>
      <c r="C169" s="25" t="n">
        <f aca="false">sorties_modele_sanstitre!$C169</f>
        <v>1</v>
      </c>
      <c r="D169" s="25" t="n">
        <f aca="false">sorties_modele_sanstitre!$D169</f>
        <v>1</v>
      </c>
      <c r="E169" s="25" t="n">
        <f aca="false">sorties_modele_sanstitre!$E169</f>
        <v>1</v>
      </c>
      <c r="F169" s="25" t="n">
        <f aca="false">sorties_modele_sanstitre!$F169</f>
        <v>1.01</v>
      </c>
      <c r="G169" s="25" t="n">
        <f aca="false">sorties_modele_sanstitre!$G169</f>
        <v>1</v>
      </c>
    </row>
    <row r="170" customFormat="false" ht="15" hidden="false" customHeight="false" outlineLevel="0" collapsed="false">
      <c r="A170" s="25" t="str">
        <f aca="false">sorties_modele_sanstitre!$A170</f>
        <v>AME</v>
      </c>
      <c r="B170" s="25" t="str">
        <f aca="false">sorties_modele_sanstitre!$B170</f>
        <v>Santé</v>
      </c>
      <c r="C170" s="25" t="n">
        <f aca="false">sorties_modele_sanstitre!$C170</f>
        <v>1</v>
      </c>
      <c r="D170" s="25" t="n">
        <f aca="false">sorties_modele_sanstitre!$D170</f>
        <v>0.99</v>
      </c>
      <c r="E170" s="25" t="n">
        <f aca="false">sorties_modele_sanstitre!$E170</f>
        <v>0.99</v>
      </c>
      <c r="F170" s="25" t="n">
        <f aca="false">sorties_modele_sanstitre!$F170</f>
        <v>0.98</v>
      </c>
      <c r="G170" s="25" t="n">
        <f aca="false">sorties_modele_sanstitre!$G170</f>
        <v>0.95</v>
      </c>
    </row>
    <row r="171" customFormat="false" ht="15" hidden="false" customHeight="false" outlineLevel="0" collapsed="false">
      <c r="A171" s="25" t="str">
        <f aca="false">sorties_modele_sanstitre!$A171</f>
        <v>AME</v>
      </c>
      <c r="B171" s="25" t="str">
        <f aca="false">sorties_modele_sanstitre!$B171</f>
        <v>Autre</v>
      </c>
      <c r="C171" s="25" t="n">
        <f aca="false">sorties_modele_sanstitre!$C171</f>
        <v>1</v>
      </c>
      <c r="D171" s="25" t="n">
        <f aca="false">sorties_modele_sanstitre!$D171</f>
        <v>1.02</v>
      </c>
      <c r="E171" s="25" t="n">
        <f aca="false">sorties_modele_sanstitre!$E171</f>
        <v>1.03</v>
      </c>
      <c r="F171" s="25" t="n">
        <f aca="false">sorties_modele_sanstitre!$F171</f>
        <v>1.04</v>
      </c>
      <c r="G171" s="25" t="n">
        <f aca="false">sorties_modele_sanstitre!$G171</f>
        <v>1.07</v>
      </c>
    </row>
    <row r="173" customFormat="false" ht="15" hidden="false" customHeight="false" outlineLevel="0" collapsed="false">
      <c r="A173" s="27" t="s">
        <v>144</v>
      </c>
    </row>
    <row r="174" customFormat="false" ht="15" hidden="false" customHeight="false" outlineLevel="0" collapsed="false">
      <c r="A174" s="25" t="str">
        <f aca="false">sorties_modele_sanstitre!$A174</f>
        <v>scenario</v>
      </c>
      <c r="B174" s="25" t="str">
        <f aca="false">sorties_modele_sanstitre!$B174</f>
        <v>Branche</v>
      </c>
      <c r="C174" s="25" t="str">
        <f aca="false">sorties_modele_sanstitre!$C174</f>
        <v>2015</v>
      </c>
      <c r="D174" s="25" t="str">
        <f aca="false">sorties_modele_sanstitre!$D174</f>
        <v>2020</v>
      </c>
      <c r="E174" s="25" t="str">
        <f aca="false">sorties_modele_sanstitre!$E174</f>
        <v>2025</v>
      </c>
      <c r="F174" s="25" t="str">
        <f aca="false">sorties_modele_sanstitre!$F174</f>
        <v>2030</v>
      </c>
      <c r="G174" s="25" t="str">
        <f aca="false">sorties_modele_sanstitre!$G174</f>
        <v>2050</v>
      </c>
    </row>
    <row r="175" customFormat="false" ht="15" hidden="false" customHeight="false" outlineLevel="0" collapsed="false">
      <c r="A175" s="25" t="str">
        <f aca="false">sorties_modele_sanstitre!$A175</f>
        <v>AME</v>
      </c>
      <c r="B175" s="25" t="str">
        <f aca="false">sorties_modele_sanstitre!$B175</f>
        <v>Bureaux</v>
      </c>
      <c r="C175" s="25" t="n">
        <f aca="false">sorties_modele_sanstitre!$C175</f>
        <v>1</v>
      </c>
      <c r="D175" s="25" t="n">
        <f aca="false">sorties_modele_sanstitre!$D175</f>
        <v>1</v>
      </c>
      <c r="E175" s="25" t="n">
        <f aca="false">sorties_modele_sanstitre!$E175</f>
        <v>1.01</v>
      </c>
      <c r="F175" s="25" t="n">
        <f aca="false">sorties_modele_sanstitre!$F175</f>
        <v>1.02</v>
      </c>
      <c r="G175" s="25" t="n">
        <f aca="false">sorties_modele_sanstitre!$G175</f>
        <v>0.94</v>
      </c>
    </row>
    <row r="176" customFormat="false" ht="15" hidden="false" customHeight="false" outlineLevel="0" collapsed="false">
      <c r="A176" s="25" t="str">
        <f aca="false">sorties_modele_sanstitre!$A176</f>
        <v>AME</v>
      </c>
      <c r="B176" s="25" t="str">
        <f aca="false">sorties_modele_sanstitre!$B176</f>
        <v>Commerce</v>
      </c>
      <c r="C176" s="25" t="n">
        <f aca="false">sorties_modele_sanstitre!$C176</f>
        <v>1</v>
      </c>
      <c r="D176" s="25" t="n">
        <f aca="false">sorties_modele_sanstitre!$D176</f>
        <v>0.98</v>
      </c>
      <c r="E176" s="25" t="n">
        <f aca="false">sorties_modele_sanstitre!$E176</f>
        <v>0.96</v>
      </c>
      <c r="F176" s="25" t="n">
        <f aca="false">sorties_modele_sanstitre!$F176</f>
        <v>0.94</v>
      </c>
      <c r="G176" s="25" t="n">
        <f aca="false">sorties_modele_sanstitre!$G176</f>
        <v>0.86</v>
      </c>
    </row>
    <row r="177" customFormat="false" ht="15" hidden="false" customHeight="false" outlineLevel="0" collapsed="false">
      <c r="A177" s="25" t="str">
        <f aca="false">sorties_modele_sanstitre!$A177</f>
        <v>AME</v>
      </c>
      <c r="B177" s="25" t="str">
        <f aca="false">sorties_modele_sanstitre!$B177</f>
        <v>Santé</v>
      </c>
      <c r="C177" s="25" t="n">
        <f aca="false">sorties_modele_sanstitre!$C177</f>
        <v>1</v>
      </c>
      <c r="D177" s="25" t="n">
        <f aca="false">sorties_modele_sanstitre!$D177</f>
        <v>0.95</v>
      </c>
      <c r="E177" s="25" t="n">
        <f aca="false">sorties_modele_sanstitre!$E177</f>
        <v>0.92</v>
      </c>
      <c r="F177" s="25" t="n">
        <f aca="false">sorties_modele_sanstitre!$F177</f>
        <v>0.88</v>
      </c>
      <c r="G177" s="25" t="n">
        <f aca="false">sorties_modele_sanstitre!$G177</f>
        <v>0.77</v>
      </c>
    </row>
    <row r="178" customFormat="false" ht="15" hidden="false" customHeight="false" outlineLevel="0" collapsed="false">
      <c r="A178" s="25" t="str">
        <f aca="false">sorties_modele_sanstitre!$A178</f>
        <v>AME</v>
      </c>
      <c r="B178" s="25" t="str">
        <f aca="false">sorties_modele_sanstitre!$B178</f>
        <v>Autre</v>
      </c>
      <c r="C178" s="25" t="n">
        <f aca="false">sorties_modele_sanstitre!$C178</f>
        <v>1</v>
      </c>
      <c r="D178" s="25" t="n">
        <f aca="false">sorties_modele_sanstitre!$D178</f>
        <v>0.98</v>
      </c>
      <c r="E178" s="25" t="n">
        <f aca="false">sorties_modele_sanstitre!$E178</f>
        <v>0.97</v>
      </c>
      <c r="F178" s="25" t="n">
        <f aca="false">sorties_modele_sanstitre!$F178</f>
        <v>0.95</v>
      </c>
      <c r="G178" s="25" t="n">
        <f aca="false">sorties_modele_sanstitre!$G178</f>
        <v>0.87</v>
      </c>
    </row>
    <row r="180" customFormat="false" ht="15" hidden="false" customHeight="false" outlineLevel="0" collapsed="false">
      <c r="A180" s="27" t="s">
        <v>145</v>
      </c>
    </row>
    <row r="181" customFormat="false" ht="15" hidden="false" customHeight="false" outlineLevel="0" collapsed="false">
      <c r="A181" s="25" t="str">
        <f aca="false">sorties_modele_sanstitre!$A181</f>
        <v>scenario</v>
      </c>
      <c r="B181" s="25" t="str">
        <f aca="false">sorties_modele_sanstitre!$B181</f>
        <v>Branche</v>
      </c>
      <c r="C181" s="25" t="str">
        <f aca="false">sorties_modele_sanstitre!$C181</f>
        <v>2015</v>
      </c>
      <c r="D181" s="25" t="str">
        <f aca="false">sorties_modele_sanstitre!$D181</f>
        <v>2020</v>
      </c>
      <c r="E181" s="25" t="str">
        <f aca="false">sorties_modele_sanstitre!$E181</f>
        <v>2025</v>
      </c>
      <c r="F181" s="25" t="str">
        <f aca="false">sorties_modele_sanstitre!$F181</f>
        <v>2030</v>
      </c>
      <c r="G181" s="25" t="str">
        <f aca="false">sorties_modele_sanstitre!$G181</f>
        <v>2050</v>
      </c>
    </row>
    <row r="182" customFormat="false" ht="15" hidden="false" customHeight="false" outlineLevel="0" collapsed="false">
      <c r="A182" s="25" t="str">
        <f aca="false">sorties_modele_sanstitre!$A182</f>
        <v>AME</v>
      </c>
      <c r="B182" s="25" t="str">
        <f aca="false">sorties_modele_sanstitre!$B182</f>
        <v>Bureaux</v>
      </c>
      <c r="C182" s="25" t="n">
        <f aca="false">sorties_modele_sanstitre!$C182</f>
        <v>1</v>
      </c>
      <c r="D182" s="25" t="n">
        <f aca="false">sorties_modele_sanstitre!$D182</f>
        <v>1.05</v>
      </c>
      <c r="E182" s="25" t="n">
        <f aca="false">sorties_modele_sanstitre!$E182</f>
        <v>1.1</v>
      </c>
      <c r="F182" s="25" t="n">
        <f aca="false">sorties_modele_sanstitre!$F182</f>
        <v>1.14</v>
      </c>
      <c r="G182" s="25" t="n">
        <f aca="false">sorties_modele_sanstitre!$G182</f>
        <v>1.26</v>
      </c>
    </row>
    <row r="183" customFormat="false" ht="15" hidden="false" customHeight="false" outlineLevel="0" collapsed="false">
      <c r="A183" s="25" t="str">
        <f aca="false">sorties_modele_sanstitre!$A183</f>
        <v>AME</v>
      </c>
      <c r="B183" s="25" t="str">
        <f aca="false">sorties_modele_sanstitre!$B183</f>
        <v>Commerce</v>
      </c>
      <c r="C183" s="25" t="n">
        <f aca="false">sorties_modele_sanstitre!$C183</f>
        <v>1</v>
      </c>
      <c r="D183" s="25" t="n">
        <f aca="false">sorties_modele_sanstitre!$D183</f>
        <v>1.12</v>
      </c>
      <c r="E183" s="25" t="n">
        <f aca="false">sorties_modele_sanstitre!$E183</f>
        <v>1.19</v>
      </c>
      <c r="F183" s="25" t="n">
        <f aca="false">sorties_modele_sanstitre!$F183</f>
        <v>1.27</v>
      </c>
      <c r="G183" s="25" t="n">
        <f aca="false">sorties_modele_sanstitre!$G183</f>
        <v>1.47</v>
      </c>
    </row>
    <row r="184" customFormat="false" ht="15" hidden="false" customHeight="false" outlineLevel="0" collapsed="false">
      <c r="A184" s="25" t="str">
        <f aca="false">sorties_modele_sanstitre!$A184</f>
        <v>AME</v>
      </c>
      <c r="B184" s="25" t="str">
        <f aca="false">sorties_modele_sanstitre!$B184</f>
        <v>Santé</v>
      </c>
      <c r="C184" s="25" t="n">
        <f aca="false">sorties_modele_sanstitre!$C184</f>
        <v>1</v>
      </c>
      <c r="D184" s="25" t="n">
        <f aca="false">sorties_modele_sanstitre!$D184</f>
        <v>1.07</v>
      </c>
      <c r="E184" s="25" t="n">
        <f aca="false">sorties_modele_sanstitre!$E184</f>
        <v>1.09</v>
      </c>
      <c r="F184" s="25" t="n">
        <f aca="false">sorties_modele_sanstitre!$F184</f>
        <v>1.11</v>
      </c>
      <c r="G184" s="25" t="n">
        <f aca="false">sorties_modele_sanstitre!$G184</f>
        <v>1.15</v>
      </c>
    </row>
    <row r="185" customFormat="false" ht="15" hidden="false" customHeight="false" outlineLevel="0" collapsed="false">
      <c r="A185" s="25" t="str">
        <f aca="false">sorties_modele_sanstitre!$A185</f>
        <v>AME</v>
      </c>
      <c r="B185" s="25" t="str">
        <f aca="false">sorties_modele_sanstitre!$B185</f>
        <v>Autre</v>
      </c>
      <c r="C185" s="25" t="n">
        <f aca="false">sorties_modele_sanstitre!$C185</f>
        <v>1</v>
      </c>
      <c r="D185" s="25" t="n">
        <f aca="false">sorties_modele_sanstitre!$D185</f>
        <v>1.12</v>
      </c>
      <c r="E185" s="25" t="n">
        <f aca="false">sorties_modele_sanstitre!$E185</f>
        <v>1.19</v>
      </c>
      <c r="F185" s="25" t="n">
        <f aca="false">sorties_modele_sanstitre!$F185</f>
        <v>1.27</v>
      </c>
      <c r="G185" s="25" t="n">
        <f aca="false">sorties_modele_sanstitre!$G185</f>
        <v>1.43</v>
      </c>
    </row>
    <row r="187" customFormat="false" ht="15" hidden="false" customHeight="false" outlineLevel="0" collapsed="false">
      <c r="A187" s="27" t="s">
        <v>146</v>
      </c>
    </row>
    <row r="188" customFormat="false" ht="15" hidden="false" customHeight="false" outlineLevel="0" collapsed="false">
      <c r="A188" s="25" t="str">
        <f aca="false">sorties_modele_sanstitre!$A188</f>
        <v>scenario</v>
      </c>
      <c r="B188" s="25" t="str">
        <f aca="false">sorties_modele_sanstitre!$B188</f>
        <v>Branche_MEDPRO</v>
      </c>
      <c r="C188" s="25" t="str">
        <f aca="false">sorties_modele_sanstitre!$C188</f>
        <v>2015</v>
      </c>
      <c r="D188" s="25" t="str">
        <f aca="false">sorties_modele_sanstitre!$D188</f>
        <v>2020</v>
      </c>
      <c r="E188" s="25" t="str">
        <f aca="false">sorties_modele_sanstitre!$E188</f>
        <v>2025</v>
      </c>
      <c r="F188" s="25" t="str">
        <f aca="false">sorties_modele_sanstitre!$F188</f>
        <v>2030</v>
      </c>
      <c r="G188" s="25" t="str">
        <f aca="false">sorties_modele_sanstitre!$G188</f>
        <v>2050</v>
      </c>
    </row>
    <row r="189" customFormat="false" ht="15" hidden="false" customHeight="false" outlineLevel="0" collapsed="false">
      <c r="A189" s="25" t="str">
        <f aca="false">sorties_modele_sanstitre!$A189</f>
        <v>AME</v>
      </c>
      <c r="B189" s="25" t="str">
        <f aca="false">sorties_modele_sanstitre!$B189</f>
        <v>Bureaux</v>
      </c>
      <c r="C189" s="34" t="n">
        <f aca="false">sorties_modele_sanstitre!$C189</f>
        <v>0.429623122488484</v>
      </c>
      <c r="D189" s="34" t="n">
        <f aca="false">sorties_modele_sanstitre!$D189</f>
        <v>0.453638614531897</v>
      </c>
      <c r="E189" s="34" t="n">
        <f aca="false">sorties_modele_sanstitre!$E189</f>
        <v>0.468867683938975</v>
      </c>
      <c r="F189" s="34" t="n">
        <f aca="false">sorties_modele_sanstitre!$F189</f>
        <v>0.483669423648816</v>
      </c>
      <c r="G189" s="34" t="n">
        <f aca="false">sorties_modele_sanstitre!$G189</f>
        <v>0.513187670455737</v>
      </c>
    </row>
    <row r="190" customFormat="false" ht="15" hidden="false" customHeight="false" outlineLevel="0" collapsed="false">
      <c r="A190" s="25" t="str">
        <f aca="false">sorties_modele_sanstitre!$A190</f>
        <v>AME</v>
      </c>
      <c r="B190" s="25" t="str">
        <f aca="false">sorties_modele_sanstitre!$B190</f>
        <v>Commerce</v>
      </c>
      <c r="C190" s="34" t="n">
        <f aca="false">sorties_modele_sanstitre!$C190</f>
        <v>0.307898894999521</v>
      </c>
      <c r="D190" s="34" t="n">
        <f aca="false">sorties_modele_sanstitre!$D190</f>
        <v>0.340492489646849</v>
      </c>
      <c r="E190" s="34" t="n">
        <f aca="false">sorties_modele_sanstitre!$E190</f>
        <v>0.356591514056438</v>
      </c>
      <c r="F190" s="34" t="n">
        <f aca="false">sorties_modele_sanstitre!$F190</f>
        <v>0.371796302282581</v>
      </c>
      <c r="G190" s="34" t="n">
        <f aca="false">sorties_modele_sanstitre!$G190</f>
        <v>0.395419362251938</v>
      </c>
    </row>
    <row r="191" customFormat="false" ht="15" hidden="false" customHeight="false" outlineLevel="0" collapsed="false">
      <c r="A191" s="25" t="str">
        <f aca="false">sorties_modele_sanstitre!$A191</f>
        <v>AME</v>
      </c>
      <c r="B191" s="25" t="str">
        <f aca="false">sorties_modele_sanstitre!$B191</f>
        <v>Santé</v>
      </c>
      <c r="C191" s="34" t="n">
        <f aca="false">sorties_modele_sanstitre!$C191</f>
        <v>0.246772646926595</v>
      </c>
      <c r="D191" s="34" t="n">
        <f aca="false">sorties_modele_sanstitre!$D191</f>
        <v>0.266604974603208</v>
      </c>
      <c r="E191" s="34" t="n">
        <f aca="false">sorties_modele_sanstitre!$E191</f>
        <v>0.278579917921914</v>
      </c>
      <c r="F191" s="34" t="n">
        <f aca="false">sorties_modele_sanstitre!$F191</f>
        <v>0.290117566487297</v>
      </c>
      <c r="G191" s="34" t="n">
        <f aca="false">sorties_modele_sanstitre!$G191</f>
        <v>0.313532769041992</v>
      </c>
    </row>
    <row r="192" customFormat="false" ht="15" hidden="false" customHeight="false" outlineLevel="0" collapsed="false">
      <c r="A192" s="25" t="str">
        <f aca="false">sorties_modele_sanstitre!$A192</f>
        <v>AME</v>
      </c>
      <c r="B192" s="25" t="str">
        <f aca="false">sorties_modele_sanstitre!$B192</f>
        <v>Autre</v>
      </c>
      <c r="C192" s="34" t="n">
        <f aca="false">sorties_modele_sanstitre!$C192</f>
        <v>0.265247434146316</v>
      </c>
      <c r="D192" s="34" t="n">
        <f aca="false">sorties_modele_sanstitre!$D192</f>
        <v>0.278540400413095</v>
      </c>
      <c r="E192" s="34" t="n">
        <f aca="false">sorties_modele_sanstitre!$E192</f>
        <v>0.285548951395381</v>
      </c>
      <c r="F192" s="34" t="n">
        <f aca="false">sorties_modele_sanstitre!$F192</f>
        <v>0.292486314900293</v>
      </c>
      <c r="G192" s="34" t="n">
        <f aca="false">sorties_modele_sanstitre!$G192</f>
        <v>0.303569933616071</v>
      </c>
    </row>
    <row r="193" customFormat="false" ht="15" hidden="false" customHeight="false" outlineLevel="0" collapsed="false">
      <c r="A193" s="38"/>
      <c r="B193" s="38"/>
    </row>
    <row r="194" customFormat="false" ht="15" hidden="false" customHeight="false" outlineLevel="0" collapsed="false">
      <c r="A194" s="27" t="s">
        <v>147</v>
      </c>
    </row>
    <row r="195" customFormat="false" ht="15" hidden="false" customHeight="false" outlineLevel="0" collapsed="false">
      <c r="A195" s="25" t="str">
        <f aca="false">sorties_modele_sanstitre!$A195</f>
        <v>scenario</v>
      </c>
      <c r="B195" s="25" t="str">
        <f aca="false">sorties_modele_sanstitre!$B195</f>
        <v>Branche_MEDPRO</v>
      </c>
      <c r="C195" s="25" t="str">
        <f aca="false">sorties_modele_sanstitre!$C195</f>
        <v>2015</v>
      </c>
      <c r="D195" s="25" t="str">
        <f aca="false">sorties_modele_sanstitre!$D195</f>
        <v>2020</v>
      </c>
      <c r="E195" s="25" t="str">
        <f aca="false">sorties_modele_sanstitre!$E195</f>
        <v>2025</v>
      </c>
      <c r="F195" s="25" t="str">
        <f aca="false">sorties_modele_sanstitre!$F195</f>
        <v>2030</v>
      </c>
      <c r="G195" s="25" t="str">
        <f aca="false">sorties_modele_sanstitre!$G195</f>
        <v>2050</v>
      </c>
    </row>
    <row r="196" customFormat="false" ht="15" hidden="false" customHeight="false" outlineLevel="0" collapsed="false">
      <c r="A196" s="25" t="str">
        <f aca="false">sorties_modele_sanstitre!$A196</f>
        <v>AME</v>
      </c>
      <c r="B196" s="25" t="str">
        <f aca="false">sorties_modele_sanstitre!$B196</f>
        <v>Bureaux</v>
      </c>
      <c r="C196" s="39" t="n">
        <f aca="false">sorties_modele_sanstitre!$C196</f>
        <v>8.1102278607805</v>
      </c>
      <c r="D196" s="39" t="n">
        <f aca="false">sorties_modele_sanstitre!$D196</f>
        <v>8.8931902372118</v>
      </c>
      <c r="E196" s="39" t="n">
        <f aca="false">sorties_modele_sanstitre!$E196</f>
        <v>9.6389598842356</v>
      </c>
      <c r="F196" s="39" t="n">
        <f aca="false">sorties_modele_sanstitre!$F196</f>
        <v>10.4315877835605</v>
      </c>
      <c r="G196" s="39" t="n">
        <f aca="false">sorties_modele_sanstitre!$G196</f>
        <v>12.8752378610055</v>
      </c>
    </row>
    <row r="197" customFormat="false" ht="15" hidden="false" customHeight="false" outlineLevel="0" collapsed="false">
      <c r="A197" s="25" t="str">
        <f aca="false">sorties_modele_sanstitre!$A197</f>
        <v>AME</v>
      </c>
      <c r="B197" s="25" t="str">
        <f aca="false">sorties_modele_sanstitre!$B197</f>
        <v>Commerce</v>
      </c>
      <c r="C197" s="39" t="n">
        <f aca="false">sorties_modele_sanstitre!$C197</f>
        <v>3.3236729436292</v>
      </c>
      <c r="D197" s="39" t="n">
        <f aca="false">sorties_modele_sanstitre!$D197</f>
        <v>3.7879667789606</v>
      </c>
      <c r="E197" s="39" t="n">
        <f aca="false">sorties_modele_sanstitre!$E197</f>
        <v>4.0826423266995</v>
      </c>
      <c r="F197" s="39" t="n">
        <f aca="false">sorties_modele_sanstitre!$F197</f>
        <v>4.3960559219923</v>
      </c>
      <c r="G197" s="39" t="n">
        <f aca="false">sorties_modele_sanstitre!$G197</f>
        <v>5.3066930280281</v>
      </c>
    </row>
    <row r="198" customFormat="false" ht="15" hidden="false" customHeight="false" outlineLevel="0" collapsed="false">
      <c r="A198" s="25" t="str">
        <f aca="false">sorties_modele_sanstitre!$A198</f>
        <v>AME</v>
      </c>
      <c r="B198" s="25" t="str">
        <f aca="false">sorties_modele_sanstitre!$B198</f>
        <v>Santé</v>
      </c>
      <c r="C198" s="39" t="n">
        <f aca="false">sorties_modele_sanstitre!$C198</f>
        <v>1.4559144091537</v>
      </c>
      <c r="D198" s="39" t="n">
        <f aca="false">sorties_modele_sanstitre!$D198</f>
        <v>1.6591206459318</v>
      </c>
      <c r="E198" s="39" t="n">
        <f aca="false">sorties_modele_sanstitre!$E198</f>
        <v>1.7960210581774</v>
      </c>
      <c r="F198" s="39" t="n">
        <f aca="false">sorties_modele_sanstitre!$F198</f>
        <v>1.9464849660573</v>
      </c>
      <c r="G198" s="39" t="n">
        <f aca="false">sorties_modele_sanstitre!$G198</f>
        <v>2.5306698649078</v>
      </c>
    </row>
    <row r="199" customFormat="false" ht="15" hidden="false" customHeight="false" outlineLevel="0" collapsed="false">
      <c r="A199" s="25" t="str">
        <f aca="false">sorties_modele_sanstitre!$A199</f>
        <v>AME</v>
      </c>
      <c r="B199" s="25" t="str">
        <f aca="false">sorties_modele_sanstitre!$B199</f>
        <v>Autre</v>
      </c>
      <c r="C199" s="39" t="n">
        <f aca="false">sorties_modele_sanstitre!$C199</f>
        <v>6.0423526090356</v>
      </c>
      <c r="D199" s="39" t="n">
        <f aca="false">sorties_modele_sanstitre!$D199</f>
        <v>7.0229783279242</v>
      </c>
      <c r="E199" s="39" t="n">
        <f aca="false">sorties_modele_sanstitre!$E199</f>
        <v>7.63903628918</v>
      </c>
      <c r="F199" s="39" t="n">
        <f aca="false">sorties_modele_sanstitre!$F199</f>
        <v>8.2801049304993</v>
      </c>
      <c r="G199" s="39" t="n">
        <f aca="false">sorties_modele_sanstitre!$G199</f>
        <v>10.0233511071891</v>
      </c>
    </row>
    <row r="200" customFormat="false" ht="15" hidden="false" customHeight="false" outlineLevel="0" collapsed="false">
      <c r="A200" s="38"/>
      <c r="B200" s="38"/>
    </row>
    <row r="201" customFormat="false" ht="15" hidden="false" customHeight="false" outlineLevel="0" collapsed="false">
      <c r="A201" s="27" t="s">
        <v>148</v>
      </c>
    </row>
    <row r="202" customFormat="false" ht="15" hidden="false" customHeight="false" outlineLevel="0" collapsed="false">
      <c r="A202" s="25" t="str">
        <f aca="false">sorties_modele_sanstitre!$A202</f>
        <v>scenario</v>
      </c>
      <c r="B202" s="25" t="str">
        <f aca="false">sorties_modele_sanstitre!$B202</f>
        <v>2015</v>
      </c>
      <c r="C202" s="25" t="str">
        <f aca="false">sorties_modele_sanstitre!$C202</f>
        <v>2020</v>
      </c>
      <c r="D202" s="25" t="str">
        <f aca="false">sorties_modele_sanstitre!$D202</f>
        <v>2025</v>
      </c>
      <c r="E202" s="25" t="str">
        <f aca="false">sorties_modele_sanstitre!$E202</f>
        <v>2030</v>
      </c>
      <c r="F202" s="25" t="str">
        <f aca="false">sorties_modele_sanstitre!$F202</f>
        <v>2050</v>
      </c>
    </row>
    <row r="203" customFormat="false" ht="15" hidden="false" customHeight="false" outlineLevel="0" collapsed="false">
      <c r="A203" s="25" t="str">
        <f aca="false">sorties_modele_sanstitre!$A203</f>
        <v>AME</v>
      </c>
      <c r="B203" s="25" t="n">
        <f aca="false">sorties_modele_sanstitre!$B203</f>
        <v>1</v>
      </c>
      <c r="C203" s="25" t="n">
        <f aca="false">sorties_modele_sanstitre!$C203</f>
        <v>1.09</v>
      </c>
      <c r="D203" s="25" t="n">
        <f aca="false">sorties_modele_sanstitre!$D203</f>
        <v>1.22</v>
      </c>
      <c r="E203" s="25" t="n">
        <f aca="false">sorties_modele_sanstitre!$E203</f>
        <v>1.28</v>
      </c>
      <c r="F203" s="25" t="n">
        <f aca="false">sorties_modele_sanstitre!$F203</f>
        <v>1.43</v>
      </c>
    </row>
    <row r="204" customFormat="false" ht="15" hidden="false" customHeight="false" outlineLevel="0" collapsed="false">
      <c r="A204" s="38"/>
      <c r="B204" s="38"/>
    </row>
    <row r="205" customFormat="false" ht="15" hidden="false" customHeight="false" outlineLevel="0" collapsed="false">
      <c r="A205" s="27" t="s">
        <v>149</v>
      </c>
    </row>
    <row r="206" customFormat="false" ht="15" hidden="false" customHeight="false" outlineLevel="0" collapsed="false">
      <c r="A206" s="25" t="str">
        <f aca="false">sorties_modele_sanstitre!$A206</f>
        <v>scenario</v>
      </c>
      <c r="B206" s="25" t="str">
        <f aca="false">sorties_modele_sanstitre!$B206</f>
        <v>energie</v>
      </c>
      <c r="C206" s="25" t="str">
        <f aca="false">sorties_modele_sanstitre!$C206</f>
        <v>2010</v>
      </c>
      <c r="D206" s="25" t="str">
        <f aca="false">sorties_modele_sanstitre!$D206</f>
        <v>2015</v>
      </c>
      <c r="E206" s="25" t="str">
        <f aca="false">sorties_modele_sanstitre!$E206</f>
        <v>2020</v>
      </c>
      <c r="F206" s="25" t="str">
        <f aca="false">sorties_modele_sanstitre!$F206</f>
        <v>2025</v>
      </c>
      <c r="G206" s="25" t="str">
        <f aca="false">sorties_modele_sanstitre!$G206</f>
        <v>2030</v>
      </c>
      <c r="H206" s="25" t="str">
        <f aca="false">sorties_modele_sanstitre!$H206</f>
        <v>2035</v>
      </c>
      <c r="I206" s="25" t="str">
        <f aca="false">sorties_modele_sanstitre!$I206</f>
        <v>2050</v>
      </c>
      <c r="J206" s="35"/>
      <c r="K206" s="35"/>
    </row>
    <row r="207" customFormat="false" ht="15" hidden="false" customHeight="false" outlineLevel="0" collapsed="false">
      <c r="A207" s="25" t="str">
        <f aca="false">sorties_modele_sanstitre!$A207</f>
        <v>AME</v>
      </c>
      <c r="B207" s="25" t="str">
        <f aca="false">sorties_modele_sanstitre!$B207</f>
        <v>Electricité</v>
      </c>
      <c r="C207" s="39" t="n">
        <f aca="false">sorties_modele_sanstitre!$C207</f>
        <v>8.65240573501444</v>
      </c>
      <c r="D207" s="39" t="n">
        <f aca="false">sorties_modele_sanstitre!$D207</f>
        <v>9.14805528790309</v>
      </c>
      <c r="E207" s="39" t="n">
        <f aca="false">sorties_modele_sanstitre!$E207</f>
        <v>9.37935714229405</v>
      </c>
      <c r="F207" s="39" t="n">
        <f aca="false">sorties_modele_sanstitre!$F207</f>
        <v>9.59204040864441</v>
      </c>
      <c r="G207" s="39" t="n">
        <f aca="false">sorties_modele_sanstitre!$G207</f>
        <v>9.85786062603574</v>
      </c>
      <c r="H207" s="39" t="n">
        <f aca="false">sorties_modele_sanstitre!$H207</f>
        <v>10.0413669312677</v>
      </c>
      <c r="I207" s="39" t="n">
        <f aca="false">sorties_modele_sanstitre!$I207</f>
        <v>10.3625745673566</v>
      </c>
      <c r="J207" s="40"/>
      <c r="K207" s="40"/>
    </row>
    <row r="208" customFormat="false" ht="15" hidden="false" customHeight="false" outlineLevel="0" collapsed="false">
      <c r="A208" s="25" t="str">
        <f aca="false">sorties_modele_sanstitre!$A208</f>
        <v>AME</v>
      </c>
      <c r="B208" s="25" t="str">
        <f aca="false">sorties_modele_sanstitre!$B208</f>
        <v>Gaz</v>
      </c>
      <c r="C208" s="39" t="n">
        <f aca="false">sorties_modele_sanstitre!$C208</f>
        <v>6.23458185744179</v>
      </c>
      <c r="D208" s="39" t="n">
        <f aca="false">sorties_modele_sanstitre!$D208</f>
        <v>6.35914448856621</v>
      </c>
      <c r="E208" s="39" t="n">
        <f aca="false">sorties_modele_sanstitre!$E208</f>
        <v>5.92212487290383</v>
      </c>
      <c r="F208" s="39" t="n">
        <f aca="false">sorties_modele_sanstitre!$F208</f>
        <v>5.48525381211555</v>
      </c>
      <c r="G208" s="39" t="n">
        <f aca="false">sorties_modele_sanstitre!$G208</f>
        <v>4.91407423388659</v>
      </c>
      <c r="H208" s="39" t="n">
        <f aca="false">sorties_modele_sanstitre!$H208</f>
        <v>4.3290422297048</v>
      </c>
      <c r="I208" s="39" t="n">
        <f aca="false">sorties_modele_sanstitre!$I208</f>
        <v>3.41612373229217</v>
      </c>
      <c r="J208" s="40"/>
      <c r="K208" s="40"/>
    </row>
    <row r="209" customFormat="false" ht="15" hidden="false" customHeight="false" outlineLevel="0" collapsed="false">
      <c r="A209" s="25" t="str">
        <f aca="false">sorties_modele_sanstitre!$A209</f>
        <v>AME</v>
      </c>
      <c r="B209" s="25" t="str">
        <f aca="false">sorties_modele_sanstitre!$B209</f>
        <v>Fioul</v>
      </c>
      <c r="C209" s="39" t="n">
        <f aca="false">sorties_modele_sanstitre!$C209</f>
        <v>3.06315443584449</v>
      </c>
      <c r="D209" s="39" t="n">
        <f aca="false">sorties_modele_sanstitre!$D209</f>
        <v>2.41944262998153</v>
      </c>
      <c r="E209" s="39" t="n">
        <f aca="false">sorties_modele_sanstitre!$E209</f>
        <v>1.71881336217161</v>
      </c>
      <c r="F209" s="39" t="n">
        <f aca="false">sorties_modele_sanstitre!$F209</f>
        <v>1.14344316382672</v>
      </c>
      <c r="G209" s="39" t="n">
        <f aca="false">sorties_modele_sanstitre!$G209</f>
        <v>0.653347802036105</v>
      </c>
      <c r="H209" s="39" t="n">
        <f aca="false">sorties_modele_sanstitre!$H209</f>
        <v>0.306047007694394</v>
      </c>
      <c r="I209" s="39" t="n">
        <f aca="false">sorties_modele_sanstitre!$I209</f>
        <v>0.236152239179622</v>
      </c>
      <c r="J209" s="40"/>
      <c r="K209" s="40"/>
    </row>
    <row r="210" customFormat="false" ht="15" hidden="false" customHeight="false" outlineLevel="0" collapsed="false">
      <c r="A210" s="25" t="str">
        <f aca="false">sorties_modele_sanstitre!$A210</f>
        <v>AME</v>
      </c>
      <c r="B210" s="25" t="str">
        <f aca="false">sorties_modele_sanstitre!$B210</f>
        <v>Urbain</v>
      </c>
      <c r="C210" s="39" t="n">
        <f aca="false">sorties_modele_sanstitre!$C210</f>
        <v>0.755091547614832</v>
      </c>
      <c r="D210" s="39" t="n">
        <f aca="false">sorties_modele_sanstitre!$D210</f>
        <v>0.626829314387334</v>
      </c>
      <c r="E210" s="39" t="n">
        <f aca="false">sorties_modele_sanstitre!$E210</f>
        <v>0.478920360786071</v>
      </c>
      <c r="F210" s="39" t="n">
        <f aca="false">sorties_modele_sanstitre!$F210</f>
        <v>0.352978622472184</v>
      </c>
      <c r="G210" s="39" t="n">
        <f aca="false">sorties_modele_sanstitre!$G210</f>
        <v>0.246477185205572</v>
      </c>
      <c r="H210" s="39" t="n">
        <f aca="false">sorties_modele_sanstitre!$H210</f>
        <v>0.182920947462597</v>
      </c>
      <c r="I210" s="39" t="n">
        <f aca="false">sorties_modele_sanstitre!$I210</f>
        <v>0.237460180904437</v>
      </c>
      <c r="J210" s="40"/>
      <c r="K210" s="40"/>
    </row>
    <row r="211" customFormat="false" ht="15" hidden="false" customHeight="false" outlineLevel="0" collapsed="false">
      <c r="A211" s="25" t="str">
        <f aca="false">sorties_modele_sanstitre!$A211</f>
        <v>AME</v>
      </c>
      <c r="B211" s="25" t="str">
        <f aca="false">sorties_modele_sanstitre!$B211</f>
        <v>Autres</v>
      </c>
      <c r="C211" s="39" t="n">
        <f aca="false">sorties_modele_sanstitre!$C211</f>
        <v>0.66608040848356</v>
      </c>
      <c r="D211" s="39" t="n">
        <f aca="false">sorties_modele_sanstitre!$D211</f>
        <v>0.719926626152399</v>
      </c>
      <c r="E211" s="39" t="n">
        <f aca="false">sorties_modele_sanstitre!$E211</f>
        <v>0.7248144626792</v>
      </c>
      <c r="F211" s="39" t="n">
        <f aca="false">sorties_modele_sanstitre!$F211</f>
        <v>0.756993384803276</v>
      </c>
      <c r="G211" s="39" t="n">
        <f aca="false">sorties_modele_sanstitre!$G211</f>
        <v>0.808883182106844</v>
      </c>
      <c r="H211" s="39" t="n">
        <f aca="false">sorties_modele_sanstitre!$H211</f>
        <v>0.862135113399476</v>
      </c>
      <c r="I211" s="39" t="n">
        <f aca="false">sorties_modele_sanstitre!$I211</f>
        <v>0.862437976524918</v>
      </c>
      <c r="J211" s="40"/>
      <c r="K211" s="40"/>
    </row>
    <row r="212" customFormat="false" ht="15" hidden="false" customHeight="false" outlineLevel="0" collapsed="false">
      <c r="A212" s="38"/>
      <c r="B212" s="38"/>
    </row>
    <row r="213" customFormat="false" ht="15" hidden="false" customHeight="false" outlineLevel="0" collapsed="false">
      <c r="A213" s="27" t="s">
        <v>150</v>
      </c>
    </row>
    <row r="214" customFormat="false" ht="15" hidden="false" customHeight="false" outlineLevel="0" collapsed="false">
      <c r="A214" s="25" t="str">
        <f aca="false">sorties_modele_sanstitre!$A214</f>
        <v>scenario</v>
      </c>
      <c r="B214" s="25" t="str">
        <f aca="false">sorties_modele_sanstitre!$B214</f>
        <v>usage</v>
      </c>
      <c r="C214" s="25" t="str">
        <f aca="false">sorties_modele_sanstitre!$C214</f>
        <v>2010</v>
      </c>
      <c r="D214" s="25" t="str">
        <f aca="false">sorties_modele_sanstitre!$D214</f>
        <v>2015</v>
      </c>
      <c r="E214" s="25" t="str">
        <f aca="false">sorties_modele_sanstitre!$E214</f>
        <v>2020</v>
      </c>
      <c r="F214" s="25" t="str">
        <f aca="false">sorties_modele_sanstitre!$F214</f>
        <v>2025</v>
      </c>
      <c r="G214" s="25" t="str">
        <f aca="false">sorties_modele_sanstitre!$G214</f>
        <v>2030</v>
      </c>
      <c r="H214" s="25" t="str">
        <f aca="false">sorties_modele_sanstitre!$H214</f>
        <v>2035</v>
      </c>
      <c r="I214" s="25" t="str">
        <f aca="false">sorties_modele_sanstitre!$I214</f>
        <v>2050</v>
      </c>
      <c r="J214" s="37"/>
      <c r="K214" s="37"/>
    </row>
    <row r="215" customFormat="false" ht="15" hidden="false" customHeight="false" outlineLevel="0" collapsed="false">
      <c r="A215" s="25" t="str">
        <f aca="false">sorties_modele_sanstitre!$A215</f>
        <v>AME</v>
      </c>
      <c r="B215" s="25" t="str">
        <f aca="false">sorties_modele_sanstitre!$B215</f>
        <v>Chauffage</v>
      </c>
      <c r="C215" s="39" t="n">
        <f aca="false">sorties_modele_sanstitre!$C215</f>
        <v>9.53676820449177</v>
      </c>
      <c r="D215" s="39" t="n">
        <f aca="false">sorties_modele_sanstitre!$D215</f>
        <v>9.04123547452002</v>
      </c>
      <c r="E215" s="39" t="n">
        <f aca="false">sorties_modele_sanstitre!$E215</f>
        <v>7.79105944251377</v>
      </c>
      <c r="F215" s="39" t="n">
        <f aca="false">sorties_modele_sanstitre!$F215</f>
        <v>6.82218626962312</v>
      </c>
      <c r="G215" s="39" t="n">
        <f aca="false">sorties_modele_sanstitre!$G215</f>
        <v>5.82954110420979</v>
      </c>
      <c r="H215" s="39" t="n">
        <f aca="false">sorties_modele_sanstitre!$H215</f>
        <v>4.99862752978973</v>
      </c>
      <c r="I215" s="39" t="n">
        <f aca="false">sorties_modele_sanstitre!$I215</f>
        <v>4.09810654877982</v>
      </c>
      <c r="J215" s="38"/>
      <c r="K215" s="38"/>
    </row>
    <row r="216" customFormat="false" ht="15" hidden="false" customHeight="false" outlineLevel="0" collapsed="false">
      <c r="A216" s="25" t="str">
        <f aca="false">sorties_modele_sanstitre!$A216</f>
        <v>AME</v>
      </c>
      <c r="B216" s="25" t="str">
        <f aca="false">sorties_modele_sanstitre!$B216</f>
        <v>AU_ther</v>
      </c>
      <c r="C216" s="39" t="n">
        <f aca="false">sorties_modele_sanstitre!$C216</f>
        <v>4.40142122045433</v>
      </c>
      <c r="D216" s="39" t="n">
        <f aca="false">sorties_modele_sanstitre!$D216</f>
        <v>4.56610587349758</v>
      </c>
      <c r="E216" s="39" t="n">
        <f aca="false">sorties_modele_sanstitre!$E216</f>
        <v>4.66320984400634</v>
      </c>
      <c r="F216" s="39" t="n">
        <f aca="false">sorties_modele_sanstitre!$F216</f>
        <v>4.67368430702394</v>
      </c>
      <c r="G216" s="39" t="n">
        <f aca="false">sorties_modele_sanstitre!$G216</f>
        <v>4.73015808964602</v>
      </c>
      <c r="H216" s="39" t="n">
        <f aca="false">sorties_modele_sanstitre!$H216</f>
        <v>4.78974147133173</v>
      </c>
      <c r="I216" s="39" t="n">
        <f aca="false">sorties_modele_sanstitre!$I216</f>
        <v>5.05833194528538</v>
      </c>
      <c r="J216" s="38"/>
      <c r="K216" s="38"/>
    </row>
    <row r="217" customFormat="false" ht="15" hidden="false" customHeight="false" outlineLevel="0" collapsed="false">
      <c r="A217" s="25" t="str">
        <f aca="false">sorties_modele_sanstitre!$A217</f>
        <v>AME</v>
      </c>
      <c r="B217" s="25" t="str">
        <f aca="false">sorties_modele_sanstitre!$B217</f>
        <v>Elec_spe</v>
      </c>
      <c r="C217" s="39" t="n">
        <f aca="false">sorties_modele_sanstitre!$C217</f>
        <v>4.95992185994807</v>
      </c>
      <c r="D217" s="39" t="n">
        <f aca="false">sorties_modele_sanstitre!$D217</f>
        <v>5.15767922331906</v>
      </c>
      <c r="E217" s="39" t="n">
        <f aca="false">sorties_modele_sanstitre!$E217</f>
        <v>5.24113227871242</v>
      </c>
      <c r="F217" s="39" t="n">
        <f aca="false">sorties_modele_sanstitre!$F217</f>
        <v>5.31695189760548</v>
      </c>
      <c r="G217" s="39" t="n">
        <f aca="false">sorties_modele_sanstitre!$G217</f>
        <v>5.39369230220954</v>
      </c>
      <c r="H217" s="39" t="n">
        <f aca="false">sorties_modele_sanstitre!$H217</f>
        <v>5.40317778021764</v>
      </c>
      <c r="I217" s="39" t="n">
        <f aca="false">sorties_modele_sanstitre!$I217</f>
        <v>5.39691569215153</v>
      </c>
      <c r="J217" s="38"/>
      <c r="K217" s="38"/>
    </row>
    <row r="218" customFormat="false" ht="15" hidden="false" customHeight="false" outlineLevel="0" collapsed="false">
      <c r="A218" s="25" t="str">
        <f aca="false">sorties_modele_sanstitre!$A218</f>
        <v>AME</v>
      </c>
      <c r="B218" s="25" t="str">
        <f aca="false">sorties_modele_sanstitre!$B218</f>
        <v>Clim</v>
      </c>
      <c r="C218" s="39" t="n">
        <f aca="false">sorties_modele_sanstitre!$C218</f>
        <v>0.473202699504936</v>
      </c>
      <c r="D218" s="39" t="n">
        <f aca="false">sorties_modele_sanstitre!$D218</f>
        <v>0.508377775653912</v>
      </c>
      <c r="E218" s="39" t="n">
        <f aca="false">sorties_modele_sanstitre!$E218</f>
        <v>0.528628635602236</v>
      </c>
      <c r="F218" s="39" t="n">
        <f aca="false">sorties_modele_sanstitre!$F218</f>
        <v>0.517886917609604</v>
      </c>
      <c r="G218" s="39" t="n">
        <f aca="false">sorties_modele_sanstitre!$G218</f>
        <v>0.527251533205503</v>
      </c>
      <c r="H218" s="39" t="n">
        <f aca="false">sorties_modele_sanstitre!$H218</f>
        <v>0.529965448189871</v>
      </c>
      <c r="I218" s="39" t="n">
        <f aca="false">sorties_modele_sanstitre!$I218</f>
        <v>0.561394510041006</v>
      </c>
      <c r="J218" s="38"/>
      <c r="K218" s="38"/>
    </row>
    <row r="219" customFormat="false" ht="15" hidden="false" customHeight="false" outlineLevel="0" collapsed="false">
      <c r="A219" s="25" t="str">
        <f aca="false">sorties_modele_sanstitre!$A219</f>
        <v>AME</v>
      </c>
      <c r="B219" s="25" t="str">
        <f aca="false">sorties_modele_sanstitre!$B219</f>
        <v>Total_RT</v>
      </c>
      <c r="C219" s="39" t="n">
        <f aca="false">sorties_modele_sanstitre!$C219</f>
        <v>15.0125689929757</v>
      </c>
      <c r="D219" s="39" t="n">
        <f aca="false">sorties_modele_sanstitre!$D219</f>
        <v>14.6805178507056</v>
      </c>
      <c r="E219" s="39" t="n">
        <f aca="false">sorties_modele_sanstitre!$E219</f>
        <v>13.4351542328806</v>
      </c>
      <c r="F219" s="39" t="n">
        <f aca="false">sorties_modele_sanstitre!$F219</f>
        <v>12.38539971449</v>
      </c>
      <c r="G219" s="39" t="n">
        <f aca="false">sorties_modele_sanstitre!$G219</f>
        <v>11.3681818986918</v>
      </c>
      <c r="H219" s="39" t="n">
        <f aca="false">sorties_modele_sanstitre!$H219</f>
        <v>10.5077621516111</v>
      </c>
      <c r="I219" s="39" t="n">
        <f aca="false">sorties_modele_sanstitre!$I219</f>
        <v>9.56600770868684</v>
      </c>
      <c r="J219" s="38"/>
      <c r="K219" s="38"/>
    </row>
    <row r="220" customFormat="false" ht="15" hidden="false" customHeight="false" outlineLevel="0" collapsed="false">
      <c r="A220" s="25" t="str">
        <f aca="false">sorties_modele_sanstitre!$A220</f>
        <v>AME</v>
      </c>
      <c r="B220" s="25" t="str">
        <f aca="false">sorties_modele_sanstitre!$B220</f>
        <v>Total</v>
      </c>
      <c r="C220" s="39" t="n">
        <f aca="false">sorties_modele_sanstitre!$C220</f>
        <v>19.3713139843991</v>
      </c>
      <c r="D220" s="39" t="n">
        <f aca="false">sorties_modele_sanstitre!$D220</f>
        <v>19.2733983469906</v>
      </c>
      <c r="E220" s="39" t="n">
        <f aca="false">sorties_modele_sanstitre!$E220</f>
        <v>18.2240302008348</v>
      </c>
      <c r="F220" s="39" t="n">
        <f aca="false">sorties_modele_sanstitre!$F220</f>
        <v>17.3307093918621</v>
      </c>
      <c r="G220" s="39" t="n">
        <f aca="false">sorties_modele_sanstitre!$G220</f>
        <v>16.4806430292708</v>
      </c>
      <c r="H220" s="39" t="n">
        <f aca="false">sorties_modele_sanstitre!$H220</f>
        <v>15.721512229529</v>
      </c>
      <c r="I220" s="39" t="n">
        <f aca="false">sorties_modele_sanstitre!$I220</f>
        <v>15.1147486962577</v>
      </c>
      <c r="J220" s="38"/>
      <c r="K220" s="38"/>
    </row>
    <row r="221" customFormat="false" ht="15" hidden="false" customHeight="false" outlineLevel="0" collapsed="false">
      <c r="A221" s="38"/>
      <c r="B221" s="38"/>
      <c r="C221" s="41"/>
      <c r="D221" s="41"/>
      <c r="E221" s="41"/>
      <c r="F221" s="41"/>
      <c r="G221" s="41"/>
      <c r="H221" s="41"/>
      <c r="I221" s="41"/>
      <c r="J221" s="38"/>
      <c r="K221" s="38"/>
    </row>
    <row r="222" customFormat="false" ht="15" hidden="false" customHeight="false" outlineLevel="0" collapsed="false">
      <c r="A222" s="38"/>
      <c r="B222" s="38"/>
      <c r="C222" s="41"/>
      <c r="D222" s="41"/>
      <c r="E222" s="41"/>
      <c r="F222" s="41"/>
      <c r="G222" s="41"/>
      <c r="H222" s="41"/>
      <c r="I222" s="41"/>
    </row>
    <row r="223" customFormat="false" ht="15" hidden="false" customHeight="false" outlineLevel="0" collapsed="false">
      <c r="A223" s="27" t="s">
        <v>151</v>
      </c>
    </row>
    <row r="224" customFormat="false" ht="15" hidden="false" customHeight="false" outlineLevel="0" collapsed="false">
      <c r="A224" s="25" t="str">
        <f aca="false">sorties_modele_sanstitre!$A224</f>
        <v>scenario</v>
      </c>
      <c r="B224" s="25" t="str">
        <f aca="false">sorties_modele_sanstitre!$B224</f>
        <v>Type_Inv</v>
      </c>
      <c r="C224" s="25" t="str">
        <f aca="false">sorties_modele_sanstitre!$C224</f>
        <v>2010</v>
      </c>
      <c r="D224" s="25" t="str">
        <f aca="false">sorties_modele_sanstitre!$D224</f>
        <v>2015</v>
      </c>
      <c r="E224" s="25" t="str">
        <f aca="false">sorties_modele_sanstitre!$E224</f>
        <v>2020</v>
      </c>
      <c r="F224" s="25" t="str">
        <f aca="false">sorties_modele_sanstitre!$F224</f>
        <v>2025</v>
      </c>
      <c r="G224" s="25" t="str">
        <f aca="false">sorties_modele_sanstitre!$G224</f>
        <v>2030</v>
      </c>
      <c r="H224" s="25" t="str">
        <f aca="false">sorties_modele_sanstitre!$H224</f>
        <v>2035</v>
      </c>
      <c r="I224" s="25" t="str">
        <f aca="false">sorties_modele_sanstitre!$I224</f>
        <v>2040</v>
      </c>
      <c r="J224" s="25" t="str">
        <f aca="false">sorties_modele_sanstitre!$J224</f>
        <v>2045</v>
      </c>
      <c r="K224" s="25" t="str">
        <f aca="false">sorties_modele_sanstitre!$K224</f>
        <v>2050</v>
      </c>
    </row>
    <row r="225" customFormat="false" ht="15" hidden="false" customHeight="false" outlineLevel="0" collapsed="false">
      <c r="A225" s="25" t="str">
        <f aca="false">sorties_modele_sanstitre!$A225</f>
        <v>AME</v>
      </c>
      <c r="B225" s="25" t="str">
        <f aca="false">sorties_modele_sanstitre!$B225</f>
        <v>Changement de système seul</v>
      </c>
      <c r="C225" s="39" t="n">
        <f aca="false">sorties_modele_sanstitre!$C225</f>
        <v>0.64842200780046</v>
      </c>
      <c r="D225" s="39" t="n">
        <f aca="false">sorties_modele_sanstitre!$D225</f>
        <v>0.709853568435359</v>
      </c>
      <c r="E225" s="39" t="n">
        <f aca="false">sorties_modele_sanstitre!$E225</f>
        <v>0.773416707820902</v>
      </c>
      <c r="F225" s="39" t="n">
        <f aca="false">sorties_modele_sanstitre!$F225</f>
        <v>0.75949427287357</v>
      </c>
      <c r="G225" s="39" t="n">
        <f aca="false">sorties_modele_sanstitre!$G225</f>
        <v>0.786011313207201</v>
      </c>
      <c r="H225" s="39" t="n">
        <f aca="false">sorties_modele_sanstitre!$H225</f>
        <v>0.922731086581551</v>
      </c>
      <c r="I225" s="39" t="n">
        <f aca="false">sorties_modele_sanstitre!$I225</f>
        <v>0.917469416223377</v>
      </c>
      <c r="J225" s="39" t="n">
        <f aca="false">sorties_modele_sanstitre!$J225</f>
        <v>0.831768802825729</v>
      </c>
      <c r="K225" s="39" t="n">
        <f aca="false">sorties_modele_sanstitre!$K225</f>
        <v>0.784880593328346</v>
      </c>
    </row>
    <row r="226" customFormat="false" ht="15" hidden="false" customHeight="false" outlineLevel="0" collapsed="false">
      <c r="A226" s="25" t="str">
        <f aca="false">sorties_modele_sanstitre!$A226</f>
        <v>AME</v>
      </c>
      <c r="B226" s="25" t="str">
        <f aca="false">sorties_modele_sanstitre!$B226</f>
        <v>Geste sur le bâti</v>
      </c>
      <c r="C226" s="39" t="n">
        <f aca="false">sorties_modele_sanstitre!$C226</f>
        <v>0.166421453234493</v>
      </c>
      <c r="D226" s="39" t="n">
        <f aca="false">sorties_modele_sanstitre!$D226</f>
        <v>0.26379077092719</v>
      </c>
      <c r="E226" s="39" t="n">
        <f aca="false">sorties_modele_sanstitre!$E226</f>
        <v>0.905339979877628</v>
      </c>
      <c r="F226" s="39" t="n">
        <f aca="false">sorties_modele_sanstitre!$F226</f>
        <v>0.970987581242827</v>
      </c>
      <c r="G226" s="39" t="n">
        <f aca="false">sorties_modele_sanstitre!$G226</f>
        <v>1.17763149618991</v>
      </c>
      <c r="H226" s="39" t="n">
        <f aca="false">sorties_modele_sanstitre!$H226</f>
        <v>1.03300037814136</v>
      </c>
      <c r="I226" s="39" t="n">
        <f aca="false">sorties_modele_sanstitre!$I226</f>
        <v>1.04506637291505</v>
      </c>
      <c r="J226" s="39" t="n">
        <f aca="false">sorties_modele_sanstitre!$J226</f>
        <v>1.06463312829436</v>
      </c>
      <c r="K226" s="39" t="n">
        <f aca="false">sorties_modele_sanstitre!$K226</f>
        <v>1.88070461450641</v>
      </c>
    </row>
    <row r="227" customFormat="false" ht="30" hidden="false" customHeight="false" outlineLevel="0" collapsed="false">
      <c r="A227" s="25" t="str">
        <f aca="false">sorties_modele_sanstitre!$A227</f>
        <v>AME</v>
      </c>
      <c r="B227" s="25" t="str">
        <f aca="false">sorties_modele_sanstitre!$B227</f>
        <v>Geste sur le bâti et Changement de système</v>
      </c>
      <c r="C227" s="39" t="n">
        <f aca="false">sorties_modele_sanstitre!$C227</f>
        <v>0</v>
      </c>
      <c r="D227" s="39" t="n">
        <f aca="false">sorties_modele_sanstitre!$D227</f>
        <v>0.0001035294709943</v>
      </c>
      <c r="E227" s="39" t="n">
        <f aca="false">sorties_modele_sanstitre!$E227</f>
        <v>0.160246285065343</v>
      </c>
      <c r="F227" s="39" t="n">
        <f aca="false">sorties_modele_sanstitre!$F227</f>
        <v>0.242105739455189</v>
      </c>
      <c r="G227" s="39" t="n">
        <f aca="false">sorties_modele_sanstitre!$G227</f>
        <v>0.144184292906478</v>
      </c>
      <c r="H227" s="39" t="n">
        <f aca="false">sorties_modele_sanstitre!$H227</f>
        <v>0.023682434713236</v>
      </c>
      <c r="I227" s="39" t="n">
        <f aca="false">sorties_modele_sanstitre!$I227</f>
        <v>0.0197206103116468</v>
      </c>
      <c r="J227" s="39" t="n">
        <f aca="false">sorties_modele_sanstitre!$J227</f>
        <v>0.0141730682875676</v>
      </c>
      <c r="K227" s="39" t="n">
        <f aca="false">sorties_modele_sanstitre!$K227</f>
        <v>0.042449185414847</v>
      </c>
    </row>
    <row r="229" customFormat="false" ht="15" hidden="false" customHeight="false" outlineLevel="0" collapsed="false">
      <c r="A229" s="27" t="s">
        <v>152</v>
      </c>
    </row>
    <row r="230" customFormat="false" ht="15" hidden="false" customHeight="false" outlineLevel="0" collapsed="false">
      <c r="A230" s="25" t="str">
        <f aca="false">sorties_modele_sanstitre!$A230</f>
        <v>scenario</v>
      </c>
      <c r="B230" s="25" t="str">
        <f aca="false">sorties_modele_sanstitre!$B230</f>
        <v>SYSTEME_CHAUD</v>
      </c>
      <c r="C230" s="42" t="str">
        <f aca="false">sorties_modele_sanstitre!$C230</f>
        <v>2015</v>
      </c>
      <c r="D230" s="42" t="str">
        <f aca="false">sorties_modele_sanstitre!$D230</f>
        <v>2020</v>
      </c>
      <c r="E230" s="42" t="str">
        <f aca="false">sorties_modele_sanstitre!$E230</f>
        <v>2025</v>
      </c>
      <c r="F230" s="42" t="str">
        <f aca="false">sorties_modele_sanstitre!$F230</f>
        <v>2030</v>
      </c>
      <c r="G230" s="42" t="str">
        <f aca="false">sorties_modele_sanstitre!$G230</f>
        <v>2050</v>
      </c>
      <c r="H230" s="25"/>
      <c r="I230" s="25"/>
      <c r="J230" s="25"/>
      <c r="K230" s="25"/>
    </row>
    <row r="231" customFormat="false" ht="15" hidden="false" customHeight="false" outlineLevel="0" collapsed="false">
      <c r="A231" s="25" t="str">
        <f aca="false">sorties_modele_sanstitre!$A231</f>
        <v>AME</v>
      </c>
      <c r="B231" s="25" t="str">
        <f aca="false">sorties_modele_sanstitre!$B231</f>
        <v>Chaudière gaz</v>
      </c>
      <c r="C231" s="42" t="n">
        <f aca="false">sorties_modele_sanstitre!$C231</f>
        <v>0.417463197516608</v>
      </c>
      <c r="D231" s="42" t="n">
        <f aca="false">sorties_modele_sanstitre!$D231</f>
        <v>0.389606703227122</v>
      </c>
      <c r="E231" s="42" t="n">
        <f aca="false">sorties_modele_sanstitre!$E231</f>
        <v>0.356218181545316</v>
      </c>
      <c r="F231" s="42" t="n">
        <f aca="false">sorties_modele_sanstitre!$F231</f>
        <v>0.314713137764972</v>
      </c>
      <c r="G231" s="42" t="n">
        <f aca="false">sorties_modele_sanstitre!$G231</f>
        <v>0.20424855847046</v>
      </c>
    </row>
    <row r="232" customFormat="false" ht="15" hidden="false" customHeight="false" outlineLevel="0" collapsed="false">
      <c r="A232" s="25" t="str">
        <f aca="false">sorties_modele_sanstitre!$A232</f>
        <v>AME</v>
      </c>
      <c r="B232" s="25" t="str">
        <f aca="false">sorties_modele_sanstitre!$B232</f>
        <v>Chaudière condensation gaz</v>
      </c>
      <c r="C232" s="42" t="n">
        <f aca="false">sorties_modele_sanstitre!$C232</f>
        <v>0.0284613666681769</v>
      </c>
      <c r="D232" s="42" t="n">
        <f aca="false">sorties_modele_sanstitre!$D232</f>
        <v>0.0564099739612578</v>
      </c>
      <c r="E232" s="42" t="n">
        <f aca="false">sorties_modele_sanstitre!$E232</f>
        <v>0.0755092781962689</v>
      </c>
      <c r="F232" s="42" t="n">
        <f aca="false">sorties_modele_sanstitre!$F232</f>
        <v>0.0917617410415897</v>
      </c>
      <c r="G232" s="42" t="n">
        <f aca="false">sorties_modele_sanstitre!$G232</f>
        <v>0.0859202074709969</v>
      </c>
    </row>
    <row r="233" customFormat="false" ht="15" hidden="false" customHeight="false" outlineLevel="0" collapsed="false">
      <c r="A233" s="25" t="str">
        <f aca="false">sorties_modele_sanstitre!$A233</f>
        <v>AME</v>
      </c>
      <c r="B233" s="25" t="str">
        <f aca="false">sorties_modele_sanstitre!$B233</f>
        <v>Tube radiant</v>
      </c>
      <c r="C233" s="42" t="n">
        <f aca="false">sorties_modele_sanstitre!$C233</f>
        <v>0.00839051752881242</v>
      </c>
      <c r="D233" s="42" t="n">
        <f aca="false">sorties_modele_sanstitre!$D233</f>
        <v>0.00799967314221526</v>
      </c>
      <c r="E233" s="42" t="n">
        <f aca="false">sorties_modele_sanstitre!$E233</f>
        <v>0.00726919913801058</v>
      </c>
      <c r="F233" s="42" t="n">
        <f aca="false">sorties_modele_sanstitre!$F233</f>
        <v>0.00636045874139006</v>
      </c>
      <c r="G233" s="42" t="n">
        <f aca="false">sorties_modele_sanstitre!$G233</f>
        <v>0.0047429039924635</v>
      </c>
    </row>
    <row r="234" customFormat="false" ht="15" hidden="false" customHeight="false" outlineLevel="0" collapsed="false">
      <c r="A234" s="25" t="str">
        <f aca="false">sorties_modele_sanstitre!$A234</f>
        <v>AME</v>
      </c>
      <c r="B234" s="25" t="str">
        <f aca="false">sorties_modele_sanstitre!$B234</f>
        <v>Tube radiant performant</v>
      </c>
      <c r="C234" s="42" t="n">
        <f aca="false">sorties_modele_sanstitre!$C234</f>
        <v>0.00314052635333834</v>
      </c>
      <c r="D234" s="42" t="n">
        <f aca="false">sorties_modele_sanstitre!$D234</f>
        <v>0.00524776234366026</v>
      </c>
      <c r="E234" s="42" t="n">
        <f aca="false">sorties_modele_sanstitre!$E234</f>
        <v>0.0067748127323604</v>
      </c>
      <c r="F234" s="42" t="n">
        <f aca="false">sorties_modele_sanstitre!$F234</f>
        <v>0.0079207844344185</v>
      </c>
      <c r="G234" s="42" t="n">
        <f aca="false">sorties_modele_sanstitre!$G234</f>
        <v>0.00691932899805418</v>
      </c>
    </row>
    <row r="235" customFormat="false" ht="15" hidden="false" customHeight="false" outlineLevel="0" collapsed="false">
      <c r="A235" s="25" t="str">
        <f aca="false">sorties_modele_sanstitre!$A235</f>
        <v>AME</v>
      </c>
      <c r="B235" s="25" t="str">
        <f aca="false">sorties_modele_sanstitre!$B235</f>
        <v>Chaudière fioul</v>
      </c>
      <c r="C235" s="42" t="n">
        <f aca="false">sorties_modele_sanstitre!$C235</f>
        <v>0.13516999896475</v>
      </c>
      <c r="D235" s="42" t="n">
        <f aca="false">sorties_modele_sanstitre!$D235</f>
        <v>0.0960268578026279</v>
      </c>
      <c r="E235" s="42" t="n">
        <f aca="false">sorties_modele_sanstitre!$E235</f>
        <v>0.0602855258948668</v>
      </c>
      <c r="F235" s="42" t="n">
        <f aca="false">sorties_modele_sanstitre!$F235</f>
        <v>0.0270654975453001</v>
      </c>
      <c r="G235" s="42" t="n">
        <f aca="false">sorties_modele_sanstitre!$G235</f>
        <v>0.000766339447086304</v>
      </c>
    </row>
    <row r="236" customFormat="false" ht="15" hidden="false" customHeight="false" outlineLevel="0" collapsed="false">
      <c r="A236" s="25" t="str">
        <f aca="false">sorties_modele_sanstitre!$A236</f>
        <v>AME</v>
      </c>
      <c r="B236" s="25" t="str">
        <f aca="false">sorties_modele_sanstitre!$B236</f>
        <v>Chaudière condensation fioul</v>
      </c>
      <c r="C236" s="42" t="n">
        <f aca="false">sorties_modele_sanstitre!$C236</f>
        <v>4.45077960119179E-005</v>
      </c>
      <c r="D236" s="42" t="n">
        <f aca="false">sorties_modele_sanstitre!$D236</f>
        <v>0.000141425245330765</v>
      </c>
      <c r="E236" s="42" t="n">
        <f aca="false">sorties_modele_sanstitre!$E236</f>
        <v>0.000167272636259017</v>
      </c>
      <c r="F236" s="42" t="n">
        <f aca="false">sorties_modele_sanstitre!$F236</f>
        <v>0.000165086485301858</v>
      </c>
      <c r="G236" s="42" t="n">
        <f aca="false">sorties_modele_sanstitre!$G236</f>
        <v>4.27534011264667E-006</v>
      </c>
    </row>
    <row r="237" customFormat="false" ht="15" hidden="false" customHeight="false" outlineLevel="0" collapsed="false">
      <c r="A237" s="25" t="str">
        <f aca="false">sorties_modele_sanstitre!$A237</f>
        <v>AME</v>
      </c>
      <c r="B237" s="25" t="str">
        <f aca="false">sorties_modele_sanstitre!$B237</f>
        <v>Electrique direct</v>
      </c>
      <c r="C237" s="42" t="n">
        <f aca="false">sorties_modele_sanstitre!$C237</f>
        <v>0.121558734234519</v>
      </c>
      <c r="D237" s="42" t="n">
        <f aca="false">sorties_modele_sanstitre!$D237</f>
        <v>0.108998591743756</v>
      </c>
      <c r="E237" s="42" t="n">
        <f aca="false">sorties_modele_sanstitre!$E237</f>
        <v>0.106196556435706</v>
      </c>
      <c r="F237" s="42" t="n">
        <f aca="false">sorties_modele_sanstitre!$F237</f>
        <v>0.105094226768108</v>
      </c>
      <c r="G237" s="42" t="n">
        <f aca="false">sorties_modele_sanstitre!$G237</f>
        <v>0.175603065557002</v>
      </c>
    </row>
    <row r="238" customFormat="false" ht="15" hidden="false" customHeight="false" outlineLevel="0" collapsed="false">
      <c r="A238" s="25" t="str">
        <f aca="false">sorties_modele_sanstitre!$A238</f>
        <v>AME</v>
      </c>
      <c r="B238" s="25" t="str">
        <f aca="false">sorties_modele_sanstitre!$B238</f>
        <v>Electrique direct performant</v>
      </c>
      <c r="C238" s="42" t="n">
        <f aca="false">sorties_modele_sanstitre!$C238</f>
        <v>0.00400044061257526</v>
      </c>
      <c r="D238" s="42" t="n">
        <f aca="false">sorties_modele_sanstitre!$D238</f>
        <v>0.00636923336824688</v>
      </c>
      <c r="E238" s="42" t="n">
        <f aca="false">sorties_modele_sanstitre!$E238</f>
        <v>0.00982897642242577</v>
      </c>
      <c r="F238" s="42" t="n">
        <f aca="false">sorties_modele_sanstitre!$F238</f>
        <v>0.0147196176078857</v>
      </c>
      <c r="G238" s="42" t="n">
        <f aca="false">sorties_modele_sanstitre!$G238</f>
        <v>0.0276495890728701</v>
      </c>
    </row>
    <row r="239" customFormat="false" ht="15" hidden="false" customHeight="false" outlineLevel="0" collapsed="false">
      <c r="A239" s="25" t="str">
        <f aca="false">sorties_modele_sanstitre!$A239</f>
        <v>AME</v>
      </c>
      <c r="B239" s="25" t="str">
        <f aca="false">sorties_modele_sanstitre!$B239</f>
        <v>Cassette rayonnante</v>
      </c>
      <c r="C239" s="42" t="n">
        <f aca="false">sorties_modele_sanstitre!$C239</f>
        <v>0.00372317032763222</v>
      </c>
      <c r="D239" s="42" t="n">
        <f aca="false">sorties_modele_sanstitre!$D239</f>
        <v>0.00286831742553103</v>
      </c>
      <c r="E239" s="42" t="n">
        <f aca="false">sorties_modele_sanstitre!$E239</f>
        <v>0.00214164053577788</v>
      </c>
      <c r="F239" s="42" t="n">
        <f aca="false">sorties_modele_sanstitre!$F239</f>
        <v>0.00147079000299518</v>
      </c>
      <c r="G239" s="42" t="n">
        <f aca="false">sorties_modele_sanstitre!$G239</f>
        <v>0.00121160361283952</v>
      </c>
    </row>
    <row r="240" customFormat="false" ht="15" hidden="false" customHeight="false" outlineLevel="0" collapsed="false">
      <c r="A240" s="25" t="str">
        <f aca="false">sorties_modele_sanstitre!$A240</f>
        <v>AME</v>
      </c>
      <c r="B240" s="25" t="str">
        <f aca="false">sorties_modele_sanstitre!$B240</f>
        <v>Cassette rayonnante performant</v>
      </c>
      <c r="C240" s="42" t="n">
        <f aca="false">sorties_modele_sanstitre!$C240</f>
        <v>2.77730081920689E-005</v>
      </c>
      <c r="D240" s="42" t="n">
        <f aca="false">sorties_modele_sanstitre!$D240</f>
        <v>4.01069112083728E-005</v>
      </c>
      <c r="E240" s="42" t="n">
        <f aca="false">sorties_modele_sanstitre!$E240</f>
        <v>5.36269935972687E-005</v>
      </c>
      <c r="F240" s="42" t="n">
        <f aca="false">sorties_modele_sanstitre!$F240</f>
        <v>0.000101096472086884</v>
      </c>
      <c r="G240" s="42" t="n">
        <f aca="false">sorties_modele_sanstitre!$G240</f>
        <v>0.000324590571676315</v>
      </c>
    </row>
    <row r="241" customFormat="false" ht="15" hidden="false" customHeight="false" outlineLevel="0" collapsed="false">
      <c r="A241" s="25" t="str">
        <f aca="false">sorties_modele_sanstitre!$A241</f>
        <v>AME</v>
      </c>
      <c r="B241" s="25" t="str">
        <f aca="false">sorties_modele_sanstitre!$B241</f>
        <v>PAC</v>
      </c>
      <c r="C241" s="42" t="n">
        <f aca="false">sorties_modele_sanstitre!$C241</f>
        <v>0.0744271472592171</v>
      </c>
      <c r="D241" s="42" t="n">
        <f aca="false">sorties_modele_sanstitre!$D241</f>
        <v>0.0865411679340927</v>
      </c>
      <c r="E241" s="42" t="n">
        <f aca="false">sorties_modele_sanstitre!$E241</f>
        <v>0.0999955700262022</v>
      </c>
      <c r="F241" s="42" t="n">
        <f aca="false">sorties_modele_sanstitre!$F241</f>
        <v>0.119899077591175</v>
      </c>
      <c r="G241" s="42" t="n">
        <f aca="false">sorties_modele_sanstitre!$G241</f>
        <v>0.141939837182907</v>
      </c>
    </row>
    <row r="242" customFormat="false" ht="15" hidden="false" customHeight="false" outlineLevel="0" collapsed="false">
      <c r="A242" s="25" t="str">
        <f aca="false">sorties_modele_sanstitre!$A242</f>
        <v>AME</v>
      </c>
      <c r="B242" s="25" t="str">
        <f aca="false">sorties_modele_sanstitre!$B242</f>
        <v>PAC performant</v>
      </c>
      <c r="C242" s="42" t="n">
        <f aca="false">sorties_modele_sanstitre!$C242</f>
        <v>0.000395902224498187</v>
      </c>
      <c r="D242" s="42" t="n">
        <f aca="false">sorties_modele_sanstitre!$D242</f>
        <v>0.000515539734670863</v>
      </c>
      <c r="E242" s="42" t="n">
        <f aca="false">sorties_modele_sanstitre!$E242</f>
        <v>0.000797712740674607</v>
      </c>
      <c r="F242" s="42" t="n">
        <f aca="false">sorties_modele_sanstitre!$F242</f>
        <v>0.00171613138863107</v>
      </c>
      <c r="G242" s="42" t="n">
        <f aca="false">sorties_modele_sanstitre!$G242</f>
        <v>0.00629672406191782</v>
      </c>
    </row>
    <row r="243" customFormat="false" ht="15" hidden="false" customHeight="false" outlineLevel="0" collapsed="false">
      <c r="A243" s="25" t="str">
        <f aca="false">sorties_modele_sanstitre!$A243</f>
        <v>AME</v>
      </c>
      <c r="B243" s="25" t="str">
        <f aca="false">sorties_modele_sanstitre!$B243</f>
        <v>Rooftop</v>
      </c>
      <c r="C243" s="42" t="n">
        <f aca="false">sorties_modele_sanstitre!$C243</f>
        <v>0.0615123929741721</v>
      </c>
      <c r="D243" s="42" t="n">
        <f aca="false">sorties_modele_sanstitre!$D243</f>
        <v>0.089485123558029</v>
      </c>
      <c r="E243" s="42" t="n">
        <f aca="false">sorties_modele_sanstitre!$E243</f>
        <v>0.112960320405563</v>
      </c>
      <c r="F243" s="42" t="n">
        <f aca="false">sorties_modele_sanstitre!$F243</f>
        <v>0.133564763765999</v>
      </c>
      <c r="G243" s="42" t="n">
        <f aca="false">sorties_modele_sanstitre!$G243</f>
        <v>0.144098639933087</v>
      </c>
    </row>
    <row r="244" customFormat="false" ht="15" hidden="false" customHeight="false" outlineLevel="0" collapsed="false">
      <c r="A244" s="25" t="str">
        <f aca="false">sorties_modele_sanstitre!$A244</f>
        <v>AME</v>
      </c>
      <c r="B244" s="25" t="str">
        <f aca="false">sorties_modele_sanstitre!$B244</f>
        <v>Rooftop performant</v>
      </c>
      <c r="C244" s="42" t="n">
        <f aca="false">sorties_modele_sanstitre!$C244</f>
        <v>0.00408462709029408</v>
      </c>
      <c r="D244" s="42" t="n">
        <f aca="false">sorties_modele_sanstitre!$D244</f>
        <v>0.0072521743025074</v>
      </c>
      <c r="E244" s="42" t="n">
        <f aca="false">sorties_modele_sanstitre!$E244</f>
        <v>0.0100076573046508</v>
      </c>
      <c r="F244" s="42" t="n">
        <f aca="false">sorties_modele_sanstitre!$F244</f>
        <v>0.0125885572225077</v>
      </c>
      <c r="G244" s="42" t="n">
        <f aca="false">sorties_modele_sanstitre!$G244</f>
        <v>0.0141173927244423</v>
      </c>
    </row>
    <row r="245" customFormat="false" ht="15" hidden="false" customHeight="false" outlineLevel="0" collapsed="false">
      <c r="A245" s="25" t="str">
        <f aca="false">sorties_modele_sanstitre!$A245</f>
        <v>AME</v>
      </c>
      <c r="B245" s="25" t="str">
        <f aca="false">sorties_modele_sanstitre!$B245</f>
        <v>DRV</v>
      </c>
      <c r="C245" s="42" t="n">
        <f aca="false">sorties_modele_sanstitre!$C245</f>
        <v>0.00592097833432959</v>
      </c>
      <c r="D245" s="42" t="n">
        <f aca="false">sorties_modele_sanstitre!$D245</f>
        <v>0.00614562678867329</v>
      </c>
      <c r="E245" s="42" t="n">
        <f aca="false">sorties_modele_sanstitre!$E245</f>
        <v>0.00685193369616665</v>
      </c>
      <c r="F245" s="42" t="n">
        <f aca="false">sorties_modele_sanstitre!$F245</f>
        <v>0.00782763424938408</v>
      </c>
      <c r="G245" s="42" t="n">
        <f aca="false">sorties_modele_sanstitre!$G245</f>
        <v>0.00976640470735176</v>
      </c>
    </row>
    <row r="246" customFormat="false" ht="15" hidden="false" customHeight="false" outlineLevel="0" collapsed="false">
      <c r="A246" s="25" t="str">
        <f aca="false">sorties_modele_sanstitre!$A246</f>
        <v>AME</v>
      </c>
      <c r="B246" s="25" t="str">
        <f aca="false">sorties_modele_sanstitre!$B246</f>
        <v>DRV performant</v>
      </c>
      <c r="C246" s="42" t="n">
        <f aca="false">sorties_modele_sanstitre!$C246</f>
        <v>1.06573010565814E-006</v>
      </c>
      <c r="D246" s="42" t="n">
        <f aca="false">sorties_modele_sanstitre!$D246</f>
        <v>2.24463210757308E-005</v>
      </c>
      <c r="E246" s="42" t="n">
        <f aca="false">sorties_modele_sanstitre!$E246</f>
        <v>6.86968685562711E-005</v>
      </c>
      <c r="F246" s="42" t="n">
        <f aca="false">sorties_modele_sanstitre!$F246</f>
        <v>0.000129366914550867</v>
      </c>
      <c r="G246" s="42" t="n">
        <f aca="false">sorties_modele_sanstitre!$G246</f>
        <v>0.000351604405110014</v>
      </c>
    </row>
    <row r="247" customFormat="false" ht="15" hidden="false" customHeight="false" outlineLevel="0" collapsed="false">
      <c r="A247" s="25" t="str">
        <f aca="false">sorties_modele_sanstitre!$A247</f>
        <v>AME</v>
      </c>
      <c r="B247" s="25" t="str">
        <f aca="false">sorties_modele_sanstitre!$B247</f>
        <v>Autre système centralisé</v>
      </c>
      <c r="C247" s="42" t="n">
        <f aca="false">sorties_modele_sanstitre!$C247</f>
        <v>0.102377342145965</v>
      </c>
      <c r="D247" s="42" t="n">
        <f aca="false">sorties_modele_sanstitre!$D247</f>
        <v>0.105576378571227</v>
      </c>
      <c r="E247" s="42" t="n">
        <f aca="false">sorties_modele_sanstitre!$E247</f>
        <v>0.112751329806441</v>
      </c>
      <c r="F247" s="42" t="n">
        <f aca="false">sorties_modele_sanstitre!$F247</f>
        <v>0.121003737846039</v>
      </c>
      <c r="G247" s="42" t="n">
        <f aca="false">sorties_modele_sanstitre!$G247</f>
        <v>0.137105383248809</v>
      </c>
    </row>
    <row r="248" customFormat="false" ht="15" hidden="false" customHeight="false" outlineLevel="0" collapsed="false">
      <c r="A248" s="25" t="str">
        <f aca="false">sorties_modele_sanstitre!$A248</f>
        <v>AME</v>
      </c>
      <c r="B248" s="25" t="str">
        <f aca="false">sorties_modele_sanstitre!$B248</f>
        <v>Autre système centralisé performant</v>
      </c>
      <c r="C248" s="42" t="n">
        <f aca="false">sorties_modele_sanstitre!$C248</f>
        <v>0.00233776621176519</v>
      </c>
      <c r="D248" s="42" t="n">
        <f aca="false">sorties_modele_sanstitre!$D248</f>
        <v>0.00373569098259986</v>
      </c>
      <c r="E248" s="42" t="n">
        <f aca="false">sorties_modele_sanstitre!$E248</f>
        <v>0.00534599099810198</v>
      </c>
      <c r="F248" s="42" t="n">
        <f aca="false">sorties_modele_sanstitre!$F248</f>
        <v>0.00737254874748751</v>
      </c>
      <c r="G248" s="42" t="n">
        <f aca="false">sorties_modele_sanstitre!$G248</f>
        <v>0.013042475455475</v>
      </c>
    </row>
    <row r="249" customFormat="false" ht="15" hidden="false" customHeight="false" outlineLevel="0" collapsed="false">
      <c r="A249" s="25" t="str">
        <f aca="false">sorties_modele_sanstitre!$A249</f>
        <v>AME</v>
      </c>
      <c r="B249" s="25" t="str">
        <f aca="false">sorties_modele_sanstitre!$B249</f>
        <v>nr</v>
      </c>
      <c r="C249" s="42" t="n">
        <f aca="false">sorties_modele_sanstitre!$C249</f>
        <v>0.0269625450190368</v>
      </c>
      <c r="D249" s="42" t="n">
        <f aca="false">sorties_modele_sanstitre!$D249</f>
        <v>0.0270172066361683</v>
      </c>
      <c r="E249" s="42" t="n">
        <f aca="false">sorties_modele_sanstitre!$E249</f>
        <v>0.0267757176230541</v>
      </c>
      <c r="F249" s="42" t="n">
        <f aca="false">sorties_modele_sanstitre!$F249</f>
        <v>0.0265257454101768</v>
      </c>
      <c r="G249" s="42" t="n">
        <f aca="false">sorties_modele_sanstitre!$G249</f>
        <v>0.0258910757473392</v>
      </c>
    </row>
    <row r="250" customFormat="false" ht="15" hidden="false" customHeight="false" outlineLevel="0" collapsed="false">
      <c r="A250" s="25"/>
      <c r="B250" s="25"/>
      <c r="C250" s="42" t="n">
        <f aca="false">sorties_modele_sanstitre!$C250</f>
        <v>0</v>
      </c>
      <c r="D250" s="42" t="n">
        <f aca="false">sorties_modele_sanstitre!$D250</f>
        <v>0</v>
      </c>
      <c r="E250" s="42" t="n">
        <f aca="false">sorties_modele_sanstitre!$E250</f>
        <v>0</v>
      </c>
      <c r="F250" s="42" t="n">
        <f aca="false">sorties_modele_sanstitre!$F250</f>
        <v>0</v>
      </c>
      <c r="G250" s="42" t="n">
        <f aca="false">sorties_modele_sanstitre!$G250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65.7040816326531"/>
    <col collapsed="false" hidden="false" max="2" min="2" style="0" width="16"/>
    <col collapsed="false" hidden="false" max="7" min="3" style="0" width="11.5714285714286"/>
    <col collapsed="false" hidden="false" max="8" min="8" style="0" width="40.1479591836735"/>
    <col collapsed="false" hidden="false" max="9" min="9" style="0" width="23.7142857142857"/>
    <col collapsed="false" hidden="false" max="10" min="10" style="43" width="32.8571428571429"/>
    <col collapsed="false" hidden="false" max="11" min="11" style="43" width="54.4183673469388"/>
    <col collapsed="false" hidden="false" max="12" min="12" style="44" width="62.7091836734694"/>
    <col collapsed="false" hidden="false" max="1017" min="13" style="0" width="10.7091836734694"/>
    <col collapsed="false" hidden="false" max="1025" min="1018" style="0" width="9.14285714285714"/>
  </cols>
  <sheetData>
    <row r="1" customFormat="false" ht="17.35" hidden="false" customHeight="false" outlineLevel="0" collapsed="false">
      <c r="J1" s="45" t="s">
        <v>153</v>
      </c>
      <c r="K1" s="45"/>
      <c r="L1" s="0"/>
    </row>
    <row r="2" customFormat="false" ht="17.35" hidden="false" customHeight="false" outlineLevel="0" collapsed="false">
      <c r="B2" s="46" t="s">
        <v>154</v>
      </c>
      <c r="C2" s="46"/>
      <c r="D2" s="46"/>
      <c r="E2" s="46"/>
      <c r="F2" s="46"/>
      <c r="G2" s="46"/>
      <c r="H2" s="47"/>
      <c r="J2" s="48"/>
      <c r="K2" s="48"/>
      <c r="L2" s="0"/>
    </row>
    <row r="3" customFormat="false" ht="13.8" hidden="false" customHeight="false" outlineLevel="0" collapsed="false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8"/>
      <c r="K3" s="48"/>
      <c r="L3" s="0"/>
    </row>
    <row r="4" customFormat="false" ht="13.8" hidden="false" customHeight="false" outlineLevel="0" collapsed="false">
      <c r="J4" s="48"/>
      <c r="K4" s="48"/>
      <c r="L4" s="0"/>
    </row>
    <row r="5" customFormat="false" ht="18.9" hidden="false" customHeight="false" outlineLevel="0" collapsed="false">
      <c r="A5" s="49" t="s">
        <v>155</v>
      </c>
      <c r="B5" s="50"/>
      <c r="C5" s="50"/>
      <c r="D5" s="50"/>
      <c r="E5" s="50"/>
      <c r="F5" s="50"/>
      <c r="G5" s="50"/>
      <c r="H5" s="50"/>
      <c r="J5" s="48"/>
      <c r="K5" s="48"/>
      <c r="L5" s="0"/>
    </row>
    <row r="6" customFormat="false" ht="17.35" hidden="false" customHeight="false" outlineLevel="0" collapsed="false">
      <c r="A6" s="51"/>
      <c r="B6" s="52"/>
      <c r="F6" s="52"/>
      <c r="G6" s="52"/>
      <c r="H6" s="52"/>
      <c r="J6" s="48"/>
      <c r="K6" s="48"/>
      <c r="L6" s="0"/>
    </row>
    <row r="7" customFormat="false" ht="27.75" hidden="false" customHeight="true" outlineLevel="0" collapsed="false">
      <c r="A7" s="53" t="s">
        <v>156</v>
      </c>
      <c r="B7" s="54" t="n">
        <f aca="false">Surfaces!D$11</f>
        <v>20.2</v>
      </c>
      <c r="C7" s="54" t="n">
        <f aca="false">Surfaces!E$11</f>
        <v>20.7</v>
      </c>
      <c r="D7" s="54" t="n">
        <f aca="false">Surfaces!F$11</f>
        <v>20.9</v>
      </c>
      <c r="E7" s="54" t="n">
        <f aca="false">Surfaces!G$11</f>
        <v>21.5</v>
      </c>
      <c r="F7" s="54" t="n">
        <f aca="false">Surfaces!H$11</f>
        <v>22.7</v>
      </c>
      <c r="G7" s="55"/>
      <c r="H7" s="55" t="s">
        <v>157</v>
      </c>
      <c r="J7" s="0"/>
      <c r="K7" s="56"/>
      <c r="L7" s="57"/>
    </row>
    <row r="8" customFormat="false" ht="33" hidden="false" customHeight="true" outlineLevel="0" collapsed="false">
      <c r="A8" s="58" t="s">
        <v>158</v>
      </c>
      <c r="B8" s="59"/>
      <c r="C8" s="60"/>
      <c r="D8" s="61"/>
      <c r="E8" s="60"/>
      <c r="F8" s="59"/>
      <c r="G8" s="62"/>
      <c r="H8" s="62"/>
      <c r="J8" s="0"/>
      <c r="K8" s="56"/>
      <c r="L8" s="57"/>
    </row>
    <row r="9" customFormat="false" ht="33" hidden="false" customHeight="true" outlineLevel="0" collapsed="false">
      <c r="A9" s="63"/>
      <c r="B9" s="64"/>
      <c r="C9" s="65"/>
      <c r="D9" s="65"/>
      <c r="E9" s="65"/>
      <c r="F9" s="64"/>
      <c r="G9" s="65"/>
      <c r="H9" s="65"/>
      <c r="J9" s="48"/>
      <c r="K9" s="48"/>
      <c r="L9" s="0"/>
    </row>
    <row r="10" customFormat="false" ht="13.8" hidden="false" customHeight="false" outlineLevel="0" collapsed="false">
      <c r="A10" s="58" t="s">
        <v>159</v>
      </c>
      <c r="B10" s="66"/>
      <c r="C10" s="67"/>
      <c r="D10" s="67"/>
      <c r="E10" s="67"/>
      <c r="F10" s="66"/>
      <c r="G10" s="67"/>
      <c r="H10" s="67"/>
      <c r="J10" s="68" t="s">
        <v>160</v>
      </c>
      <c r="K10" s="0"/>
      <c r="L10" s="0"/>
    </row>
    <row r="11" customFormat="false" ht="13.8" hidden="false" customHeight="false" outlineLevel="0" collapsed="false">
      <c r="A11" s="63"/>
      <c r="B11" s="69"/>
      <c r="C11" s="63"/>
      <c r="D11" s="63"/>
      <c r="E11" s="63"/>
      <c r="F11" s="69"/>
      <c r="G11" s="63"/>
      <c r="H11" s="63"/>
      <c r="J11" s="70"/>
      <c r="K11" s="70"/>
      <c r="L11" s="0"/>
    </row>
    <row r="12" customFormat="false" ht="13.8" hidden="false" customHeight="false" outlineLevel="0" collapsed="false">
      <c r="A12" s="0" t="s">
        <v>161</v>
      </c>
      <c r="B12" s="69"/>
      <c r="C12" s="63"/>
      <c r="D12" s="63"/>
      <c r="E12" s="63"/>
      <c r="F12" s="69"/>
      <c r="G12" s="63"/>
      <c r="H12" s="63"/>
      <c r="J12" s="70"/>
      <c r="K12" s="70"/>
      <c r="L12" s="0"/>
    </row>
    <row r="13" customFormat="false" ht="13.8" hidden="false" customHeight="false" outlineLevel="0" collapsed="false">
      <c r="A13" s="71" t="s">
        <v>2</v>
      </c>
      <c r="B13" s="72" t="n">
        <f aca="false">Surfaces!D$3</f>
        <v>8.2</v>
      </c>
      <c r="C13" s="72" t="n">
        <f aca="false">Surfaces!E$3</f>
        <v>8.5</v>
      </c>
      <c r="D13" s="72" t="n">
        <f aca="false">Surfaces!F$3</f>
        <v>8.7</v>
      </c>
      <c r="E13" s="72" t="n">
        <f aca="false">Surfaces!G$3</f>
        <v>9</v>
      </c>
      <c r="F13" s="72" t="n">
        <f aca="false">Surfaces!H$3</f>
        <v>9.5</v>
      </c>
      <c r="G13" s="73"/>
      <c r="H13" s="73"/>
      <c r="J13" s="70"/>
      <c r="K13" s="70"/>
      <c r="L13" s="0"/>
    </row>
    <row r="14" customFormat="false" ht="13.8" hidden="false" customHeight="false" outlineLevel="0" collapsed="false">
      <c r="A14" s="71" t="s">
        <v>53</v>
      </c>
      <c r="B14" s="72" t="n">
        <f aca="false">Surfaces!D$4</f>
        <v>3.4</v>
      </c>
      <c r="C14" s="72" t="n">
        <f aca="false">Surfaces!E$4</f>
        <v>3.3</v>
      </c>
      <c r="D14" s="72" t="n">
        <f aca="false">Surfaces!F$4</f>
        <v>3.2</v>
      </c>
      <c r="E14" s="72" t="n">
        <f aca="false">Surfaces!G$4</f>
        <v>3.2</v>
      </c>
      <c r="F14" s="72" t="n">
        <f aca="false">Surfaces!H$4</f>
        <v>3.2</v>
      </c>
      <c r="G14" s="73"/>
      <c r="H14" s="73"/>
      <c r="J14" s="70"/>
      <c r="K14" s="70"/>
      <c r="L14" s="0"/>
    </row>
    <row r="15" customFormat="false" ht="13.8" hidden="false" customHeight="false" outlineLevel="0" collapsed="false">
      <c r="A15" s="71" t="s">
        <v>54</v>
      </c>
      <c r="B15" s="72" t="n">
        <f aca="false">Surfaces!D$5</f>
        <v>1.7</v>
      </c>
      <c r="C15" s="72" t="n">
        <f aca="false">Surfaces!E$5</f>
        <v>1.7</v>
      </c>
      <c r="D15" s="72" t="n">
        <f aca="false">Surfaces!F$5</f>
        <v>1.7</v>
      </c>
      <c r="E15" s="72" t="n">
        <f aca="false">Surfaces!G$5</f>
        <v>1.8</v>
      </c>
      <c r="F15" s="72" t="n">
        <f aca="false">Surfaces!H$5</f>
        <v>1.9</v>
      </c>
      <c r="G15" s="73"/>
      <c r="H15" s="73"/>
      <c r="J15" s="70"/>
      <c r="K15" s="70"/>
      <c r="L15" s="0"/>
    </row>
    <row r="16" customFormat="false" ht="13.8" hidden="false" customHeight="false" outlineLevel="0" collapsed="false">
      <c r="A16" s="71" t="s">
        <v>55</v>
      </c>
      <c r="B16" s="72" t="n">
        <f aca="false">Surfaces!D$6</f>
        <v>6.9</v>
      </c>
      <c r="C16" s="72" t="n">
        <f aca="false">Surfaces!E$6</f>
        <v>7.2</v>
      </c>
      <c r="D16" s="72" t="n">
        <f aca="false">Surfaces!F$6</f>
        <v>7.3</v>
      </c>
      <c r="E16" s="72" t="n">
        <f aca="false">Surfaces!G$6</f>
        <v>7.5</v>
      </c>
      <c r="F16" s="72" t="n">
        <f aca="false">Surfaces!H$6</f>
        <v>8.1</v>
      </c>
      <c r="G16" s="73"/>
      <c r="H16" s="73"/>
      <c r="J16" s="70"/>
      <c r="K16" s="70"/>
      <c r="L16" s="0"/>
    </row>
    <row r="17" customFormat="false" ht="13.8" hidden="false" customHeight="false" outlineLevel="0" collapsed="false">
      <c r="A17" s="71" t="s">
        <v>61</v>
      </c>
      <c r="B17" s="74" t="n">
        <f aca="false">SUM(B$13:B$16)</f>
        <v>20.2</v>
      </c>
      <c r="C17" s="74" t="n">
        <f aca="false">SUM(C$13:C$16)</f>
        <v>20.7</v>
      </c>
      <c r="D17" s="74" t="n">
        <f aca="false">SUM(D$13:D$16)</f>
        <v>20.9</v>
      </c>
      <c r="E17" s="74" t="n">
        <f aca="false">SUM(E$13:E$16)</f>
        <v>21.5</v>
      </c>
      <c r="F17" s="74" t="n">
        <f aca="false">SUM(F$13:F$16)</f>
        <v>22.7</v>
      </c>
      <c r="G17" s="75"/>
      <c r="H17" s="75"/>
      <c r="J17" s="70"/>
      <c r="K17" s="70"/>
      <c r="L17" s="0"/>
    </row>
    <row r="18" customFormat="false" ht="13.8" hidden="false" customHeight="false" outlineLevel="0" collapsed="false">
      <c r="A18" s="63"/>
      <c r="B18" s="69"/>
      <c r="C18" s="63"/>
      <c r="D18" s="63"/>
      <c r="E18" s="63"/>
      <c r="F18" s="69"/>
      <c r="G18" s="63"/>
      <c r="H18" s="63"/>
      <c r="J18" s="70"/>
      <c r="K18" s="70"/>
      <c r="L18" s="0"/>
    </row>
    <row r="19" customFormat="false" ht="13.8" hidden="false" customHeight="false" outlineLevel="0" collapsed="false">
      <c r="A19" s="0" t="s">
        <v>162</v>
      </c>
      <c r="B19" s="69"/>
      <c r="C19" s="63"/>
      <c r="D19" s="63"/>
      <c r="E19" s="63"/>
      <c r="F19" s="69"/>
      <c r="G19" s="63"/>
      <c r="H19" s="63"/>
      <c r="J19" s="76"/>
      <c r="K19" s="76"/>
      <c r="L19" s="0"/>
    </row>
    <row r="20" customFormat="false" ht="13.9" hidden="false" customHeight="true" outlineLevel="0" collapsed="false">
      <c r="A20" s="71" t="s">
        <v>2</v>
      </c>
      <c r="B20" s="77" t="n">
        <f aca="false">B$13/B17</f>
        <v>0.405940594059406</v>
      </c>
      <c r="C20" s="77" t="n">
        <f aca="false">C$13/C17</f>
        <v>0.410628019323671</v>
      </c>
      <c r="D20" s="77" t="n">
        <f aca="false">D$13/D17</f>
        <v>0.416267942583732</v>
      </c>
      <c r="E20" s="77" t="n">
        <f aca="false">E$13/E17</f>
        <v>0.418604651162791</v>
      </c>
      <c r="F20" s="77" t="n">
        <f aca="false">F$13/F17</f>
        <v>0.418502202643172</v>
      </c>
      <c r="G20" s="73"/>
      <c r="H20" s="73"/>
      <c r="J20" s="78" t="s">
        <v>163</v>
      </c>
      <c r="K20" s="79"/>
      <c r="L20" s="80"/>
    </row>
    <row r="21" customFormat="false" ht="13.8" hidden="false" customHeight="false" outlineLevel="0" collapsed="false">
      <c r="A21" s="71" t="s">
        <v>53</v>
      </c>
      <c r="B21" s="77" t="n">
        <f aca="false">B$14/B17</f>
        <v>0.168316831683168</v>
      </c>
      <c r="C21" s="77" t="n">
        <f aca="false">C$14/C17</f>
        <v>0.159420289855072</v>
      </c>
      <c r="D21" s="77" t="n">
        <f aca="false">D$14/D17</f>
        <v>0.15311004784689</v>
      </c>
      <c r="E21" s="77" t="n">
        <f aca="false">E$14/E17</f>
        <v>0.148837209302326</v>
      </c>
      <c r="F21" s="77" t="n">
        <f aca="false">F$14/F17</f>
        <v>0.140969162995595</v>
      </c>
      <c r="G21" s="73"/>
      <c r="H21" s="73"/>
      <c r="J21" s="78"/>
      <c r="K21" s="79"/>
      <c r="L21" s="80"/>
    </row>
    <row r="22" customFormat="false" ht="13.8" hidden="false" customHeight="false" outlineLevel="0" collapsed="false">
      <c r="A22" s="71" t="s">
        <v>54</v>
      </c>
      <c r="B22" s="77" t="n">
        <f aca="false">B$15/B17</f>
        <v>0.0841584158415841</v>
      </c>
      <c r="C22" s="77" t="n">
        <f aca="false">C$15/C17</f>
        <v>0.0821256038647343</v>
      </c>
      <c r="D22" s="77" t="n">
        <f aca="false">D$15/D17</f>
        <v>0.0813397129186603</v>
      </c>
      <c r="E22" s="77" t="n">
        <f aca="false">E$15/E17</f>
        <v>0.0837209302325581</v>
      </c>
      <c r="F22" s="77" t="n">
        <f aca="false">F$15/F17</f>
        <v>0.0837004405286344</v>
      </c>
      <c r="G22" s="73"/>
      <c r="H22" s="73"/>
      <c r="J22" s="78"/>
      <c r="K22" s="79"/>
      <c r="L22" s="80"/>
    </row>
    <row r="23" customFormat="false" ht="13.8" hidden="false" customHeight="false" outlineLevel="0" collapsed="false">
      <c r="A23" s="71" t="s">
        <v>55</v>
      </c>
      <c r="B23" s="77" t="n">
        <f aca="false">B$16/B17</f>
        <v>0.341584158415842</v>
      </c>
      <c r="C23" s="77" t="n">
        <f aca="false">C$16/C17</f>
        <v>0.347826086956522</v>
      </c>
      <c r="D23" s="77" t="n">
        <f aca="false">D$16/D17</f>
        <v>0.349282296650718</v>
      </c>
      <c r="E23" s="77" t="n">
        <f aca="false">E$16/E17</f>
        <v>0.348837209302326</v>
      </c>
      <c r="F23" s="77" t="n">
        <f aca="false">F$16/F17</f>
        <v>0.356828193832599</v>
      </c>
      <c r="G23" s="73"/>
      <c r="H23" s="73"/>
      <c r="J23" s="78"/>
      <c r="K23" s="79"/>
      <c r="L23" s="80"/>
    </row>
    <row r="24" customFormat="false" ht="13.8" hidden="false" customHeight="false" outlineLevel="0" collapsed="false">
      <c r="A24" s="71" t="s">
        <v>61</v>
      </c>
      <c r="B24" s="81"/>
      <c r="C24" s="75"/>
      <c r="D24" s="75"/>
      <c r="E24" s="75"/>
      <c r="F24" s="81"/>
      <c r="G24" s="75"/>
      <c r="H24" s="75"/>
      <c r="J24" s="78"/>
      <c r="K24" s="79"/>
      <c r="L24" s="82"/>
    </row>
    <row r="25" customFormat="false" ht="13.8" hidden="false" customHeight="false" outlineLevel="0" collapsed="false">
      <c r="A25" s="63"/>
      <c r="B25" s="63"/>
      <c r="C25" s="63"/>
      <c r="D25" s="63"/>
      <c r="E25" s="63"/>
      <c r="F25" s="63"/>
      <c r="G25" s="63"/>
      <c r="H25" s="63"/>
      <c r="J25" s="79"/>
      <c r="K25" s="79"/>
      <c r="L25" s="82"/>
    </row>
    <row r="26" customFormat="false" ht="13.8" hidden="false" customHeight="false" outlineLevel="0" collapsed="false">
      <c r="A26" s="63" t="s">
        <v>164</v>
      </c>
      <c r="B26" s="63"/>
      <c r="C26" s="63"/>
      <c r="D26" s="63"/>
      <c r="E26" s="63"/>
      <c r="F26" s="63"/>
      <c r="G26" s="63"/>
      <c r="H26" s="63"/>
      <c r="J26" s="76"/>
      <c r="K26" s="76"/>
      <c r="L26" s="0"/>
    </row>
    <row r="27" customFormat="false" ht="13.8" hidden="false" customHeight="false" outlineLevel="0" collapsed="false">
      <c r="A27" s="58" t="s">
        <v>2</v>
      </c>
      <c r="B27" s="83" t="n">
        <f aca="false">Surfaces!D$17</f>
        <v>27.1610891026951</v>
      </c>
      <c r="C27" s="83" t="n">
        <f aca="false">Surfaces!E$17</f>
        <v>27.2624311706471</v>
      </c>
      <c r="D27" s="83" t="n">
        <f aca="false">Surfaces!F$17</f>
        <v>27.7255993816552</v>
      </c>
      <c r="E27" s="83" t="n">
        <f aca="false">Surfaces!G$17</f>
        <v>27.9105724483</v>
      </c>
      <c r="F27" s="83" t="n">
        <f aca="false">Surfaces!H$17</f>
        <v>29.4584879213895</v>
      </c>
      <c r="G27" s="67"/>
      <c r="H27" s="67"/>
      <c r="J27" s="78" t="s">
        <v>165</v>
      </c>
      <c r="K27" s="0"/>
      <c r="L27" s="57"/>
    </row>
    <row r="28" customFormat="false" ht="13.8" hidden="false" customHeight="false" outlineLevel="0" collapsed="false">
      <c r="A28" s="58" t="s">
        <v>53</v>
      </c>
      <c r="B28" s="83" t="n">
        <f aca="false">Surfaces!D$18</f>
        <v>61.8540945031177</v>
      </c>
      <c r="C28" s="83" t="n">
        <f aca="false">Surfaces!E$18</f>
        <v>64.7206290503939</v>
      </c>
      <c r="D28" s="83" t="n">
        <f aca="false">Surfaces!F$18</f>
        <v>67.5749585750938</v>
      </c>
      <c r="E28" s="83" t="n">
        <f aca="false">Surfaces!G$18</f>
        <v>68.4671626960937</v>
      </c>
      <c r="F28" s="83" t="n">
        <f aca="false">Surfaces!H$18</f>
        <v>71.4053699606875</v>
      </c>
      <c r="G28" s="67"/>
      <c r="H28" s="67"/>
      <c r="J28" s="78"/>
      <c r="K28" s="79"/>
      <c r="L28" s="57"/>
    </row>
    <row r="29" customFormat="false" ht="13.8" hidden="false" customHeight="false" outlineLevel="0" collapsed="false">
      <c r="A29" s="58" t="s">
        <v>54</v>
      </c>
      <c r="B29" s="83" t="n">
        <f aca="false">Surfaces!D$19</f>
        <v>67.1231907521176</v>
      </c>
      <c r="C29" s="83" t="n">
        <f aca="false">Surfaces!E$19</f>
        <v>71.4596765747059</v>
      </c>
      <c r="D29" s="83" t="n">
        <f aca="false">Surfaces!F$19</f>
        <v>75.8450940172941</v>
      </c>
      <c r="E29" s="83" t="n">
        <f aca="false">Surfaces!G$19</f>
        <v>76.0832922393889</v>
      </c>
      <c r="F29" s="83" t="n">
        <f aca="false">Surfaces!H$19</f>
        <v>90.5516391716842</v>
      </c>
      <c r="G29" s="67"/>
      <c r="H29" s="67"/>
      <c r="J29" s="78"/>
      <c r="K29" s="79"/>
      <c r="L29" s="57"/>
    </row>
    <row r="30" customFormat="false" ht="13.8" hidden="false" customHeight="false" outlineLevel="0" collapsed="false">
      <c r="A30" s="58" t="s">
        <v>55</v>
      </c>
      <c r="B30" s="83" t="n">
        <f aca="false">Surfaces!D$20</f>
        <v>60.6325616882319</v>
      </c>
      <c r="C30" s="83" t="n">
        <f aca="false">Surfaces!E$20</f>
        <v>60.4495446258056</v>
      </c>
      <c r="D30" s="83" t="n">
        <f aca="false">Surfaces!F$20</f>
        <v>60.7497468411096</v>
      </c>
      <c r="E30" s="83" t="n">
        <f aca="false">Surfaces!G$20</f>
        <v>60.26643868484</v>
      </c>
      <c r="F30" s="83" t="n">
        <f aca="false">Surfaces!H$20</f>
        <v>59.8814793982716</v>
      </c>
      <c r="G30" s="67"/>
      <c r="H30" s="67"/>
      <c r="J30" s="78"/>
      <c r="K30" s="79"/>
      <c r="L30" s="57"/>
    </row>
    <row r="31" customFormat="false" ht="13.8" hidden="false" customHeight="false" outlineLevel="0" collapsed="false">
      <c r="J31" s="70"/>
      <c r="K31" s="70"/>
      <c r="L31" s="0"/>
    </row>
    <row r="32" customFormat="false" ht="13.8" hidden="false" customHeight="false" outlineLevel="0" collapsed="false">
      <c r="A32" s="63" t="s">
        <v>166</v>
      </c>
      <c r="B32" s="63"/>
      <c r="C32" s="63"/>
      <c r="D32" s="63"/>
      <c r="E32" s="63"/>
      <c r="F32" s="63"/>
      <c r="J32" s="70"/>
      <c r="K32" s="70"/>
      <c r="L32" s="0"/>
    </row>
    <row r="33" customFormat="false" ht="13.8" hidden="false" customHeight="false" outlineLevel="0" collapsed="false">
      <c r="A33" s="58" t="s">
        <v>2</v>
      </c>
      <c r="B33" s="84" t="n">
        <f aca="false">B$27/$B$27</f>
        <v>1</v>
      </c>
      <c r="C33" s="84" t="n">
        <f aca="false">C$27/$B$27</f>
        <v>1.00373114890823</v>
      </c>
      <c r="D33" s="84" t="n">
        <f aca="false">D$27/$B$27</f>
        <v>1.02078378657151</v>
      </c>
      <c r="E33" s="84" t="n">
        <f aca="false">E$27/$B$27</f>
        <v>1.0275940093113</v>
      </c>
      <c r="F33" s="84" t="n">
        <f aca="false">F$27/$B$27</f>
        <v>1.08458419358694</v>
      </c>
      <c r="J33" s="70"/>
      <c r="K33" s="70"/>
      <c r="L33" s="0"/>
    </row>
    <row r="34" customFormat="false" ht="13.8" hidden="false" customHeight="false" outlineLevel="0" collapsed="false">
      <c r="A34" s="58" t="s">
        <v>53</v>
      </c>
      <c r="B34" s="84" t="n">
        <f aca="false">B$28/$B$28</f>
        <v>1</v>
      </c>
      <c r="C34" s="84" t="n">
        <f aca="false">C$28/$B$28</f>
        <v>1.0463434889849</v>
      </c>
      <c r="D34" s="84" t="n">
        <f aca="false">D$28/$B$28</f>
        <v>1.09248965841199</v>
      </c>
      <c r="E34" s="84" t="n">
        <f aca="false">E$28/$B$28</f>
        <v>1.10691399245434</v>
      </c>
      <c r="F34" s="84" t="n">
        <f aca="false">F$28/$B$28</f>
        <v>1.15441621988482</v>
      </c>
      <c r="J34" s="70"/>
      <c r="K34" s="70"/>
      <c r="L34" s="0"/>
    </row>
    <row r="35" customFormat="false" ht="13.8" hidden="false" customHeight="false" outlineLevel="0" collapsed="false">
      <c r="A35" s="58" t="s">
        <v>54</v>
      </c>
      <c r="B35" s="84" t="n">
        <f aca="false">B$29/$B$29</f>
        <v>1</v>
      </c>
      <c r="C35" s="84" t="n">
        <f aca="false">C$29/$B$29</f>
        <v>1.0646048820683</v>
      </c>
      <c r="D35" s="84" t="n">
        <f aca="false">D$29/$B$29</f>
        <v>1.12993874646672</v>
      </c>
      <c r="E35" s="84" t="n">
        <f aca="false">E$29/$B$29</f>
        <v>1.13348741898103</v>
      </c>
      <c r="F35" s="84" t="n">
        <f aca="false">F$29/$B$29</f>
        <v>1.34903657226437</v>
      </c>
      <c r="J35" s="70"/>
      <c r="K35" s="70"/>
      <c r="L35" s="0"/>
    </row>
    <row r="36" customFormat="false" ht="13.8" hidden="false" customHeight="false" outlineLevel="0" collapsed="false">
      <c r="A36" s="58" t="s">
        <v>55</v>
      </c>
      <c r="B36" s="84" t="n">
        <f aca="false">B$30/$B$30</f>
        <v>1</v>
      </c>
      <c r="C36" s="84" t="n">
        <f aca="false">C$30/$B$30</f>
        <v>0.996981538346221</v>
      </c>
      <c r="D36" s="84" t="n">
        <f aca="false">D$30/$B$30</f>
        <v>1.00193270991056</v>
      </c>
      <c r="E36" s="84" t="n">
        <f aca="false">E$30/$B$30</f>
        <v>0.993961610837516</v>
      </c>
      <c r="F36" s="84" t="n">
        <f aca="false">F$30/$B$30</f>
        <v>0.987612558845489</v>
      </c>
      <c r="J36" s="70"/>
      <c r="K36" s="70"/>
      <c r="L36" s="0"/>
    </row>
    <row r="37" customFormat="false" ht="13.8" hidden="false" customHeight="false" outlineLevel="0" collapsed="false">
      <c r="J37" s="70"/>
      <c r="K37" s="70"/>
      <c r="L37" s="0"/>
    </row>
    <row r="38" customFormat="false" ht="13.8" hidden="false" customHeight="false" outlineLevel="0" collapsed="false">
      <c r="J38" s="70"/>
      <c r="K38" s="70"/>
      <c r="L38" s="0"/>
    </row>
    <row r="39" customFormat="false" ht="13.8" hidden="false" customHeight="false" outlineLevel="0" collapsed="false">
      <c r="J39" s="70"/>
      <c r="K39" s="70"/>
      <c r="L39" s="0"/>
    </row>
    <row r="40" customFormat="false" ht="13.8" hidden="false" customHeight="false" outlineLevel="0" collapsed="false">
      <c r="J40" s="70"/>
      <c r="K40" s="70"/>
      <c r="L40" s="0"/>
    </row>
    <row r="41" customFormat="false" ht="18.9" hidden="false" customHeight="false" outlineLevel="0" collapsed="false">
      <c r="A41" s="49" t="s">
        <v>167</v>
      </c>
      <c r="B41" s="50"/>
      <c r="C41" s="50"/>
      <c r="D41" s="50"/>
      <c r="E41" s="50"/>
      <c r="F41" s="50"/>
      <c r="G41" s="50"/>
      <c r="J41" s="0"/>
      <c r="K41" s="0"/>
      <c r="L41" s="0"/>
    </row>
    <row r="42" s="86" customFormat="true" ht="17.35" hidden="false" customHeight="false" outlineLevel="0" collapsed="false">
      <c r="A42" s="85"/>
      <c r="B42" s="52"/>
      <c r="C42" s="52"/>
      <c r="D42" s="52"/>
      <c r="E42" s="52"/>
      <c r="F42" s="52"/>
      <c r="G42" s="52"/>
      <c r="J42" s="68"/>
      <c r="K42" s="68"/>
      <c r="L42" s="87"/>
    </row>
    <row r="43" customFormat="false" ht="17.35" hidden="false" customHeight="false" outlineLevel="0" collapsed="false">
      <c r="A43" s="88" t="s">
        <v>168</v>
      </c>
      <c r="B43" s="52"/>
      <c r="C43" s="52"/>
      <c r="D43" s="52"/>
      <c r="E43" s="52"/>
      <c r="F43" s="52"/>
      <c r="G43" s="52"/>
      <c r="H43" s="0" t="s">
        <v>169</v>
      </c>
      <c r="J43" s="68"/>
      <c r="K43" s="68"/>
      <c r="L43" s="87"/>
    </row>
    <row r="44" customFormat="false" ht="17.35" hidden="false" customHeight="false" outlineLevel="0" collapsed="false">
      <c r="A44" s="89" t="s">
        <v>170</v>
      </c>
      <c r="B44" s="52"/>
      <c r="C44" s="52"/>
      <c r="D44" s="52"/>
      <c r="E44" s="52"/>
      <c r="F44" s="52"/>
      <c r="G44" s="52"/>
      <c r="J44" s="90" t="s">
        <v>171</v>
      </c>
      <c r="K44" s="91"/>
      <c r="L44" s="0"/>
    </row>
    <row r="45" customFormat="false" ht="13.8" hidden="false" customHeight="false" outlineLevel="0" collapsed="false">
      <c r="A45" s="58" t="s">
        <v>2</v>
      </c>
      <c r="B45" s="92" t="n">
        <f aca="false">Sorties_modele_tertiaire!C$128</f>
        <v>0.398240504821789</v>
      </c>
      <c r="C45" s="92" t="n">
        <f aca="false">Sorties_modele_tertiaire!D$128</f>
        <v>0.415777652747236</v>
      </c>
      <c r="D45" s="92" t="n">
        <f aca="false">Sorties_modele_tertiaire!E$128</f>
        <v>0.418023113921976</v>
      </c>
      <c r="E45" s="92" t="n">
        <f aca="false">Sorties_modele_tertiaire!F$128</f>
        <v>0.398663352405049</v>
      </c>
      <c r="F45" s="92" t="n">
        <f aca="false">Sorties_modele_tertiaire!G$128</f>
        <v>0.256299437263882</v>
      </c>
      <c r="G45" s="67"/>
      <c r="J45" s="90"/>
      <c r="K45" s="91"/>
      <c r="L45" s="0"/>
    </row>
    <row r="46" customFormat="false" ht="13.8" hidden="false" customHeight="false" outlineLevel="0" collapsed="false">
      <c r="A46" s="58" t="s">
        <v>53</v>
      </c>
      <c r="B46" s="92" t="n">
        <f aca="false">Sorties_modele_tertiaire!C$129</f>
        <v>0.336648528533701</v>
      </c>
      <c r="C46" s="92" t="n">
        <f aca="false">Sorties_modele_tertiaire!D$129</f>
        <v>0.303583888024055</v>
      </c>
      <c r="D46" s="92" t="n">
        <f aca="false">Sorties_modele_tertiaire!E$129</f>
        <v>0.268084071374865</v>
      </c>
      <c r="E46" s="92" t="n">
        <f aca="false">Sorties_modele_tertiaire!F$129</f>
        <v>0.232363603992006</v>
      </c>
      <c r="F46" s="92" t="n">
        <f aca="false">Sorties_modele_tertiaire!G$129</f>
        <v>0.18588204748983</v>
      </c>
      <c r="G46" s="67"/>
      <c r="J46" s="90"/>
      <c r="K46" s="91"/>
      <c r="L46" s="0"/>
    </row>
    <row r="47" customFormat="false" ht="13.8" hidden="false" customHeight="false" outlineLevel="0" collapsed="false">
      <c r="A47" s="58" t="s">
        <v>54</v>
      </c>
      <c r="B47" s="92" t="n">
        <f aca="false">Sorties_modele_tertiaire!C$130</f>
        <v>0.571954556105192</v>
      </c>
      <c r="C47" s="92" t="n">
        <f aca="false">Sorties_modele_tertiaire!D$130</f>
        <v>0.601078725576758</v>
      </c>
      <c r="D47" s="92" t="n">
        <f aca="false">Sorties_modele_tertiaire!E$130</f>
        <v>0.621839999758891</v>
      </c>
      <c r="E47" s="92" t="n">
        <f aca="false">Sorties_modele_tertiaire!F$130</f>
        <v>0.621608890258486</v>
      </c>
      <c r="F47" s="92" t="n">
        <f aca="false">Sorties_modele_tertiaire!G$130</f>
        <v>0.531411364421324</v>
      </c>
      <c r="G47" s="67"/>
      <c r="J47" s="90"/>
      <c r="K47" s="91"/>
      <c r="L47" s="0"/>
    </row>
    <row r="48" customFormat="false" ht="13.8" hidden="false" customHeight="false" outlineLevel="0" collapsed="false">
      <c r="A48" s="58" t="s">
        <v>55</v>
      </c>
      <c r="B48" s="92" t="n">
        <f aca="false">Sorties_modele_tertiaire!C$131</f>
        <v>0.437385073764224</v>
      </c>
      <c r="C48" s="92" t="n">
        <f aca="false">Sorties_modele_tertiaire!D$131</f>
        <v>0.414968639997436</v>
      </c>
      <c r="D48" s="92" t="n">
        <f aca="false">Sorties_modele_tertiaire!E$131</f>
        <v>0.388049489723363</v>
      </c>
      <c r="E48" s="92" t="n">
        <f aca="false">Sorties_modele_tertiaire!F$131</f>
        <v>0.353953589980209</v>
      </c>
      <c r="F48" s="92" t="n">
        <f aca="false">Sorties_modele_tertiaire!G$131</f>
        <v>0.273315098302285</v>
      </c>
      <c r="G48" s="67"/>
      <c r="J48" s="90"/>
      <c r="K48" s="91"/>
      <c r="L48" s="0"/>
    </row>
    <row r="49" customFormat="false" ht="17.35" hidden="false" customHeight="false" outlineLevel="0" collapsed="false">
      <c r="A49" s="89" t="s">
        <v>172</v>
      </c>
      <c r="B49" s="93"/>
      <c r="C49" s="93"/>
      <c r="D49" s="93"/>
      <c r="E49" s="93"/>
      <c r="F49" s="93"/>
      <c r="G49" s="52"/>
      <c r="J49" s="90"/>
      <c r="K49" s="91"/>
      <c r="L49" s="0"/>
    </row>
    <row r="50" customFormat="false" ht="13.8" hidden="false" customHeight="false" outlineLevel="0" collapsed="false">
      <c r="A50" s="58" t="s">
        <v>2</v>
      </c>
      <c r="B50" s="92" t="n">
        <f aca="false">Sorties_modele_tertiaire!C$135</f>
        <v>0.0519556559168162</v>
      </c>
      <c r="C50" s="92" t="n">
        <f aca="false">Sorties_modele_tertiaire!D$135</f>
        <v>0.0382302469369874</v>
      </c>
      <c r="D50" s="92" t="n">
        <f aca="false">Sorties_modele_tertiaire!E$135</f>
        <v>0.0259642178962502</v>
      </c>
      <c r="E50" s="92" t="n">
        <f aca="false">Sorties_modele_tertiaire!F$135</f>
        <v>0.0142486048936341</v>
      </c>
      <c r="F50" s="92" t="n">
        <f aca="false">Sorties_modele_tertiaire!G$135</f>
        <v>0.0137122090425197</v>
      </c>
      <c r="G50" s="67"/>
      <c r="J50" s="90"/>
      <c r="K50" s="91"/>
      <c r="L50" s="0"/>
    </row>
    <row r="51" customFormat="false" ht="13.8" hidden="false" customHeight="false" outlineLevel="0" collapsed="false">
      <c r="A51" s="58" t="s">
        <v>53</v>
      </c>
      <c r="B51" s="92" t="n">
        <f aca="false">Sorties_modele_tertiaire!C$136</f>
        <v>0.0230754326911503</v>
      </c>
      <c r="C51" s="92" t="n">
        <f aca="false">Sorties_modele_tertiaire!D$136</f>
        <v>0.018903452630968</v>
      </c>
      <c r="D51" s="92" t="n">
        <f aca="false">Sorties_modele_tertiaire!E$136</f>
        <v>0.0150836981308235</v>
      </c>
      <c r="E51" s="92" t="n">
        <f aca="false">Sorties_modele_tertiaire!F$136</f>
        <v>0.0143684287185493</v>
      </c>
      <c r="F51" s="92" t="n">
        <f aca="false">Sorties_modele_tertiaire!G$136</f>
        <v>0.018580661070029</v>
      </c>
      <c r="G51" s="67"/>
      <c r="J51" s="90"/>
      <c r="K51" s="91"/>
      <c r="L51" s="0"/>
    </row>
    <row r="52" customFormat="false" ht="13.8" hidden="false" customHeight="false" outlineLevel="0" collapsed="false">
      <c r="A52" s="58" t="s">
        <v>54</v>
      </c>
      <c r="B52" s="92" t="n">
        <f aca="false">Sorties_modele_tertiaire!C$137</f>
        <v>0.0542644850048922</v>
      </c>
      <c r="C52" s="92" t="n">
        <f aca="false">Sorties_modele_tertiaire!D$137</f>
        <v>0.042839021467981</v>
      </c>
      <c r="D52" s="92" t="n">
        <f aca="false">Sorties_modele_tertiaire!E$137</f>
        <v>0.0323882010717582</v>
      </c>
      <c r="E52" s="92" t="n">
        <f aca="false">Sorties_modele_tertiaire!F$137</f>
        <v>0.0224927756406917</v>
      </c>
      <c r="F52" s="92" t="n">
        <f aca="false">Sorties_modele_tertiaire!G$137</f>
        <v>0.0185727117230475</v>
      </c>
      <c r="G52" s="67"/>
      <c r="J52" s="90"/>
      <c r="K52" s="91"/>
      <c r="L52" s="0"/>
    </row>
    <row r="53" customFormat="false" ht="13.8" hidden="false" customHeight="false" outlineLevel="0" collapsed="false">
      <c r="A53" s="58" t="s">
        <v>55</v>
      </c>
      <c r="B53" s="92" t="n">
        <f aca="false">Sorties_modele_tertiaire!C$138</f>
        <v>0.0400666145272138</v>
      </c>
      <c r="C53" s="92" t="n">
        <f aca="false">Sorties_modele_tertiaire!D$138</f>
        <v>0.0330091969904386</v>
      </c>
      <c r="D53" s="92" t="n">
        <f aca="false">Sorties_modele_tertiaire!E$138</f>
        <v>0.0260132747382706</v>
      </c>
      <c r="E53" s="92" t="n">
        <f aca="false">Sorties_modele_tertiaire!F$138</f>
        <v>0.0214490619026717</v>
      </c>
      <c r="F53" s="92" t="n">
        <f aca="false">Sorties_modele_tertiaire!G$138</f>
        <v>0.0284963336726361</v>
      </c>
      <c r="G53" s="67"/>
      <c r="J53" s="90"/>
      <c r="K53" s="91"/>
      <c r="L53" s="0"/>
    </row>
    <row r="54" s="86" customFormat="true" ht="15.9" hidden="false" customHeight="false" outlineLevel="0" collapsed="false">
      <c r="A54" s="89" t="s">
        <v>173</v>
      </c>
      <c r="B54" s="94"/>
      <c r="C54" s="94"/>
      <c r="D54" s="94"/>
      <c r="E54" s="94"/>
      <c r="F54" s="94"/>
      <c r="H54" s="86" t="s">
        <v>174</v>
      </c>
      <c r="I54" s="86" t="n">
        <v>0.2</v>
      </c>
      <c r="J54" s="68"/>
      <c r="K54" s="68"/>
      <c r="L54" s="87"/>
    </row>
    <row r="55" customFormat="false" ht="13.8" hidden="false" customHeight="false" outlineLevel="0" collapsed="false">
      <c r="A55" s="58" t="s">
        <v>2</v>
      </c>
      <c r="B55" s="95" t="n">
        <f aca="false">Sorties_modele_tertiaire!C$156*$I54</f>
        <v>0.00462948383721687</v>
      </c>
      <c r="C55" s="95" t="n">
        <f aca="false">Sorties_modele_tertiaire!D$156*$I54</f>
        <v>0.00416057818588944</v>
      </c>
      <c r="D55" s="95" t="n">
        <f aca="false">Sorties_modele_tertiaire!E$156*$I54</f>
        <v>0.0037962570419747</v>
      </c>
      <c r="E55" s="95" t="n">
        <f aca="false">Sorties_modele_tertiaire!F$156*$I54</f>
        <v>0.00412516921699048</v>
      </c>
      <c r="F55" s="95" t="n">
        <f aca="false">Sorties_modele_tertiaire!G$156*$I54</f>
        <v>0.00893360827603728</v>
      </c>
      <c r="G55" s="67"/>
      <c r="J55" s="96" t="s">
        <v>175</v>
      </c>
      <c r="K55" s="97"/>
      <c r="L55" s="0"/>
    </row>
    <row r="56" customFormat="false" ht="13.8" hidden="false" customHeight="false" outlineLevel="0" collapsed="false">
      <c r="A56" s="58" t="s">
        <v>53</v>
      </c>
      <c r="B56" s="95" t="n">
        <f aca="false">Sorties_modele_tertiaire!C$157*$I54</f>
        <v>0.0213640830521705</v>
      </c>
      <c r="C56" s="95" t="n">
        <f aca="false">Sorties_modele_tertiaire!D$157*$I54</f>
        <v>0.027065465472773</v>
      </c>
      <c r="D56" s="95" t="n">
        <f aca="false">Sorties_modele_tertiaire!E$157*$I54</f>
        <v>0.03490460595804</v>
      </c>
      <c r="E56" s="95" t="n">
        <f aca="false">Sorties_modele_tertiaire!F$157*$I54</f>
        <v>0.042015364784386</v>
      </c>
      <c r="F56" s="95" t="n">
        <f aca="false">Sorties_modele_tertiaire!G$157*$I54</f>
        <v>0.0519767238950414</v>
      </c>
      <c r="G56" s="67"/>
      <c r="J56" s="96"/>
      <c r="K56" s="97"/>
      <c r="L56" s="0"/>
    </row>
    <row r="57" customFormat="false" ht="13.8" hidden="false" customHeight="false" outlineLevel="0" collapsed="false">
      <c r="A57" s="58" t="s">
        <v>54</v>
      </c>
      <c r="B57" s="95" t="n">
        <f aca="false">Sorties_modele_tertiaire!C$158*$I54</f>
        <v>0.00533041602947576</v>
      </c>
      <c r="C57" s="95" t="n">
        <f aca="false">Sorties_modele_tertiaire!D$158*$I54</f>
        <v>0.00448016783583439</v>
      </c>
      <c r="D57" s="95" t="n">
        <f aca="false">Sorties_modele_tertiaire!E$158*$I54</f>
        <v>0.0037139496632377</v>
      </c>
      <c r="E57" s="95" t="n">
        <f aca="false">Sorties_modele_tertiaire!F$158*$I54</f>
        <v>0.00321121175709051</v>
      </c>
      <c r="F57" s="95" t="n">
        <f aca="false">Sorties_modele_tertiaire!G$158*$I54</f>
        <v>0.0042951369449517</v>
      </c>
      <c r="G57" s="67"/>
      <c r="J57" s="96"/>
      <c r="K57" s="97"/>
      <c r="L57" s="0"/>
    </row>
    <row r="58" customFormat="false" ht="13.8" hidden="false" customHeight="false" outlineLevel="0" collapsed="false">
      <c r="A58" s="58" t="s">
        <v>55</v>
      </c>
      <c r="B58" s="95" t="n">
        <f aca="false">Sorties_modele_tertiaire!C$159*$I54</f>
        <v>0.0154508807323551</v>
      </c>
      <c r="C58" s="95" t="n">
        <f aca="false">Sorties_modele_tertiaire!D$159*$I54</f>
        <v>0.0169062650083983</v>
      </c>
      <c r="D58" s="95" t="n">
        <f aca="false">Sorties_modele_tertiaire!E$159*$I54</f>
        <v>0.0185245581100625</v>
      </c>
      <c r="E58" s="95" t="n">
        <f aca="false">Sorties_modele_tertiaire!F$159*$I54</f>
        <v>0.0201928576849598</v>
      </c>
      <c r="F58" s="95" t="n">
        <f aca="false">Sorties_modele_tertiaire!G$159*$I54</f>
        <v>0.0183272508296999</v>
      </c>
      <c r="G58" s="67"/>
      <c r="J58" s="96"/>
      <c r="K58" s="97"/>
      <c r="L58" s="0"/>
    </row>
    <row r="59" customFormat="false" ht="15.9" hidden="false" customHeight="false" outlineLevel="0" collapsed="false">
      <c r="A59" s="89" t="s">
        <v>176</v>
      </c>
      <c r="B59" s="98"/>
      <c r="C59" s="98"/>
      <c r="D59" s="98"/>
      <c r="E59" s="98"/>
      <c r="F59" s="98"/>
      <c r="J59" s="0"/>
      <c r="K59" s="0"/>
      <c r="L59" s="0"/>
    </row>
    <row r="60" customFormat="false" ht="13.8" hidden="false" customHeight="false" outlineLevel="0" collapsed="false">
      <c r="A60" s="58" t="s">
        <v>2</v>
      </c>
      <c r="B60" s="92" t="n">
        <f aca="false">Sorties_modele_tertiaire!C$142</f>
        <v>0.454812756382662</v>
      </c>
      <c r="C60" s="92" t="n">
        <f aca="false">Sorties_modele_tertiaire!D$142</f>
        <v>0.474907040922967</v>
      </c>
      <c r="D60" s="92" t="n">
        <f aca="false">Sorties_modele_tertiaire!E$142</f>
        <v>0.505245511663751</v>
      </c>
      <c r="E60" s="92" t="n">
        <f aca="false">Sorties_modele_tertiaire!F$142</f>
        <v>0.551852650037558</v>
      </c>
      <c r="F60" s="92" t="n">
        <f aca="false">Sorties_modele_tertiaire!G$142</f>
        <v>0.683869800171408</v>
      </c>
      <c r="G60" s="67"/>
      <c r="J60" s="96" t="s">
        <v>177</v>
      </c>
      <c r="K60" s="97"/>
      <c r="L60" s="0"/>
    </row>
    <row r="61" customFormat="false" ht="13.8" hidden="false" customHeight="false" outlineLevel="0" collapsed="false">
      <c r="A61" s="58" t="s">
        <v>53</v>
      </c>
      <c r="B61" s="92" t="n">
        <f aca="false">Sorties_modele_tertiaire!C$143</f>
        <v>0.346819878269074</v>
      </c>
      <c r="C61" s="92" t="n">
        <f aca="false">Sorties_modele_tertiaire!D$143</f>
        <v>0.396456439879712</v>
      </c>
      <c r="D61" s="92" t="n">
        <f aca="false">Sorties_modele_tertiaire!E$143</f>
        <v>0.433586961722995</v>
      </c>
      <c r="E61" s="92" t="n">
        <f aca="false">Sorties_modele_tertiaire!F$143</f>
        <v>0.468334097390566</v>
      </c>
      <c r="F61" s="92" t="n">
        <f aca="false">Sorties_modele_tertiaire!G$143</f>
        <v>0.497473756518708</v>
      </c>
      <c r="G61" s="67"/>
      <c r="J61" s="96"/>
      <c r="K61" s="97"/>
      <c r="L61" s="0"/>
    </row>
    <row r="62" customFormat="false" ht="13.8" hidden="false" customHeight="false" outlineLevel="0" collapsed="false">
      <c r="A62" s="58" t="s">
        <v>54</v>
      </c>
      <c r="B62" s="92" t="n">
        <f aca="false">Sorties_modele_tertiaire!C$144</f>
        <v>0.187127727435618</v>
      </c>
      <c r="C62" s="92" t="n">
        <f aca="false">Sorties_modele_tertiaire!D$144</f>
        <v>0.207541345784445</v>
      </c>
      <c r="D62" s="92" t="n">
        <f aca="false">Sorties_modele_tertiaire!E$144</f>
        <v>0.232986688222019</v>
      </c>
      <c r="E62" s="92" t="n">
        <f aca="false">Sorties_modele_tertiaire!F$144</f>
        <v>0.27295371787953</v>
      </c>
      <c r="F62" s="92" t="n">
        <f aca="false">Sorties_modele_tertiaire!G$144</f>
        <v>0.385277438135411</v>
      </c>
      <c r="G62" s="67"/>
      <c r="J62" s="96"/>
      <c r="K62" s="97"/>
      <c r="L62" s="0"/>
    </row>
    <row r="63" customFormat="false" ht="13.8" hidden="false" customHeight="false" outlineLevel="0" collapsed="false">
      <c r="A63" s="58" t="s">
        <v>55</v>
      </c>
      <c r="B63" s="92" t="n">
        <f aca="false">Sorties_modele_tertiaire!C$145</f>
        <v>0.307789486488427</v>
      </c>
      <c r="C63" s="92" t="n">
        <f aca="false">Sorties_modele_tertiaire!D$145</f>
        <v>0.366189319861036</v>
      </c>
      <c r="D63" s="92" t="n">
        <f aca="false">Sorties_modele_tertiaire!E$145</f>
        <v>0.423681186517344</v>
      </c>
      <c r="E63" s="92" t="n">
        <f aca="false">Sorties_modele_tertiaire!F$145</f>
        <v>0.482255937809898</v>
      </c>
      <c r="F63" s="92" t="n">
        <f aca="false">Sorties_modele_tertiaire!G$145</f>
        <v>0.590698925111735</v>
      </c>
      <c r="G63" s="67"/>
      <c r="J63" s="96"/>
      <c r="K63" s="97"/>
      <c r="L63" s="0"/>
    </row>
    <row r="64" s="86" customFormat="true" ht="15.9" hidden="false" customHeight="false" outlineLevel="0" collapsed="false">
      <c r="A64" s="89" t="s">
        <v>178</v>
      </c>
      <c r="B64" s="94"/>
      <c r="C64" s="94"/>
      <c r="D64" s="94"/>
      <c r="E64" s="94"/>
      <c r="F64" s="94"/>
      <c r="H64" s="86" t="s">
        <v>179</v>
      </c>
      <c r="I64" s="86" t="n">
        <v>0.8</v>
      </c>
      <c r="J64" s="68"/>
      <c r="K64" s="68"/>
      <c r="L64" s="87"/>
    </row>
    <row r="65" customFormat="false" ht="13.8" hidden="false" customHeight="false" outlineLevel="0" collapsed="false">
      <c r="A65" s="58" t="s">
        <v>2</v>
      </c>
      <c r="B65" s="95" t="n">
        <f aca="false">Sorties_modele_tertiaire!C$156*$I64</f>
        <v>0.0185179353488675</v>
      </c>
      <c r="C65" s="95" t="n">
        <f aca="false">Sorties_modele_tertiaire!D$156*$I64</f>
        <v>0.0166423127435578</v>
      </c>
      <c r="D65" s="95" t="n">
        <f aca="false">Sorties_modele_tertiaire!E$156*$I64</f>
        <v>0.0151850281678988</v>
      </c>
      <c r="E65" s="95" t="n">
        <f aca="false">Sorties_modele_tertiaire!F$156*$I64</f>
        <v>0.0165006768679619</v>
      </c>
      <c r="F65" s="95" t="n">
        <f aca="false">Sorties_modele_tertiaire!G$156*$I64</f>
        <v>0.0357344331041491</v>
      </c>
      <c r="G65" s="67"/>
      <c r="J65" s="96" t="s">
        <v>180</v>
      </c>
      <c r="K65" s="97"/>
      <c r="L65" s="0"/>
    </row>
    <row r="66" customFormat="false" ht="13.8" hidden="false" customHeight="false" outlineLevel="0" collapsed="false">
      <c r="A66" s="58" t="s">
        <v>53</v>
      </c>
      <c r="B66" s="95" t="n">
        <f aca="false">Sorties_modele_tertiaire!C$157*$I64</f>
        <v>0.0854563322086819</v>
      </c>
      <c r="C66" s="95" t="n">
        <f aca="false">Sorties_modele_tertiaire!D$157*$I64</f>
        <v>0.108261861891092</v>
      </c>
      <c r="D66" s="95" t="n">
        <f aca="false">Sorties_modele_tertiaire!E$157*$I64</f>
        <v>0.13961842383216</v>
      </c>
      <c r="E66" s="95" t="n">
        <f aca="false">Sorties_modele_tertiaire!F$157*$I64</f>
        <v>0.168061459137544</v>
      </c>
      <c r="F66" s="95" t="n">
        <f aca="false">Sorties_modele_tertiaire!G$157*$I64</f>
        <v>0.207906895580165</v>
      </c>
      <c r="G66" s="67"/>
      <c r="J66" s="96"/>
      <c r="K66" s="97"/>
      <c r="L66" s="0"/>
    </row>
    <row r="67" customFormat="false" ht="13.8" hidden="false" customHeight="false" outlineLevel="0" collapsed="false">
      <c r="A67" s="58" t="s">
        <v>54</v>
      </c>
      <c r="B67" s="95" t="n">
        <f aca="false">Sorties_modele_tertiaire!C$158*$I64</f>
        <v>0.021321664117903</v>
      </c>
      <c r="C67" s="95" t="n">
        <f aca="false">Sorties_modele_tertiaire!D$158*$I64</f>
        <v>0.0179206713433375</v>
      </c>
      <c r="D67" s="95" t="n">
        <f aca="false">Sorties_modele_tertiaire!E$158*$I64</f>
        <v>0.0148557986529508</v>
      </c>
      <c r="E67" s="95" t="n">
        <f aca="false">Sorties_modele_tertiaire!F$158*$I64</f>
        <v>0.0128448470283621</v>
      </c>
      <c r="F67" s="95" t="n">
        <f aca="false">Sorties_modele_tertiaire!G$158*$I64</f>
        <v>0.0171805477798068</v>
      </c>
      <c r="G67" s="67"/>
      <c r="J67" s="96"/>
      <c r="K67" s="97"/>
      <c r="L67" s="0"/>
    </row>
    <row r="68" customFormat="false" ht="13.8" hidden="false" customHeight="false" outlineLevel="0" collapsed="false">
      <c r="A68" s="58" t="s">
        <v>55</v>
      </c>
      <c r="B68" s="95" t="n">
        <f aca="false">Sorties_modele_tertiaire!C$159*$I64</f>
        <v>0.0618035229294205</v>
      </c>
      <c r="C68" s="95" t="n">
        <f aca="false">Sorties_modele_tertiaire!D$159*$I64</f>
        <v>0.0676250600335931</v>
      </c>
      <c r="D68" s="95" t="n">
        <f aca="false">Sorties_modele_tertiaire!E$159*$I64</f>
        <v>0.0740982324402498</v>
      </c>
      <c r="E68" s="95" t="n">
        <f aca="false">Sorties_modele_tertiaire!F$159*$I64</f>
        <v>0.0807714307398392</v>
      </c>
      <c r="F68" s="95" t="n">
        <f aca="false">Sorties_modele_tertiaire!G$159*$I64</f>
        <v>0.0733090033187998</v>
      </c>
      <c r="G68" s="67"/>
      <c r="J68" s="96"/>
      <c r="K68" s="97"/>
      <c r="L68" s="0"/>
    </row>
    <row r="69" customFormat="false" ht="13.8" hidden="false" customHeight="false" outlineLevel="0" collapsed="false">
      <c r="J69" s="96"/>
      <c r="K69" s="97"/>
      <c r="L69" s="0"/>
    </row>
    <row r="70" customFormat="false" ht="15.9" hidden="false" customHeight="false" outlineLevel="0" collapsed="false">
      <c r="A70" s="89" t="s">
        <v>181</v>
      </c>
      <c r="B70" s="94"/>
      <c r="C70" s="94"/>
      <c r="D70" s="94"/>
      <c r="E70" s="94"/>
      <c r="F70" s="94"/>
      <c r="G70" s="86"/>
      <c r="J70" s="96"/>
      <c r="K70" s="97"/>
      <c r="L70" s="0"/>
    </row>
    <row r="71" customFormat="false" ht="13.8" hidden="false" customHeight="false" outlineLevel="0" collapsed="false">
      <c r="A71" s="58" t="s">
        <v>2</v>
      </c>
      <c r="B71" s="92" t="n">
        <f aca="false">Sorties_modele_tertiaire!C$149</f>
        <v>0.0718436636926486</v>
      </c>
      <c r="C71" s="92" t="n">
        <f aca="false">Sorties_modele_tertiaire!D$149</f>
        <v>0.0502821684633622</v>
      </c>
      <c r="D71" s="92" t="n">
        <f aca="false">Sorties_modele_tertiaire!E$149</f>
        <v>0.0317858713081502</v>
      </c>
      <c r="E71" s="92" t="n">
        <f aca="false">Sorties_modele_tertiaire!F$149</f>
        <v>0.0146095465788059</v>
      </c>
      <c r="F71" s="92" t="n">
        <f aca="false">Sorties_modele_tertiaire!G$149</f>
        <v>0.00145051214200342</v>
      </c>
      <c r="G71" s="67"/>
      <c r="J71" s="96"/>
      <c r="K71" s="97"/>
      <c r="L71" s="0"/>
    </row>
    <row r="72" customFormat="false" ht="13.8" hidden="false" customHeight="false" outlineLevel="0" collapsed="false">
      <c r="A72" s="58" t="s">
        <v>53</v>
      </c>
      <c r="B72" s="92" t="n">
        <f aca="false">Sorties_modele_tertiaire!C$150</f>
        <v>0.186635745245223</v>
      </c>
      <c r="C72" s="92" t="n">
        <f aca="false">Sorties_modele_tertiaire!D$150</f>
        <v>0.1457288921014</v>
      </c>
      <c r="D72" s="92" t="n">
        <f aca="false">Sorties_modele_tertiaire!E$150</f>
        <v>0.108722238981116</v>
      </c>
      <c r="E72" s="92" t="n">
        <f aca="false">Sorties_modele_tertiaire!F$150</f>
        <v>0.0748570459769491</v>
      </c>
      <c r="F72" s="92" t="n">
        <f aca="false">Sorties_modele_tertiaire!G$150</f>
        <v>0.0381799154462268</v>
      </c>
      <c r="G72" s="67"/>
      <c r="J72" s="96"/>
      <c r="K72" s="97"/>
      <c r="L72" s="0"/>
    </row>
    <row r="73" customFormat="false" ht="13.8" hidden="false" customHeight="false" outlineLevel="0" collapsed="false">
      <c r="A73" s="58" t="s">
        <v>54</v>
      </c>
      <c r="B73" s="92" t="n">
        <f aca="false">Sorties_modele_tertiaire!C$151</f>
        <v>0.160001151306919</v>
      </c>
      <c r="C73" s="92" t="n">
        <f aca="false">Sorties_modele_tertiaire!D$151</f>
        <v>0.126140067991645</v>
      </c>
      <c r="D73" s="92" t="n">
        <f aca="false">Sorties_modele_tertiaire!E$151</f>
        <v>0.0942153626311435</v>
      </c>
      <c r="E73" s="92" t="n">
        <f aca="false">Sorties_modele_tertiaire!F$151</f>
        <v>0.0668885574358399</v>
      </c>
      <c r="F73" s="92" t="n">
        <f aca="false">Sorties_modele_tertiaire!G$151</f>
        <v>0.0432628009954589</v>
      </c>
      <c r="G73" s="67"/>
      <c r="J73" s="96"/>
      <c r="K73" s="97"/>
      <c r="L73" s="0"/>
    </row>
    <row r="74" customFormat="false" ht="13.8" hidden="false" customHeight="false" outlineLevel="0" collapsed="false">
      <c r="A74" s="58" t="s">
        <v>55</v>
      </c>
      <c r="B74" s="92" t="n">
        <f aca="false">Sorties_modele_tertiaire!C$152</f>
        <v>0.13750442155836</v>
      </c>
      <c r="C74" s="92" t="n">
        <f aca="false">Sorties_modele_tertiaire!D$152</f>
        <v>0.101301518109098</v>
      </c>
      <c r="D74" s="92" t="n">
        <f aca="false">Sorties_modele_tertiaire!E$152</f>
        <v>0.0696332584707098</v>
      </c>
      <c r="E74" s="92" t="n">
        <f aca="false">Sorties_modele_tertiaire!F$152</f>
        <v>0.0413771218824229</v>
      </c>
      <c r="F74" s="92" t="n">
        <f aca="false">Sorties_modele_tertiaire!G$152</f>
        <v>0.0158533887648442</v>
      </c>
      <c r="G74" s="67"/>
      <c r="J74" s="96"/>
      <c r="K74" s="97"/>
      <c r="L74" s="0"/>
    </row>
    <row r="75" customFormat="false" ht="16.5" hidden="false" customHeight="true" outlineLevel="0" collapsed="false">
      <c r="J75" s="96"/>
      <c r="K75" s="97"/>
      <c r="L75" s="0"/>
    </row>
    <row r="76" customFormat="false" ht="13.8" hidden="false" customHeight="false" outlineLevel="0" collapsed="false">
      <c r="J76" s="96"/>
      <c r="K76" s="97"/>
      <c r="L76" s="0"/>
    </row>
    <row r="77" s="86" customFormat="true" ht="17.35" hidden="false" customHeight="false" outlineLevel="0" collapsed="false">
      <c r="A77" s="89" t="s">
        <v>182</v>
      </c>
      <c r="B77" s="93"/>
      <c r="C77" s="93"/>
      <c r="D77" s="93"/>
      <c r="E77" s="93"/>
      <c r="F77" s="93"/>
      <c r="G77" s="52"/>
      <c r="J77" s="68"/>
      <c r="K77" s="68"/>
      <c r="L77" s="99"/>
    </row>
    <row r="78" customFormat="false" ht="13.8" hidden="false" customHeight="false" outlineLevel="0" collapsed="false">
      <c r="A78" s="58" t="s">
        <v>2</v>
      </c>
      <c r="B78" s="92" t="n">
        <f aca="false">B$45+B$50+B$55+B$60+B$65+B$71</f>
        <v>1</v>
      </c>
      <c r="C78" s="92" t="n">
        <f aca="false">C$45+C$50+C$55+C$60+C$65+C$71</f>
        <v>1</v>
      </c>
      <c r="D78" s="92" t="n">
        <f aca="false">D$45+D$50+D$55+D$60+D$65+D$71</f>
        <v>1</v>
      </c>
      <c r="E78" s="92" t="n">
        <f aca="false">E$45+E$50+E$55+E$60+E$65+E$71</f>
        <v>1</v>
      </c>
      <c r="F78" s="92" t="n">
        <f aca="false">F$45+F$50+F$55+F$60+F$65+F$71</f>
        <v>1</v>
      </c>
      <c r="G78" s="67"/>
      <c r="J78" s="0"/>
      <c r="K78" s="0"/>
      <c r="L78" s="99"/>
    </row>
    <row r="79" customFormat="false" ht="13.8" hidden="false" customHeight="false" outlineLevel="0" collapsed="false">
      <c r="A79" s="58" t="s">
        <v>53</v>
      </c>
      <c r="B79" s="92" t="n">
        <f aca="false">B$46+B$51+B$56+B$61+B$66+B$72</f>
        <v>1</v>
      </c>
      <c r="C79" s="92" t="n">
        <f aca="false">C$46+C$51+C$56+C$61+C$66+C$72</f>
        <v>1</v>
      </c>
      <c r="D79" s="92" t="n">
        <f aca="false">D$46+D$51+D$56+D$61+D$66+D$72</f>
        <v>1</v>
      </c>
      <c r="E79" s="92" t="n">
        <f aca="false">E$46+E$51+E$56+E$61+E$66+E$72</f>
        <v>1</v>
      </c>
      <c r="F79" s="92" t="n">
        <f aca="false">F$46+F$51+F$56+F$61+F$66+F$72</f>
        <v>1</v>
      </c>
      <c r="G79" s="67"/>
      <c r="J79" s="0"/>
      <c r="K79" s="0"/>
      <c r="L79" s="99"/>
    </row>
    <row r="80" customFormat="false" ht="13.8" hidden="false" customHeight="false" outlineLevel="0" collapsed="false">
      <c r="A80" s="58" t="s">
        <v>54</v>
      </c>
      <c r="B80" s="92" t="n">
        <f aca="false">B$47+B$52+B$57+B$62+B$67+B$73</f>
        <v>1</v>
      </c>
      <c r="C80" s="92" t="n">
        <f aca="false">C$47+C$52+C$57+C$62+C$67+C$73</f>
        <v>1</v>
      </c>
      <c r="D80" s="92" t="n">
        <f aca="false">D$47+D$52+D$57+D$62+D$67+D$73</f>
        <v>1</v>
      </c>
      <c r="E80" s="92" t="n">
        <f aca="false">E$47+E$52+E$57+E$62+E$67+E$73</f>
        <v>1</v>
      </c>
      <c r="F80" s="92" t="n">
        <f aca="false">F$47+F$52+F$57+F$62+F$67+F$73</f>
        <v>1</v>
      </c>
      <c r="G80" s="67"/>
      <c r="J80" s="70"/>
      <c r="K80" s="70"/>
      <c r="L80" s="99"/>
    </row>
    <row r="81" customFormat="false" ht="13.8" hidden="false" customHeight="false" outlineLevel="0" collapsed="false">
      <c r="A81" s="58" t="s">
        <v>55</v>
      </c>
      <c r="B81" s="92" t="n">
        <f aca="false">B$48+B$53+B$58+B$63+B$68+B$74</f>
        <v>1</v>
      </c>
      <c r="C81" s="92" t="n">
        <f aca="false">C$48+C$53+C$58+C$63+C$68+C$74</f>
        <v>1</v>
      </c>
      <c r="D81" s="92" t="n">
        <f aca="false">D$48+D$53+D$58+D$63+D$68+D$74</f>
        <v>1</v>
      </c>
      <c r="E81" s="92" t="n">
        <f aca="false">E$48+E$53+E$58+E$63+E$68+E$74</f>
        <v>1</v>
      </c>
      <c r="F81" s="92" t="n">
        <f aca="false">F$48+F$53+F$58+F$63+F$68+F$74</f>
        <v>1</v>
      </c>
      <c r="G81" s="67"/>
      <c r="J81" s="48"/>
      <c r="K81" s="48"/>
      <c r="L81" s="99"/>
    </row>
    <row r="82" customFormat="false" ht="13.8" hidden="false" customHeight="false" outlineLevel="0" collapsed="false">
      <c r="J82" s="48"/>
      <c r="K82" s="48"/>
      <c r="L82" s="0"/>
    </row>
    <row r="83" customFormat="false" ht="18.9" hidden="false" customHeight="false" outlineLevel="0" collapsed="false">
      <c r="A83" s="49" t="s">
        <v>183</v>
      </c>
      <c r="B83" s="50"/>
      <c r="C83" s="50"/>
      <c r="D83" s="50"/>
      <c r="E83" s="50"/>
      <c r="F83" s="50"/>
      <c r="G83" s="50"/>
      <c r="J83" s="0"/>
      <c r="K83" s="0"/>
      <c r="L83" s="0"/>
    </row>
    <row r="84" customFormat="false" ht="13.8" hidden="false" customHeight="false" outlineLevel="0" collapsed="false">
      <c r="J84" s="48"/>
      <c r="K84" s="48"/>
      <c r="L84" s="0"/>
    </row>
    <row r="85" customFormat="false" ht="13.8" hidden="false" customHeight="false" outlineLevel="0" collapsed="false">
      <c r="A85" s="100" t="s">
        <v>184</v>
      </c>
      <c r="J85" s="48"/>
      <c r="K85" s="48"/>
      <c r="L85" s="0"/>
    </row>
    <row r="86" customFormat="false" ht="14.85" hidden="false" customHeight="true" outlineLevel="0" collapsed="false">
      <c r="A86" s="101" t="s">
        <v>185</v>
      </c>
      <c r="B86" s="67" t="n">
        <f aca="false">Sorties_modele_tertiaire!D$163</f>
        <v>1</v>
      </c>
      <c r="C86" s="67" t="n">
        <f aca="false">Sorties_modele_tertiaire!E$163</f>
        <v>0.93</v>
      </c>
      <c r="D86" s="67" t="n">
        <f aca="false">Sorties_modele_tertiaire!F$163</f>
        <v>0.89</v>
      </c>
      <c r="E86" s="67" t="n">
        <f aca="false">Sorties_modele_tertiaire!G$163</f>
        <v>0.84</v>
      </c>
      <c r="F86" s="67" t="n">
        <f aca="false">Sorties_modele_tertiaire!H$163</f>
        <v>0.68</v>
      </c>
      <c r="G86" s="67"/>
      <c r="J86" s="48" t="s">
        <v>186</v>
      </c>
      <c r="K86" s="102"/>
      <c r="L86" s="0"/>
    </row>
    <row r="87" customFormat="false" ht="14.9" hidden="false" customHeight="false" outlineLevel="0" collapsed="false">
      <c r="A87" s="101" t="s">
        <v>187</v>
      </c>
      <c r="B87" s="67" t="n">
        <f aca="false">Sorties_modele_tertiaire!D$164</f>
        <v>1</v>
      </c>
      <c r="C87" s="67" t="n">
        <f aca="false">Sorties_modele_tertiaire!E$164</f>
        <v>1.02</v>
      </c>
      <c r="D87" s="67" t="n">
        <f aca="false">Sorties_modele_tertiaire!F$164</f>
        <v>1.02</v>
      </c>
      <c r="E87" s="67" t="n">
        <f aca="false">Sorties_modele_tertiaire!G$164</f>
        <v>1.01</v>
      </c>
      <c r="F87" s="67" t="n">
        <f aca="false">Sorties_modele_tertiaire!H$164</f>
        <v>0.98</v>
      </c>
      <c r="G87" s="67"/>
      <c r="J87" s="48" t="s">
        <v>188</v>
      </c>
      <c r="K87" s="102"/>
      <c r="L87" s="0"/>
    </row>
    <row r="88" customFormat="false" ht="13.8" hidden="false" customHeight="false" outlineLevel="0" collapsed="false">
      <c r="E88" s="103"/>
      <c r="F88" s="103"/>
      <c r="G88" s="103"/>
      <c r="J88" s="48"/>
      <c r="K88" s="102"/>
      <c r="L88" s="0"/>
    </row>
    <row r="89" customFormat="false" ht="18.9" hidden="false" customHeight="false" outlineLevel="0" collapsed="false">
      <c r="A89" s="49" t="s">
        <v>189</v>
      </c>
      <c r="B89" s="50"/>
      <c r="C89" s="50"/>
      <c r="D89" s="50"/>
      <c r="E89" s="104"/>
      <c r="F89" s="104"/>
      <c r="G89" s="104"/>
      <c r="J89" s="48"/>
      <c r="K89" s="102"/>
      <c r="L89" s="0"/>
    </row>
    <row r="90" customFormat="false" ht="13.8" hidden="false" customHeight="false" outlineLevel="0" collapsed="false">
      <c r="E90" s="103"/>
      <c r="F90" s="103"/>
      <c r="G90" s="103"/>
      <c r="J90" s="48"/>
      <c r="K90" s="102"/>
      <c r="L90" s="0"/>
    </row>
    <row r="91" customFormat="false" ht="13.8" hidden="false" customHeight="false" outlineLevel="0" collapsed="false">
      <c r="A91" s="105" t="s">
        <v>190</v>
      </c>
      <c r="B91" s="63"/>
      <c r="C91" s="63"/>
      <c r="D91" s="63"/>
      <c r="E91" s="63"/>
      <c r="F91" s="63"/>
      <c r="G91" s="63"/>
      <c r="H91" s="0" t="s">
        <v>191</v>
      </c>
      <c r="J91" s="106" t="s">
        <v>192</v>
      </c>
      <c r="K91" s="102"/>
      <c r="L91" s="0"/>
    </row>
    <row r="92" customFormat="false" ht="13.8" hidden="false" customHeight="false" outlineLevel="0" collapsed="false">
      <c r="A92" s="58" t="s">
        <v>2</v>
      </c>
      <c r="B92" s="67" t="n">
        <f aca="false">Sorties_modele_tertiaire!C$168</f>
        <v>1</v>
      </c>
      <c r="C92" s="67" t="n">
        <f aca="false">Sorties_modele_tertiaire!D$168</f>
        <v>1</v>
      </c>
      <c r="D92" s="67" t="n">
        <f aca="false">Sorties_modele_tertiaire!E$168</f>
        <v>0.99</v>
      </c>
      <c r="E92" s="67" t="n">
        <f aca="false">Sorties_modele_tertiaire!F$168</f>
        <v>0.99</v>
      </c>
      <c r="F92" s="67" t="n">
        <f aca="false">Sorties_modele_tertiaire!G$168</f>
        <v>0.97</v>
      </c>
      <c r="G92" s="67"/>
      <c r="J92" s="106"/>
      <c r="K92" s="102"/>
      <c r="L92" s="0"/>
    </row>
    <row r="93" customFormat="false" ht="13.8" hidden="false" customHeight="false" outlineLevel="0" collapsed="false">
      <c r="A93" s="58" t="s">
        <v>53</v>
      </c>
      <c r="B93" s="67" t="n">
        <f aca="false">Sorties_modele_tertiaire!C$169</f>
        <v>1</v>
      </c>
      <c r="C93" s="67" t="n">
        <f aca="false">Sorties_modele_tertiaire!D$169</f>
        <v>1</v>
      </c>
      <c r="D93" s="67" t="n">
        <f aca="false">Sorties_modele_tertiaire!E$169</f>
        <v>1</v>
      </c>
      <c r="E93" s="67" t="n">
        <f aca="false">Sorties_modele_tertiaire!F$169</f>
        <v>1.01</v>
      </c>
      <c r="F93" s="67" t="n">
        <f aca="false">Sorties_modele_tertiaire!G$169</f>
        <v>1</v>
      </c>
      <c r="G93" s="67"/>
      <c r="J93" s="106"/>
      <c r="K93" s="102"/>
      <c r="L93" s="0"/>
    </row>
    <row r="94" customFormat="false" ht="13.8" hidden="false" customHeight="false" outlineLevel="0" collapsed="false">
      <c r="A94" s="58" t="s">
        <v>54</v>
      </c>
      <c r="B94" s="67" t="n">
        <f aca="false">Sorties_modele_tertiaire!C$170</f>
        <v>1</v>
      </c>
      <c r="C94" s="67" t="n">
        <f aca="false">Sorties_modele_tertiaire!D$170</f>
        <v>0.99</v>
      </c>
      <c r="D94" s="67" t="n">
        <f aca="false">Sorties_modele_tertiaire!E$170</f>
        <v>0.99</v>
      </c>
      <c r="E94" s="67" t="n">
        <f aca="false">Sorties_modele_tertiaire!F$170</f>
        <v>0.98</v>
      </c>
      <c r="F94" s="67" t="n">
        <f aca="false">Sorties_modele_tertiaire!G$170</f>
        <v>0.95</v>
      </c>
      <c r="G94" s="67"/>
      <c r="J94" s="106"/>
      <c r="K94" s="102"/>
      <c r="L94" s="0"/>
    </row>
    <row r="95" customFormat="false" ht="13.8" hidden="false" customHeight="false" outlineLevel="0" collapsed="false">
      <c r="A95" s="58" t="s">
        <v>55</v>
      </c>
      <c r="B95" s="67" t="n">
        <f aca="false">Sorties_modele_tertiaire!C$171</f>
        <v>1</v>
      </c>
      <c r="C95" s="67" t="n">
        <f aca="false">Sorties_modele_tertiaire!D$171</f>
        <v>1.02</v>
      </c>
      <c r="D95" s="67" t="n">
        <f aca="false">Sorties_modele_tertiaire!E$171</f>
        <v>1.03</v>
      </c>
      <c r="E95" s="67" t="n">
        <f aca="false">Sorties_modele_tertiaire!F$171</f>
        <v>1.04</v>
      </c>
      <c r="F95" s="67" t="n">
        <f aca="false">Sorties_modele_tertiaire!G$171</f>
        <v>1.07</v>
      </c>
      <c r="G95" s="67"/>
      <c r="J95" s="106"/>
      <c r="K95" s="102"/>
      <c r="L95" s="0"/>
    </row>
    <row r="96" customFormat="false" ht="13.8" hidden="false" customHeight="false" outlineLevel="0" collapsed="false">
      <c r="E96" s="103"/>
      <c r="F96" s="103"/>
      <c r="G96" s="103"/>
      <c r="J96" s="0"/>
      <c r="K96" s="0"/>
      <c r="L96" s="0"/>
    </row>
    <row r="97" customFormat="false" ht="18.9" hidden="false" customHeight="false" outlineLevel="0" collapsed="false">
      <c r="A97" s="49" t="s">
        <v>193</v>
      </c>
      <c r="B97" s="50"/>
      <c r="C97" s="50"/>
      <c r="D97" s="50"/>
      <c r="E97" s="104"/>
      <c r="F97" s="104"/>
      <c r="G97" s="104"/>
      <c r="J97" s="48"/>
      <c r="K97" s="48"/>
      <c r="L97" s="0"/>
    </row>
    <row r="98" customFormat="false" ht="13.8" hidden="false" customHeight="false" outlineLevel="0" collapsed="false">
      <c r="J98" s="48"/>
      <c r="K98" s="48"/>
      <c r="L98" s="0"/>
    </row>
    <row r="99" customFormat="false" ht="13.8" hidden="false" customHeight="false" outlineLevel="0" collapsed="false">
      <c r="A99" s="105" t="s">
        <v>194</v>
      </c>
      <c r="B99" s="63"/>
      <c r="C99" s="63"/>
      <c r="D99" s="63"/>
      <c r="E99" s="63"/>
      <c r="F99" s="63"/>
      <c r="G99" s="63"/>
      <c r="H99" s="0" t="s">
        <v>191</v>
      </c>
      <c r="J99" s="79" t="s">
        <v>195</v>
      </c>
      <c r="K99" s="79"/>
      <c r="L99" s="0"/>
    </row>
    <row r="100" customFormat="false" ht="13.8" hidden="false" customHeight="false" outlineLevel="0" collapsed="false">
      <c r="A100" s="58" t="s">
        <v>2</v>
      </c>
      <c r="B100" s="67" t="n">
        <f aca="false">Sorties_modele_tertiaire!C$175</f>
        <v>1</v>
      </c>
      <c r="C100" s="67" t="n">
        <f aca="false">Sorties_modele_tertiaire!D$175</f>
        <v>1</v>
      </c>
      <c r="D100" s="67" t="n">
        <f aca="false">Sorties_modele_tertiaire!E$175</f>
        <v>1.01</v>
      </c>
      <c r="E100" s="67" t="n">
        <f aca="false">Sorties_modele_tertiaire!F$175</f>
        <v>1.02</v>
      </c>
      <c r="F100" s="67" t="n">
        <f aca="false">Sorties_modele_tertiaire!G$175</f>
        <v>0.94</v>
      </c>
      <c r="G100" s="67"/>
      <c r="J100" s="79"/>
      <c r="K100" s="79"/>
      <c r="L100" s="0"/>
    </row>
    <row r="101" customFormat="false" ht="13.8" hidden="false" customHeight="false" outlineLevel="0" collapsed="false">
      <c r="A101" s="58" t="s">
        <v>53</v>
      </c>
      <c r="B101" s="67" t="n">
        <f aca="false">Sorties_modele_tertiaire!C$176</f>
        <v>1</v>
      </c>
      <c r="C101" s="67" t="n">
        <f aca="false">Sorties_modele_tertiaire!D$176</f>
        <v>0.98</v>
      </c>
      <c r="D101" s="67" t="n">
        <f aca="false">Sorties_modele_tertiaire!E$176</f>
        <v>0.96</v>
      </c>
      <c r="E101" s="67" t="n">
        <f aca="false">Sorties_modele_tertiaire!F$176</f>
        <v>0.94</v>
      </c>
      <c r="F101" s="67" t="n">
        <f aca="false">Sorties_modele_tertiaire!G$176</f>
        <v>0.86</v>
      </c>
      <c r="G101" s="67"/>
      <c r="J101" s="79"/>
      <c r="K101" s="79"/>
      <c r="L101" s="0"/>
    </row>
    <row r="102" customFormat="false" ht="13.8" hidden="false" customHeight="false" outlineLevel="0" collapsed="false">
      <c r="A102" s="58" t="s">
        <v>54</v>
      </c>
      <c r="B102" s="67" t="n">
        <f aca="false">Sorties_modele_tertiaire!C$177</f>
        <v>1</v>
      </c>
      <c r="C102" s="67" t="n">
        <f aca="false">Sorties_modele_tertiaire!D$177</f>
        <v>0.95</v>
      </c>
      <c r="D102" s="67" t="n">
        <f aca="false">Sorties_modele_tertiaire!E$177</f>
        <v>0.92</v>
      </c>
      <c r="E102" s="67" t="n">
        <f aca="false">Sorties_modele_tertiaire!F$177</f>
        <v>0.88</v>
      </c>
      <c r="F102" s="67" t="n">
        <f aca="false">Sorties_modele_tertiaire!G$177</f>
        <v>0.77</v>
      </c>
      <c r="G102" s="67"/>
      <c r="J102" s="79"/>
      <c r="K102" s="79"/>
      <c r="L102" s="0"/>
    </row>
    <row r="103" customFormat="false" ht="13.8" hidden="false" customHeight="false" outlineLevel="0" collapsed="false">
      <c r="A103" s="58" t="s">
        <v>55</v>
      </c>
      <c r="B103" s="67" t="n">
        <f aca="false">Sorties_modele_tertiaire!C$178</f>
        <v>1</v>
      </c>
      <c r="C103" s="67" t="n">
        <f aca="false">Sorties_modele_tertiaire!D$178</f>
        <v>0.98</v>
      </c>
      <c r="D103" s="67" t="n">
        <f aca="false">Sorties_modele_tertiaire!E$178</f>
        <v>0.97</v>
      </c>
      <c r="E103" s="67" t="n">
        <f aca="false">Sorties_modele_tertiaire!F$178</f>
        <v>0.95</v>
      </c>
      <c r="F103" s="67" t="n">
        <f aca="false">Sorties_modele_tertiaire!G$178</f>
        <v>0.87</v>
      </c>
      <c r="G103" s="67"/>
      <c r="J103" s="79"/>
      <c r="K103" s="79"/>
      <c r="L103" s="0"/>
    </row>
    <row r="104" customFormat="false" ht="13.8" hidden="false" customHeight="false" outlineLevel="0" collapsed="false">
      <c r="E104" s="103"/>
      <c r="F104" s="103"/>
      <c r="G104" s="103"/>
      <c r="J104" s="48"/>
      <c r="K104" s="48"/>
      <c r="L104" s="0"/>
    </row>
    <row r="105" customFormat="false" ht="18.9" hidden="false" customHeight="false" outlineLevel="0" collapsed="false">
      <c r="A105" s="49" t="s">
        <v>196</v>
      </c>
      <c r="B105" s="50"/>
      <c r="C105" s="50"/>
      <c r="D105" s="50"/>
      <c r="E105" s="104"/>
      <c r="F105" s="104"/>
      <c r="G105" s="104"/>
      <c r="J105" s="48"/>
      <c r="K105" s="48"/>
      <c r="L105" s="0"/>
    </row>
    <row r="106" customFormat="false" ht="17.35" hidden="false" customHeight="false" outlineLevel="0" collapsed="false">
      <c r="A106" s="107"/>
      <c r="B106" s="108"/>
      <c r="C106" s="108"/>
      <c r="D106" s="108"/>
      <c r="E106" s="109"/>
      <c r="F106" s="109"/>
      <c r="G106" s="109"/>
      <c r="J106" s="70"/>
      <c r="K106" s="70"/>
      <c r="L106" s="0"/>
    </row>
    <row r="107" customFormat="false" ht="21.75" hidden="false" customHeight="true" outlineLevel="0" collapsed="false">
      <c r="A107" s="100" t="s">
        <v>197</v>
      </c>
      <c r="E107" s="103"/>
      <c r="F107" s="103"/>
      <c r="G107" s="103"/>
      <c r="J107" s="48"/>
      <c r="K107" s="48"/>
      <c r="L107" s="0"/>
    </row>
    <row r="108" customFormat="false" ht="13.8" hidden="false" customHeight="false" outlineLevel="0" collapsed="false">
      <c r="A108" s="58" t="s">
        <v>2</v>
      </c>
      <c r="B108" s="110" t="n">
        <f aca="false">Sorties_modele_tertiaire!C$189</f>
        <v>0.429623122488484</v>
      </c>
      <c r="C108" s="110" t="n">
        <f aca="false">Sorties_modele_tertiaire!D$189</f>
        <v>0.453638614531897</v>
      </c>
      <c r="D108" s="110" t="n">
        <f aca="false">Sorties_modele_tertiaire!E$189</f>
        <v>0.468867683938975</v>
      </c>
      <c r="E108" s="110" t="n">
        <f aca="false">Sorties_modele_tertiaire!F$189</f>
        <v>0.483669423648816</v>
      </c>
      <c r="F108" s="110" t="n">
        <f aca="false">Sorties_modele_tertiaire!G$189</f>
        <v>0.513187670455737</v>
      </c>
      <c r="G108" s="67"/>
      <c r="J108" s="78" t="s">
        <v>198</v>
      </c>
      <c r="K108" s="79"/>
      <c r="L108" s="80"/>
    </row>
    <row r="109" customFormat="false" ht="13.8" hidden="false" customHeight="false" outlineLevel="0" collapsed="false">
      <c r="A109" s="58" t="s">
        <v>53</v>
      </c>
      <c r="B109" s="110" t="n">
        <f aca="false">Sorties_modele_tertiaire!C$190</f>
        <v>0.307898894999521</v>
      </c>
      <c r="C109" s="110" t="n">
        <f aca="false">Sorties_modele_tertiaire!D$190</f>
        <v>0.340492489646849</v>
      </c>
      <c r="D109" s="110" t="n">
        <f aca="false">Sorties_modele_tertiaire!E$190</f>
        <v>0.356591514056438</v>
      </c>
      <c r="E109" s="110" t="n">
        <f aca="false">Sorties_modele_tertiaire!F$190</f>
        <v>0.371796302282581</v>
      </c>
      <c r="F109" s="110" t="n">
        <f aca="false">Sorties_modele_tertiaire!G$190</f>
        <v>0.395419362251938</v>
      </c>
      <c r="G109" s="67"/>
      <c r="J109" s="78"/>
      <c r="K109" s="79"/>
      <c r="L109" s="80"/>
    </row>
    <row r="110" customFormat="false" ht="13.8" hidden="false" customHeight="false" outlineLevel="0" collapsed="false">
      <c r="A110" s="58" t="s">
        <v>54</v>
      </c>
      <c r="B110" s="110" t="n">
        <f aca="false">Sorties_modele_tertiaire!C$191</f>
        <v>0.246772646926595</v>
      </c>
      <c r="C110" s="110" t="n">
        <f aca="false">Sorties_modele_tertiaire!D$191</f>
        <v>0.266604974603208</v>
      </c>
      <c r="D110" s="110" t="n">
        <f aca="false">Sorties_modele_tertiaire!E$191</f>
        <v>0.278579917921914</v>
      </c>
      <c r="E110" s="110" t="n">
        <f aca="false">Sorties_modele_tertiaire!F$191</f>
        <v>0.290117566487297</v>
      </c>
      <c r="F110" s="110" t="n">
        <f aca="false">Sorties_modele_tertiaire!G$191</f>
        <v>0.313532769041992</v>
      </c>
      <c r="G110" s="67"/>
      <c r="J110" s="78"/>
      <c r="K110" s="79"/>
      <c r="L110" s="80"/>
    </row>
    <row r="111" customFormat="false" ht="13.8" hidden="false" customHeight="false" outlineLevel="0" collapsed="false">
      <c r="A111" s="58" t="s">
        <v>55</v>
      </c>
      <c r="B111" s="110" t="n">
        <f aca="false">Sorties_modele_tertiaire!C$192</f>
        <v>0.265247434146316</v>
      </c>
      <c r="C111" s="110" t="n">
        <f aca="false">Sorties_modele_tertiaire!D$192</f>
        <v>0.278540400413095</v>
      </c>
      <c r="D111" s="110" t="n">
        <f aca="false">Sorties_modele_tertiaire!E$192</f>
        <v>0.285548951395381</v>
      </c>
      <c r="E111" s="110" t="n">
        <f aca="false">Sorties_modele_tertiaire!F$192</f>
        <v>0.292486314900293</v>
      </c>
      <c r="F111" s="110" t="n">
        <f aca="false">Sorties_modele_tertiaire!G$192</f>
        <v>0.303569933616071</v>
      </c>
      <c r="G111" s="67"/>
      <c r="J111" s="78"/>
      <c r="K111" s="79"/>
      <c r="L111" s="80"/>
    </row>
    <row r="112" customFormat="false" ht="13.8" hidden="false" customHeight="false" outlineLevel="0" collapsed="false">
      <c r="E112" s="103"/>
      <c r="F112" s="103"/>
      <c r="G112" s="103"/>
      <c r="J112" s="76"/>
      <c r="K112" s="76"/>
      <c r="L112" s="0"/>
    </row>
    <row r="113" customFormat="false" ht="21.75" hidden="false" customHeight="true" outlineLevel="0" collapsed="false">
      <c r="A113" s="100" t="s">
        <v>199</v>
      </c>
      <c r="E113" s="103"/>
      <c r="F113" s="103"/>
      <c r="G113" s="103"/>
      <c r="H113" s="0" t="s">
        <v>200</v>
      </c>
      <c r="J113" s="76"/>
      <c r="K113" s="76"/>
      <c r="L113" s="0"/>
    </row>
    <row r="114" customFormat="false" ht="13.8" hidden="false" customHeight="false" outlineLevel="0" collapsed="false">
      <c r="A114" s="58" t="s">
        <v>2</v>
      </c>
      <c r="B114" s="67" t="n">
        <f aca="false">Sorties_modele_tertiaire!C$197/(B7*10^6*B$20*B$108)*10^9</f>
        <v>943.445423485402</v>
      </c>
      <c r="C114" s="67" t="n">
        <f aca="false">Sorties_modele_tertiaire!D$196/(C7*10^6*C$20*C$108)*10^9</f>
        <v>2306.36820025939</v>
      </c>
      <c r="D114" s="67" t="n">
        <f aca="false">Sorties_modele_tertiaire!E$196/(D7*10^6*D$20*D$108)*10^9</f>
        <v>2362.98312173623</v>
      </c>
      <c r="E114" s="67" t="n">
        <f aca="false">Sorties_modele_tertiaire!F$196/(E7*10^6*E$20*E$108)*10^9</f>
        <v>2396.39979831778</v>
      </c>
      <c r="F114" s="67" t="n">
        <f aca="false">Sorties_modele_tertiaire!F$197/(F7*10^6*F$20*F$108)*10^9</f>
        <v>901.702740090832</v>
      </c>
      <c r="G114" s="67"/>
      <c r="J114" s="78" t="s">
        <v>201</v>
      </c>
      <c r="K114" s="0"/>
      <c r="L114" s="57"/>
    </row>
    <row r="115" customFormat="false" ht="13.8" hidden="false" customHeight="false" outlineLevel="0" collapsed="false">
      <c r="A115" s="58" t="s">
        <v>53</v>
      </c>
      <c r="B115" s="67" t="n">
        <f aca="false">Sorties_modele_tertiaire!C$198/(B7*10^6*B$21*B$109)*10^9</f>
        <v>1390.74912997005</v>
      </c>
      <c r="C115" s="67" t="n">
        <f aca="false">Sorties_modele_tertiaire!D$197/(C7*10^6*C$21*C$109)*10^9</f>
        <v>3371.20129165755</v>
      </c>
      <c r="D115" s="67" t="n">
        <f aca="false">Sorties_modele_tertiaire!E$197/(D7*10^6*D$21*D$109)*10^9</f>
        <v>3577.83535727008</v>
      </c>
      <c r="E115" s="67" t="n">
        <f aca="false">Sorties_modele_tertiaire!F$197/(E7*10^6*E$21*E$109)*10^9</f>
        <v>3694.94658012622</v>
      </c>
      <c r="F115" s="67" t="n">
        <f aca="false">Sorties_modele_tertiaire!F$198/(F7*10^6*F$21*F$109)*10^9</f>
        <v>1538.30745269714</v>
      </c>
      <c r="G115" s="67"/>
      <c r="J115" s="78"/>
      <c r="K115" s="79"/>
      <c r="L115" s="57"/>
    </row>
    <row r="116" customFormat="false" ht="13.8" hidden="false" customHeight="false" outlineLevel="0" collapsed="false">
      <c r="A116" s="58" t="s">
        <v>54</v>
      </c>
      <c r="B116" s="67" t="n">
        <f aca="false">Sorties_modele_tertiaire!C$199/(B7*10^6*B$22*B$110)*10^9</f>
        <v>14403.2375889531</v>
      </c>
      <c r="C116" s="67" t="n">
        <f aca="false">Sorties_modele_tertiaire!D$198/(C7*10^6*C$22*C$110)*10^9</f>
        <v>3660.67183325771</v>
      </c>
      <c r="D116" s="67" t="n">
        <f aca="false">Sorties_modele_tertiaire!E$198/(D7*10^6*D$22*D$110)*10^9</f>
        <v>3792.3874171526</v>
      </c>
      <c r="E116" s="67" t="n">
        <f aca="false">Sorties_modele_tertiaire!F$198/(E7*10^6*E$22*E$110)*10^9</f>
        <v>3727.38731332854</v>
      </c>
      <c r="F116" s="67" t="n">
        <f aca="false">Sorties_modele_tertiaire!F$199/(F7*10^6*F$22*F$110)*10^9</f>
        <v>13899.5039553171</v>
      </c>
      <c r="G116" s="67"/>
      <c r="J116" s="78"/>
      <c r="K116" s="79"/>
      <c r="L116" s="57"/>
    </row>
    <row r="117" customFormat="false" ht="13.8" hidden="false" customHeight="false" outlineLevel="0" collapsed="false">
      <c r="A117" s="58" t="s">
        <v>55</v>
      </c>
      <c r="B117" s="67" t="n">
        <f aca="false">Sorties_modele_tertiaire!C$196/(B7*10^6*B$23*B$111)*10^9</f>
        <v>4431.31654006398</v>
      </c>
      <c r="C117" s="67" t="n">
        <f aca="false">Sorties_modele_tertiaire!D$199/(C7*10^6*C$23*C$111)*10^9</f>
        <v>3501.87497113357</v>
      </c>
      <c r="D117" s="67" t="n">
        <f aca="false">Sorties_modele_tertiaire!E$199/(D7*10^6*D$23*D$111)*10^9</f>
        <v>3664.6722818323</v>
      </c>
      <c r="E117" s="67" t="n">
        <f aca="false">Sorties_modele_tertiaire!F$199/(E7*10^6*E$23*E$111)*10^9</f>
        <v>3774.58340609745</v>
      </c>
      <c r="F117" s="67" t="n">
        <f aca="false">Sorties_modele_tertiaire!F$196/(F7*10^6*F$23*F$111)*10^9</f>
        <v>4242.35143549561</v>
      </c>
      <c r="G117" s="67"/>
      <c r="J117" s="78"/>
      <c r="K117" s="79"/>
      <c r="L117" s="57"/>
    </row>
    <row r="118" customFormat="false" ht="13.8" hidden="false" customHeight="false" outlineLevel="0" collapsed="false">
      <c r="E118" s="103"/>
      <c r="F118" s="103"/>
      <c r="G118" s="103"/>
      <c r="J118" s="48"/>
      <c r="K118" s="48"/>
      <c r="L118" s="57"/>
    </row>
    <row r="119" customFormat="false" ht="13.8" hidden="false" customHeight="false" outlineLevel="0" collapsed="false">
      <c r="E119" s="103"/>
      <c r="F119" s="103"/>
      <c r="G119" s="103"/>
      <c r="H119" s="0" t="s">
        <v>191</v>
      </c>
      <c r="J119" s="48"/>
      <c r="K119" s="48"/>
      <c r="L119" s="57"/>
    </row>
    <row r="120" customFormat="false" ht="13.8" hidden="false" customHeight="false" outlineLevel="0" collapsed="false">
      <c r="A120" s="105" t="s">
        <v>202</v>
      </c>
      <c r="B120" s="111" t="n">
        <f aca="false">Sorties_modele_tertiaire!B$203</f>
        <v>1</v>
      </c>
      <c r="C120" s="111" t="n">
        <f aca="false">Sorties_modele_tertiaire!C$203</f>
        <v>1.09</v>
      </c>
      <c r="D120" s="111" t="n">
        <f aca="false">Sorties_modele_tertiaire!D$203</f>
        <v>1.22</v>
      </c>
      <c r="E120" s="111" t="n">
        <f aca="false">Sorties_modele_tertiaire!E$203</f>
        <v>1.28</v>
      </c>
      <c r="F120" s="111" t="n">
        <f aca="false">Sorties_modele_tertiaire!F$203</f>
        <v>1.43</v>
      </c>
      <c r="G120" s="111"/>
      <c r="J120" s="48" t="s">
        <v>203</v>
      </c>
      <c r="K120" s="48"/>
      <c r="L120" s="57"/>
    </row>
    <row r="121" customFormat="false" ht="13.8" hidden="false" customHeight="false" outlineLevel="0" collapsed="false">
      <c r="E121" s="103"/>
      <c r="F121" s="103"/>
      <c r="G121" s="103"/>
      <c r="J121" s="48"/>
      <c r="K121" s="48"/>
      <c r="L121" s="57"/>
    </row>
    <row r="122" customFormat="false" ht="18.9" hidden="false" customHeight="false" outlineLevel="0" collapsed="false">
      <c r="A122" s="49" t="s">
        <v>204</v>
      </c>
      <c r="B122" s="50"/>
      <c r="C122" s="50"/>
      <c r="D122" s="50"/>
      <c r="E122" s="104"/>
      <c r="F122" s="104"/>
      <c r="G122" s="104"/>
      <c r="J122" s="48"/>
      <c r="K122" s="48"/>
      <c r="L122" s="0"/>
    </row>
    <row r="123" customFormat="false" ht="13.8" hidden="false" customHeight="false" outlineLevel="0" collapsed="false">
      <c r="B123" s="112"/>
      <c r="C123" s="112"/>
      <c r="D123" s="112"/>
      <c r="E123" s="103"/>
      <c r="F123" s="103"/>
      <c r="G123" s="103"/>
      <c r="J123" s="48"/>
      <c r="K123" s="48"/>
      <c r="L123" s="0"/>
    </row>
    <row r="124" customFormat="false" ht="13.8" hidden="false" customHeight="false" outlineLevel="0" collapsed="false">
      <c r="A124" s="105" t="s">
        <v>202</v>
      </c>
      <c r="B124" s="113"/>
      <c r="C124" s="113"/>
      <c r="D124" s="113"/>
      <c r="E124" s="113"/>
      <c r="F124" s="113"/>
      <c r="G124" s="111"/>
      <c r="H124" s="0" t="s">
        <v>205</v>
      </c>
      <c r="J124" s="48" t="s">
        <v>206</v>
      </c>
      <c r="K124" s="48"/>
    </row>
    <row r="125" customFormat="false" ht="13.8" hidden="false" customHeight="false" outlineLevel="0" collapsed="false">
      <c r="J125" s="48"/>
      <c r="K125" s="48"/>
    </row>
    <row r="126" customFormat="false" ht="13.8" hidden="false" customHeight="false" outlineLevel="0" collapsed="false">
      <c r="J126" s="48"/>
      <c r="K126" s="48"/>
    </row>
    <row r="127" customFormat="false" ht="13.8" hidden="false" customHeight="false" outlineLevel="0" collapsed="false">
      <c r="J127" s="48"/>
      <c r="K127" s="48"/>
    </row>
    <row r="128" customFormat="false" ht="13.8" hidden="false" customHeight="false" outlineLevel="0" collapsed="false">
      <c r="J128" s="48"/>
      <c r="K128" s="48"/>
    </row>
    <row r="129" customFormat="false" ht="13.8" hidden="false" customHeight="false" outlineLevel="0" collapsed="false">
      <c r="J129" s="48"/>
      <c r="K129" s="48"/>
    </row>
    <row r="130" customFormat="false" ht="13.8" hidden="false" customHeight="false" outlineLevel="0" collapsed="false">
      <c r="J130" s="48"/>
      <c r="K130" s="48"/>
    </row>
    <row r="131" customFormat="false" ht="13.8" hidden="false" customHeight="false" outlineLevel="0" collapsed="false">
      <c r="J131" s="48"/>
      <c r="K131" s="48"/>
    </row>
    <row r="132" customFormat="false" ht="13.8" hidden="false" customHeight="false" outlineLevel="0" collapsed="false">
      <c r="J132" s="48"/>
      <c r="K132" s="48"/>
    </row>
    <row r="133" customFormat="false" ht="13.8" hidden="false" customHeight="false" outlineLevel="0" collapsed="false">
      <c r="J133" s="48"/>
      <c r="K133" s="48"/>
    </row>
    <row r="134" customFormat="false" ht="13.8" hidden="false" customHeight="false" outlineLevel="0" collapsed="false">
      <c r="J134" s="48"/>
      <c r="K134" s="48"/>
    </row>
    <row r="135" customFormat="false" ht="13.8" hidden="false" customHeight="false" outlineLevel="0" collapsed="false">
      <c r="J135" s="48"/>
      <c r="K135" s="48"/>
    </row>
    <row r="136" customFormat="false" ht="13.8" hidden="false" customHeight="false" outlineLevel="0" collapsed="false">
      <c r="J136" s="48"/>
      <c r="K136" s="48"/>
    </row>
    <row r="137" customFormat="false" ht="13.8" hidden="false" customHeight="false" outlineLevel="0" collapsed="false">
      <c r="J137" s="48"/>
      <c r="K137" s="48"/>
    </row>
    <row r="138" customFormat="false" ht="13.8" hidden="false" customHeight="false" outlineLevel="0" collapsed="false">
      <c r="J138" s="48"/>
      <c r="K138" s="48"/>
    </row>
    <row r="139" customFormat="false" ht="13.8" hidden="false" customHeight="false" outlineLevel="0" collapsed="false">
      <c r="J139" s="48"/>
      <c r="K139" s="48"/>
    </row>
    <row r="140" customFormat="false" ht="13.8" hidden="false" customHeight="false" outlineLevel="0" collapsed="false">
      <c r="J140" s="48"/>
      <c r="K140" s="48"/>
    </row>
    <row r="141" customFormat="false" ht="13.8" hidden="false" customHeight="false" outlineLevel="0" collapsed="false">
      <c r="J141" s="48"/>
      <c r="K141" s="48"/>
    </row>
    <row r="142" customFormat="false" ht="13.8" hidden="false" customHeight="false" outlineLevel="0" collapsed="false">
      <c r="J142" s="48"/>
      <c r="K142" s="48"/>
    </row>
    <row r="143" customFormat="false" ht="13.8" hidden="false" customHeight="false" outlineLevel="0" collapsed="false">
      <c r="J143" s="48"/>
      <c r="K143" s="48"/>
    </row>
    <row r="144" customFormat="false" ht="13.8" hidden="false" customHeight="false" outlineLevel="0" collapsed="false">
      <c r="J144" s="48"/>
      <c r="K144" s="48"/>
    </row>
    <row r="145" customFormat="false" ht="13.8" hidden="false" customHeight="false" outlineLevel="0" collapsed="false">
      <c r="J145" s="48"/>
      <c r="K145" s="48"/>
    </row>
    <row r="146" customFormat="false" ht="13.8" hidden="false" customHeight="false" outlineLevel="0" collapsed="false">
      <c r="J146" s="48"/>
      <c r="K146" s="48"/>
    </row>
    <row r="147" customFormat="false" ht="13.8" hidden="false" customHeight="false" outlineLevel="0" collapsed="false">
      <c r="J147" s="48"/>
      <c r="K147" s="48"/>
    </row>
    <row r="148" customFormat="false" ht="13.8" hidden="false" customHeight="false" outlineLevel="0" collapsed="false">
      <c r="J148" s="48"/>
      <c r="K148" s="48"/>
    </row>
    <row r="149" customFormat="false" ht="13.8" hidden="false" customHeight="false" outlineLevel="0" collapsed="false">
      <c r="J149" s="48"/>
      <c r="K149" s="48"/>
    </row>
    <row r="150" customFormat="false" ht="13.8" hidden="false" customHeight="false" outlineLevel="0" collapsed="false">
      <c r="J150" s="48"/>
      <c r="K150" s="48"/>
    </row>
    <row r="151" customFormat="false" ht="13.8" hidden="false" customHeight="false" outlineLevel="0" collapsed="false">
      <c r="J151" s="0"/>
      <c r="K151" s="0"/>
    </row>
    <row r="152" customFormat="false" ht="13.8" hidden="false" customHeight="false" outlineLevel="0" collapsed="false">
      <c r="J152" s="0"/>
      <c r="K152" s="0"/>
    </row>
    <row r="153" customFormat="false" ht="13.8" hidden="false" customHeight="false" outlineLevel="0" collapsed="false">
      <c r="J153" s="48"/>
      <c r="K153" s="48"/>
    </row>
    <row r="154" customFormat="false" ht="13.8" hidden="false" customHeight="false" outlineLevel="0" collapsed="false">
      <c r="J154" s="48"/>
      <c r="K154" s="48"/>
    </row>
    <row r="155" customFormat="false" ht="13.8" hidden="false" customHeight="false" outlineLevel="0" collapsed="false">
      <c r="J155" s="48"/>
      <c r="K155" s="48"/>
    </row>
    <row r="156" customFormat="false" ht="13.8" hidden="false" customHeight="false" outlineLevel="0" collapsed="false">
      <c r="J156" s="48"/>
      <c r="K156" s="48"/>
    </row>
    <row r="157" customFormat="false" ht="13.8" hidden="false" customHeight="false" outlineLevel="0" collapsed="false">
      <c r="J157" s="48"/>
      <c r="K157" s="48"/>
    </row>
    <row r="158" customFormat="false" ht="13.8" hidden="false" customHeight="false" outlineLevel="0" collapsed="false">
      <c r="J158" s="48"/>
      <c r="K158" s="48"/>
    </row>
    <row r="159" customFormat="false" ht="13.8" hidden="false" customHeight="false" outlineLevel="0" collapsed="false">
      <c r="J159" s="48"/>
      <c r="K159" s="48"/>
    </row>
    <row r="160" customFormat="false" ht="13.8" hidden="false" customHeight="false" outlineLevel="0" collapsed="false">
      <c r="J160" s="48"/>
      <c r="K160" s="48"/>
    </row>
    <row r="161" customFormat="false" ht="13.8" hidden="false" customHeight="false" outlineLevel="0" collapsed="false">
      <c r="J161" s="48"/>
      <c r="K161" s="48"/>
    </row>
    <row r="162" customFormat="false" ht="13.8" hidden="false" customHeight="false" outlineLevel="0" collapsed="false">
      <c r="J162" s="48"/>
      <c r="K162" s="48"/>
    </row>
    <row r="163" customFormat="false" ht="13.8" hidden="false" customHeight="false" outlineLevel="0" collapsed="false">
      <c r="J163" s="48"/>
      <c r="K163" s="48"/>
    </row>
    <row r="164" customFormat="false" ht="13.8" hidden="false" customHeight="false" outlineLevel="0" collapsed="false">
      <c r="J164" s="48"/>
      <c r="K164" s="48"/>
    </row>
    <row r="165" customFormat="false" ht="13.8" hidden="false" customHeight="false" outlineLevel="0" collapsed="false">
      <c r="J165" s="48"/>
      <c r="K165" s="48"/>
    </row>
    <row r="166" customFormat="false" ht="13.8" hidden="false" customHeight="false" outlineLevel="0" collapsed="false">
      <c r="J166" s="48"/>
      <c r="K166" s="48"/>
    </row>
    <row r="167" customFormat="false" ht="13.8" hidden="false" customHeight="false" outlineLevel="0" collapsed="false">
      <c r="J167" s="48"/>
      <c r="K167" s="48"/>
    </row>
    <row r="168" customFormat="false" ht="13.8" hidden="false" customHeight="false" outlineLevel="0" collapsed="false">
      <c r="J168" s="48"/>
      <c r="K168" s="48"/>
    </row>
    <row r="169" customFormat="false" ht="13.8" hidden="false" customHeight="false" outlineLevel="0" collapsed="false">
      <c r="J169" s="48"/>
      <c r="K169" s="48"/>
    </row>
    <row r="170" customFormat="false" ht="13.8" hidden="false" customHeight="false" outlineLevel="0" collapsed="false">
      <c r="J170" s="48"/>
      <c r="K170" s="48"/>
    </row>
    <row r="171" customFormat="false" ht="13.8" hidden="false" customHeight="false" outlineLevel="0" collapsed="false">
      <c r="J171" s="48"/>
      <c r="K171" s="48"/>
    </row>
    <row r="172" customFormat="false" ht="13.8" hidden="false" customHeight="false" outlineLevel="0" collapsed="false">
      <c r="J172" s="48"/>
      <c r="K172" s="48"/>
    </row>
    <row r="173" customFormat="false" ht="13.8" hidden="false" customHeight="false" outlineLevel="0" collapsed="false">
      <c r="J173" s="48"/>
      <c r="K173" s="48"/>
    </row>
    <row r="174" customFormat="false" ht="13.8" hidden="false" customHeight="false" outlineLevel="0" collapsed="false">
      <c r="J174" s="48"/>
      <c r="K174" s="48"/>
    </row>
    <row r="175" customFormat="false" ht="13.8" hidden="false" customHeight="false" outlineLevel="0" collapsed="false">
      <c r="J175" s="48"/>
      <c r="K175" s="48"/>
    </row>
    <row r="176" customFormat="false" ht="13.8" hidden="false" customHeight="false" outlineLevel="0" collapsed="false">
      <c r="J176" s="48"/>
      <c r="K176" s="48"/>
    </row>
    <row r="177" customFormat="false" ht="13.8" hidden="false" customHeight="false" outlineLevel="0" collapsed="false">
      <c r="J177" s="48"/>
      <c r="K177" s="48"/>
    </row>
    <row r="178" customFormat="false" ht="13.8" hidden="false" customHeight="false" outlineLevel="0" collapsed="false">
      <c r="J178" s="48"/>
      <c r="K178" s="48"/>
    </row>
    <row r="179" customFormat="false" ht="13.8" hidden="false" customHeight="false" outlineLevel="0" collapsed="false">
      <c r="J179" s="48"/>
      <c r="K179" s="48"/>
    </row>
    <row r="180" customFormat="false" ht="13.8" hidden="false" customHeight="false" outlineLevel="0" collapsed="false">
      <c r="J180" s="48"/>
      <c r="K180" s="48"/>
    </row>
    <row r="181" customFormat="false" ht="13.8" hidden="false" customHeight="false" outlineLevel="0" collapsed="false">
      <c r="J181" s="48"/>
      <c r="K181" s="48"/>
    </row>
    <row r="182" customFormat="false" ht="13.8" hidden="false" customHeight="false" outlineLevel="0" collapsed="false">
      <c r="J182" s="48"/>
      <c r="K182" s="48"/>
    </row>
    <row r="183" customFormat="false" ht="13.8" hidden="false" customHeight="false" outlineLevel="0" collapsed="false">
      <c r="J183" s="48"/>
      <c r="K183" s="48"/>
    </row>
    <row r="184" customFormat="false" ht="13.8" hidden="false" customHeight="false" outlineLevel="0" collapsed="false">
      <c r="J184" s="48"/>
      <c r="K184" s="48"/>
    </row>
    <row r="185" customFormat="false" ht="13.8" hidden="false" customHeight="false" outlineLevel="0" collapsed="false">
      <c r="J185" s="48"/>
      <c r="K185" s="48"/>
    </row>
    <row r="186" customFormat="false" ht="13.8" hidden="false" customHeight="false" outlineLevel="0" collapsed="false">
      <c r="J186" s="48"/>
      <c r="K186" s="48"/>
    </row>
    <row r="187" customFormat="false" ht="13.8" hidden="false" customHeight="false" outlineLevel="0" collapsed="false">
      <c r="J187" s="48"/>
      <c r="K187" s="48"/>
    </row>
    <row r="188" customFormat="false" ht="13.8" hidden="false" customHeight="false" outlineLevel="0" collapsed="false">
      <c r="J188" s="48"/>
      <c r="K188" s="48"/>
    </row>
    <row r="189" customFormat="false" ht="13.8" hidden="false" customHeight="false" outlineLevel="0" collapsed="false">
      <c r="J189" s="0"/>
      <c r="K189" s="0"/>
    </row>
    <row r="190" customFormat="false" ht="13.8" hidden="false" customHeight="false" outlineLevel="0" collapsed="false">
      <c r="J190" s="0"/>
      <c r="K190" s="0"/>
    </row>
    <row r="191" customFormat="false" ht="13.8" hidden="false" customHeight="false" outlineLevel="0" collapsed="false">
      <c r="J191" s="48"/>
      <c r="K191" s="48"/>
    </row>
    <row r="192" customFormat="false" ht="13.8" hidden="false" customHeight="false" outlineLevel="0" collapsed="false">
      <c r="J192" s="48"/>
      <c r="K192" s="48"/>
    </row>
    <row r="193" customFormat="false" ht="13.8" hidden="false" customHeight="false" outlineLevel="0" collapsed="false">
      <c r="J193" s="48"/>
      <c r="K193" s="48"/>
    </row>
    <row r="194" customFormat="false" ht="13.8" hidden="false" customHeight="false" outlineLevel="0" collapsed="false">
      <c r="J194" s="48"/>
      <c r="K194" s="48"/>
    </row>
    <row r="195" customFormat="false" ht="13.8" hidden="false" customHeight="false" outlineLevel="0" collapsed="false">
      <c r="J195" s="48"/>
      <c r="K195" s="48"/>
    </row>
    <row r="196" customFormat="false" ht="13.8" hidden="false" customHeight="false" outlineLevel="0" collapsed="false">
      <c r="J196" s="48"/>
      <c r="K196" s="48"/>
    </row>
    <row r="197" customFormat="false" ht="13.8" hidden="false" customHeight="false" outlineLevel="0" collapsed="false">
      <c r="J197" s="48"/>
      <c r="K197" s="48"/>
    </row>
    <row r="198" customFormat="false" ht="13.8" hidden="false" customHeight="false" outlineLevel="0" collapsed="false">
      <c r="J198" s="48"/>
      <c r="K198" s="48"/>
    </row>
    <row r="199" customFormat="false" ht="13.8" hidden="false" customHeight="false" outlineLevel="0" collapsed="false">
      <c r="J199" s="48"/>
      <c r="K199" s="48"/>
    </row>
    <row r="200" customFormat="false" ht="13.8" hidden="false" customHeight="false" outlineLevel="0" collapsed="false">
      <c r="J200" s="0"/>
      <c r="K200" s="0"/>
    </row>
    <row r="201" customFormat="false" ht="13.8" hidden="false" customHeight="false" outlineLevel="0" collapsed="false">
      <c r="J201" s="0"/>
      <c r="K201" s="0"/>
    </row>
    <row r="202" customFormat="false" ht="13.8" hidden="false" customHeight="false" outlineLevel="0" collapsed="false">
      <c r="J202" s="48"/>
      <c r="K202" s="48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2016-03-16T09:46:02Z</dcterms:created>
  <dc:creator>VERGEZ Antonin</dc:creator>
  <dc:language>fr-FR</dc:language>
  <dcterms:modified xsi:type="dcterms:W3CDTF">2018-06-12T10:43:05Z</dcterms:modified>
  <cp:revision>111</cp:revision>
</cp:coreProperties>
</file>