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1"/>
  </bookViews>
  <sheets>
    <sheet name="mesures " sheetId="1" state="visible" r:id="rId2"/>
    <sheet name="Détails tertiaire" sheetId="2" state="visible" r:id="rId3"/>
    <sheet name="Feuille3" sheetId="3" state="visible" r:id="rId4"/>
  </sheets>
  <definedNames>
    <definedName function="false" hidden="false" localSheetId="0" name="_ftn1" vbProcedure="false">'mesures '!$D$13</definedName>
    <definedName function="false" hidden="false" localSheetId="0" name="_ftnref1" vbProcedure="false">'mesures '!$D$5</definedName>
  </definedNames>
  <calcPr iterateCount="100" refMode="A1" iterate="false" iterateDelta="0.0001"/>
</workbook>
</file>

<file path=xl/sharedStrings.xml><?xml version="1.0" encoding="utf-8"?>
<sst xmlns="http://schemas.openxmlformats.org/spreadsheetml/2006/main" count="3621" uniqueCount="275">
  <si>
    <t>Tertiaire</t>
  </si>
  <si>
    <t>Sous-secteur</t>
  </si>
  <si>
    <t>Segmentation</t>
  </si>
  <si>
    <t>Rappel hypothèses AME</t>
  </si>
  <si>
    <t>Hypothèses scénario AMS central</t>
  </si>
  <si>
    <t>Origine de la mesure</t>
  </si>
  <si>
    <t>Mesure allant également dans le sens des propositions de:</t>
  </si>
  <si>
    <t>Variante</t>
  </si>
  <si>
    <t>modélisation run 1</t>
  </si>
  <si>
    <t>modélisation run 2</t>
  </si>
  <si>
    <t>Bâtiments neufs</t>
  </si>
  <si>
    <t>Rythme de construction</t>
  </si>
  <si>
    <t>Destructions annuelles de 2,5 millions de m² par an ; hypothèse de constructions issue des hypothèses macro-économiques sur l’évolution de l’emploi dans le secteur tertiaire et sur des hypothèses sur l’évolution de la surface par employé dans les bureaux et de la surface par habitant pour les autres branches du parc tertiaire.</t>
  </si>
  <si>
    <t>Réduction de la surface tertiaire de 5% par rapport à l'AMS (développement du télétravail et espaces de coworking)</t>
  </si>
  <si>
    <t>DLCES</t>
  </si>
  <si>
    <t>Baisse de la construction neuve de 10 % par branche</t>
  </si>
  <si>
    <t>Normes de consommation énergétique pour les logements neufs
Objectifs : renforcement de l'exigence de performance du bâti et recours à des énergies décarbonées</t>
  </si>
  <si>
    <t>Bâtiments privés</t>
  </si>
  <si>
    <t>RT2012 de 2012 à 2050</t>
  </si>
  <si>
    <t>Idem résidentiel</t>
  </si>
  <si>
    <t>pas de baisse des consommations du neuf (A discuter pour le run2)</t>
  </si>
  <si>
    <t>- Besoins de chauffage : 
-5%  2020-2030, -15% 2030-2040, -30 % 2040-2050 
- Autres usages (y compris électriques) : 
-5%  2020-2030, -10% 2030-2040, -20 % 2040-2050</t>
  </si>
  <si>
    <t>Bâtiment publics</t>
  </si>
  <si>
    <t>Constructions neuves de l’État, de ses établissements publics et des collectivités territoriales appliquant E+C- de 2016 à 2050</t>
  </si>
  <si>
    <t>Parc existant</t>
  </si>
  <si>
    <t>Rénovation thermique du bâti</t>
  </si>
  <si>
    <t>CEE</t>
  </si>
  <si>
    <t>Prise en compte de la 4ème période des CEE 2018-2020</t>
  </si>
  <si>
    <t>Prolongement des CEE jusqu'en 2050</t>
  </si>
  <si>
    <t>CEE prolongé à 1,5ceuros/kWhcumac jusque 2050</t>
  </si>
  <si>
    <t>CEE prolongé à 1,5ceuros/kWhcumac avec un tcam de 4 % entre 2020 et 2050
4,8 ceuros/kWhcumac en 2050</t>
  </si>
  <si>
    <t>Patrimoine immobilier de l'Etat</t>
  </si>
  <si>
    <t>Obligation de rénovation annuelle au niveau BBC de 3% du parc de l’Etat existant en 2009 et non rénové: application de 2014 à 2050</t>
  </si>
  <si>
    <t>Intensification de l'effort de rénovation du parc tertiaire public : le Gouvernement engagera la rénovation énergétique pour rénover un quart du parc de l'Etat pendant le quinquennat.
L’État incitera les collectivités locales à rénover leur parc de bâtiments, en particulier par des contrats de performance énergétique (pour les parcs les plus importants), des prêts bonifiés de la Caisse des dépôts et des aides adaptées sur des actions ciblées (pour les parcs les plus modestes). Notamment, l'Etat encouragera et soutiendra le développement des contrats de performance énergétique.</t>
  </si>
  <si>
    <t>Plan pour la rénovation énergétique du bâtiment</t>
  </si>
  <si>
    <t>Engie, Fedene</t>
  </si>
  <si>
    <r>
      <t>Obligation de rénovation  modifiée de manière à s’appliquer à 25 % du parc de l’Etat entre 2018 et 2022  puis 5 % par an après 2022 (cf détail tertiaire)
Ajouts de prêts bonifiés (100 000 euros maximum sur 10 ans au taux de 1%) pour toutes les collectiviés (peu d’impact il me semble).</t>
    </r>
    <r>
      <rPr>
        <b val="true"/>
        <sz val="11"/>
        <color rgb="FF000000"/>
        <rFont val="Calibri"/>
        <family val="2"/>
        <charset val="1"/>
      </rPr>
      <t>A modifier pour le run2 : ne pas autoriser ces prêts avant 2018.</t>
    </r>
    <r>
      <rPr>
        <sz val="11"/>
        <color rgb="FF000000"/>
        <rFont val="Calibri"/>
        <family val="2"/>
        <charset val="1"/>
      </rPr>
      <t>..</t>
    </r>
  </si>
  <si>
    <r>
      <t>Obligation de rénovation  modifiée de manière à s’appliquer à 25 % du parc de l’Etat entre 2018 et 2022  puis 5 % par an après 2022 (cf détail tertiaire)
Ajouts de prêts bonifiés (100 000 euros maximum sur 10 ans au taux de 1%) pour toutes les collectiviés</t>
    </r>
    <r>
      <rPr>
        <b val="true"/>
        <sz val="11"/>
        <color rgb="FF000000"/>
        <rFont val="Calibri"/>
        <family val="2"/>
        <charset val="1"/>
      </rPr>
      <t>et pour les bâtiments de l’État.  Objectif de 4,7 milliards d’euros de prêts bonifiés sur le quinquennat.</t>
    </r>
  </si>
  <si>
    <t>Obligation de rénovations énergétiques lors de travaux importants</t>
  </si>
  <si>
    <t>Application de 2017 à 2050</t>
  </si>
  <si>
    <t>Même hypothèse que AME</t>
  </si>
  <si>
    <t>Travaux embarqués désactivés dans le run AMS car en conflit avec le décret tertiaire (recherche en cours pour comprendre le bug ou modéliser les travaux embarqués autrement)</t>
  </si>
  <si>
    <t>Travaux embarqués modélisés comme une obligation de rénovation de 1 % du parc annuellement (hors Parc de l’État déjà couvert par la mesure ci dessus)</t>
  </si>
  <si>
    <t>Réglementation thermique pour les travaux de rénovation dans les bâtiments existants RT existant 2018</t>
  </si>
  <si>
    <t>Application de 2018 à 2050</t>
  </si>
  <si>
    <t>Poursuivre le renforcement de la RT dans l'existant + critère GES et renforcement progressif</t>
  </si>
  <si>
    <t>pas de modification</t>
  </si>
  <si>
    <t>Individualisation des frais de chauffage</t>
  </si>
  <si>
    <t>Application à partir de 2017</t>
  </si>
  <si>
    <t>Obligation de rénovations</t>
  </si>
  <si>
    <t>Non prise en compte du décret tertiaire</t>
  </si>
  <si>
    <r>
      <t>Obligation de rénovation ciblant les secteurs plus consommateurs d’énergie et différenciant les exigences entre les très petits bâtiments et les plus gros, qui n’ont pas les mêmes capacités à faire des économies d’énergie.
BpiFrance développera un crédit-bail immobilier dédié à la rénovation énergétique.</t>
    </r>
    <r>
      <rPr>
        <sz val="11"/>
        <color rgb="FFFF0000"/>
        <rFont val="Calibri"/>
        <family val="2"/>
        <charset val="1"/>
      </rPr>
      <t>Concevoir le dispositif de manière à ce que l'ensemble du parc tertiaire soit rénové de manière performante en 2050. Inclure également un critère GES, afin d’orienter le mix énergétique du tertiaire vers des énergies décarbonnées à l’horizon 2050.</t>
    </r>
  </si>
  <si>
    <t>Plan pour la rénovation énergétique du bâtiment (en rouge ajout du DLCES)</t>
  </si>
  <si>
    <t>Proposition d'Engie : dans le cadre de la révision du décret tertiaire, intégrer un mécanisme de bonus/ malus de la taxe foncière due par le propriétaire en cas de non atteinte des objectifs de réduction de consommation dès lors que ces économies pouvaient être réalisées selon les critères économiques déterminés dans le décret initial.</t>
  </si>
  <si>
    <t>baisse de consommation des usages RT de 60 % dans les bâtiments de + de 2000m² de 40 % entre 1000 et 2000m² et de 20 % entre 500 et 1000m². Cela correspond à une baisse de 47 % des consommations des usages RT qui s’applique à 61 % du parc tertiaire (cf détails tertiaire)</t>
  </si>
  <si>
    <r>
      <t>baisse de consommation des usages RT de 60 % dans les bâtiments de + de 2000m² de 50 % entre 1000 et 2000m² et de 40 % entre 500 et 1000m². Cela correspond à</t>
    </r>
    <r>
      <rPr>
        <b val="true"/>
        <sz val="11"/>
        <color rgb="FF000000"/>
        <rFont val="Calibri"/>
        <family val="2"/>
        <charset val="1"/>
      </rPr>
      <t>une baisse de 54 % des consommations des usages RT qui s’applique à 61 % du parc tertiaire (cf détails tertiaire)</t>
    </r>
  </si>
  <si>
    <t>Maîtrise de la demande d'énergie</t>
  </si>
  <si>
    <t>Généralisation des systèmes de gestion de l’éclairage dans les bureaux : la règlementation thermique pour les bâtiments neufs comme celle sur les bâtiments existants pousse à la généralisation de ces systèmes de gestion. Il existe un prêt éco-énergie mis en place par la Banque Publique d’Investissement et adossé aux Certificats d’Economie d’Energie qui reste trop peu utilisé.  Il serait pertinent d’accélérer l’adoption de ces systèmes. Pour cela, on peut envisager plusieurs mesures : une campagne de sensibilisation des acteurs pour leur permettre de se saisir du prêt éco-énergie, un fonds national de prêt aux entreprises volontaires, réalimenté par les remboursements des entreprises.
Extinction d’équipements et réseaux : accompagner les entreprises dans le changement (arrêter les téléphones et bornes wifi la nuit et le weekend, arrêter les switches quand cela est possible, réduction de l’interconnexion des équipements empêchant leur extinction individuelle). Mieux diffuser les bonnes pratiques d’utilisation des messageries électroniques; Valoriser la chaleur fatale 
Froid commercial  : interdir les frigos sans portes dans les supermarchés. 
Chauffage: obligation régulateur &amp; robinet thermostatique, installation obligatoire de système d’équilibrage de réseaux hydraulique de chauffage avec sonde extérieure/intérieure et robinets thermostatiques. 
Climatisation: modification de la température de consigne de la climatisation et encouragement au port de tenues plus adéquates. Lancer des campagnes de type Coolbiz (qui permettent aux occupants de s’habiller plus léger en été pour mieux supporter les températures)
Ecrans dans les lieux publics: une règlementation plus stricte sur l’installation d’écrans de publicité dans les lieux publics est envisageable afin d’économiser les consommations d’énergie associées.
Tous types d’équipement: généraliser le concours CUBE2020 en préparation du Décret Tertiaire. Pendant un an, les utilisateurs des bâtiments candidats s’engagent à réduire leur consommation énergétique. Les premières années du concours ont permis aux participants de faire des économies d’énergie de 12% en moyenne.</t>
  </si>
  <si>
    <t>ADEME</t>
  </si>
  <si>
    <t>baisse des consommations en éclairage plus importante : -40 % contre -28 % en AME (modélisation comme des gains plus importants lors du renouvellement des systèmes)
Electrification de la cuisson
Electrication de l’ECS (plus de passage vers l’électricité lors du renouvellement des systèmes)  et plus de solaire également (plus de passage vers l’énergie Autres lors d’un renouvellement)
Hausse de 20 % des systèmes ECS performants après 2020 (ne fonctionne que dans le neuf pour le moment, travail à faire sur le code pour l’appliquer à l’existant)</t>
  </si>
  <si>
    <t>Eclairage : Consommations -66 %  (diffusion des LED)
Bureautique : -27 % (RTE -25%)
Climatisation : + 3 % au total (la hausse des rendements compense la hausse due à l’adaptation au CC et à l’augmentation des surfaces climatisées)
Cuisson : Electrification +  baisse des besoins des appareils lors du renouvellement . Consommations -6 % au total 
ECS :
Electrification (plus de passage vers l’électricité lors du renouvellement des systèmes)  et plus de solaire également (plus de passage vers l’énergie Autres lors d’un renouvellement)
Pénétration moins rapide des systèmes performants
Baisse de 20 % des besoins entre 2015 et 2050 (mitigeurs et équipements plus performants).
Hausse des rendements des CET (de 1,8 en 2015 à 2,5 en 2050)
Froid commercial : baisse plus importante des consommations (-33%)
Autres usages :  Process -13 %, Autre -7 %</t>
  </si>
  <si>
    <t>Parc public</t>
  </si>
  <si>
    <t>Promotion des bonnes pratiques en matière d'économies d'énergie auprès de l'ensemble des services de l'Etat</t>
  </si>
  <si>
    <t>Constructions neuves en Mm²</t>
  </si>
  <si>
    <t>AME</t>
  </si>
  <si>
    <t>Parc &lt;2009</t>
  </si>
  <si>
    <t>Parc&gt;2009</t>
  </si>
  <si>
    <t>Total</t>
  </si>
  <si>
    <t>AMS</t>
  </si>
  <si>
    <t>Obligation de rénovation du parc de l’État</t>
  </si>
  <si>
    <t>Part du parc de l’État rénové</t>
  </si>
  <si>
    <t>2018-2022 AMS</t>
  </si>
  <si>
    <t>2018-2022 AME</t>
  </si>
  <si>
    <t>Part du parc de l’État Rénové</t>
  </si>
  <si>
    <t>2010-2015</t>
  </si>
  <si>
    <t>2016-2020</t>
  </si>
  <si>
    <t>2021-2030</t>
  </si>
  <si>
    <t>2030-2040</t>
  </si>
  <si>
    <t>2040-2050</t>
  </si>
  <si>
    <t>Décret tertiaire</t>
  </si>
  <si>
    <t>BRANCHE</t>
  </si>
  <si>
    <t>Code</t>
  </si>
  <si>
    <t>SURFACES total 2009</t>
  </si>
  <si>
    <t>SURF &gt; 2000m²</t>
  </si>
  <si>
    <t>SURF &gt; 1000m²</t>
  </si>
  <si>
    <t>SURF &gt; 500m²</t>
  </si>
  <si>
    <t>Part SUP 2000m²</t>
  </si>
  <si>
    <t>Part SUP 1000m²</t>
  </si>
  <si>
    <t>Part SUP 500m²</t>
  </si>
  <si>
    <t>baisse de conso &gt;2000</t>
  </si>
  <si>
    <t>baisse de conso 1000-2000m²</t>
  </si>
  <si>
    <t>baisse de conso 500-1000m²</t>
  </si>
  <si>
    <t>baisse conso &gt;500 m²</t>
  </si>
  <si>
    <t>Bureaux Administration</t>
  </si>
  <si>
    <t>01</t>
  </si>
  <si>
    <t>Café Hôtel Restaurant</t>
  </si>
  <si>
    <t>02</t>
  </si>
  <si>
    <t>Commerce</t>
  </si>
  <si>
    <t>03</t>
  </si>
  <si>
    <t>Enseignement Recherche</t>
  </si>
  <si>
    <t>04</t>
  </si>
  <si>
    <t>Habitat Communautaire</t>
  </si>
  <si>
    <t>05</t>
  </si>
  <si>
    <t>Santé Action Sociale</t>
  </si>
  <si>
    <t>06</t>
  </si>
  <si>
    <t>Sport Loisir Culture</t>
  </si>
  <si>
    <t>07</t>
  </si>
  <si>
    <t>Transport</t>
  </si>
  <si>
    <t>08</t>
  </si>
  <si>
    <t>Ensemble du parc</t>
  </si>
  <si>
    <t>Signal-prix pour représenter les CEE ceuros/kWhcumac</t>
  </si>
  <si>
    <t>Chauffage</t>
  </si>
  <si>
    <t>Baisse des coûts d’investissement des systèmes à l’horizon 2050</t>
  </si>
  <si>
    <t>PAC</t>
  </si>
  <si>
    <t>PAC performant</t>
  </si>
  <si>
    <t>Autre système centralisé (urbain et bois)</t>
  </si>
  <si>
    <t>Chaudière condensation gaz</t>
  </si>
  <si>
    <t>ECS</t>
  </si>
  <si>
    <t>Taux de pénétration surfacique des systèmes performants ECS lors du renouvellement des systèmes en fin de vie</t>
  </si>
  <si>
    <t>ENERGIE</t>
  </si>
  <si>
    <t>PERIODE1</t>
  </si>
  <si>
    <t>PERIODE2</t>
  </si>
  <si>
    <t>PERIODE3</t>
  </si>
  <si>
    <t>PERIODE4</t>
  </si>
  <si>
    <t>PERIODE5</t>
  </si>
  <si>
    <t>Energie</t>
  </si>
  <si>
    <t>2015-2020</t>
  </si>
  <si>
    <t>2020-2030</t>
  </si>
  <si>
    <t>Autres</t>
  </si>
  <si>
    <t>Electricité</t>
  </si>
  <si>
    <t>Gaz</t>
  </si>
  <si>
    <t>Fioul</t>
  </si>
  <si>
    <t>Urbain</t>
  </si>
  <si>
    <t>Rendement des systèmes performants</t>
  </si>
  <si>
    <t>SYSTEME</t>
  </si>
  <si>
    <t>RDT</t>
  </si>
  <si>
    <t>Source</t>
  </si>
  <si>
    <t>Système d'ECS</t>
  </si>
  <si>
    <t>Rendement</t>
  </si>
  <si>
    <t>Chaudière condensation</t>
  </si>
  <si>
    <t>Hypothèses résidentiel</t>
  </si>
  <si>
    <t>Ballon thermodynamique</t>
  </si>
  <si>
    <t>Chaudière ou ballon condensation</t>
  </si>
  <si>
    <t>Système performant</t>
  </si>
  <si>
    <t>Parts de marché des énergies dans les consommations d'ECS lors du renouvellement des systèmes</t>
  </si>
  <si>
    <t>ENERGIE_INIT</t>
  </si>
  <si>
    <t>ELECTRICITE</t>
  </si>
  <si>
    <t>GAZ</t>
  </si>
  <si>
    <t>FIOUL</t>
  </si>
  <si>
    <t>URBAIN</t>
  </si>
  <si>
    <t>AUTRES</t>
  </si>
  <si>
    <t>Energie initiale en ligne</t>
  </si>
  <si>
    <t>Baisse du besoins en ECS (Même hypothèse que dans le résidentiel = -20 % en 2050)</t>
  </si>
  <si>
    <t>Indice du besoin</t>
  </si>
  <si>
    <t>tcam</t>
  </si>
  <si>
    <t>Eclairage</t>
  </si>
  <si>
    <t>Gains attendus par rapport à la période précédente sur ces usages lors du renouvellement des systèmes</t>
  </si>
  <si>
    <t>USAGE</t>
  </si>
  <si>
    <t>Branche</t>
  </si>
  <si>
    <t>Usage</t>
  </si>
  <si>
    <t>RTE</t>
  </si>
  <si>
    <t>Autres usages</t>
  </si>
  <si>
    <t>Autre</t>
  </si>
  <si>
    <t>Discussion DGEC</t>
  </si>
  <si>
    <t>Bureautique</t>
  </si>
  <si>
    <t>Cuisson</t>
  </si>
  <si>
    <t>Froid_alimentaire</t>
  </si>
  <si>
    <t>Process</t>
  </si>
  <si>
    <t>Ventilation (hausse du besoin du fait de l’installation de systèmes double flux, stabilisation après 2030)</t>
  </si>
  <si>
    <t>Gains attendus par rapport lors du remplacement du système existant par un système double flux</t>
  </si>
  <si>
    <t>Ventilation</t>
  </si>
  <si>
    <t>♥</t>
  </si>
  <si>
    <t>Evolution des besoins unitaires dans les bâtiments neufs</t>
  </si>
  <si>
    <t>Gains par rapport à la période 2015-2020 (RT 2012)</t>
  </si>
  <si>
    <t>Climatisation</t>
  </si>
  <si>
    <t>Auxiliaires</t>
  </si>
  <si>
    <t>Besoins unitaires par bâtiment type et par usage (kWh EF par m²)</t>
  </si>
  <si>
    <t>BAT_TYPE</t>
  </si>
  <si>
    <t>Etat de référence RT2000</t>
  </si>
  <si>
    <t>immeuble peri urbain</t>
  </si>
  <si>
    <t>immeuble rénové</t>
  </si>
  <si>
    <t>immeuble résidentiel</t>
  </si>
  <si>
    <t>plateau large bureau paysagés</t>
  </si>
  <si>
    <t>plateau large bureaux cloisonnés</t>
  </si>
  <si>
    <t>plateau mince</t>
  </si>
  <si>
    <t>Grand bar café tabac</t>
  </si>
  <si>
    <t>Grand Hotel avec restaurant Bas de gamme</t>
  </si>
  <si>
    <t>Grand Hotel avec restaurant Haut de gamme</t>
  </si>
  <si>
    <t>Grand Hotel avec restaurant Luxe</t>
  </si>
  <si>
    <t>Grand Hotel sans restaurant Bas de gamme</t>
  </si>
  <si>
    <t>Grand Hotel sans restaurant Haut de gamme</t>
  </si>
  <si>
    <t>Grand Hotel sans restaurant Luxe</t>
  </si>
  <si>
    <t>Grand restaurant rapide</t>
  </si>
  <si>
    <t>Grand restaurant traditionnel</t>
  </si>
  <si>
    <t>Grande cantine</t>
  </si>
  <si>
    <t>Hotel d'affaire avec restaurant Haut de gamme</t>
  </si>
  <si>
    <t>Hotel d'affaire avec restaurant Luxe</t>
  </si>
  <si>
    <t>Hotel d'affaire sans restaurant Haut de Gamme</t>
  </si>
  <si>
    <t>Hotel d'affaire sans restaurant Luxe</t>
  </si>
  <si>
    <t>Moyen Hotel avec restaurant Bas de gamme</t>
  </si>
  <si>
    <t>Moyen Hotel avec restaurant Haut de gamme</t>
  </si>
  <si>
    <t>Moyen Hotel avec restaurant Luxe</t>
  </si>
  <si>
    <t>Moyen Hotel sans restaurant Bas de gamme</t>
  </si>
  <si>
    <t>Moyen Hotel sans restaurant Haut de gamme</t>
  </si>
  <si>
    <t>Moyen Hotel sans restaurant Luxe</t>
  </si>
  <si>
    <t>Petit bar café tabac</t>
  </si>
  <si>
    <t>Petit Hotel avec restaurant Bas de gamme</t>
  </si>
  <si>
    <t>Petit Hotel avec restaurant Haut de gamme</t>
  </si>
  <si>
    <t>Petit Hotel avec restaurant Luxe</t>
  </si>
  <si>
    <t>Petit Hotel sans restaurant Bas de gamme</t>
  </si>
  <si>
    <t>Petit Hotel sans restaurant Haut de gamme</t>
  </si>
  <si>
    <t>Petit Hotel sans restaurant Luxe</t>
  </si>
  <si>
    <t>Petit restaurant rapide</t>
  </si>
  <si>
    <t>Petit restaurant traditionnel</t>
  </si>
  <si>
    <t>Petite cantine</t>
  </si>
  <si>
    <t>Complexe brico</t>
  </si>
  <si>
    <t>Entrepôt</t>
  </si>
  <si>
    <t>Grand alimentaire</t>
  </si>
  <si>
    <t>Grand brico</t>
  </si>
  <si>
    <t>Grand commerce de gros</t>
  </si>
  <si>
    <t>Grand librairie</t>
  </si>
  <si>
    <t>Grand Mode</t>
  </si>
  <si>
    <t>Grand process</t>
  </si>
  <si>
    <t>Hypermarché</t>
  </si>
  <si>
    <t>Petit boulangerie</t>
  </si>
  <si>
    <t>Petit brico</t>
  </si>
  <si>
    <t>Petit commerce de gros</t>
  </si>
  <si>
    <t>Petit librairie</t>
  </si>
  <si>
    <t>Petit mode</t>
  </si>
  <si>
    <t>Petit poissonnerie</t>
  </si>
  <si>
    <t>Petit process</t>
  </si>
  <si>
    <t>Superette</t>
  </si>
  <si>
    <t>Supermarché</t>
  </si>
  <si>
    <t>ZAC Mode</t>
  </si>
  <si>
    <t>Cantine collége</t>
  </si>
  <si>
    <t>Cantine élémentaire</t>
  </si>
  <si>
    <t>Cantine LEGT</t>
  </si>
  <si>
    <t>Cantine LP</t>
  </si>
  <si>
    <t>Cantine préélémentaire</t>
  </si>
  <si>
    <t>Collège</t>
  </si>
  <si>
    <t>école</t>
  </si>
  <si>
    <t>Elémentaire</t>
  </si>
  <si>
    <t>Internat college</t>
  </si>
  <si>
    <t>Internat LEGT</t>
  </si>
  <si>
    <t>Internat LP</t>
  </si>
  <si>
    <t>Lycée d’enseignement général et technologique (LEGT)</t>
  </si>
  <si>
    <t>Lycée professionnel (LP)</t>
  </si>
  <si>
    <t>Préélémentaire</t>
  </si>
  <si>
    <t>R&amp;D en sciences humaines et sociales</t>
  </si>
  <si>
    <t>R&amp;D sciences physiques et naturelles</t>
  </si>
  <si>
    <t>université</t>
  </si>
  <si>
    <t>Foyers</t>
  </si>
  <si>
    <t>Maison de pré-retraite</t>
  </si>
  <si>
    <t>Maison retraite médicalisée</t>
  </si>
  <si>
    <t>Résidence universitaire</t>
  </si>
  <si>
    <t>Résidentiel</t>
  </si>
  <si>
    <t>Cabinet médical</t>
  </si>
  <si>
    <t>Centre accueil</t>
  </si>
  <si>
    <t>Garderie</t>
  </si>
  <si>
    <t>Hopital bloc</t>
  </si>
  <si>
    <t>Hopital maison</t>
  </si>
  <si>
    <t>Hopital pavillonnaire</t>
  </si>
  <si>
    <t>Grand cinéma</t>
  </si>
  <si>
    <t>Grande salle de spectacle</t>
  </si>
  <si>
    <t>Grande salle multisport</t>
  </si>
  <si>
    <t>Immeuble péri urbain</t>
  </si>
  <si>
    <t>Musée</t>
  </si>
  <si>
    <t>nr</t>
  </si>
  <si>
    <t>Patinoire</t>
  </si>
  <si>
    <t>Petit cinéma</t>
  </si>
  <si>
    <t>Petite salle de spectacle</t>
  </si>
  <si>
    <t>Petite salle multisport</t>
  </si>
  <si>
    <t>Piscine</t>
  </si>
  <si>
    <t>Salle non spécialisée</t>
  </si>
  <si>
    <t>Vestiaire et rangement</t>
  </si>
</sst>
</file>

<file path=xl/styles.xml><?xml version="1.0" encoding="utf-8"?>
<styleSheet xmlns="http://schemas.openxmlformats.org/spreadsheetml/2006/main">
  <numFmts count="7">
    <numFmt numFmtId="164" formatCode="GENERAL"/>
    <numFmt numFmtId="165" formatCode="0"/>
    <numFmt numFmtId="166" formatCode="0%"/>
    <numFmt numFmtId="167" formatCode="0.00%"/>
    <numFmt numFmtId="168" formatCode="_-* #,##0.00,_€_-;\-* #,##0.00,_€_-;_-* \-??\ _€_-;_-@_-"/>
    <numFmt numFmtId="169" formatCode="_-* #,##0,_€_-;\-* #,##0,_€_-;_-* \-??\ _€_-;_-@_-"/>
    <numFmt numFmtId="170" formatCode="#,##0.0"/>
  </numFmts>
  <fonts count="24">
    <font>
      <sz val="11"/>
      <color rgb="FF000000"/>
      <name val="Calibri"/>
      <family val="2"/>
      <charset val="1"/>
    </font>
    <font>
      <sz val="10"/>
      <name val="Arial"/>
      <family val="0"/>
    </font>
    <font>
      <sz val="10"/>
      <name val="Arial"/>
      <family val="0"/>
    </font>
    <font>
      <sz val="10"/>
      <name val="Arial"/>
      <family val="0"/>
    </font>
    <font>
      <b val="true"/>
      <sz val="22"/>
      <color rgb="FF000000"/>
      <name val="Calibri"/>
      <family val="2"/>
      <charset val="1"/>
    </font>
    <font>
      <b val="true"/>
      <sz val="14"/>
      <color rgb="FF000000"/>
      <name val="Calibri"/>
      <family val="2"/>
      <charset val="1"/>
    </font>
    <font>
      <b val="true"/>
      <sz val="11"/>
      <color rgb="FF000000"/>
      <name val="Calibri"/>
      <family val="2"/>
      <charset val="1"/>
    </font>
    <font>
      <sz val="11"/>
      <color rgb="FFFF0000"/>
      <name val="Calibri"/>
      <family val="2"/>
      <charset val="1"/>
    </font>
    <font>
      <b val="true"/>
      <sz val="13"/>
      <color rgb="FF000000"/>
      <name val="Calibri"/>
      <family val="2"/>
      <charset val="1"/>
    </font>
    <font>
      <sz val="11"/>
      <color rgb="FFFFFFFF"/>
      <name val="Calibri"/>
      <family val="2"/>
      <charset val="1"/>
    </font>
    <font>
      <b val="true"/>
      <sz val="11"/>
      <color rgb="FFFFFFFF"/>
      <name val="Calibri"/>
      <family val="2"/>
      <charset val="1"/>
    </font>
    <font>
      <b val="true"/>
      <sz val="13"/>
      <name val="Calibri"/>
      <family val="2"/>
      <charset val="1"/>
    </font>
    <font>
      <sz val="11"/>
      <name val="Calibri"/>
      <family val="2"/>
      <charset val="1"/>
    </font>
    <font>
      <b val="true"/>
      <i val="true"/>
      <sz val="11"/>
      <color rgb="FF000000"/>
      <name val="Calibri"/>
      <family val="2"/>
      <charset val="1"/>
    </font>
    <font>
      <b val="true"/>
      <sz val="11"/>
      <color rgb="FFFF3300"/>
      <name val="Calibri"/>
      <family val="2"/>
      <charset val="1"/>
    </font>
    <font>
      <sz val="11"/>
      <color rgb="FFFF3300"/>
      <name val="Calibri"/>
      <family val="2"/>
      <charset val="1"/>
    </font>
    <font>
      <i val="true"/>
      <sz val="11"/>
      <color rgb="FF000000"/>
      <name val="Calibri"/>
      <family val="2"/>
      <charset val="1"/>
    </font>
    <font>
      <b val="true"/>
      <sz val="9"/>
      <color rgb="FF000000"/>
      <name val="Calibri"/>
      <family val="2"/>
      <charset val="1"/>
    </font>
    <font>
      <sz val="11"/>
      <color rgb="FFFF3333"/>
      <name val="Calibri"/>
      <family val="2"/>
      <charset val="1"/>
    </font>
    <font>
      <sz val="10"/>
      <name val="Arial"/>
      <family val="2"/>
      <charset val="1"/>
    </font>
    <font>
      <b val="true"/>
      <sz val="15"/>
      <name val="Arial"/>
      <family val="2"/>
      <charset val="1"/>
    </font>
    <font>
      <sz val="9"/>
      <color rgb="FF000000"/>
      <name val="Calibri"/>
      <family val="2"/>
      <charset val="1"/>
    </font>
    <font>
      <sz val="9"/>
      <color rgb="FFFFFFFF"/>
      <name val="Calibri"/>
      <family val="2"/>
      <charset val="1"/>
    </font>
    <font>
      <b val="true"/>
      <sz val="9"/>
      <color rgb="FFFFFFFF"/>
      <name val="Calibri"/>
      <family val="2"/>
      <charset val="1"/>
    </font>
  </fonts>
  <fills count="7">
    <fill>
      <patternFill patternType="none"/>
    </fill>
    <fill>
      <patternFill patternType="gray125"/>
    </fill>
    <fill>
      <patternFill patternType="solid">
        <fgColor rgb="FFBDD7EE"/>
        <bgColor rgb="FF99CCFF"/>
      </patternFill>
    </fill>
    <fill>
      <patternFill patternType="solid">
        <fgColor rgb="FFF8CBAD"/>
        <bgColor rgb="FFC0C0C0"/>
      </patternFill>
    </fill>
    <fill>
      <patternFill patternType="solid">
        <fgColor rgb="FF66FF99"/>
        <bgColor rgb="FFCCFFCC"/>
      </patternFill>
    </fill>
    <fill>
      <patternFill patternType="solid">
        <fgColor rgb="FF00758F"/>
        <bgColor rgb="FF008080"/>
      </patternFill>
    </fill>
    <fill>
      <patternFill patternType="solid">
        <fgColor rgb="FFFFFFFF"/>
        <bgColor rgb="FFFFFFCC"/>
      </patternFill>
    </fill>
  </fills>
  <borders count="27">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medium">
        <color rgb="FF00758F"/>
      </left>
      <right/>
      <top style="medium">
        <color rgb="FF00758F"/>
      </top>
      <bottom style="medium">
        <color rgb="FF00758F"/>
      </bottom>
      <diagonal/>
    </border>
    <border diagonalUp="false" diagonalDown="false">
      <left/>
      <right/>
      <top style="medium">
        <color rgb="FF00758F"/>
      </top>
      <bottom style="medium">
        <color rgb="FF00758F"/>
      </bottom>
      <diagonal/>
    </border>
    <border diagonalUp="false" diagonalDown="false">
      <left/>
      <right style="medium">
        <color rgb="FF00758F"/>
      </right>
      <top style="medium">
        <color rgb="FF00758F"/>
      </top>
      <bottom style="medium">
        <color rgb="FF00758F"/>
      </bottom>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right style="medium">
        <color rgb="FF333399"/>
      </right>
      <top/>
      <bottom/>
      <diagonal/>
    </border>
    <border diagonalUp="false" diagonalDown="false">
      <left style="thin">
        <color rgb="FF333399"/>
      </left>
      <right style="thin">
        <color rgb="FF333399"/>
      </right>
      <top style="thin">
        <color rgb="FF333399"/>
      </top>
      <bottom style="thin">
        <color rgb="FF333399"/>
      </bottom>
      <diagonal/>
    </border>
    <border diagonalUp="false" diagonalDown="false">
      <left/>
      <right/>
      <top style="medium">
        <color rgb="FF333399"/>
      </top>
      <bottom/>
      <diagonal/>
    </border>
    <border diagonalUp="false" diagonalDown="false">
      <left style="medium">
        <color rgb="FF333399"/>
      </left>
      <right/>
      <top style="medium">
        <color rgb="FF333399"/>
      </top>
      <bottom/>
      <diagonal/>
    </border>
    <border diagonalUp="false" diagonalDown="false">
      <left style="medium">
        <color rgb="FF333399"/>
      </left>
      <right/>
      <top/>
      <bottom/>
      <diagonal/>
    </border>
    <border diagonalUp="false" diagonalDown="false">
      <left style="medium">
        <color rgb="FF333399"/>
      </left>
      <right style="thin">
        <color rgb="FF333399"/>
      </right>
      <top style="thin">
        <color rgb="FF333399"/>
      </top>
      <bottom style="thin">
        <color rgb="FF333399"/>
      </bottom>
      <diagonal/>
    </border>
    <border diagonalUp="false" diagonalDown="false">
      <left style="medium">
        <color rgb="FF333399"/>
      </left>
      <right style="thin">
        <color rgb="FF333399"/>
      </right>
      <top/>
      <bottom style="thin">
        <color rgb="FF333399"/>
      </bottom>
      <diagonal/>
    </border>
    <border diagonalUp="false" diagonalDown="false">
      <left/>
      <right style="thin">
        <color rgb="FF333399"/>
      </right>
      <top style="thin">
        <color rgb="FF333399"/>
      </top>
      <bottom/>
      <diagonal/>
    </border>
    <border diagonalUp="false" diagonalDown="false">
      <left style="thin">
        <color rgb="FF333399"/>
      </left>
      <right style="thin">
        <color rgb="FF333399"/>
      </right>
      <top style="thin">
        <color rgb="FF333399"/>
      </top>
      <bottom/>
      <diagonal/>
    </border>
    <border diagonalUp="false" diagonalDown="false">
      <left style="hair"/>
      <right style="hair"/>
      <top style="hair"/>
      <bottom/>
      <diagonal/>
    </border>
    <border diagonalUp="false" diagonalDown="false">
      <left style="hair"/>
      <right style="hair"/>
      <top/>
      <bottom/>
      <diagonal/>
    </border>
    <border diagonalUp="false" diagonalDown="false">
      <left style="hair"/>
      <right style="hair"/>
      <top/>
      <bottom style="hair"/>
      <diagonal/>
    </border>
    <border diagonalUp="false" diagonalDown="false">
      <left style="thin">
        <color rgb="FF333399"/>
      </left>
      <right style="thin">
        <color rgb="FF333399"/>
      </right>
      <top/>
      <bottom style="thin">
        <color rgb="FF333399"/>
      </botto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true" indent="0" shrinkToFit="false"/>
      <protection locked="true" hidden="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19" fillId="0" borderId="0" applyFont="true" applyBorder="true" applyAlignment="true" applyProtection="true">
      <alignment horizontal="general" vertical="bottom" textRotation="0" wrapText="true" indent="0" shrinkToFit="false"/>
      <protection locked="true" hidden="false"/>
    </xf>
    <xf numFmtId="166" fontId="0" fillId="0" borderId="0" applyFont="true" applyBorder="false" applyAlignment="true" applyProtection="false">
      <alignment horizontal="general" vertical="bottom" textRotation="0" wrapText="false" indent="0" shrinkToFit="false"/>
    </xf>
  </cellStyleXfs>
  <cellXfs count="10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3" borderId="1"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justify"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9" fillId="5" borderId="3" xfId="20" applyFont="true" applyBorder="true" applyAlignment="true" applyProtection="true">
      <alignment horizontal="general" vertical="bottom" textRotation="0" wrapText="false" indent="0" shrinkToFit="false"/>
      <protection locked="true" hidden="false"/>
    </xf>
    <xf numFmtId="164" fontId="10" fillId="5" borderId="4" xfId="20" applyFont="true" applyBorder="true" applyAlignment="true" applyProtection="true">
      <alignment horizontal="general" vertical="bottom" textRotation="0" wrapText="false" indent="0" shrinkToFit="false"/>
      <protection locked="true" hidden="false"/>
    </xf>
    <xf numFmtId="164" fontId="10" fillId="5" borderId="5" xfId="20" applyFont="true" applyBorder="true" applyAlignment="true" applyProtection="true">
      <alignment horizontal="general" vertical="bottom" textRotation="0" wrapText="false" indent="0" shrinkToFit="false"/>
      <protection locked="true" hidden="false"/>
    </xf>
    <xf numFmtId="164" fontId="6" fillId="6" borderId="3" xfId="20" applyFont="true" applyBorder="true" applyAlignment="true" applyProtection="true">
      <alignment horizontal="general" vertical="bottom" textRotation="0" wrapText="false" indent="0" shrinkToFit="false"/>
      <protection locked="true" hidden="false"/>
    </xf>
    <xf numFmtId="165" fontId="0" fillId="0" borderId="4" xfId="2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9" fillId="5" borderId="3" xfId="21" applyFont="true" applyBorder="true" applyAlignment="true" applyProtection="true">
      <alignment horizontal="general" vertical="bottom" textRotation="0" wrapText="false" indent="0" shrinkToFit="false"/>
      <protection locked="true" hidden="false"/>
    </xf>
    <xf numFmtId="164" fontId="10" fillId="5" borderId="4" xfId="21" applyFont="true" applyBorder="true" applyAlignment="true" applyProtection="true">
      <alignment horizontal="general" vertical="bottom" textRotation="0" wrapText="false" indent="0" shrinkToFit="false"/>
      <protection locked="true" hidden="false"/>
    </xf>
    <xf numFmtId="164" fontId="10" fillId="5" borderId="5" xfId="21" applyFont="true" applyBorder="true" applyAlignment="true" applyProtection="true">
      <alignment horizontal="general" vertical="bottom" textRotation="0" wrapText="false" indent="0" shrinkToFit="false"/>
      <protection locked="true" hidden="false"/>
    </xf>
    <xf numFmtId="164" fontId="6" fillId="6" borderId="3" xfId="21" applyFont="true" applyBorder="true" applyAlignment="true" applyProtection="true">
      <alignment horizontal="general" vertical="bottom" textRotation="0" wrapText="false" indent="0" shrinkToFit="false"/>
      <protection locked="true" hidden="false"/>
    </xf>
    <xf numFmtId="165" fontId="0" fillId="0" borderId="4" xfId="21" applyFont="true" applyBorder="true" applyAlignment="true" applyProtection="tru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7"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false" applyProtection="fals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11" fillId="4" borderId="0" xfId="0" applyFont="true" applyBorder="false" applyAlignment="false" applyProtection="false">
      <alignment horizontal="general" vertical="bottom" textRotation="0" wrapText="false" indent="0" shrinkToFit="false"/>
      <protection locked="true" hidden="false"/>
    </xf>
    <xf numFmtId="164" fontId="12" fillId="4" borderId="0" xfId="0" applyFont="true" applyBorder="false" applyAlignment="false" applyProtection="false">
      <alignment horizontal="general" vertical="bottom" textRotation="0" wrapText="false" indent="0" shrinkToFit="false"/>
      <protection locked="true" hidden="false"/>
    </xf>
    <xf numFmtId="164" fontId="13" fillId="6" borderId="0" xfId="0" applyFont="true" applyBorder="true" applyAlignment="false" applyProtection="false">
      <alignment horizontal="general" vertical="bottom" textRotation="0" wrapText="false" indent="0" shrinkToFit="false"/>
      <protection locked="true" hidden="false"/>
    </xf>
    <xf numFmtId="164" fontId="0" fillId="6" borderId="0" xfId="0" applyFont="false" applyBorder="true" applyAlignment="false" applyProtection="false">
      <alignment horizontal="general" vertical="bottom" textRotation="0" wrapText="false" indent="0" shrinkToFit="false"/>
      <protection locked="true" hidden="false"/>
    </xf>
    <xf numFmtId="164" fontId="0" fillId="6" borderId="14" xfId="0" applyFont="false" applyBorder="true" applyAlignment="false" applyProtection="false">
      <alignment horizontal="general" vertical="bottom" textRotation="0" wrapText="false" indent="0" shrinkToFit="false"/>
      <protection locked="true" hidden="false"/>
    </xf>
    <xf numFmtId="164" fontId="9" fillId="6" borderId="0" xfId="0" applyFont="true" applyBorder="true" applyAlignment="false" applyProtection="false">
      <alignment horizontal="general" vertical="bottom" textRotation="0" wrapText="false" indent="0" shrinkToFit="false"/>
      <protection locked="true" hidden="false"/>
    </xf>
    <xf numFmtId="164" fontId="6" fillId="6" borderId="15" xfId="0" applyFont="true" applyBorder="true" applyAlignment="false" applyProtection="false">
      <alignment horizontal="general" vertical="bottom" textRotation="0" wrapText="false" indent="0" shrinkToFit="false"/>
      <protection locked="true" hidden="false"/>
    </xf>
    <xf numFmtId="164" fontId="6" fillId="6" borderId="15" xfId="0" applyFont="true" applyBorder="true" applyAlignment="true" applyProtection="false">
      <alignment horizontal="center" vertical="bottom" textRotation="0" wrapText="false" indent="0" shrinkToFit="false"/>
      <protection locked="true" hidden="false"/>
    </xf>
    <xf numFmtId="164" fontId="14" fillId="6" borderId="15" xfId="0" applyFont="true" applyBorder="true" applyAlignment="true" applyProtection="false">
      <alignment horizontal="center" vertical="bottom" textRotation="0" wrapText="false" indent="0" shrinkToFit="false"/>
      <protection locked="true" hidden="false"/>
    </xf>
    <xf numFmtId="164" fontId="6" fillId="6" borderId="15" xfId="0" applyFont="true" applyBorder="true" applyAlignment="true" applyProtection="false">
      <alignment horizontal="general" vertical="bottom" textRotation="0" wrapText="true" indent="0" shrinkToFit="false"/>
      <protection locked="true" hidden="false"/>
    </xf>
    <xf numFmtId="164" fontId="0" fillId="6" borderId="14" xfId="0" applyFont="false" applyBorder="true" applyAlignment="true" applyProtection="false">
      <alignment horizontal="general" vertical="bottom" textRotation="0" wrapText="true" indent="0" shrinkToFit="false"/>
      <protection locked="true" hidden="false"/>
    </xf>
    <xf numFmtId="164" fontId="0" fillId="6" borderId="15" xfId="0" applyFont="true" applyBorder="true" applyAlignment="false" applyProtection="false">
      <alignment horizontal="general" vertical="bottom" textRotation="0" wrapText="false" indent="0" shrinkToFit="false"/>
      <protection locked="true" hidden="false"/>
    </xf>
    <xf numFmtId="166" fontId="0" fillId="6" borderId="15" xfId="19" applyFont="true" applyBorder="true" applyAlignment="true" applyProtection="true">
      <alignment horizontal="center" vertical="bottom" textRotation="0" wrapText="false" indent="0" shrinkToFit="false"/>
      <protection locked="true" hidden="false"/>
    </xf>
    <xf numFmtId="166" fontId="15" fillId="6" borderId="15" xfId="19" applyFont="true" applyBorder="true" applyAlignment="true" applyProtection="true">
      <alignment horizontal="center" vertical="bottom" textRotation="0" wrapText="false" indent="0" shrinkToFit="false"/>
      <protection locked="true" hidden="false"/>
    </xf>
    <xf numFmtId="166" fontId="0" fillId="6" borderId="15" xfId="19" applyFont="true" applyBorder="true" applyAlignment="true" applyProtection="true">
      <alignment horizontal="general" vertical="bottom" textRotation="0" wrapText="false" indent="0" shrinkToFit="false"/>
      <protection locked="true" hidden="false"/>
    </xf>
    <xf numFmtId="164" fontId="15" fillId="6" borderId="15" xfId="0" applyFont="true" applyBorder="true" applyAlignment="false" applyProtection="false">
      <alignment horizontal="general" vertical="bottom" textRotation="0" wrapText="false" indent="0" shrinkToFit="false"/>
      <protection locked="true" hidden="false"/>
    </xf>
    <xf numFmtId="164" fontId="13" fillId="6" borderId="16" xfId="0" applyFont="true" applyBorder="true" applyAlignment="false" applyProtection="false">
      <alignment horizontal="general" vertical="bottom" textRotation="0" wrapText="false" indent="0" shrinkToFit="false"/>
      <protection locked="true" hidden="false"/>
    </xf>
    <xf numFmtId="164" fontId="0" fillId="6" borderId="16" xfId="0" applyFont="false" applyBorder="true" applyAlignment="false" applyProtection="false">
      <alignment horizontal="general" vertical="bottom" textRotation="0" wrapText="false" indent="0" shrinkToFit="false"/>
      <protection locked="true" hidden="false"/>
    </xf>
    <xf numFmtId="164" fontId="16" fillId="6" borderId="0" xfId="0" applyFont="true" applyBorder="true" applyAlignment="false" applyProtection="false">
      <alignment horizontal="general" vertical="bottom" textRotation="0" wrapText="false" indent="0" shrinkToFit="false"/>
      <protection locked="true" hidden="false"/>
    </xf>
    <xf numFmtId="167" fontId="17" fillId="6" borderId="15" xfId="22" applyFont="true" applyBorder="true" applyAlignment="true" applyProtection="true">
      <alignment horizontal="center" vertical="center" textRotation="0" wrapText="false" indent="0" shrinkToFit="false"/>
      <protection locked="true" hidden="false"/>
    </xf>
    <xf numFmtId="166" fontId="18" fillId="6" borderId="15" xfId="19" applyFont="true" applyBorder="true" applyAlignment="true" applyProtection="true">
      <alignment horizontal="general" vertical="bottom" textRotation="0" wrapText="false" indent="0" shrinkToFit="false"/>
      <protection locked="true" hidden="false"/>
    </xf>
    <xf numFmtId="166" fontId="15" fillId="6" borderId="15" xfId="19" applyFont="true" applyBorder="true" applyAlignment="true" applyProtection="tru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20" fillId="0" borderId="0" xfId="23" applyFont="true" applyBorder="false" applyAlignment="false" applyProtection="false">
      <alignment horizontal="general" vertical="bottom" textRotation="0" wrapText="true" indent="0" shrinkToFit="false"/>
      <protection locked="true" hidden="false"/>
    </xf>
    <xf numFmtId="164" fontId="19" fillId="0" borderId="0" xfId="23" applyFont="false" applyBorder="false" applyAlignment="false" applyProtection="false">
      <alignment horizontal="general" vertical="bottom" textRotation="0" wrapText="true" indent="0" shrinkToFit="false"/>
      <protection locked="true" hidden="false"/>
    </xf>
    <xf numFmtId="164" fontId="13" fillId="6" borderId="17" xfId="0" applyFont="true" applyBorder="true" applyAlignment="false" applyProtection="false">
      <alignment horizontal="general" vertical="bottom" textRotation="0" wrapText="false" indent="0" shrinkToFit="false"/>
      <protection locked="true" hidden="false"/>
    </xf>
    <xf numFmtId="164" fontId="9" fillId="6" borderId="18" xfId="0" applyFont="true" applyBorder="true" applyAlignment="false" applyProtection="false">
      <alignment horizontal="general" vertical="bottom" textRotation="0" wrapText="false" indent="0" shrinkToFit="false"/>
      <protection locked="true" hidden="false"/>
    </xf>
    <xf numFmtId="164" fontId="21" fillId="6" borderId="15" xfId="0" applyFont="true" applyBorder="true" applyAlignment="false" applyProtection="false">
      <alignment horizontal="general" vertical="bottom" textRotation="0" wrapText="false" indent="0" shrinkToFit="false"/>
      <protection locked="true" hidden="false"/>
    </xf>
    <xf numFmtId="164" fontId="0" fillId="6" borderId="15" xfId="0" applyFont="true" applyBorder="true" applyAlignment="true" applyProtection="false">
      <alignment horizontal="center" vertical="center" textRotation="0" wrapText="false" indent="0" shrinkToFit="false"/>
      <protection locked="true" hidden="false"/>
    </xf>
    <xf numFmtId="164" fontId="18" fillId="6" borderId="15" xfId="0" applyFont="true" applyBorder="tru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4" fontId="13" fillId="6" borderId="18" xfId="0" applyFont="true" applyBorder="true" applyAlignment="false" applyProtection="false">
      <alignment horizontal="general" vertical="bottom" textRotation="0" wrapText="false" indent="0" shrinkToFit="false"/>
      <protection locked="true" hidden="false"/>
    </xf>
    <xf numFmtId="164" fontId="22" fillId="6" borderId="0" xfId="0" applyFont="true" applyBorder="true" applyAlignment="false" applyProtection="false">
      <alignment horizontal="general" vertical="bottom" textRotation="0" wrapText="false" indent="0" shrinkToFit="false"/>
      <protection locked="true" hidden="false"/>
    </xf>
    <xf numFmtId="167" fontId="23" fillId="6" borderId="0" xfId="22" applyFont="true" applyBorder="true" applyAlignment="true" applyProtection="true">
      <alignment horizontal="center" vertical="center" textRotation="0" wrapText="false" indent="0" shrinkToFit="false"/>
      <protection locked="true" hidden="false"/>
    </xf>
    <xf numFmtId="167" fontId="17" fillId="6" borderId="19" xfId="22" applyFont="true" applyBorder="true" applyAlignment="true" applyProtection="true">
      <alignment horizontal="left" vertical="center" textRotation="0" wrapText="false" indent="0" shrinkToFit="false"/>
      <protection locked="true" hidden="false"/>
    </xf>
    <xf numFmtId="167" fontId="17" fillId="6" borderId="15" xfId="22" applyFont="true" applyBorder="true" applyAlignment="true" applyProtection="true">
      <alignment horizontal="left" vertical="center" textRotation="0" wrapText="false" indent="0" shrinkToFit="false"/>
      <protection locked="true" hidden="false"/>
    </xf>
    <xf numFmtId="164" fontId="17" fillId="6" borderId="20" xfId="0" applyFont="true" applyBorder="true" applyAlignment="false" applyProtection="false">
      <alignment horizontal="general" vertical="bottom" textRotation="0" wrapText="false" indent="0" shrinkToFit="false"/>
      <protection locked="true" hidden="false"/>
    </xf>
    <xf numFmtId="164" fontId="0" fillId="6" borderId="15" xfId="0" applyFont="false" applyBorder="true" applyAlignment="true" applyProtection="false">
      <alignment horizontal="center" vertical="center" textRotation="0" wrapText="false" indent="0" shrinkToFit="false"/>
      <protection locked="true" hidden="false"/>
    </xf>
    <xf numFmtId="164" fontId="17" fillId="6" borderId="19" xfId="0" applyFont="true" applyBorder="true" applyAlignment="false" applyProtection="false">
      <alignment horizontal="general" vertical="bottom" textRotation="0" wrapText="false" indent="0" shrinkToFit="false"/>
      <protection locked="true" hidden="false"/>
    </xf>
    <xf numFmtId="164" fontId="6" fillId="6" borderId="19" xfId="0" applyFont="true" applyBorder="true" applyAlignment="false" applyProtection="false">
      <alignment horizontal="general" vertical="bottom" textRotation="0" wrapText="false" indent="0" shrinkToFit="false"/>
      <protection locked="true" hidden="false"/>
    </xf>
    <xf numFmtId="164" fontId="6" fillId="6" borderId="21" xfId="0" applyFont="true" applyBorder="true" applyAlignment="false" applyProtection="false">
      <alignment horizontal="general" vertical="bottom" textRotation="0" wrapText="false" indent="0" shrinkToFit="false"/>
      <protection locked="true" hidden="false"/>
    </xf>
    <xf numFmtId="167" fontId="17" fillId="6" borderId="22" xfId="22" applyFont="true" applyBorder="true" applyAlignment="true" applyProtection="true">
      <alignment horizontal="center" vertical="center" textRotation="0" wrapText="false" indent="0" shrinkToFit="false"/>
      <protection locked="true" hidden="false"/>
    </xf>
    <xf numFmtId="167" fontId="17" fillId="6" borderId="15" xfId="24" applyFont="true" applyBorder="true" applyAlignment="true" applyProtection="true">
      <alignment horizontal="center" vertical="center" textRotation="0" wrapText="false" indent="0" shrinkToFit="false"/>
      <protection locked="true" hidden="false"/>
    </xf>
    <xf numFmtId="164" fontId="0" fillId="0" borderId="23" xfId="0" applyFont="true" applyBorder="true" applyAlignment="false" applyProtection="false">
      <alignment horizontal="general" vertical="bottom" textRotation="0" wrapText="false" indent="0" shrinkToFit="false"/>
      <protection locked="true" hidden="false"/>
    </xf>
    <xf numFmtId="167" fontId="15" fillId="0" borderId="7" xfId="0" applyFont="true" applyBorder="true" applyAlignment="false" applyProtection="false">
      <alignment horizontal="general" vertical="bottom" textRotation="0" wrapText="false" indent="0" shrinkToFit="false"/>
      <protection locked="true" hidden="false"/>
    </xf>
    <xf numFmtId="167" fontId="15" fillId="0" borderId="8" xfId="0" applyFont="true" applyBorder="true" applyAlignment="false" applyProtection="false">
      <alignment horizontal="general" vertical="bottom" textRotation="0" wrapText="false" indent="0" shrinkToFit="false"/>
      <protection locked="true" hidden="false"/>
    </xf>
    <xf numFmtId="164" fontId="0" fillId="0" borderId="24" xfId="0" applyFont="true" applyBorder="true" applyAlignment="false" applyProtection="false">
      <alignment horizontal="general" vertical="bottom" textRotation="0" wrapText="false" indent="0" shrinkToFit="false"/>
      <protection locked="true" hidden="false"/>
    </xf>
    <xf numFmtId="167" fontId="15" fillId="0" borderId="0" xfId="0" applyFont="true" applyBorder="false" applyAlignment="false" applyProtection="false">
      <alignment horizontal="general" vertical="bottom" textRotation="0" wrapText="false" indent="0" shrinkToFit="false"/>
      <protection locked="true" hidden="false"/>
    </xf>
    <xf numFmtId="167" fontId="15" fillId="0" borderId="10" xfId="0" applyFont="true" applyBorder="true" applyAlignment="false" applyProtection="false">
      <alignment horizontal="general" vertical="bottom" textRotation="0" wrapText="false" indent="0" shrinkToFit="false"/>
      <protection locked="true" hidden="false"/>
    </xf>
    <xf numFmtId="164" fontId="0" fillId="6" borderId="24" xfId="0" applyFont="true" applyBorder="true" applyAlignment="false" applyProtection="false">
      <alignment horizontal="general" vertical="bottom" textRotation="0" wrapText="false" indent="0" shrinkToFit="false"/>
      <protection locked="true" hidden="false"/>
    </xf>
    <xf numFmtId="164" fontId="0" fillId="6" borderId="25" xfId="0" applyFont="true" applyBorder="true" applyAlignment="false" applyProtection="false">
      <alignment horizontal="general" vertical="bottom" textRotation="0" wrapText="false" indent="0" shrinkToFit="false"/>
      <protection locked="true" hidden="false"/>
    </xf>
    <xf numFmtId="167" fontId="15" fillId="0" borderId="12" xfId="0" applyFont="true" applyBorder="true" applyAlignment="false" applyProtection="false">
      <alignment horizontal="general" vertical="bottom" textRotation="0" wrapText="false" indent="0" shrinkToFit="false"/>
      <protection locked="true" hidden="false"/>
    </xf>
    <xf numFmtId="167" fontId="15" fillId="0" borderId="13" xfId="0" applyFont="true" applyBorder="true" applyAlignment="false" applyProtection="false">
      <alignment horizontal="general" vertical="bottom" textRotation="0" wrapText="false" indent="0" shrinkToFit="false"/>
      <protection locked="true" hidden="false"/>
    </xf>
    <xf numFmtId="164" fontId="0" fillId="6" borderId="26" xfId="0" applyFont="true" applyBorder="true" applyAlignment="false" applyProtection="false">
      <alignment horizontal="general" vertical="bottom" textRotation="0" wrapText="false" indent="0" shrinkToFit="false"/>
      <protection locked="true" hidden="false"/>
    </xf>
    <xf numFmtId="169" fontId="0" fillId="6" borderId="26" xfId="15" applyFont="true" applyBorder="true" applyAlignment="true" applyProtection="true">
      <alignment horizontal="center" vertical="center" textRotation="0" wrapText="false" indent="0" shrinkToFit="false"/>
      <protection locked="true" hidden="false"/>
    </xf>
    <xf numFmtId="170" fontId="0" fillId="6" borderId="26" xfId="15" applyFont="true" applyBorder="true" applyAlignment="true" applyProtection="true">
      <alignment horizontal="center" vertical="center" textRotation="0" wrapText="false" indent="0" shrinkToFit="false"/>
      <protection locked="true" hidden="false"/>
    </xf>
    <xf numFmtId="169" fontId="0" fillId="6" borderId="15" xfId="15" applyFont="true" applyBorder="true" applyAlignment="true" applyProtection="true">
      <alignment horizontal="center" vertical="center" textRotation="0" wrapText="false" indent="0" shrinkToFit="false"/>
      <protection locked="true" hidden="false"/>
    </xf>
  </cellXfs>
  <cellStyles count="11">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cel Built-in Excel Built-in Excel Built-in Excel Built-in Excel Built-in TableStyleLight1" xfId="20" builtinId="54" customBuiltin="true"/>
    <cellStyle name="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TableStyleLight1" xfId="21" builtinId="54" customBuiltin="true"/>
    <cellStyle name="Excel Built-in Excel Built-in Excel Built-in Excel Built-in Pourcentage 3" xfId="22" builtinId="54" customBuiltin="true"/>
    <cellStyle name="Excel Built-in Excel Built-in Excel Built-in Excel Built-in Excel Built-in Excel Built-in XLConnect.Numeric" xfId="23" builtinId="54" customBuiltin="true"/>
    <cellStyle name="Excel Built-in Excel Built-in Excel Built-in Excel Built-in Excel Built-in Pourcentage 3" xfId="24" builtinId="54"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58F"/>
      <rgbColor rgb="FFC0C0C0"/>
      <rgbColor rgb="FF808080"/>
      <rgbColor rgb="FF9999FF"/>
      <rgbColor rgb="FFFF3333"/>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8CBAD"/>
      <rgbColor rgb="FF3366FF"/>
      <rgbColor rgb="FF66FF99"/>
      <rgbColor rgb="FF99CC00"/>
      <rgbColor rgb="FFFFCC00"/>
      <rgbColor rgb="FFFF9900"/>
      <rgbColor rgb="FFFF33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J14"/>
  <sheetViews>
    <sheetView windowProtection="false" showFormulas="false" showGridLines="true" showRowColHeaders="true" showZeros="true" rightToLeft="false" tabSelected="false" showOutlineSymbols="true" defaultGridColor="true" view="normal" topLeftCell="F10" colorId="64" zoomScale="85" zoomScaleNormal="85" zoomScalePageLayoutView="100" workbookViewId="0">
      <selection pane="topLeft" activeCell="J13" activeCellId="0" sqref="J13"/>
    </sheetView>
  </sheetViews>
  <sheetFormatPr defaultRowHeight="15.8"/>
  <cols>
    <col collapsed="false" hidden="false" max="1" min="1" style="0" width="22.280612244898"/>
    <col collapsed="false" hidden="false" max="2" min="2" style="0" width="28.5714285714286"/>
    <col collapsed="false" hidden="false" max="3" min="3" style="0" width="29.4183673469388"/>
    <col collapsed="false" hidden="false" max="4" min="4" style="0" width="73.1377551020408"/>
    <col collapsed="false" hidden="false" max="5" min="5" style="0" width="129.994897959184"/>
    <col collapsed="false" hidden="false" max="6" min="6" style="0" width="38.1377551020408"/>
    <col collapsed="false" hidden="false" max="7" min="7" style="0" width="40.7755102040816"/>
    <col collapsed="false" hidden="false" max="8" min="8" style="0" width="56.7040816326531"/>
    <col collapsed="false" hidden="false" max="9" min="9" style="0" width="69.3571428571429"/>
    <col collapsed="false" hidden="false" max="10" min="10" style="0" width="70.5204081632653"/>
    <col collapsed="false" hidden="false" max="1025" min="11" style="0" width="10.7091836734694"/>
  </cols>
  <sheetData>
    <row r="1" customFormat="false" ht="29.85" hidden="false" customHeight="false" outlineLevel="0" collapsed="false">
      <c r="A1" s="1" t="s">
        <v>0</v>
      </c>
      <c r="B1" s="2"/>
      <c r="C1" s="2"/>
      <c r="D1" s="2"/>
      <c r="E1" s="2"/>
      <c r="F1" s="2"/>
      <c r="G1" s="2"/>
      <c r="H1" s="2"/>
    </row>
    <row r="2" customFormat="false" ht="15.8" hidden="false" customHeight="false" outlineLevel="0" collapsed="false">
      <c r="A2" s="2"/>
      <c r="B2" s="2"/>
      <c r="C2" s="2"/>
      <c r="D2" s="2"/>
      <c r="E2" s="2"/>
      <c r="F2" s="2"/>
      <c r="G2" s="2"/>
      <c r="H2" s="2"/>
    </row>
    <row r="3" customFormat="false" ht="35.95" hidden="false" customHeight="false" outlineLevel="0" collapsed="false">
      <c r="A3" s="3" t="s">
        <v>1</v>
      </c>
      <c r="B3" s="4" t="s">
        <v>2</v>
      </c>
      <c r="C3" s="4"/>
      <c r="D3" s="3" t="s">
        <v>3</v>
      </c>
      <c r="E3" s="3" t="s">
        <v>4</v>
      </c>
      <c r="F3" s="3" t="s">
        <v>5</v>
      </c>
      <c r="G3" s="5" t="s">
        <v>6</v>
      </c>
      <c r="H3" s="3" t="s">
        <v>7</v>
      </c>
      <c r="I3" s="0" t="s">
        <v>8</v>
      </c>
      <c r="J3" s="0" t="s">
        <v>9</v>
      </c>
    </row>
    <row r="4" customFormat="false" ht="75" hidden="false" customHeight="true" outlineLevel="0" collapsed="false">
      <c r="A4" s="6" t="s">
        <v>10</v>
      </c>
      <c r="B4" s="7" t="s">
        <v>11</v>
      </c>
      <c r="C4" s="7"/>
      <c r="D4" s="8" t="s">
        <v>12</v>
      </c>
      <c r="E4" s="8" t="s">
        <v>13</v>
      </c>
      <c r="F4" s="8" t="s">
        <v>14</v>
      </c>
      <c r="G4" s="9"/>
      <c r="H4" s="9"/>
      <c r="I4" s="0" t="s">
        <v>15</v>
      </c>
      <c r="J4" s="10" t="s">
        <v>15</v>
      </c>
    </row>
    <row r="5" customFormat="false" ht="207.95" hidden="false" customHeight="true" outlineLevel="0" collapsed="false">
      <c r="A5" s="6"/>
      <c r="B5" s="11" t="s">
        <v>16</v>
      </c>
      <c r="C5" s="8" t="s">
        <v>17</v>
      </c>
      <c r="D5" s="8" t="s">
        <v>18</v>
      </c>
      <c r="E5" s="7" t="s">
        <v>19</v>
      </c>
      <c r="F5" s="7" t="s">
        <v>14</v>
      </c>
      <c r="G5" s="12"/>
      <c r="H5" s="12"/>
      <c r="I5" s="0" t="s">
        <v>20</v>
      </c>
      <c r="J5" s="13" t="s">
        <v>21</v>
      </c>
    </row>
    <row r="6" customFormat="false" ht="58.7" hidden="false" customHeight="true" outlineLevel="0" collapsed="false">
      <c r="A6" s="6"/>
      <c r="B6" s="11"/>
      <c r="C6" s="8" t="s">
        <v>22</v>
      </c>
      <c r="D6" s="9" t="s">
        <v>23</v>
      </c>
      <c r="E6" s="7"/>
      <c r="F6" s="7"/>
      <c r="G6" s="12"/>
      <c r="H6" s="12"/>
    </row>
    <row r="7" customFormat="false" ht="45.75" hidden="false" customHeight="true" outlineLevel="0" collapsed="false">
      <c r="A7" s="14" t="s">
        <v>24</v>
      </c>
      <c r="B7" s="15" t="s">
        <v>25</v>
      </c>
      <c r="C7" s="8" t="s">
        <v>26</v>
      </c>
      <c r="D7" s="9" t="s">
        <v>27</v>
      </c>
      <c r="E7" s="9" t="s">
        <v>28</v>
      </c>
      <c r="F7" s="9"/>
      <c r="G7" s="9"/>
      <c r="H7" s="9"/>
      <c r="I7" s="0" t="s">
        <v>29</v>
      </c>
      <c r="J7" s="16" t="s">
        <v>30</v>
      </c>
    </row>
    <row r="8" customFormat="false" ht="124.35" hidden="false" customHeight="true" outlineLevel="0" collapsed="false">
      <c r="A8" s="14"/>
      <c r="B8" s="15"/>
      <c r="C8" s="8" t="s">
        <v>31</v>
      </c>
      <c r="D8" s="8" t="s">
        <v>32</v>
      </c>
      <c r="E8" s="9" t="s">
        <v>33</v>
      </c>
      <c r="F8" s="7" t="s">
        <v>34</v>
      </c>
      <c r="G8" s="8" t="s">
        <v>35</v>
      </c>
      <c r="H8" s="9"/>
      <c r="I8" s="17" t="s">
        <v>36</v>
      </c>
      <c r="J8" s="17" t="s">
        <v>37</v>
      </c>
    </row>
    <row r="9" customFormat="false" ht="56.7" hidden="false" customHeight="false" outlineLevel="0" collapsed="false">
      <c r="A9" s="14"/>
      <c r="B9" s="15"/>
      <c r="C9" s="8" t="s">
        <v>38</v>
      </c>
      <c r="D9" s="8" t="s">
        <v>39</v>
      </c>
      <c r="E9" s="8" t="s">
        <v>40</v>
      </c>
      <c r="F9" s="9"/>
      <c r="G9" s="9"/>
      <c r="H9" s="9"/>
      <c r="I9" s="17" t="s">
        <v>41</v>
      </c>
      <c r="J9" s="17" t="s">
        <v>42</v>
      </c>
    </row>
    <row r="10" customFormat="false" ht="56.7" hidden="false" customHeight="false" outlineLevel="0" collapsed="false">
      <c r="A10" s="14"/>
      <c r="B10" s="15"/>
      <c r="C10" s="8" t="s">
        <v>43</v>
      </c>
      <c r="D10" s="8" t="s">
        <v>44</v>
      </c>
      <c r="E10" s="8" t="s">
        <v>45</v>
      </c>
      <c r="F10" s="9"/>
      <c r="G10" s="9"/>
      <c r="H10" s="9"/>
      <c r="I10" s="0" t="s">
        <v>46</v>
      </c>
      <c r="J10" s="10" t="s">
        <v>46</v>
      </c>
    </row>
    <row r="11" customFormat="false" ht="29.85" hidden="false" customHeight="false" outlineLevel="0" collapsed="false">
      <c r="A11" s="14"/>
      <c r="B11" s="15"/>
      <c r="C11" s="8" t="s">
        <v>47</v>
      </c>
      <c r="D11" s="8" t="s">
        <v>48</v>
      </c>
      <c r="E11" s="8" t="s">
        <v>40</v>
      </c>
      <c r="F11" s="9"/>
      <c r="G11" s="9"/>
      <c r="H11" s="9"/>
    </row>
    <row r="12" customFormat="false" ht="82.5" hidden="false" customHeight="false" outlineLevel="0" collapsed="false">
      <c r="A12" s="14"/>
      <c r="B12" s="15"/>
      <c r="C12" s="8" t="s">
        <v>49</v>
      </c>
      <c r="D12" s="8" t="s">
        <v>50</v>
      </c>
      <c r="E12" s="8" t="s">
        <v>51</v>
      </c>
      <c r="F12" s="7" t="s">
        <v>52</v>
      </c>
      <c r="G12" s="9"/>
      <c r="H12" s="9" t="s">
        <v>53</v>
      </c>
      <c r="I12" s="17" t="s">
        <v>54</v>
      </c>
      <c r="J12" s="17" t="s">
        <v>55</v>
      </c>
    </row>
    <row r="13" customFormat="false" ht="360" hidden="false" customHeight="true" outlineLevel="0" collapsed="false">
      <c r="A13" s="14"/>
      <c r="B13" s="11" t="s">
        <v>56</v>
      </c>
      <c r="C13" s="9"/>
      <c r="D13" s="8"/>
      <c r="E13" s="8" t="s">
        <v>57</v>
      </c>
      <c r="F13" s="8" t="s">
        <v>58</v>
      </c>
      <c r="G13" s="18"/>
      <c r="H13" s="9"/>
      <c r="I13" s="17" t="s">
        <v>59</v>
      </c>
      <c r="J13" s="17" t="s">
        <v>60</v>
      </c>
    </row>
    <row r="14" customFormat="false" ht="29.85" hidden="false" customHeight="false" outlineLevel="0" collapsed="false">
      <c r="A14" s="14"/>
      <c r="B14" s="11"/>
      <c r="C14" s="8" t="s">
        <v>61</v>
      </c>
      <c r="D14" s="18"/>
      <c r="E14" s="19" t="s">
        <v>62</v>
      </c>
      <c r="F14" s="7" t="s">
        <v>34</v>
      </c>
      <c r="G14" s="18"/>
      <c r="H14" s="18"/>
    </row>
  </sheetData>
  <mergeCells count="11">
    <mergeCell ref="B3:C3"/>
    <mergeCell ref="A4:A6"/>
    <mergeCell ref="B4:C4"/>
    <mergeCell ref="B5:B6"/>
    <mergeCell ref="E5:E6"/>
    <mergeCell ref="F5:F6"/>
    <mergeCell ref="G5:G6"/>
    <mergeCell ref="H5:H6"/>
    <mergeCell ref="A7:A14"/>
    <mergeCell ref="B7:B12"/>
    <mergeCell ref="B13:B14"/>
  </mergeCells>
  <printOptions headings="false" gridLines="false" gridLinesSet="true" horizontalCentered="false" verticalCentered="false"/>
  <pageMargins left="0.7" right="0.7" top="0.75" bottom="0.75" header="0.511805555555555" footer="0.511805555555555"/>
  <pageSetup paperSize="8" scale="100" firstPageNumber="0" fitToWidth="1" fitToHeight="5"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M31" activeCellId="0" sqref="M31"/>
    </sheetView>
  </sheetViews>
  <sheetFormatPr defaultRowHeight="13.8"/>
  <cols>
    <col collapsed="false" hidden="false" max="1" min="1" style="10" width="60.9285714285714"/>
    <col collapsed="false" hidden="false" max="2" min="2" style="10" width="54.3469387755102"/>
    <col collapsed="false" hidden="false" max="3" min="3" style="10" width="20.3010204081633"/>
    <col collapsed="false" hidden="false" max="4" min="4" style="10" width="31.7755102040816"/>
    <col collapsed="false" hidden="false" max="7" min="5" style="10" width="20.3010204081633"/>
    <col collapsed="false" hidden="false" max="8" min="8" style="10" width="21.8163265306122"/>
    <col collapsed="false" hidden="false" max="9" min="9" style="10" width="26.5102040816327"/>
    <col collapsed="false" hidden="false" max="10" min="10" style="10" width="22.734693877551"/>
    <col collapsed="false" hidden="false" max="11" min="11" style="10" width="26.3214285714286"/>
    <col collapsed="false" hidden="false" max="12" min="12" style="10" width="26.1326530612245"/>
    <col collapsed="false" hidden="false" max="13" min="13" style="10" width="28.9591836734694"/>
    <col collapsed="false" hidden="false" max="1025" min="14" style="10" width="11.5204081632653"/>
  </cols>
  <sheetData>
    <row r="1" customFormat="false" ht="12.8"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21" customFormat="true" ht="16.15" hidden="false" customHeight="false" outlineLevel="0" collapsed="false">
      <c r="A2" s="20" t="s">
        <v>63</v>
      </c>
    </row>
    <row r="3" customFormat="false" ht="13.8" hidden="false" customHeight="false" outlineLevel="0" collapsed="false">
      <c r="A3" s="22" t="s">
        <v>64</v>
      </c>
      <c r="B3" s="23" t="n">
        <v>2010</v>
      </c>
      <c r="C3" s="23" t="n">
        <v>2015</v>
      </c>
      <c r="D3" s="23" t="n">
        <v>2020</v>
      </c>
      <c r="E3" s="23" t="n">
        <v>2025</v>
      </c>
      <c r="F3" s="23" t="n">
        <v>2030</v>
      </c>
      <c r="G3" s="24" t="n">
        <v>2035</v>
      </c>
      <c r="H3" s="23" t="n">
        <v>2040</v>
      </c>
      <c r="I3" s="24" t="n">
        <v>2045</v>
      </c>
      <c r="J3" s="23" t="n">
        <v>2050</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25" t="s">
        <v>65</v>
      </c>
      <c r="B4" s="26" t="n">
        <v>911.551824972</v>
      </c>
      <c r="C4" s="26" t="n">
        <v>902.9820016064</v>
      </c>
      <c r="D4" s="26" t="n">
        <v>890.2891655302</v>
      </c>
      <c r="E4" s="26" t="n">
        <v>878.2422804353</v>
      </c>
      <c r="F4" s="26" t="n">
        <v>866.3869966188</v>
      </c>
      <c r="G4" s="26" t="n">
        <v>854.5156841382</v>
      </c>
      <c r="H4" s="26" t="n">
        <v>843.5326092482</v>
      </c>
      <c r="I4" s="26" t="n">
        <v>833.9804699219</v>
      </c>
      <c r="J4" s="26" t="n">
        <v>824.9457483118</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25" t="s">
        <v>66</v>
      </c>
      <c r="B5" s="26" t="n">
        <v>10.2224245571</v>
      </c>
      <c r="C5" s="26" t="n">
        <v>62.9610262362</v>
      </c>
      <c r="D5" s="26" t="n">
        <v>112.2029776496</v>
      </c>
      <c r="E5" s="26" t="n">
        <v>152.555284893</v>
      </c>
      <c r="F5" s="26" t="n">
        <v>194.2881210302</v>
      </c>
      <c r="G5" s="26" t="n">
        <v>230.5283882188</v>
      </c>
      <c r="H5" s="26" t="n">
        <v>267.8107507626</v>
      </c>
      <c r="I5" s="26" t="n">
        <v>306.2222473229</v>
      </c>
      <c r="J5" s="26" t="n">
        <v>345.8678288385</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25" t="s">
        <v>67</v>
      </c>
      <c r="B6" s="26" t="n">
        <v>921.7742495291</v>
      </c>
      <c r="C6" s="26" t="n">
        <v>965.9430278426</v>
      </c>
      <c r="D6" s="26" t="n">
        <v>1002.4921431798</v>
      </c>
      <c r="E6" s="26" t="n">
        <v>1030.7975653283</v>
      </c>
      <c r="F6" s="26" t="n">
        <v>1060.675117649</v>
      </c>
      <c r="G6" s="26" t="n">
        <v>1085.044072357</v>
      </c>
      <c r="H6" s="26" t="n">
        <v>1111.3433600108</v>
      </c>
      <c r="I6" s="26" t="n">
        <v>1140.2027172448</v>
      </c>
      <c r="J6" s="26" t="n">
        <v>1170.8135771503</v>
      </c>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3.8" hidden="false" customHeight="false" outlineLevel="0" collapsed="false">
      <c r="A7" s="0"/>
      <c r="B7" s="0"/>
      <c r="C7" s="27"/>
      <c r="D7" s="27"/>
      <c r="E7" s="27"/>
      <c r="F7" s="27"/>
      <c r="G7" s="27"/>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false" outlineLevel="0" collapsed="false">
      <c r="A8" s="28" t="s">
        <v>68</v>
      </c>
      <c r="B8" s="29" t="n">
        <v>2010</v>
      </c>
      <c r="C8" s="29" t="n">
        <v>2015</v>
      </c>
      <c r="D8" s="29" t="n">
        <v>2020</v>
      </c>
      <c r="E8" s="29" t="n">
        <v>2025</v>
      </c>
      <c r="F8" s="29" t="n">
        <v>2030</v>
      </c>
      <c r="G8" s="30" t="n">
        <v>2035</v>
      </c>
      <c r="H8" s="29" t="n">
        <v>2040</v>
      </c>
      <c r="I8" s="30" t="n">
        <v>2045</v>
      </c>
      <c r="J8" s="29" t="n">
        <v>2050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31" t="s">
        <v>65</v>
      </c>
      <c r="B9" s="32" t="n">
        <v>911.5518249643</v>
      </c>
      <c r="C9" s="32" t="n">
        <v>902.9822100719</v>
      </c>
      <c r="D9" s="32" t="n">
        <v>890.2888801686</v>
      </c>
      <c r="E9" s="32" t="n">
        <v>877.8426351234</v>
      </c>
      <c r="F9" s="32" t="n">
        <v>865.6102538921</v>
      </c>
      <c r="G9" s="32" t="n">
        <v>853.5635936302</v>
      </c>
      <c r="H9" s="32" t="n">
        <v>841.772167165</v>
      </c>
      <c r="I9" s="32" t="n">
        <v>830.1261816428</v>
      </c>
      <c r="J9" s="32" t="n">
        <v>818.8014552209</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31" t="s">
        <v>66</v>
      </c>
      <c r="B10" s="32" t="n">
        <v>10.2224245571</v>
      </c>
      <c r="C10" s="32" t="n">
        <v>62.9610314186</v>
      </c>
      <c r="D10" s="32" t="n">
        <v>112.2029925045</v>
      </c>
      <c r="E10" s="32" t="n">
        <v>148.4535378109</v>
      </c>
      <c r="F10" s="32" t="n">
        <v>185.7549096214</v>
      </c>
      <c r="G10" s="32" t="n">
        <v>218.0005150508</v>
      </c>
      <c r="H10" s="32" t="n">
        <v>251.0278028417</v>
      </c>
      <c r="I10" s="32" t="n">
        <v>284.8603186131</v>
      </c>
      <c r="J10" s="32" t="n">
        <v>319.5783356635</v>
      </c>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31" t="s">
        <v>67</v>
      </c>
      <c r="B11" s="32" t="n">
        <v>921.7742495214</v>
      </c>
      <c r="C11" s="32" t="n">
        <v>965.9432414905</v>
      </c>
      <c r="D11" s="32" t="n">
        <v>1002.4918726731</v>
      </c>
      <c r="E11" s="32" t="n">
        <v>1026.2961729343</v>
      </c>
      <c r="F11" s="32" t="n">
        <v>1051.3651635135</v>
      </c>
      <c r="G11" s="32" t="n">
        <v>1071.564108681</v>
      </c>
      <c r="H11" s="32" t="n">
        <v>1092.7999700067</v>
      </c>
      <c r="I11" s="32" t="n">
        <v>1114.9865002559</v>
      </c>
      <c r="J11" s="32" t="n">
        <v>1138.3797908844</v>
      </c>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0"/>
      <c r="B12" s="0"/>
      <c r="C12" s="27"/>
      <c r="D12" s="27"/>
      <c r="E12" s="27"/>
      <c r="F12" s="27"/>
      <c r="G12" s="27"/>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5.8" hidden="false" customHeight="false" outlineLevel="0" collapsed="false">
      <c r="A13" s="0"/>
      <c r="B13" s="0"/>
      <c r="C13" s="27"/>
      <c r="D13" s="27"/>
      <c r="E13" s="27"/>
      <c r="F13" s="27"/>
      <c r="G13" s="27"/>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3.8" hidden="false" customHeight="false" outlineLevel="0" collapsed="false">
      <c r="A14" s="0"/>
      <c r="B14" s="0"/>
      <c r="C14" s="27"/>
      <c r="D14" s="27"/>
      <c r="E14" s="27"/>
      <c r="F14" s="27"/>
      <c r="G14" s="27"/>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s="21" customFormat="true" ht="16.15" hidden="false" customHeight="false" outlineLevel="0" collapsed="false">
      <c r="A15" s="20" t="s">
        <v>69</v>
      </c>
    </row>
    <row r="16" customFormat="false" ht="13.8" hidden="false" customHeight="false" outlineLevel="0" collapsed="false">
      <c r="A16" s="0"/>
      <c r="B16" s="0"/>
      <c r="C16" s="0"/>
      <c r="D16" s="0"/>
      <c r="E16" s="0"/>
      <c r="F16" s="0"/>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3.8" hidden="false" customHeight="false" outlineLevel="0" collapsed="false">
      <c r="A17" s="33" t="s">
        <v>70</v>
      </c>
      <c r="B17" s="34" t="n">
        <v>2010</v>
      </c>
      <c r="C17" s="34" t="n">
        <v>2011</v>
      </c>
      <c r="D17" s="34" t="n">
        <v>2012</v>
      </c>
      <c r="E17" s="34" t="n">
        <v>2013</v>
      </c>
      <c r="F17" s="34" t="n">
        <v>2014</v>
      </c>
      <c r="G17" s="34" t="n">
        <v>2015</v>
      </c>
      <c r="H17" s="34" t="n">
        <v>2016</v>
      </c>
      <c r="I17" s="34" t="n">
        <v>2017</v>
      </c>
      <c r="J17" s="34" t="n">
        <v>2018</v>
      </c>
      <c r="K17" s="34" t="n">
        <v>2019</v>
      </c>
      <c r="L17" s="34" t="n">
        <v>2020</v>
      </c>
      <c r="M17" s="34" t="n">
        <v>2021</v>
      </c>
      <c r="N17" s="34" t="n">
        <v>2022</v>
      </c>
      <c r="O17" s="34" t="n">
        <v>2023</v>
      </c>
      <c r="P17" s="34" t="n">
        <v>2024</v>
      </c>
      <c r="Q17" s="34" t="n">
        <v>2025</v>
      </c>
      <c r="R17" s="34" t="n">
        <v>2026</v>
      </c>
      <c r="S17" s="34" t="n">
        <v>2027</v>
      </c>
      <c r="T17" s="34" t="n">
        <v>2028</v>
      </c>
      <c r="U17" s="34" t="n">
        <v>2029</v>
      </c>
      <c r="V17" s="34" t="n">
        <v>2030</v>
      </c>
      <c r="W17" s="34" t="n">
        <v>2031</v>
      </c>
      <c r="X17" s="34" t="n">
        <v>2032</v>
      </c>
      <c r="Y17" s="34" t="n">
        <v>2033</v>
      </c>
      <c r="Z17" s="34" t="n">
        <v>2034</v>
      </c>
      <c r="AA17" s="34" t="n">
        <v>2035</v>
      </c>
      <c r="AB17" s="34" t="n">
        <v>2036</v>
      </c>
      <c r="AC17" s="34" t="n">
        <v>2037</v>
      </c>
      <c r="AD17" s="34" t="n">
        <v>2038</v>
      </c>
      <c r="AE17" s="34" t="n">
        <v>2039</v>
      </c>
      <c r="AF17" s="34" t="n">
        <v>2040</v>
      </c>
      <c r="AG17" s="34" t="n">
        <v>2041</v>
      </c>
      <c r="AH17" s="34" t="n">
        <v>2042</v>
      </c>
      <c r="AI17" s="34" t="n">
        <v>2043</v>
      </c>
      <c r="AJ17" s="34" t="n">
        <v>2044</v>
      </c>
      <c r="AK17" s="34" t="n">
        <v>2045</v>
      </c>
      <c r="AL17" s="34" t="n">
        <v>2046</v>
      </c>
      <c r="AM17" s="34" t="n">
        <v>2047</v>
      </c>
      <c r="AN17" s="34" t="n">
        <v>2048</v>
      </c>
      <c r="AO17" s="34" t="n">
        <v>2049</v>
      </c>
      <c r="AP17" s="35" t="n">
        <v>2050</v>
      </c>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3.8" hidden="false" customHeight="false" outlineLevel="0" collapsed="false">
      <c r="A18" s="36" t="s">
        <v>68</v>
      </c>
      <c r="B18" s="37" t="n">
        <v>0</v>
      </c>
      <c r="C18" s="37" t="n">
        <v>0</v>
      </c>
      <c r="D18" s="37" t="n">
        <v>0</v>
      </c>
      <c r="E18" s="37" t="n">
        <v>0</v>
      </c>
      <c r="F18" s="37" t="n">
        <v>0.03</v>
      </c>
      <c r="G18" s="37" t="n">
        <v>0.03</v>
      </c>
      <c r="H18" s="37" t="n">
        <v>0.03</v>
      </c>
      <c r="I18" s="37" t="n">
        <v>0.03</v>
      </c>
      <c r="J18" s="37" t="n">
        <v>0.03</v>
      </c>
      <c r="K18" s="37" t="n">
        <v>0.055</v>
      </c>
      <c r="L18" s="37" t="n">
        <v>0.055</v>
      </c>
      <c r="M18" s="37" t="n">
        <v>0.055</v>
      </c>
      <c r="N18" s="37" t="n">
        <v>0.055</v>
      </c>
      <c r="O18" s="37" t="n">
        <v>0.05</v>
      </c>
      <c r="P18" s="37" t="n">
        <v>0.05</v>
      </c>
      <c r="Q18" s="37" t="n">
        <v>0.05</v>
      </c>
      <c r="R18" s="37" t="n">
        <v>0.05</v>
      </c>
      <c r="S18" s="37" t="n">
        <v>0.05</v>
      </c>
      <c r="T18" s="37" t="n">
        <v>0.05</v>
      </c>
      <c r="U18" s="37" t="n">
        <v>0.05</v>
      </c>
      <c r="V18" s="37" t="n">
        <v>0.05</v>
      </c>
      <c r="W18" s="37" t="n">
        <v>0.05</v>
      </c>
      <c r="X18" s="37" t="n">
        <v>0.05</v>
      </c>
      <c r="Y18" s="37" t="n">
        <v>0.05</v>
      </c>
      <c r="Z18" s="37" t="n">
        <v>0.05</v>
      </c>
      <c r="AA18" s="37" t="n">
        <v>0.05</v>
      </c>
      <c r="AB18" s="37" t="n">
        <v>0.05</v>
      </c>
      <c r="AC18" s="37" t="n">
        <v>0.05</v>
      </c>
      <c r="AD18" s="37" t="n">
        <v>0.05</v>
      </c>
      <c r="AE18" s="37" t="n">
        <v>0.05</v>
      </c>
      <c r="AF18" s="37" t="n">
        <v>0.05</v>
      </c>
      <c r="AG18" s="37" t="n">
        <v>0.05</v>
      </c>
      <c r="AH18" s="37" t="n">
        <v>0.05</v>
      </c>
      <c r="AI18" s="37" t="n">
        <v>0.05</v>
      </c>
      <c r="AJ18" s="37" t="n">
        <v>0.05</v>
      </c>
      <c r="AK18" s="37" t="n">
        <v>0.05</v>
      </c>
      <c r="AL18" s="37" t="n">
        <v>0.05</v>
      </c>
      <c r="AM18" s="37" t="n">
        <v>0.05</v>
      </c>
      <c r="AN18" s="37" t="n">
        <v>0.05</v>
      </c>
      <c r="AO18" s="37" t="n">
        <v>0.05</v>
      </c>
      <c r="AP18" s="38" t="n">
        <v>0.05</v>
      </c>
      <c r="AQ18" s="37"/>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3.8" hidden="false" customHeight="false" outlineLevel="0" collapsed="false">
      <c r="A19" s="39" t="s">
        <v>64</v>
      </c>
      <c r="B19" s="40" t="n">
        <v>0</v>
      </c>
      <c r="C19" s="40" t="n">
        <v>0</v>
      </c>
      <c r="D19" s="40" t="n">
        <v>0</v>
      </c>
      <c r="E19" s="40" t="n">
        <v>0</v>
      </c>
      <c r="F19" s="40" t="n">
        <v>0.03</v>
      </c>
      <c r="G19" s="40" t="n">
        <v>0.03</v>
      </c>
      <c r="H19" s="40" t="n">
        <v>0.03</v>
      </c>
      <c r="I19" s="40" t="n">
        <v>0.03</v>
      </c>
      <c r="J19" s="40" t="n">
        <v>0.03</v>
      </c>
      <c r="K19" s="40" t="n">
        <v>0.03</v>
      </c>
      <c r="L19" s="40" t="n">
        <v>0.03</v>
      </c>
      <c r="M19" s="40" t="n">
        <v>0.03</v>
      </c>
      <c r="N19" s="40" t="n">
        <v>0.03</v>
      </c>
      <c r="O19" s="40" t="n">
        <v>0.03</v>
      </c>
      <c r="P19" s="40" t="n">
        <v>0.03</v>
      </c>
      <c r="Q19" s="40" t="n">
        <v>0.03</v>
      </c>
      <c r="R19" s="40" t="n">
        <v>0.03</v>
      </c>
      <c r="S19" s="40" t="n">
        <v>0.03</v>
      </c>
      <c r="T19" s="40" t="n">
        <v>0.03</v>
      </c>
      <c r="U19" s="40" t="n">
        <v>0.03</v>
      </c>
      <c r="V19" s="40" t="n">
        <v>0.03</v>
      </c>
      <c r="W19" s="40" t="n">
        <v>0.03</v>
      </c>
      <c r="X19" s="40" t="n">
        <v>0.03</v>
      </c>
      <c r="Y19" s="40" t="n">
        <v>0.03</v>
      </c>
      <c r="Z19" s="40" t="n">
        <v>0.03</v>
      </c>
      <c r="AA19" s="40" t="n">
        <v>0.03</v>
      </c>
      <c r="AB19" s="40" t="n">
        <v>0.03</v>
      </c>
      <c r="AC19" s="40" t="n">
        <v>0.03</v>
      </c>
      <c r="AD19" s="40" t="n">
        <v>0.03</v>
      </c>
      <c r="AE19" s="40" t="n">
        <v>0.03</v>
      </c>
      <c r="AF19" s="40" t="n">
        <v>0.03</v>
      </c>
      <c r="AG19" s="40" t="n">
        <v>0.03</v>
      </c>
      <c r="AH19" s="40" t="n">
        <v>0.03</v>
      </c>
      <c r="AI19" s="40" t="n">
        <v>0.03</v>
      </c>
      <c r="AJ19" s="40" t="n">
        <v>0.03</v>
      </c>
      <c r="AK19" s="40" t="n">
        <v>0.03</v>
      </c>
      <c r="AL19" s="40" t="n">
        <v>0.03</v>
      </c>
      <c r="AM19" s="40" t="n">
        <v>0.03</v>
      </c>
      <c r="AN19" s="40" t="n">
        <v>0.03</v>
      </c>
      <c r="AO19" s="40" t="n">
        <v>0.03</v>
      </c>
      <c r="AP19" s="41" t="n">
        <v>0.03</v>
      </c>
      <c r="AQ19" s="37"/>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3.8" hidden="false" customHeight="false" outlineLevel="0" collapsed="false">
      <c r="A20" s="0"/>
      <c r="B20" s="0"/>
      <c r="C20" s="0"/>
      <c r="D20" s="0"/>
      <c r="E20" s="0"/>
      <c r="F20" s="0"/>
      <c r="G20" s="0"/>
      <c r="H20" s="0"/>
      <c r="I20" s="42" t="s">
        <v>71</v>
      </c>
      <c r="J20" s="43" t="n">
        <f aca="false">J18+K18+L18+M18+N18</f>
        <v>0.25</v>
      </c>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3.8" hidden="false" customHeight="false" outlineLevel="0" collapsed="false">
      <c r="A21" s="0"/>
      <c r="B21" s="0"/>
      <c r="C21" s="0"/>
      <c r="D21" s="0"/>
      <c r="E21" s="0"/>
      <c r="F21" s="0"/>
      <c r="G21" s="0"/>
      <c r="H21" s="0"/>
      <c r="I21" s="42" t="s">
        <v>72</v>
      </c>
      <c r="J21" s="43" t="n">
        <f aca="false">J19+K19+L19+M19+N19</f>
        <v>0.15</v>
      </c>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3.8" hidden="false" customHeight="false" outlineLevel="0" collapsed="false">
      <c r="A22" s="0"/>
      <c r="B22" s="0"/>
      <c r="C22" s="0"/>
      <c r="D22" s="0"/>
      <c r="E22" s="0"/>
      <c r="F22" s="0"/>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3.8" hidden="false" customHeight="false" outlineLevel="0" collapsed="false">
      <c r="A23" s="33" t="s">
        <v>73</v>
      </c>
      <c r="B23" s="34" t="s">
        <v>74</v>
      </c>
      <c r="C23" s="34" t="s">
        <v>75</v>
      </c>
      <c r="D23" s="34" t="s">
        <v>76</v>
      </c>
      <c r="E23" s="34" t="s">
        <v>77</v>
      </c>
      <c r="F23" s="35" t="s">
        <v>78</v>
      </c>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3.8" hidden="false" customHeight="false" outlineLevel="0" collapsed="false">
      <c r="A24" s="36" t="s">
        <v>68</v>
      </c>
      <c r="B24" s="37" t="n">
        <f aca="false">SUM(B18:G18)/6</f>
        <v>0.01</v>
      </c>
      <c r="C24" s="37" t="n">
        <f aca="false">SUM(H18:L18)/5</f>
        <v>0.04</v>
      </c>
      <c r="D24" s="37" t="n">
        <f aca="false">SUM(M18:V18)/10</f>
        <v>0.051</v>
      </c>
      <c r="E24" s="37" t="n">
        <v>0.05</v>
      </c>
      <c r="F24" s="38" t="n">
        <v>0.05</v>
      </c>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3.8" hidden="false" customHeight="false" outlineLevel="0" collapsed="false">
      <c r="A25" s="39" t="s">
        <v>64</v>
      </c>
      <c r="B25" s="40" t="n">
        <f aca="false">SUM(B19:G19)/6</f>
        <v>0.01</v>
      </c>
      <c r="C25" s="40" t="n">
        <f aca="false">SUM(H19:L19)/5</f>
        <v>0.03</v>
      </c>
      <c r="D25" s="40" t="n">
        <f aca="false">SUM(M19:V19)/10</f>
        <v>0.03</v>
      </c>
      <c r="E25" s="40" t="n">
        <f aca="false">SUM(J19:N19)/5</f>
        <v>0.03</v>
      </c>
      <c r="F25" s="41" t="n">
        <f aca="false">SUM(O19:X19)/10</f>
        <v>0.03</v>
      </c>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5.8" hidden="false" customHeight="false" outlineLevel="0" collapsed="false">
      <c r="A26" s="0"/>
      <c r="B26" s="37"/>
      <c r="C26" s="37"/>
      <c r="D26" s="37"/>
      <c r="E26" s="37"/>
      <c r="F26" s="37"/>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5.8" hidden="false" customHeight="false" outlineLevel="0" collapsed="false">
      <c r="A27" s="0"/>
      <c r="B27" s="37"/>
      <c r="C27" s="37"/>
      <c r="D27" s="37"/>
      <c r="E27" s="37"/>
      <c r="F27" s="37"/>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2.8" hidden="false" customHeight="false" outlineLevel="0" collapsed="false">
      <c r="A28" s="0"/>
      <c r="B28" s="0"/>
      <c r="C28" s="0"/>
      <c r="D28" s="0"/>
      <c r="E28" s="0"/>
      <c r="F28" s="0"/>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s="21" customFormat="true" ht="16.15" hidden="false" customHeight="false" outlineLevel="0" collapsed="false">
      <c r="A29" s="20" t="s">
        <v>79</v>
      </c>
    </row>
    <row r="30" customFormat="false" ht="13.8" hidden="false" customHeight="false" outlineLevel="0" collapsed="false">
      <c r="A30" s="33" t="s">
        <v>80</v>
      </c>
      <c r="B30" s="34" t="s">
        <v>81</v>
      </c>
      <c r="C30" s="34" t="s">
        <v>82</v>
      </c>
      <c r="D30" s="34" t="s">
        <v>83</v>
      </c>
      <c r="E30" s="44" t="s">
        <v>84</v>
      </c>
      <c r="F30" s="44" t="s">
        <v>85</v>
      </c>
      <c r="G30" s="34" t="s">
        <v>86</v>
      </c>
      <c r="H30" s="34" t="s">
        <v>87</v>
      </c>
      <c r="I30" s="34" t="s">
        <v>88</v>
      </c>
      <c r="J30" s="34" t="s">
        <v>89</v>
      </c>
      <c r="K30" s="34" t="s">
        <v>90</v>
      </c>
      <c r="L30" s="34" t="s">
        <v>91</v>
      </c>
      <c r="M30" s="35" t="s">
        <v>92</v>
      </c>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3.8" hidden="false" customHeight="false" outlineLevel="0" collapsed="false">
      <c r="A31" s="36" t="s">
        <v>93</v>
      </c>
      <c r="B31" s="10" t="s">
        <v>94</v>
      </c>
      <c r="C31" s="10" t="n">
        <v>196952652.463549</v>
      </c>
      <c r="D31" s="10" t="n">
        <v>81880488.3196012</v>
      </c>
      <c r="E31" s="10" t="n">
        <v>81880488.3196012</v>
      </c>
      <c r="F31" s="10" t="n">
        <v>81880488.3196012</v>
      </c>
      <c r="G31" s="45" t="n">
        <v>0.415736915930875</v>
      </c>
      <c r="H31" s="45" t="n">
        <v>0.415736915930875</v>
      </c>
      <c r="I31" s="45" t="n">
        <v>0.415736915930875</v>
      </c>
      <c r="J31" s="37" t="n">
        <v>0.6</v>
      </c>
      <c r="K31" s="37" t="n">
        <v>0.5</v>
      </c>
      <c r="L31" s="37" t="n">
        <v>0.4</v>
      </c>
      <c r="M31" s="37" t="n">
        <f aca="false">((F31-E31)*L31+(E31-D31)*K31+D31*J31)/F31</f>
        <v>0.6</v>
      </c>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3.8" hidden="false" customHeight="false" outlineLevel="0" collapsed="false">
      <c r="A32" s="36" t="s">
        <v>95</v>
      </c>
      <c r="B32" s="10" t="s">
        <v>96</v>
      </c>
      <c r="C32" s="10" t="n">
        <v>61160231.1608778</v>
      </c>
      <c r="D32" s="10" t="n">
        <v>8102961.99999999</v>
      </c>
      <c r="E32" s="10" t="n">
        <v>14613384.0821159</v>
      </c>
      <c r="F32" s="10" t="n">
        <v>22963297.0881114</v>
      </c>
      <c r="G32" s="45" t="n">
        <v>0.132487432539058</v>
      </c>
      <c r="H32" s="45" t="n">
        <v>0.238936050514204</v>
      </c>
      <c r="I32" s="45" t="n">
        <v>0.375461254024825</v>
      </c>
      <c r="J32" s="37" t="n">
        <v>0.6</v>
      </c>
      <c r="K32" s="37" t="n">
        <v>0.5</v>
      </c>
      <c r="L32" s="37" t="n">
        <v>0.4</v>
      </c>
      <c r="M32" s="37" t="n">
        <f aca="false">((F32-E32)*L32+(E32-D32)*K32+D32*J32)/F32</f>
        <v>0.498924583847659</v>
      </c>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3.8" hidden="false" customHeight="false" outlineLevel="0" collapsed="false">
      <c r="A33" s="36" t="s">
        <v>97</v>
      </c>
      <c r="B33" s="10" t="s">
        <v>98</v>
      </c>
      <c r="C33" s="10" t="n">
        <v>200599539.793292</v>
      </c>
      <c r="D33" s="10" t="n">
        <v>31429723.7292967</v>
      </c>
      <c r="E33" s="10" t="n">
        <v>89770031.4882577</v>
      </c>
      <c r="F33" s="10" t="n">
        <v>96336133.7983031</v>
      </c>
      <c r="G33" s="45" t="n">
        <v>0.156678942342956</v>
      </c>
      <c r="H33" s="45" t="n">
        <v>0.447508661190157</v>
      </c>
      <c r="I33" s="45" t="n">
        <v>0.480241050889612</v>
      </c>
      <c r="J33" s="37" t="n">
        <v>0.6</v>
      </c>
      <c r="K33" s="37" t="n">
        <v>0.5</v>
      </c>
      <c r="L33" s="37" t="n">
        <v>0.4</v>
      </c>
      <c r="M33" s="37" t="n">
        <f aca="false">((F33-E33)*L33+(E33-D33)*K33+D33*J33)/F33</f>
        <v>0.525809237343184</v>
      </c>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3.8" hidden="false" customHeight="false" outlineLevel="0" collapsed="false">
      <c r="A34" s="36" t="s">
        <v>99</v>
      </c>
      <c r="B34" s="10" t="s">
        <v>100</v>
      </c>
      <c r="C34" s="10" t="n">
        <v>179320550.876716</v>
      </c>
      <c r="D34" s="10" t="n">
        <v>115863375.92934</v>
      </c>
      <c r="E34" s="10" t="n">
        <v>135717179.517216</v>
      </c>
      <c r="F34" s="10" t="n">
        <v>172640195.797658</v>
      </c>
      <c r="G34" s="45" t="n">
        <v>0.64612435865757</v>
      </c>
      <c r="H34" s="45" t="n">
        <v>0.756841192231904</v>
      </c>
      <c r="I34" s="45" t="n">
        <v>0.962746294017069</v>
      </c>
      <c r="J34" s="37" t="n">
        <v>0.6</v>
      </c>
      <c r="K34" s="37" t="n">
        <v>0.5</v>
      </c>
      <c r="L34" s="37" t="n">
        <v>0.4</v>
      </c>
      <c r="M34" s="37" t="n">
        <f aca="false">((F34-E34)*L34+(E34-D34)*K34+D34*J34)/F34</f>
        <v>0.545725364990561</v>
      </c>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3.8" hidden="false" customHeight="false" outlineLevel="0" collapsed="false">
      <c r="A35" s="36" t="s">
        <v>101</v>
      </c>
      <c r="B35" s="10" t="s">
        <v>102</v>
      </c>
      <c r="C35" s="10" t="n">
        <v>58790373.299963</v>
      </c>
      <c r="D35" s="10" t="n">
        <v>0</v>
      </c>
      <c r="E35" s="10" t="n">
        <v>24583306.2833333</v>
      </c>
      <c r="F35" s="10" t="n">
        <v>52497382.049963</v>
      </c>
      <c r="G35" s="45" t="n">
        <v>0</v>
      </c>
      <c r="H35" s="45" t="n">
        <v>0.418151899766025</v>
      </c>
      <c r="I35" s="45" t="n">
        <v>0.892958814568304</v>
      </c>
      <c r="J35" s="37" t="n">
        <v>0.6</v>
      </c>
      <c r="K35" s="37" t="n">
        <v>0.5</v>
      </c>
      <c r="L35" s="37" t="n">
        <v>0.4</v>
      </c>
      <c r="M35" s="37" t="n">
        <f aca="false">((F35-E35)*L35+(E35-D35)*K35+D35*J35)/F35</f>
        <v>0.446827680397352</v>
      </c>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3.8" hidden="false" customHeight="false" outlineLevel="0" collapsed="false">
      <c r="A36" s="36" t="s">
        <v>103</v>
      </c>
      <c r="B36" s="10" t="s">
        <v>104</v>
      </c>
      <c r="C36" s="10" t="n">
        <v>103999913.911549</v>
      </c>
      <c r="D36" s="10" t="n">
        <v>57471704.1415653</v>
      </c>
      <c r="E36" s="10" t="n">
        <v>57471704.1415653</v>
      </c>
      <c r="F36" s="10" t="n">
        <v>86672123.0512389</v>
      </c>
      <c r="G36" s="45" t="n">
        <v>0.552612997261173</v>
      </c>
      <c r="H36" s="45" t="n">
        <v>0.552612997261173</v>
      </c>
      <c r="I36" s="45" t="n">
        <v>0.833386488424908</v>
      </c>
      <c r="J36" s="37" t="n">
        <v>0.6</v>
      </c>
      <c r="K36" s="37" t="n">
        <v>0.5</v>
      </c>
      <c r="L36" s="37" t="n">
        <v>0.4</v>
      </c>
      <c r="M36" s="37" t="n">
        <f aca="false">((F36-E36)*L36+(E36-D36)*K36+D36*J36)/F36</f>
        <v>0.532618660114254</v>
      </c>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3.8" hidden="false" customHeight="false" outlineLevel="0" collapsed="false">
      <c r="A37" s="36" t="s">
        <v>105</v>
      </c>
      <c r="B37" s="10" t="s">
        <v>106</v>
      </c>
      <c r="C37" s="10" t="n">
        <v>69431418.4645373</v>
      </c>
      <c r="D37" s="10" t="n">
        <v>14424076.2434928</v>
      </c>
      <c r="E37" s="10" t="n">
        <v>24110451.9624928</v>
      </c>
      <c r="F37" s="10" t="n">
        <v>28189494.9158028</v>
      </c>
      <c r="G37" s="45" t="n">
        <v>0.207745665614768</v>
      </c>
      <c r="H37" s="45" t="n">
        <v>0.347255644428573</v>
      </c>
      <c r="I37" s="45" t="n">
        <v>0.406004882792375</v>
      </c>
      <c r="J37" s="37" t="n">
        <v>0.6</v>
      </c>
      <c r="K37" s="37" t="n">
        <v>0.5</v>
      </c>
      <c r="L37" s="37" t="n">
        <v>0.4</v>
      </c>
      <c r="M37" s="37" t="n">
        <f aca="false">((F37-E37)*L37+(E37-D37)*K37+D37*J37)/F37</f>
        <v>0.536698186047965</v>
      </c>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3.8" hidden="false" customHeight="false" outlineLevel="0" collapsed="false">
      <c r="A38" s="36" t="s">
        <v>107</v>
      </c>
      <c r="B38" s="10" t="s">
        <v>108</v>
      </c>
      <c r="C38" s="10" t="n">
        <v>25067984.596883</v>
      </c>
      <c r="D38" s="10" t="n">
        <v>4255527.82197115</v>
      </c>
      <c r="E38" s="10" t="n">
        <v>9293544.72029356</v>
      </c>
      <c r="F38" s="10" t="n">
        <v>9293544.72029356</v>
      </c>
      <c r="G38" s="45" t="n">
        <v>0.169759471708798</v>
      </c>
      <c r="H38" s="45" t="n">
        <v>0.370733621778639</v>
      </c>
      <c r="I38" s="45" t="n">
        <v>0.370733621778639</v>
      </c>
      <c r="J38" s="37" t="n">
        <v>0.6</v>
      </c>
      <c r="K38" s="37" t="n">
        <v>0.5</v>
      </c>
      <c r="L38" s="37" t="n">
        <v>0.4</v>
      </c>
      <c r="M38" s="37" t="n">
        <f aca="false">((F38-E38)*L38+(E38-D38)*K38+D38*J38)/F38</f>
        <v>0.545790147355494</v>
      </c>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3.8" hidden="false" customHeight="false" outlineLevel="0" collapsed="false">
      <c r="A39" s="39" t="s">
        <v>109</v>
      </c>
      <c r="B39" s="46"/>
      <c r="C39" s="46" t="n">
        <v>895322664.567367</v>
      </c>
      <c r="D39" s="46" t="n">
        <v>313427858.185267</v>
      </c>
      <c r="E39" s="46" t="n">
        <v>437440090.514876</v>
      </c>
      <c r="F39" s="46" t="n">
        <v>550472659.740972</v>
      </c>
      <c r="G39" s="40" t="n">
        <v>0.35007251641141</v>
      </c>
      <c r="H39" s="40" t="n">
        <v>0.488583733917037</v>
      </c>
      <c r="I39" s="40" t="n">
        <v>0.614831592593457</v>
      </c>
      <c r="J39" s="37" t="n">
        <v>0.6</v>
      </c>
      <c r="K39" s="37" t="n">
        <v>0.5</v>
      </c>
      <c r="L39" s="37" t="n">
        <v>0.4</v>
      </c>
      <c r="M39" s="37" t="n">
        <f aca="false">((F39-E39)*L39+(E39-D39)*K39+D39*J39)/F39</f>
        <v>0.536404221974161</v>
      </c>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2.8" hidden="false" customHeight="false" outlineLevel="0" collapsed="false">
      <c r="A40" s="0"/>
      <c r="B40" s="0"/>
      <c r="C40" s="0"/>
      <c r="D40" s="0"/>
      <c r="E40" s="0"/>
      <c r="F40" s="0"/>
      <c r="G40" s="0"/>
      <c r="H40" s="0"/>
      <c r="I40" s="0"/>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3.8" hidden="false" customHeight="false" outlineLevel="0" collapsed="false">
      <c r="A41" s="0"/>
      <c r="B41" s="0"/>
      <c r="C41" s="0"/>
      <c r="D41" s="0"/>
      <c r="E41" s="0"/>
      <c r="F41" s="0"/>
      <c r="G41" s="0"/>
      <c r="H41" s="0"/>
      <c r="I41" s="0"/>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s="21" customFormat="true" ht="13.8" hidden="false" customHeight="false" outlineLevel="0" collapsed="false">
      <c r="A42" s="47" t="s">
        <v>26</v>
      </c>
    </row>
    <row r="43" customFormat="false" ht="13.8" hidden="false" customHeight="false" outlineLevel="0" collapsed="false">
      <c r="A43" s="0" t="s">
        <v>110</v>
      </c>
      <c r="B43" s="0" t="n">
        <v>2010</v>
      </c>
      <c r="C43" s="0" t="n">
        <v>2011</v>
      </c>
      <c r="D43" s="0" t="n">
        <v>2012</v>
      </c>
      <c r="E43" s="0" t="n">
        <v>2013</v>
      </c>
      <c r="F43" s="0" t="n">
        <v>2014</v>
      </c>
      <c r="G43" s="0" t="n">
        <v>2015</v>
      </c>
      <c r="H43" s="0" t="n">
        <v>2016</v>
      </c>
      <c r="I43" s="0" t="n">
        <v>2017</v>
      </c>
      <c r="J43" s="0" t="n">
        <v>2018</v>
      </c>
      <c r="K43" s="0" t="n">
        <v>2019</v>
      </c>
      <c r="L43" s="0" t="n">
        <v>2020</v>
      </c>
      <c r="M43" s="0" t="n">
        <v>2021</v>
      </c>
      <c r="N43" s="0" t="n">
        <v>2022</v>
      </c>
      <c r="O43" s="0" t="n">
        <v>2023</v>
      </c>
      <c r="P43" s="0" t="n">
        <v>2024</v>
      </c>
      <c r="Q43" s="0" t="n">
        <v>2025</v>
      </c>
      <c r="R43" s="0" t="n">
        <v>2026</v>
      </c>
      <c r="S43" s="0" t="n">
        <v>2027</v>
      </c>
      <c r="T43" s="0" t="n">
        <v>2028</v>
      </c>
      <c r="U43" s="0" t="n">
        <v>2029</v>
      </c>
      <c r="V43" s="0" t="n">
        <v>2030</v>
      </c>
      <c r="W43" s="0" t="n">
        <v>2031</v>
      </c>
      <c r="X43" s="0" t="n">
        <v>2032</v>
      </c>
      <c r="Y43" s="0" t="n">
        <v>2033</v>
      </c>
      <c r="Z43" s="0" t="n">
        <v>2034</v>
      </c>
      <c r="AA43" s="0" t="n">
        <v>2035</v>
      </c>
      <c r="AB43" s="0" t="n">
        <v>2036</v>
      </c>
      <c r="AC43" s="0" t="n">
        <v>2037</v>
      </c>
      <c r="AD43" s="0" t="n">
        <v>2038</v>
      </c>
      <c r="AE43" s="0" t="n">
        <v>2039</v>
      </c>
      <c r="AF43" s="0" t="n">
        <v>2040</v>
      </c>
      <c r="AG43" s="0" t="n">
        <v>2041</v>
      </c>
      <c r="AH43" s="0" t="n">
        <v>2042</v>
      </c>
      <c r="AI43" s="0" t="n">
        <v>2043</v>
      </c>
      <c r="AJ43" s="0" t="n">
        <v>2044</v>
      </c>
      <c r="AK43" s="0" t="n">
        <v>2045</v>
      </c>
      <c r="AL43" s="0" t="n">
        <v>2046</v>
      </c>
      <c r="AM43" s="0" t="n">
        <v>2047</v>
      </c>
      <c r="AN43" s="0" t="n">
        <v>2048</v>
      </c>
      <c r="AO43" s="0" t="n">
        <v>2049</v>
      </c>
      <c r="AP43" s="0" t="n">
        <v>2050</v>
      </c>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3.8" hidden="false" customHeight="false" outlineLevel="0" collapsed="false">
      <c r="A44" s="0"/>
      <c r="B44" s="0" t="n">
        <v>0</v>
      </c>
      <c r="C44" s="0" t="n">
        <v>0</v>
      </c>
      <c r="D44" s="0" t="n">
        <v>0</v>
      </c>
      <c r="E44" s="0" t="n">
        <v>0</v>
      </c>
      <c r="F44" s="0" t="n">
        <v>0</v>
      </c>
      <c r="G44" s="0" t="n">
        <v>1</v>
      </c>
      <c r="H44" s="0" t="n">
        <v>1</v>
      </c>
      <c r="I44" s="0" t="n">
        <v>1</v>
      </c>
      <c r="J44" s="0" t="n">
        <v>1.5</v>
      </c>
      <c r="K44" s="0" t="n">
        <v>1.5</v>
      </c>
      <c r="L44" s="0" t="n">
        <v>1.5</v>
      </c>
      <c r="M44" s="0" t="n">
        <f aca="false">L44*(1+0.04)</f>
        <v>1.56</v>
      </c>
      <c r="N44" s="0" t="n">
        <f aca="false">M44*(1+0.04)</f>
        <v>1.6224</v>
      </c>
      <c r="O44" s="0" t="n">
        <f aca="false">N44*(1+0.04)</f>
        <v>1.687296</v>
      </c>
      <c r="P44" s="0" t="n">
        <f aca="false">O44*(1+0.04)</f>
        <v>1.75478784</v>
      </c>
      <c r="Q44" s="0" t="n">
        <f aca="false">P44*(1+0.04)</f>
        <v>1.8249793536</v>
      </c>
      <c r="R44" s="0" t="n">
        <f aca="false">Q44*(1+0.04)</f>
        <v>1.897978527744</v>
      </c>
      <c r="S44" s="0" t="n">
        <f aca="false">R44*(1+0.04)</f>
        <v>1.97389766885376</v>
      </c>
      <c r="T44" s="0" t="n">
        <f aca="false">S44*(1+0.04)</f>
        <v>2.05285357560791</v>
      </c>
      <c r="U44" s="0" t="n">
        <f aca="false">T44*(1+0.04)</f>
        <v>2.13496771863223</v>
      </c>
      <c r="V44" s="0" t="n">
        <f aca="false">U44*(1+0.04)</f>
        <v>2.22036642737752</v>
      </c>
      <c r="W44" s="0" t="n">
        <f aca="false">V44*(1+0.04)</f>
        <v>2.30918108447262</v>
      </c>
      <c r="X44" s="0" t="n">
        <f aca="false">W44*(1+0.04)</f>
        <v>2.40154832785152</v>
      </c>
      <c r="Y44" s="0" t="n">
        <f aca="false">X44*(1+0.04)</f>
        <v>2.49761026096558</v>
      </c>
      <c r="Z44" s="0" t="n">
        <f aca="false">Y44*(1+0.04)</f>
        <v>2.59751467140421</v>
      </c>
      <c r="AA44" s="0" t="n">
        <f aca="false">Z44*(1+0.04)</f>
        <v>2.70141525826038</v>
      </c>
      <c r="AB44" s="0" t="n">
        <f aca="false">AA44*(1+0.04)</f>
        <v>2.80947186859079</v>
      </c>
      <c r="AC44" s="0" t="n">
        <f aca="false">AB44*(1+0.04)</f>
        <v>2.92185074333442</v>
      </c>
      <c r="AD44" s="0" t="n">
        <f aca="false">AC44*(1+0.04)</f>
        <v>3.0387247730678</v>
      </c>
      <c r="AE44" s="0" t="n">
        <f aca="false">AD44*(1+0.04)</f>
        <v>3.16027376399051</v>
      </c>
      <c r="AF44" s="0" t="n">
        <f aca="false">AE44*(1+0.04)</f>
        <v>3.28668471455013</v>
      </c>
      <c r="AG44" s="0" t="n">
        <f aca="false">AF44*(1+0.04)</f>
        <v>3.41815210313214</v>
      </c>
      <c r="AH44" s="0" t="n">
        <f aca="false">AG44*(1+0.04)</f>
        <v>3.55487818725742</v>
      </c>
      <c r="AI44" s="0" t="n">
        <f aca="false">AH44*(1+0.04)</f>
        <v>3.69707331474772</v>
      </c>
      <c r="AJ44" s="0" t="n">
        <f aca="false">AI44*(1+0.04)</f>
        <v>3.84495624733763</v>
      </c>
      <c r="AK44" s="0" t="n">
        <f aca="false">AJ44*(1+0.04)</f>
        <v>3.99875449723113</v>
      </c>
      <c r="AL44" s="0" t="n">
        <f aca="false">AK44*(1+0.04)</f>
        <v>4.15870467712038</v>
      </c>
      <c r="AM44" s="0" t="n">
        <f aca="false">AL44*(1+0.04)</f>
        <v>4.3250528642052</v>
      </c>
      <c r="AN44" s="0" t="n">
        <f aca="false">AM44*(1+0.04)</f>
        <v>4.4980549787734</v>
      </c>
      <c r="AO44" s="0" t="n">
        <f aca="false">AN44*(1+0.04)</f>
        <v>4.67797717792434</v>
      </c>
      <c r="AP44" s="0" t="n">
        <f aca="false">AO44*(1+0.04)</f>
        <v>4.86509626504131</v>
      </c>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3.8" hidden="false" customHeight="false" outlineLevel="0" collapsed="false">
      <c r="A45" s="0"/>
      <c r="B45" s="0"/>
      <c r="C45" s="0"/>
      <c r="D45" s="0"/>
      <c r="E45" s="0"/>
      <c r="F45" s="0"/>
      <c r="G45" s="0"/>
      <c r="H45" s="0"/>
      <c r="I45" s="0"/>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3.8" hidden="false" customHeight="false" outlineLevel="0" collapsed="false">
      <c r="A46" s="0"/>
      <c r="B46" s="0"/>
      <c r="C46" s="0"/>
      <c r="D46" s="0"/>
      <c r="E46" s="0"/>
      <c r="F46" s="0"/>
      <c r="G46" s="0"/>
      <c r="H46" s="0"/>
      <c r="I46" s="0"/>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s="49" customFormat="true" ht="16.15" hidden="false" customHeight="false" outlineLevel="0" collapsed="false">
      <c r="A47" s="48" t="s">
        <v>111</v>
      </c>
    </row>
    <row r="48" customFormat="false" ht="13.8" hidden="false" customHeight="false" outlineLevel="0" collapsed="false">
      <c r="A48" s="0"/>
      <c r="B48" s="0"/>
      <c r="C48" s="0"/>
      <c r="D48" s="0"/>
      <c r="E48" s="0"/>
      <c r="F48" s="0"/>
      <c r="G48" s="0"/>
      <c r="H48" s="0"/>
      <c r="I48" s="0"/>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3.8" hidden="false" customHeight="false" outlineLevel="0" collapsed="false">
      <c r="A49" s="0" t="s">
        <v>112</v>
      </c>
      <c r="B49" s="0"/>
      <c r="C49" s="0"/>
      <c r="D49" s="0"/>
      <c r="E49" s="0"/>
      <c r="F49" s="0"/>
      <c r="G49" s="0"/>
      <c r="H49" s="0"/>
      <c r="I49" s="0"/>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3.8" hidden="false" customHeight="false" outlineLevel="0" collapsed="false">
      <c r="A50" s="0" t="s">
        <v>113</v>
      </c>
      <c r="B50" s="37" t="n">
        <v>0</v>
      </c>
      <c r="C50" s="0"/>
      <c r="D50" s="0"/>
      <c r="E50" s="0"/>
      <c r="F50" s="0"/>
      <c r="G50" s="0"/>
      <c r="H50" s="0"/>
      <c r="I50" s="0"/>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3.8" hidden="false" customHeight="false" outlineLevel="0" collapsed="false">
      <c r="A51" s="0" t="s">
        <v>114</v>
      </c>
      <c r="B51" s="37" t="n">
        <v>0</v>
      </c>
      <c r="C51" s="0"/>
      <c r="D51" s="0"/>
      <c r="E51" s="0"/>
      <c r="F51" s="0"/>
      <c r="G51" s="0"/>
      <c r="H51" s="0"/>
      <c r="I51" s="0"/>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3.8" hidden="false" customHeight="false" outlineLevel="0" collapsed="false">
      <c r="A52" s="0" t="s">
        <v>115</v>
      </c>
      <c r="B52" s="37" t="n">
        <v>-0.2</v>
      </c>
      <c r="C52" s="0"/>
      <c r="D52" s="0"/>
      <c r="E52" s="0"/>
      <c r="F52" s="0"/>
      <c r="G52" s="0"/>
      <c r="H52" s="0"/>
      <c r="I52" s="0"/>
      <c r="J52" s="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3.8" hidden="false" customHeight="false" outlineLevel="0" collapsed="false">
      <c r="A53" s="10" t="s">
        <v>115</v>
      </c>
      <c r="B53" s="37" t="n">
        <v>-0.2</v>
      </c>
      <c r="C53" s="0"/>
      <c r="D53" s="0"/>
      <c r="E53" s="0"/>
      <c r="F53" s="0"/>
      <c r="G53" s="0"/>
      <c r="H53" s="0"/>
      <c r="I53" s="0"/>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3.8" hidden="false" customHeight="false" outlineLevel="0" collapsed="false">
      <c r="A54" s="0" t="s">
        <v>116</v>
      </c>
      <c r="B54" s="37" t="n">
        <v>0</v>
      </c>
      <c r="C54" s="0"/>
      <c r="D54" s="0"/>
      <c r="E54" s="0"/>
      <c r="F54" s="0"/>
      <c r="G54" s="0"/>
      <c r="H54" s="0"/>
      <c r="I54" s="0"/>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3.8" hidden="false" customHeight="false" outlineLevel="0" collapsed="false">
      <c r="A55" s="0"/>
      <c r="B55" s="0"/>
      <c r="C55" s="0"/>
      <c r="D55" s="0"/>
      <c r="E55" s="0"/>
      <c r="F55" s="0"/>
      <c r="G55" s="0"/>
      <c r="H55" s="0"/>
      <c r="I55" s="0"/>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3.8" hidden="false" customHeight="false" outlineLevel="0" collapsed="false">
      <c r="A56" s="0"/>
      <c r="B56" s="0"/>
      <c r="C56" s="0"/>
      <c r="D56" s="0"/>
      <c r="E56" s="0"/>
      <c r="F56" s="0"/>
      <c r="G56" s="0"/>
      <c r="H56" s="0"/>
      <c r="I56" s="0"/>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3.8" hidden="false" customHeight="false" outlineLevel="0" collapsed="false">
      <c r="A57" s="0"/>
      <c r="B57" s="0"/>
      <c r="C57" s="0"/>
      <c r="D57" s="0"/>
      <c r="E57" s="0"/>
      <c r="F57" s="0"/>
      <c r="G57" s="0"/>
      <c r="H57" s="0"/>
      <c r="I57" s="0"/>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3.8" hidden="false" customHeight="false" outlineLevel="0" collapsed="false">
      <c r="A58" s="0"/>
      <c r="B58" s="0"/>
      <c r="C58" s="0"/>
      <c r="D58" s="0"/>
      <c r="E58" s="0"/>
      <c r="F58" s="0"/>
      <c r="G58" s="0"/>
      <c r="H58" s="0"/>
      <c r="I58" s="0"/>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s="21" customFormat="true" ht="16.15" hidden="false" customHeight="false" outlineLevel="0" collapsed="false">
      <c r="A59" s="20" t="s">
        <v>117</v>
      </c>
    </row>
    <row r="60" customFormat="false" ht="15.8" hidden="false" customHeight="false" outlineLevel="0" collapsed="false">
      <c r="A60" s="0"/>
      <c r="B60" s="0"/>
      <c r="C60" s="0"/>
      <c r="D60" s="0"/>
      <c r="E60" s="0"/>
      <c r="F60" s="0"/>
      <c r="G60" s="0"/>
      <c r="H60" s="0"/>
      <c r="I60" s="0"/>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8" hidden="false" customHeight="false" outlineLevel="0" collapsed="false">
      <c r="A61" s="0"/>
      <c r="B61" s="0"/>
      <c r="C61" s="0"/>
      <c r="D61" s="0"/>
      <c r="E61" s="0"/>
      <c r="F61" s="0"/>
      <c r="G61" s="0"/>
      <c r="H61" s="0"/>
      <c r="I61" s="0"/>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3.8" hidden="false" customHeight="false" outlineLevel="0" collapsed="false">
      <c r="A62" s="50" t="s">
        <v>118</v>
      </c>
      <c r="B62" s="51"/>
      <c r="C62" s="51"/>
      <c r="D62" s="51"/>
      <c r="E62" s="51"/>
      <c r="F62" s="51"/>
      <c r="G62" s="52"/>
      <c r="H62" s="0"/>
      <c r="I62" s="0"/>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5.8" hidden="false" customHeight="false" outlineLevel="0" collapsed="false">
      <c r="A63" s="53" t="s">
        <v>119</v>
      </c>
      <c r="B63" s="53" t="s">
        <v>120</v>
      </c>
      <c r="C63" s="53" t="s">
        <v>121</v>
      </c>
      <c r="D63" s="53" t="s">
        <v>122</v>
      </c>
      <c r="E63" s="53" t="s">
        <v>123</v>
      </c>
      <c r="F63" s="53" t="s">
        <v>124</v>
      </c>
      <c r="G63" s="52"/>
      <c r="H63" s="0"/>
      <c r="I63" s="0"/>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6.9" hidden="false" customHeight="false" outlineLevel="0" collapsed="false">
      <c r="A64" s="54" t="s">
        <v>125</v>
      </c>
      <c r="B64" s="55" t="s">
        <v>74</v>
      </c>
      <c r="C64" s="56" t="s">
        <v>126</v>
      </c>
      <c r="D64" s="56" t="s">
        <v>127</v>
      </c>
      <c r="E64" s="54" t="s">
        <v>77</v>
      </c>
      <c r="F64" s="57" t="s">
        <v>78</v>
      </c>
      <c r="G64" s="58"/>
      <c r="H64" s="0"/>
      <c r="I64" s="0"/>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5.8" hidden="false" customHeight="false" outlineLevel="0" collapsed="false">
      <c r="A65" s="59" t="s">
        <v>128</v>
      </c>
      <c r="B65" s="60" t="n">
        <v>0.05</v>
      </c>
      <c r="C65" s="61" t="n">
        <v>0.3</v>
      </c>
      <c r="D65" s="61" t="n">
        <v>0.5</v>
      </c>
      <c r="E65" s="62" t="n">
        <v>1</v>
      </c>
      <c r="F65" s="62" t="n">
        <v>1</v>
      </c>
      <c r="G65" s="58"/>
      <c r="H65" s="0"/>
      <c r="I65" s="0"/>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5.8" hidden="false" customHeight="false" outlineLevel="0" collapsed="false">
      <c r="A66" s="59" t="s">
        <v>129</v>
      </c>
      <c r="B66" s="60" t="n">
        <v>0.1</v>
      </c>
      <c r="C66" s="61" t="n">
        <v>0.3</v>
      </c>
      <c r="D66" s="61" t="n">
        <v>0.5</v>
      </c>
      <c r="E66" s="62" t="n">
        <v>1</v>
      </c>
      <c r="F66" s="62" t="n">
        <v>1</v>
      </c>
      <c r="G66" s="58"/>
      <c r="H66" s="0"/>
      <c r="I66" s="0"/>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5.8" hidden="false" customHeight="false" outlineLevel="0" collapsed="false">
      <c r="A67" s="59" t="s">
        <v>130</v>
      </c>
      <c r="B67" s="60" t="n">
        <v>0.1</v>
      </c>
      <c r="C67" s="61" t="n">
        <v>0.3</v>
      </c>
      <c r="D67" s="61" t="n">
        <v>0.5</v>
      </c>
      <c r="E67" s="62" t="n">
        <v>1</v>
      </c>
      <c r="F67" s="62" t="n">
        <v>1</v>
      </c>
      <c r="G67" s="58"/>
      <c r="H67" s="0"/>
      <c r="I67" s="0"/>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5.8" hidden="false" customHeight="false" outlineLevel="0" collapsed="false">
      <c r="A68" s="59" t="s">
        <v>131</v>
      </c>
      <c r="B68" s="60" t="n">
        <v>0.05</v>
      </c>
      <c r="C68" s="61" t="n">
        <v>0.3</v>
      </c>
      <c r="D68" s="61" t="n">
        <v>0.5</v>
      </c>
      <c r="E68" s="62" t="n">
        <v>1</v>
      </c>
      <c r="F68" s="62" t="n">
        <v>1</v>
      </c>
      <c r="G68" s="58"/>
      <c r="H68" s="0"/>
      <c r="I68" s="0"/>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5.8" hidden="false" customHeight="false" outlineLevel="0" collapsed="false">
      <c r="A69" s="59" t="s">
        <v>132</v>
      </c>
      <c r="B69" s="60" t="n">
        <v>0.05</v>
      </c>
      <c r="C69" s="61" t="n">
        <v>0.3</v>
      </c>
      <c r="D69" s="61" t="n">
        <v>0.5</v>
      </c>
      <c r="E69" s="62" t="n">
        <v>1</v>
      </c>
      <c r="F69" s="62" t="n">
        <v>1</v>
      </c>
      <c r="G69" s="58"/>
      <c r="H69" s="0"/>
      <c r="I69" s="0"/>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2.8" hidden="false" customHeight="false" outlineLevel="0" collapsed="false">
      <c r="A70" s="0"/>
      <c r="B70" s="0"/>
      <c r="C70" s="0"/>
      <c r="D70" s="0"/>
      <c r="E70" s="0"/>
      <c r="F70" s="0"/>
      <c r="G70" s="0"/>
      <c r="H70" s="0"/>
      <c r="I70" s="0"/>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5.8" hidden="false" customHeight="false" outlineLevel="0" collapsed="false">
      <c r="A71" s="50" t="s">
        <v>133</v>
      </c>
      <c r="B71" s="51"/>
      <c r="C71" s="51"/>
      <c r="D71" s="0"/>
      <c r="E71" s="0"/>
      <c r="F71" s="0"/>
      <c r="G71" s="0"/>
      <c r="H71" s="0"/>
      <c r="I71" s="0"/>
      <c r="J71" s="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5.8" hidden="false" customHeight="false" outlineLevel="0" collapsed="false">
      <c r="A72" s="53" t="s">
        <v>119</v>
      </c>
      <c r="B72" s="53" t="s">
        <v>134</v>
      </c>
      <c r="C72" s="53" t="s">
        <v>135</v>
      </c>
      <c r="D72" s="0"/>
      <c r="E72" s="0"/>
      <c r="F72" s="0"/>
      <c r="G72" s="0"/>
      <c r="H72" s="0" t="s">
        <v>136</v>
      </c>
      <c r="I72" s="0"/>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5.8" hidden="false" customHeight="false" outlineLevel="0" collapsed="false">
      <c r="A73" s="54" t="s">
        <v>125</v>
      </c>
      <c r="B73" s="54" t="s">
        <v>137</v>
      </c>
      <c r="C73" s="54" t="s">
        <v>138</v>
      </c>
      <c r="D73" s="0"/>
      <c r="E73" s="0"/>
      <c r="F73" s="0"/>
      <c r="G73" s="0"/>
      <c r="H73" s="0"/>
      <c r="I73" s="0"/>
      <c r="J73" s="0"/>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5.8" hidden="false" customHeight="false" outlineLevel="0" collapsed="false">
      <c r="A74" s="59" t="s">
        <v>128</v>
      </c>
      <c r="B74" s="59" t="s">
        <v>139</v>
      </c>
      <c r="C74" s="59" t="n">
        <v>0.8</v>
      </c>
      <c r="D74" s="0"/>
      <c r="E74" s="0"/>
      <c r="F74" s="0"/>
      <c r="G74" s="0"/>
      <c r="H74" s="0" t="s">
        <v>140</v>
      </c>
      <c r="I74" s="0"/>
      <c r="J74" s="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5.8" hidden="false" customHeight="false" outlineLevel="0" collapsed="false">
      <c r="A75" s="59" t="s">
        <v>129</v>
      </c>
      <c r="B75" s="59" t="s">
        <v>141</v>
      </c>
      <c r="C75" s="63" t="n">
        <v>2.5</v>
      </c>
      <c r="D75" s="0"/>
      <c r="E75" s="0"/>
      <c r="F75" s="0"/>
      <c r="G75" s="0"/>
      <c r="H75" s="0"/>
      <c r="I75" s="0"/>
      <c r="J75" s="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5.8" hidden="false" customHeight="false" outlineLevel="0" collapsed="false">
      <c r="A76" s="59" t="s">
        <v>130</v>
      </c>
      <c r="B76" s="59" t="s">
        <v>142</v>
      </c>
      <c r="C76" s="59" t="n">
        <v>0.9</v>
      </c>
      <c r="D76" s="0"/>
      <c r="E76" s="0"/>
      <c r="F76" s="0"/>
      <c r="G76" s="0"/>
      <c r="H76" s="0"/>
      <c r="I76" s="0"/>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5.8" hidden="false" customHeight="false" outlineLevel="0" collapsed="false">
      <c r="A77" s="59" t="s">
        <v>131</v>
      </c>
      <c r="B77" s="59" t="s">
        <v>139</v>
      </c>
      <c r="C77" s="59" t="n">
        <v>0.8</v>
      </c>
      <c r="D77" s="0"/>
      <c r="E77" s="0"/>
      <c r="F77" s="0"/>
      <c r="G77" s="0"/>
      <c r="H77" s="0"/>
      <c r="I77" s="0"/>
      <c r="J77" s="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5.8" hidden="false" customHeight="false" outlineLevel="0" collapsed="false">
      <c r="A78" s="59" t="s">
        <v>132</v>
      </c>
      <c r="B78" s="59" t="s">
        <v>143</v>
      </c>
      <c r="C78" s="59" t="n">
        <v>0.8</v>
      </c>
      <c r="D78" s="0"/>
      <c r="E78" s="0"/>
      <c r="F78" s="0"/>
      <c r="G78" s="0"/>
      <c r="H78" s="0"/>
      <c r="I78" s="0"/>
      <c r="J78" s="0"/>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2.8" hidden="false" customHeight="false" outlineLevel="0" collapsed="false">
      <c r="A79" s="0"/>
      <c r="B79" s="0"/>
      <c r="C79" s="0"/>
      <c r="D79" s="0"/>
      <c r="E79" s="0"/>
      <c r="F79" s="0"/>
      <c r="G79" s="0"/>
      <c r="H79" s="0"/>
      <c r="I79" s="0"/>
      <c r="J79" s="0"/>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5.8" hidden="false" customHeight="false" outlineLevel="0" collapsed="false">
      <c r="A80" s="64" t="s">
        <v>144</v>
      </c>
      <c r="B80" s="65"/>
      <c r="C80" s="65"/>
      <c r="D80" s="65"/>
      <c r="E80" s="65"/>
      <c r="F80" s="65"/>
      <c r="G80" s="0"/>
      <c r="H80" s="0"/>
      <c r="I80" s="0"/>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5.8" hidden="false" customHeight="false" outlineLevel="0" collapsed="false">
      <c r="A81" s="53" t="s">
        <v>145</v>
      </c>
      <c r="B81" s="53" t="s">
        <v>146</v>
      </c>
      <c r="C81" s="53" t="s">
        <v>147</v>
      </c>
      <c r="D81" s="53" t="s">
        <v>148</v>
      </c>
      <c r="E81" s="53" t="s">
        <v>149</v>
      </c>
      <c r="F81" s="53" t="s">
        <v>150</v>
      </c>
      <c r="G81" s="0"/>
      <c r="H81" s="0"/>
      <c r="I81" s="0"/>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5.8" hidden="false" customHeight="false" outlineLevel="0" collapsed="false">
      <c r="A82" s="66" t="s">
        <v>151</v>
      </c>
      <c r="B82" s="67" t="s">
        <v>129</v>
      </c>
      <c r="C82" s="67" t="s">
        <v>130</v>
      </c>
      <c r="D82" s="67" t="s">
        <v>131</v>
      </c>
      <c r="E82" s="67" t="s">
        <v>132</v>
      </c>
      <c r="F82" s="67" t="s">
        <v>128</v>
      </c>
      <c r="G82" s="0"/>
      <c r="H82" s="0"/>
      <c r="I82" s="0"/>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5.8" hidden="false" customHeight="false" outlineLevel="0" collapsed="false">
      <c r="A83" s="59" t="s">
        <v>129</v>
      </c>
      <c r="B83" s="62" t="n">
        <v>1</v>
      </c>
      <c r="C83" s="62" t="n">
        <v>0</v>
      </c>
      <c r="D83" s="62" t="n">
        <v>0</v>
      </c>
      <c r="E83" s="62" t="n">
        <v>0</v>
      </c>
      <c r="F83" s="62" t="n">
        <v>0</v>
      </c>
      <c r="G83" s="0"/>
      <c r="H83" s="0"/>
      <c r="I83" s="0"/>
      <c r="J83" s="0"/>
      <c r="K83" s="0"/>
      <c r="L83" s="0"/>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3.8" hidden="false" customHeight="false" outlineLevel="0" collapsed="false">
      <c r="A84" s="59" t="s">
        <v>130</v>
      </c>
      <c r="B84" s="68" t="n">
        <v>0.5</v>
      </c>
      <c r="C84" s="68" t="n">
        <v>0.3</v>
      </c>
      <c r="D84" s="62" t="n">
        <v>0</v>
      </c>
      <c r="E84" s="62" t="n">
        <v>0</v>
      </c>
      <c r="F84" s="62" t="n">
        <v>0.2</v>
      </c>
      <c r="G84" s="0"/>
      <c r="H84" s="0"/>
      <c r="I84" s="0"/>
      <c r="J84" s="0"/>
      <c r="K84" s="0"/>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5.8" hidden="false" customHeight="false" outlineLevel="0" collapsed="false">
      <c r="A85" s="59" t="s">
        <v>131</v>
      </c>
      <c r="B85" s="69" t="n">
        <v>0.4</v>
      </c>
      <c r="C85" s="69" t="n">
        <v>0.3</v>
      </c>
      <c r="D85" s="69" t="n">
        <v>0.1</v>
      </c>
      <c r="E85" s="62" t="n">
        <v>0</v>
      </c>
      <c r="F85" s="62" t="n">
        <v>0.2</v>
      </c>
      <c r="G85" s="0"/>
      <c r="H85" s="0"/>
      <c r="I85" s="0"/>
      <c r="J85" s="0"/>
      <c r="K85" s="0"/>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5.8" hidden="false" customHeight="false" outlineLevel="0" collapsed="false">
      <c r="A86" s="59" t="s">
        <v>132</v>
      </c>
      <c r="B86" s="62" t="n">
        <v>0</v>
      </c>
      <c r="C86" s="62" t="n">
        <v>0</v>
      </c>
      <c r="D86" s="62" t="n">
        <v>0</v>
      </c>
      <c r="E86" s="62" t="n">
        <v>1</v>
      </c>
      <c r="F86" s="62" t="n">
        <v>0</v>
      </c>
      <c r="G86" s="0"/>
      <c r="H86" s="0"/>
      <c r="I86" s="0"/>
      <c r="J86" s="0"/>
      <c r="K86" s="0"/>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5.8" hidden="false" customHeight="false" outlineLevel="0" collapsed="false">
      <c r="A87" s="59" t="s">
        <v>128</v>
      </c>
      <c r="B87" s="62" t="n">
        <v>0</v>
      </c>
      <c r="C87" s="62" t="n">
        <v>0</v>
      </c>
      <c r="D87" s="62" t="n">
        <v>0</v>
      </c>
      <c r="E87" s="62" t="n">
        <v>0</v>
      </c>
      <c r="F87" s="62" t="n">
        <v>1</v>
      </c>
      <c r="G87" s="0"/>
      <c r="H87" s="0"/>
      <c r="I87" s="0"/>
      <c r="J87" s="0"/>
      <c r="K87" s="0"/>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6.9" hidden="false" customHeight="true" outlineLevel="0" collapsed="false">
      <c r="A88" s="0"/>
      <c r="B88" s="0"/>
      <c r="C88" s="0"/>
      <c r="D88" s="0"/>
      <c r="E88" s="0"/>
      <c r="F88" s="0"/>
      <c r="G88" s="0"/>
      <c r="H88" s="0"/>
      <c r="I88" s="0"/>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6.9" hidden="false" customHeight="true" outlineLevel="0" collapsed="false">
      <c r="A89" s="70" t="s">
        <v>152</v>
      </c>
      <c r="B89" s="0"/>
      <c r="C89" s="0"/>
      <c r="D89" s="0"/>
      <c r="E89" s="0"/>
      <c r="F89" s="0"/>
      <c r="G89" s="0"/>
      <c r="H89" s="0"/>
      <c r="I89" s="0"/>
      <c r="J89" s="0"/>
      <c r="K89" s="0"/>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6.9" hidden="false" customHeight="true" outlineLevel="0" collapsed="false">
      <c r="A90" s="71"/>
      <c r="B90" s="0"/>
      <c r="C90" s="0"/>
      <c r="D90" s="0"/>
      <c r="E90" s="0"/>
      <c r="F90" s="0"/>
      <c r="G90" s="0"/>
      <c r="H90" s="0" t="s">
        <v>136</v>
      </c>
      <c r="I90" s="0"/>
      <c r="J90" s="0"/>
      <c r="K90" s="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6.9" hidden="false" customHeight="true" outlineLevel="0" collapsed="false">
      <c r="A91" s="72"/>
      <c r="B91" s="0" t="n">
        <v>2015</v>
      </c>
      <c r="C91" s="0" t="n">
        <v>2020</v>
      </c>
      <c r="D91" s="0" t="n">
        <v>2025</v>
      </c>
      <c r="E91" s="0" t="n">
        <v>2030</v>
      </c>
      <c r="F91" s="0" t="n">
        <v>2050</v>
      </c>
      <c r="G91" s="0"/>
      <c r="H91" s="0" t="s">
        <v>140</v>
      </c>
      <c r="I91" s="0"/>
      <c r="J91" s="0"/>
      <c r="K91" s="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6.9" hidden="false" customHeight="true" outlineLevel="0" collapsed="false">
      <c r="A92" s="72" t="s">
        <v>153</v>
      </c>
      <c r="B92" s="0" t="n">
        <v>1</v>
      </c>
      <c r="C92" s="0"/>
      <c r="D92" s="0"/>
      <c r="E92" s="0"/>
      <c r="F92" s="0" t="n">
        <v>0.8</v>
      </c>
      <c r="G92" s="0"/>
      <c r="H92" s="0"/>
      <c r="I92" s="0"/>
      <c r="J92" s="0"/>
      <c r="K92" s="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6.9" hidden="false" customHeight="true" outlineLevel="0" collapsed="false">
      <c r="A93" s="72" t="s">
        <v>154</v>
      </c>
      <c r="B93" s="0" t="n">
        <f aca="false">(F92/B92)^(1/(F91-B91)) - 1</f>
        <v>-0.00635524946860011</v>
      </c>
      <c r="C93" s="0"/>
      <c r="D93" s="0"/>
      <c r="E93" s="0"/>
      <c r="F93" s="0"/>
      <c r="G93" s="0"/>
      <c r="H93" s="0"/>
      <c r="I93" s="0"/>
      <c r="J93" s="0"/>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6.9" hidden="false" customHeight="true" outlineLevel="0" collapsed="false">
      <c r="A94" s="0"/>
      <c r="B94" s="0"/>
      <c r="C94" s="0"/>
      <c r="D94" s="0"/>
      <c r="E94" s="0"/>
      <c r="F94" s="0"/>
      <c r="G94" s="0"/>
      <c r="H94" s="0"/>
      <c r="I94" s="0"/>
      <c r="J94" s="0"/>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6.9" hidden="false" customHeight="true" outlineLevel="0" collapsed="false">
      <c r="A95" s="0"/>
      <c r="B95" s="0"/>
      <c r="C95" s="0"/>
      <c r="D95" s="0"/>
      <c r="E95" s="0"/>
      <c r="F95" s="0"/>
      <c r="G95" s="0"/>
      <c r="H95" s="0"/>
      <c r="I95" s="0"/>
      <c r="J95" s="0"/>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6.9" hidden="false" customHeight="true" outlineLevel="0" collapsed="false">
      <c r="A96" s="0"/>
      <c r="B96" s="0"/>
      <c r="C96" s="0"/>
      <c r="D96" s="0"/>
      <c r="E96" s="0"/>
      <c r="F96" s="0"/>
      <c r="G96" s="0"/>
      <c r="H96" s="0"/>
      <c r="I96" s="0"/>
      <c r="J96" s="0"/>
      <c r="K96" s="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6.9" hidden="false" customHeight="true" outlineLevel="0" collapsed="false">
      <c r="A97" s="0"/>
      <c r="B97" s="0"/>
      <c r="C97" s="0"/>
      <c r="D97" s="0"/>
      <c r="E97" s="0"/>
      <c r="F97" s="0"/>
      <c r="G97" s="0"/>
      <c r="H97" s="0"/>
      <c r="I97" s="0"/>
      <c r="J97" s="0"/>
      <c r="K97" s="0"/>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6.9" hidden="false" customHeight="true" outlineLevel="0" collapsed="false">
      <c r="A98" s="0"/>
      <c r="B98" s="0"/>
      <c r="C98" s="0"/>
      <c r="D98" s="0"/>
      <c r="E98" s="0"/>
      <c r="F98" s="0"/>
      <c r="G98" s="0"/>
      <c r="H98" s="0"/>
      <c r="I98" s="0"/>
      <c r="J98" s="0"/>
      <c r="K98" s="0"/>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s="21" customFormat="true" ht="18.15" hidden="false" customHeight="false" outlineLevel="0" collapsed="false">
      <c r="A99" s="20" t="s">
        <v>155</v>
      </c>
    </row>
    <row r="100" customFormat="false" ht="15.8" hidden="false" customHeight="false" outlineLevel="0" collapsed="false">
      <c r="A100" s="73" t="s">
        <v>156</v>
      </c>
      <c r="B100" s="64"/>
      <c r="C100" s="65"/>
      <c r="D100" s="65"/>
      <c r="E100" s="65"/>
      <c r="F100" s="65"/>
      <c r="G100" s="65"/>
      <c r="H100" s="0"/>
      <c r="I100" s="0"/>
      <c r="J100" s="0"/>
      <c r="K100" s="0"/>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5.8" hidden="false" customHeight="false" outlineLevel="0" collapsed="false">
      <c r="A101" s="74" t="s">
        <v>80</v>
      </c>
      <c r="B101" s="53" t="s">
        <v>157</v>
      </c>
      <c r="C101" s="53" t="s">
        <v>120</v>
      </c>
      <c r="D101" s="53" t="s">
        <v>121</v>
      </c>
      <c r="E101" s="53" t="s">
        <v>122</v>
      </c>
      <c r="F101" s="53" t="s">
        <v>123</v>
      </c>
      <c r="G101" s="53" t="s">
        <v>124</v>
      </c>
      <c r="H101" s="0" t="s">
        <v>136</v>
      </c>
      <c r="I101" s="0"/>
      <c r="J101" s="0"/>
      <c r="K101" s="0"/>
      <c r="L101" s="0"/>
      <c r="M101" s="0"/>
      <c r="N101" s="0"/>
      <c r="O101" s="0"/>
      <c r="P101" s="0"/>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5.8" hidden="false" customHeight="false" outlineLevel="0" collapsed="false">
      <c r="A102" s="54" t="s">
        <v>158</v>
      </c>
      <c r="B102" s="54" t="s">
        <v>159</v>
      </c>
      <c r="C102" s="67" t="s">
        <v>74</v>
      </c>
      <c r="D102" s="67" t="s">
        <v>126</v>
      </c>
      <c r="E102" s="67" t="s">
        <v>127</v>
      </c>
      <c r="F102" s="67" t="s">
        <v>77</v>
      </c>
      <c r="G102" s="67" t="s">
        <v>78</v>
      </c>
      <c r="H102" s="0"/>
      <c r="I102" s="0"/>
      <c r="J102" s="0"/>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15.8" hidden="false" customHeight="false" outlineLevel="0" collapsed="false">
      <c r="A103" s="75" t="s">
        <v>93</v>
      </c>
      <c r="B103" s="75" t="s">
        <v>155</v>
      </c>
      <c r="C103" s="76" t="n">
        <v>0.05</v>
      </c>
      <c r="D103" s="77" t="n">
        <v>0.2</v>
      </c>
      <c r="E103" s="78" t="n">
        <v>0.5</v>
      </c>
      <c r="F103" s="77" t="n">
        <v>0.4</v>
      </c>
      <c r="G103" s="77" t="n">
        <v>0.2</v>
      </c>
      <c r="H103" s="0" t="s">
        <v>160</v>
      </c>
      <c r="I103" s="0"/>
      <c r="J103" s="27"/>
      <c r="K103" s="0"/>
      <c r="L103" s="0"/>
      <c r="M103" s="0"/>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15.8" hidden="false" customHeight="false" outlineLevel="0" collapsed="false">
      <c r="A104" s="75" t="s">
        <v>95</v>
      </c>
      <c r="B104" s="75" t="s">
        <v>155</v>
      </c>
      <c r="C104" s="76" t="n">
        <v>0.05</v>
      </c>
      <c r="D104" s="77" t="n">
        <v>0.2</v>
      </c>
      <c r="E104" s="78" t="n">
        <v>0.5</v>
      </c>
      <c r="F104" s="77" t="n">
        <v>0.4</v>
      </c>
      <c r="G104" s="77" t="n">
        <v>0.2</v>
      </c>
      <c r="H104" s="0"/>
      <c r="I104" s="0"/>
      <c r="J104" s="27"/>
      <c r="K104" s="0"/>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15.8" hidden="false" customHeight="false" outlineLevel="0" collapsed="false">
      <c r="A105" s="75" t="s">
        <v>97</v>
      </c>
      <c r="B105" s="75" t="s">
        <v>155</v>
      </c>
      <c r="C105" s="76" t="n">
        <v>0.05</v>
      </c>
      <c r="D105" s="77" t="n">
        <v>0.2</v>
      </c>
      <c r="E105" s="78" t="n">
        <v>0.5</v>
      </c>
      <c r="F105" s="77" t="n">
        <v>0.4</v>
      </c>
      <c r="G105" s="77" t="n">
        <v>0.2</v>
      </c>
      <c r="H105" s="0"/>
      <c r="I105" s="0"/>
      <c r="J105" s="27"/>
      <c r="K105" s="0"/>
      <c r="L105" s="0"/>
      <c r="M105" s="0"/>
      <c r="N105" s="0"/>
      <c r="O105" s="0"/>
      <c r="P105" s="0"/>
      <c r="Q105" s="0"/>
      <c r="R105" s="0"/>
      <c r="S105" s="0"/>
      <c r="T105" s="0"/>
      <c r="U105" s="0"/>
      <c r="V105" s="0"/>
      <c r="W105" s="0"/>
      <c r="X105" s="0"/>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15.8" hidden="false" customHeight="false" outlineLevel="0" collapsed="false">
      <c r="A106" s="75" t="s">
        <v>99</v>
      </c>
      <c r="B106" s="75" t="s">
        <v>155</v>
      </c>
      <c r="C106" s="76" t="n">
        <v>0.05</v>
      </c>
      <c r="D106" s="77" t="n">
        <v>0.2</v>
      </c>
      <c r="E106" s="78" t="n">
        <v>0.5</v>
      </c>
      <c r="F106" s="77" t="n">
        <v>0.4</v>
      </c>
      <c r="G106" s="77" t="n">
        <v>0.2</v>
      </c>
      <c r="H106" s="0"/>
      <c r="I106" s="0"/>
      <c r="J106" s="27"/>
      <c r="K106" s="0"/>
      <c r="L106" s="0"/>
      <c r="M106" s="0"/>
      <c r="N106" s="0"/>
      <c r="O106" s="0"/>
      <c r="P106" s="0"/>
      <c r="Q106" s="0"/>
      <c r="R106" s="0"/>
      <c r="S106" s="0"/>
      <c r="T106" s="0"/>
      <c r="U106" s="0"/>
      <c r="V106" s="0"/>
      <c r="W106" s="0"/>
      <c r="X106" s="0"/>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15.8" hidden="false" customHeight="false" outlineLevel="0" collapsed="false">
      <c r="A107" s="75" t="s">
        <v>101</v>
      </c>
      <c r="B107" s="75" t="s">
        <v>155</v>
      </c>
      <c r="C107" s="76" t="n">
        <v>0.05</v>
      </c>
      <c r="D107" s="77" t="n">
        <v>0.2</v>
      </c>
      <c r="E107" s="78" t="n">
        <v>0.5</v>
      </c>
      <c r="F107" s="77" t="n">
        <v>0.4</v>
      </c>
      <c r="G107" s="77" t="n">
        <v>0.2</v>
      </c>
      <c r="H107" s="0"/>
      <c r="I107" s="0"/>
      <c r="J107" s="27"/>
      <c r="K107" s="0"/>
      <c r="L107" s="0"/>
      <c r="M107" s="0"/>
      <c r="N107" s="0"/>
      <c r="O107" s="0"/>
      <c r="P107" s="0"/>
      <c r="Q107" s="0"/>
      <c r="R107" s="0"/>
      <c r="S107" s="0"/>
      <c r="T107" s="0"/>
      <c r="U107" s="0"/>
      <c r="V107" s="0"/>
      <c r="W107" s="0"/>
      <c r="X107" s="0"/>
      <c r="Y107" s="0"/>
      <c r="Z107" s="0"/>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15.8" hidden="false" customHeight="false" outlineLevel="0" collapsed="false">
      <c r="A108" s="75" t="s">
        <v>103</v>
      </c>
      <c r="B108" s="75" t="s">
        <v>155</v>
      </c>
      <c r="C108" s="76" t="n">
        <v>0.05</v>
      </c>
      <c r="D108" s="77" t="n">
        <v>0.2</v>
      </c>
      <c r="E108" s="78" t="n">
        <v>0.5</v>
      </c>
      <c r="F108" s="77" t="n">
        <v>0.4</v>
      </c>
      <c r="G108" s="77" t="n">
        <v>0.2</v>
      </c>
      <c r="H108" s="0"/>
      <c r="I108" s="0"/>
      <c r="J108" s="27"/>
      <c r="K108" s="0"/>
      <c r="L108" s="0"/>
      <c r="M108" s="0"/>
      <c r="N108" s="0"/>
      <c r="O108" s="0"/>
      <c r="P108" s="0"/>
      <c r="Q108" s="0"/>
      <c r="R108" s="0"/>
      <c r="S108" s="0"/>
      <c r="T108" s="0"/>
      <c r="U108" s="0"/>
      <c r="V108" s="0"/>
      <c r="W108" s="0"/>
      <c r="X108" s="0"/>
      <c r="Y108" s="0"/>
      <c r="Z108" s="0"/>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15.8" hidden="false" customHeight="false" outlineLevel="0" collapsed="false">
      <c r="A109" s="75" t="s">
        <v>105</v>
      </c>
      <c r="B109" s="75" t="s">
        <v>155</v>
      </c>
      <c r="C109" s="76" t="n">
        <v>0.05</v>
      </c>
      <c r="D109" s="77" t="n">
        <v>0.2</v>
      </c>
      <c r="E109" s="78" t="n">
        <v>0.5</v>
      </c>
      <c r="F109" s="77" t="n">
        <v>0.4</v>
      </c>
      <c r="G109" s="77" t="n">
        <v>0.2</v>
      </c>
      <c r="H109" s="0"/>
      <c r="I109" s="0"/>
      <c r="J109" s="27"/>
      <c r="K109" s="0"/>
      <c r="L109" s="0"/>
      <c r="M109" s="0"/>
      <c r="N109" s="0"/>
      <c r="O109" s="0"/>
      <c r="P109" s="0"/>
      <c r="Q109" s="0"/>
      <c r="R109" s="0"/>
      <c r="S109" s="0"/>
      <c r="T109" s="0"/>
      <c r="U109" s="0"/>
      <c r="V109" s="0"/>
      <c r="W109" s="0"/>
      <c r="X109" s="0"/>
      <c r="Y109" s="0"/>
      <c r="Z109" s="0"/>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15.8" hidden="false" customHeight="false" outlineLevel="0" collapsed="false">
      <c r="A110" s="75" t="s">
        <v>107</v>
      </c>
      <c r="B110" s="75" t="s">
        <v>155</v>
      </c>
      <c r="C110" s="76" t="n">
        <v>0.05</v>
      </c>
      <c r="D110" s="77" t="n">
        <v>0.2</v>
      </c>
      <c r="E110" s="78" t="n">
        <v>0.5</v>
      </c>
      <c r="F110" s="77" t="n">
        <v>0.4</v>
      </c>
      <c r="G110" s="77" t="n">
        <v>0.2</v>
      </c>
      <c r="H110" s="0"/>
      <c r="I110" s="0"/>
      <c r="J110" s="27"/>
      <c r="K110" s="0"/>
      <c r="L110" s="0"/>
      <c r="M110" s="0"/>
      <c r="N110" s="0"/>
      <c r="O110" s="0"/>
      <c r="P110" s="0"/>
      <c r="Q110" s="0"/>
      <c r="R110" s="0"/>
      <c r="S110" s="0"/>
      <c r="T110" s="0"/>
      <c r="U110" s="0"/>
      <c r="V110" s="0"/>
      <c r="W110" s="0"/>
      <c r="X110" s="0"/>
      <c r="Y110" s="0"/>
      <c r="Z110" s="0"/>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13.8" hidden="false" customHeight="false" outlineLevel="0" collapsed="false">
      <c r="A111" s="0"/>
      <c r="B111" s="0"/>
      <c r="C111" s="0"/>
      <c r="D111" s="0"/>
      <c r="E111" s="0"/>
      <c r="F111" s="0"/>
      <c r="G111" s="0"/>
      <c r="H111" s="0"/>
      <c r="I111" s="0"/>
      <c r="J111" s="0"/>
      <c r="K111" s="0"/>
      <c r="L111" s="0"/>
      <c r="M111" s="0"/>
      <c r="N111" s="0"/>
      <c r="O111" s="0"/>
      <c r="P111" s="0"/>
      <c r="Q111" s="0"/>
      <c r="R111" s="0"/>
      <c r="S111" s="0"/>
      <c r="T111" s="0"/>
      <c r="U111" s="0"/>
      <c r="V111" s="0"/>
      <c r="W111" s="0"/>
      <c r="X111" s="0"/>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customFormat="false" ht="15.8" hidden="false" customHeight="false" outlineLevel="0" collapsed="false">
      <c r="A112" s="0"/>
      <c r="B112" s="0"/>
      <c r="C112" s="0"/>
      <c r="D112" s="0"/>
      <c r="E112" s="0"/>
      <c r="F112" s="0"/>
      <c r="G112" s="0"/>
      <c r="H112" s="0"/>
      <c r="I112" s="0"/>
      <c r="J112" s="0"/>
      <c r="K112" s="0"/>
      <c r="L112" s="0"/>
      <c r="M112" s="0"/>
      <c r="N112" s="0"/>
      <c r="O112" s="0"/>
      <c r="P112" s="0"/>
      <c r="Q112" s="0"/>
      <c r="R112" s="0"/>
      <c r="S112" s="0"/>
      <c r="T112" s="0"/>
      <c r="U112" s="0"/>
      <c r="V112" s="0"/>
      <c r="W112" s="0"/>
      <c r="X112" s="0"/>
      <c r="Y112" s="0"/>
      <c r="Z112" s="0"/>
      <c r="AA112" s="0"/>
      <c r="AB112" s="0"/>
      <c r="AC112" s="0"/>
      <c r="AD112" s="0"/>
      <c r="AE112" s="0"/>
      <c r="AF112" s="0"/>
      <c r="AG112" s="0"/>
      <c r="AH112" s="0"/>
      <c r="AI112" s="0"/>
      <c r="AJ112" s="0"/>
      <c r="AK112" s="0"/>
      <c r="AL112" s="0"/>
      <c r="AM112" s="0"/>
      <c r="AN112" s="0"/>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row r="113" s="20" customFormat="true" ht="18.15" hidden="false" customHeight="false" outlineLevel="0" collapsed="false">
      <c r="A113" s="20" t="s">
        <v>161</v>
      </c>
    </row>
    <row r="114" customFormat="false" ht="15.8" hidden="false" customHeight="false" outlineLevel="0" collapsed="false">
      <c r="A114" s="0"/>
      <c r="B114" s="0"/>
      <c r="C114" s="0"/>
      <c r="D114" s="0"/>
      <c r="E114" s="0"/>
      <c r="F114" s="0"/>
      <c r="G114" s="0"/>
      <c r="H114" s="0"/>
      <c r="I114" s="0"/>
      <c r="J114" s="0"/>
      <c r="K114" s="0"/>
      <c r="L114" s="0"/>
      <c r="M114" s="0"/>
      <c r="N114" s="0"/>
      <c r="O114" s="0"/>
      <c r="P114" s="0"/>
      <c r="Q114" s="0"/>
      <c r="R114" s="0"/>
      <c r="S114" s="0"/>
      <c r="T114" s="0"/>
      <c r="U114" s="0"/>
      <c r="V114" s="0"/>
      <c r="W114" s="0"/>
      <c r="X114" s="0"/>
      <c r="Y114" s="0"/>
      <c r="Z114" s="0"/>
      <c r="AA114" s="0"/>
      <c r="AB114" s="0"/>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13.8" hidden="false" customHeight="false" outlineLevel="0" collapsed="false">
      <c r="A115" s="0"/>
      <c r="B115" s="0"/>
      <c r="C115" s="0"/>
      <c r="D115" s="0"/>
      <c r="E115" s="0"/>
      <c r="F115" s="0"/>
      <c r="G115" s="0"/>
      <c r="H115" s="0"/>
      <c r="I115" s="0"/>
      <c r="J115" s="0"/>
      <c r="K115" s="0"/>
      <c r="L115" s="0"/>
      <c r="M115" s="0"/>
      <c r="N115" s="0"/>
      <c r="O115" s="0"/>
      <c r="P115" s="0"/>
      <c r="Q115" s="0"/>
      <c r="R115" s="0"/>
      <c r="S115" s="0"/>
      <c r="T115" s="0"/>
      <c r="U115" s="0"/>
      <c r="V115" s="0"/>
      <c r="W115" s="0"/>
      <c r="X115" s="0"/>
      <c r="Y115" s="0"/>
      <c r="Z115" s="0"/>
      <c r="AA115" s="0"/>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customFormat="false" ht="15.8" hidden="false" customHeight="false" outlineLevel="0" collapsed="false">
      <c r="A116" s="79" t="s">
        <v>156</v>
      </c>
      <c r="B116" s="51"/>
      <c r="C116" s="51"/>
      <c r="D116" s="51"/>
      <c r="E116" s="51"/>
      <c r="F116" s="51"/>
      <c r="G116" s="51"/>
      <c r="H116" s="0"/>
      <c r="I116" s="0"/>
      <c r="J116" s="0"/>
      <c r="K116" s="0"/>
      <c r="L116" s="0"/>
      <c r="M116" s="0"/>
      <c r="N116" s="0"/>
      <c r="O116" s="0"/>
      <c r="P116" s="0"/>
      <c r="Q116" s="0"/>
      <c r="R116" s="0"/>
      <c r="S116" s="0"/>
      <c r="T116" s="0"/>
      <c r="U116" s="0"/>
      <c r="V116" s="0"/>
      <c r="W116" s="0"/>
      <c r="X116" s="0"/>
      <c r="Y116" s="0"/>
      <c r="Z116" s="0"/>
      <c r="AA116" s="0"/>
      <c r="AB116" s="0"/>
      <c r="AC116" s="0"/>
      <c r="AD116" s="0"/>
      <c r="AE116" s="0"/>
      <c r="AF116" s="0"/>
      <c r="AG116" s="0"/>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c r="AMG116" s="0"/>
      <c r="AMH116" s="0"/>
      <c r="AMI116" s="0"/>
      <c r="AMJ116" s="0"/>
    </row>
    <row r="117" customFormat="false" ht="15.8" hidden="false" customHeight="false" outlineLevel="0" collapsed="false">
      <c r="A117" s="80" t="s">
        <v>80</v>
      </c>
      <c r="B117" s="80" t="s">
        <v>157</v>
      </c>
      <c r="C117" s="81" t="s">
        <v>120</v>
      </c>
      <c r="D117" s="81" t="s">
        <v>121</v>
      </c>
      <c r="E117" s="81" t="s">
        <v>122</v>
      </c>
      <c r="F117" s="81" t="s">
        <v>123</v>
      </c>
      <c r="G117" s="81" t="s">
        <v>124</v>
      </c>
      <c r="H117" s="0" t="s">
        <v>136</v>
      </c>
      <c r="I117" s="0"/>
      <c r="J117" s="0"/>
      <c r="K117" s="0"/>
      <c r="L117" s="0"/>
      <c r="M117" s="0"/>
      <c r="N117" s="0"/>
      <c r="O117" s="0"/>
      <c r="P117" s="0"/>
      <c r="Q117" s="0"/>
      <c r="R117" s="0"/>
      <c r="S117" s="0"/>
      <c r="T117" s="0"/>
      <c r="U117" s="0"/>
      <c r="V117" s="0"/>
      <c r="W117" s="0"/>
      <c r="X117" s="0"/>
      <c r="Y117" s="0"/>
      <c r="Z117" s="0"/>
      <c r="AA117" s="0"/>
      <c r="AB117" s="0"/>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15.8" hidden="false" customHeight="false" outlineLevel="0" collapsed="false">
      <c r="A118" s="82" t="s">
        <v>80</v>
      </c>
      <c r="B118" s="83" t="s">
        <v>157</v>
      </c>
      <c r="C118" s="67" t="s">
        <v>74</v>
      </c>
      <c r="D118" s="67" t="s">
        <v>126</v>
      </c>
      <c r="E118" s="67" t="s">
        <v>127</v>
      </c>
      <c r="F118" s="67" t="s">
        <v>77</v>
      </c>
      <c r="G118" s="67" t="s">
        <v>78</v>
      </c>
      <c r="H118" s="0"/>
      <c r="I118" s="0"/>
      <c r="J118" s="0"/>
      <c r="K118" s="0"/>
      <c r="L118" s="0"/>
      <c r="M118" s="0"/>
      <c r="N118" s="0"/>
      <c r="O118" s="0"/>
      <c r="P118" s="0"/>
      <c r="Q118" s="0"/>
      <c r="R118" s="0"/>
      <c r="S118" s="0"/>
      <c r="T118" s="0"/>
      <c r="U118" s="0"/>
      <c r="V118" s="0"/>
      <c r="W118" s="0"/>
      <c r="X118" s="0"/>
      <c r="Y118" s="0"/>
      <c r="Z118" s="0"/>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19" customFormat="false" ht="15.8" hidden="false" customHeight="false" outlineLevel="0" collapsed="false">
      <c r="A119" s="84" t="s">
        <v>93</v>
      </c>
      <c r="B119" s="59" t="s">
        <v>162</v>
      </c>
      <c r="C119" s="85" t="n">
        <v>0</v>
      </c>
      <c r="D119" s="85" t="n">
        <v>0</v>
      </c>
      <c r="E119" s="85" t="n">
        <v>0.2</v>
      </c>
      <c r="F119" s="85" t="n">
        <v>0.2</v>
      </c>
      <c r="G119" s="85" t="n">
        <v>0.2</v>
      </c>
      <c r="H119" s="0" t="s">
        <v>163</v>
      </c>
      <c r="I119" s="0"/>
      <c r="J119" s="0"/>
      <c r="K119" s="0"/>
      <c r="L119" s="0"/>
      <c r="M119" s="0"/>
      <c r="N119" s="0"/>
      <c r="O119" s="0"/>
      <c r="P119" s="0"/>
      <c r="Q119" s="0"/>
      <c r="R119" s="0"/>
      <c r="S119" s="0"/>
      <c r="T119" s="0"/>
      <c r="U119" s="0"/>
      <c r="V119" s="0"/>
      <c r="W119" s="0"/>
      <c r="X119" s="0"/>
      <c r="Y119" s="0"/>
      <c r="Z119" s="0"/>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15.8" hidden="false" customHeight="false" outlineLevel="0" collapsed="false">
      <c r="A120" s="86" t="s">
        <v>95</v>
      </c>
      <c r="B120" s="59" t="s">
        <v>162</v>
      </c>
      <c r="C120" s="85" t="n">
        <v>0</v>
      </c>
      <c r="D120" s="85" t="n">
        <v>0</v>
      </c>
      <c r="E120" s="85" t="n">
        <v>0.2</v>
      </c>
      <c r="F120" s="85" t="n">
        <v>0.2</v>
      </c>
      <c r="G120" s="85" t="n">
        <v>0.2</v>
      </c>
      <c r="H120" s="0"/>
      <c r="I120" s="0"/>
      <c r="J120" s="0"/>
      <c r="K120" s="0"/>
      <c r="L120" s="0"/>
      <c r="M120" s="0"/>
      <c r="N120" s="0"/>
      <c r="O120" s="0"/>
      <c r="P120" s="0"/>
      <c r="Q120" s="0"/>
      <c r="R120" s="0"/>
      <c r="S120" s="0"/>
      <c r="T120" s="0"/>
      <c r="U120" s="0"/>
      <c r="V120" s="0"/>
      <c r="W120" s="0"/>
      <c r="X120" s="0"/>
      <c r="Y120" s="0"/>
      <c r="Z120" s="0"/>
      <c r="AA120" s="0"/>
      <c r="AB120" s="0"/>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customFormat="false" ht="15.8" hidden="false" customHeight="false" outlineLevel="0" collapsed="false">
      <c r="A121" s="86" t="s">
        <v>97</v>
      </c>
      <c r="B121" s="59" t="s">
        <v>162</v>
      </c>
      <c r="C121" s="85" t="n">
        <v>0</v>
      </c>
      <c r="D121" s="85" t="n">
        <v>0</v>
      </c>
      <c r="E121" s="85" t="n">
        <v>0.2</v>
      </c>
      <c r="F121" s="85" t="n">
        <v>0.2</v>
      </c>
      <c r="G121" s="85" t="n">
        <v>0.2</v>
      </c>
      <c r="H121" s="0"/>
      <c r="I121" s="0"/>
      <c r="J121" s="0"/>
      <c r="K121" s="0"/>
      <c r="L121" s="0"/>
      <c r="M121" s="0"/>
      <c r="N121" s="0"/>
      <c r="O121" s="0"/>
      <c r="P121" s="0"/>
      <c r="Q121" s="0"/>
      <c r="R121" s="0"/>
      <c r="S121" s="0"/>
      <c r="T121" s="0"/>
      <c r="U121" s="0"/>
      <c r="V121" s="0"/>
      <c r="W121" s="0"/>
      <c r="X121" s="0"/>
      <c r="Y121" s="0"/>
      <c r="Z121" s="0"/>
      <c r="AA121" s="0"/>
      <c r="AB121" s="0"/>
      <c r="AC121" s="0"/>
      <c r="AD121" s="0"/>
      <c r="AE121" s="0"/>
      <c r="AF121" s="0"/>
      <c r="AG121" s="0"/>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c r="AMJ121" s="0"/>
    </row>
    <row r="122" customFormat="false" ht="15.8" hidden="false" customHeight="false" outlineLevel="0" collapsed="false">
      <c r="A122" s="86" t="s">
        <v>99</v>
      </c>
      <c r="B122" s="59" t="s">
        <v>162</v>
      </c>
      <c r="C122" s="85" t="n">
        <v>0</v>
      </c>
      <c r="D122" s="85" t="n">
        <v>0</v>
      </c>
      <c r="E122" s="85" t="n">
        <v>0.2</v>
      </c>
      <c r="F122" s="85" t="n">
        <v>0.2</v>
      </c>
      <c r="G122" s="85" t="n">
        <v>0.2</v>
      </c>
      <c r="H122" s="0"/>
      <c r="I122" s="0"/>
      <c r="J122" s="0"/>
      <c r="K122" s="0"/>
      <c r="L122" s="0"/>
      <c r="M122" s="0"/>
      <c r="N122" s="0"/>
      <c r="O122" s="0"/>
      <c r="P122" s="0"/>
      <c r="Q122" s="0"/>
      <c r="R122" s="0"/>
      <c r="S122" s="0"/>
      <c r="T122" s="0"/>
      <c r="U122" s="0"/>
      <c r="V122" s="0"/>
      <c r="W122" s="0"/>
      <c r="X122" s="0"/>
      <c r="Y122" s="0"/>
      <c r="Z122" s="0"/>
      <c r="AA122" s="0"/>
      <c r="AB122" s="0"/>
      <c r="AC122" s="0"/>
      <c r="AD122" s="0"/>
      <c r="AE122" s="0"/>
      <c r="AF122" s="0"/>
      <c r="AG122" s="0"/>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c r="AMJ122" s="0"/>
    </row>
    <row r="123" customFormat="false" ht="15.8" hidden="false" customHeight="false" outlineLevel="0" collapsed="false">
      <c r="A123" s="86" t="s">
        <v>101</v>
      </c>
      <c r="B123" s="59" t="s">
        <v>162</v>
      </c>
      <c r="C123" s="85" t="n">
        <v>0</v>
      </c>
      <c r="D123" s="85" t="n">
        <v>0</v>
      </c>
      <c r="E123" s="85" t="n">
        <v>0.2</v>
      </c>
      <c r="F123" s="85" t="n">
        <v>0.2</v>
      </c>
      <c r="G123" s="85" t="n">
        <v>0.2</v>
      </c>
      <c r="H123" s="0"/>
      <c r="I123" s="0"/>
      <c r="J123" s="0"/>
      <c r="K123" s="0"/>
      <c r="L123" s="0"/>
      <c r="M123" s="0"/>
      <c r="N123" s="0"/>
      <c r="O123" s="0"/>
      <c r="P123" s="0"/>
      <c r="Q123" s="0"/>
      <c r="R123" s="0"/>
      <c r="S123" s="0"/>
      <c r="T123" s="0"/>
      <c r="U123" s="0"/>
      <c r="V123" s="0"/>
      <c r="W123" s="0"/>
      <c r="X123" s="0"/>
      <c r="Y123" s="0"/>
      <c r="Z123" s="0"/>
      <c r="AA123" s="0"/>
      <c r="AB123" s="0"/>
      <c r="AC123" s="0"/>
      <c r="AD123" s="0"/>
      <c r="AE123" s="0"/>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c r="AMJ123" s="0"/>
    </row>
    <row r="124" customFormat="false" ht="15.8" hidden="false" customHeight="false" outlineLevel="0" collapsed="false">
      <c r="A124" s="86" t="s">
        <v>103</v>
      </c>
      <c r="B124" s="59" t="s">
        <v>162</v>
      </c>
      <c r="C124" s="85" t="n">
        <v>0</v>
      </c>
      <c r="D124" s="85" t="n">
        <v>0</v>
      </c>
      <c r="E124" s="85" t="n">
        <v>0.2</v>
      </c>
      <c r="F124" s="85" t="n">
        <v>0.2</v>
      </c>
      <c r="G124" s="85" t="n">
        <v>0.2</v>
      </c>
      <c r="H124" s="0"/>
      <c r="I124" s="0"/>
      <c r="J124" s="0"/>
      <c r="K124" s="0"/>
      <c r="L124" s="0"/>
      <c r="M124" s="0"/>
      <c r="N124" s="0"/>
      <c r="O124" s="0"/>
      <c r="P124" s="0"/>
      <c r="Q124" s="0"/>
      <c r="R124" s="0"/>
      <c r="S124" s="0"/>
      <c r="T124" s="0"/>
      <c r="U124" s="0"/>
      <c r="V124" s="0"/>
      <c r="W124" s="0"/>
      <c r="X124" s="0"/>
      <c r="Y124" s="0"/>
      <c r="Z124" s="0"/>
      <c r="AA124" s="0"/>
      <c r="AB124" s="0"/>
      <c r="AC124" s="0"/>
      <c r="AD124" s="0"/>
      <c r="AE124" s="0"/>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c r="AMJ124" s="0"/>
    </row>
    <row r="125" customFormat="false" ht="15.8" hidden="false" customHeight="false" outlineLevel="0" collapsed="false">
      <c r="A125" s="86" t="s">
        <v>105</v>
      </c>
      <c r="B125" s="59" t="s">
        <v>162</v>
      </c>
      <c r="C125" s="85" t="n">
        <v>0</v>
      </c>
      <c r="D125" s="85" t="n">
        <v>0</v>
      </c>
      <c r="E125" s="85" t="n">
        <v>0.2</v>
      </c>
      <c r="F125" s="85" t="n">
        <v>0.2</v>
      </c>
      <c r="G125" s="85" t="n">
        <v>0.2</v>
      </c>
      <c r="H125" s="0"/>
      <c r="I125" s="0"/>
      <c r="J125" s="0"/>
      <c r="K125" s="0"/>
      <c r="L125" s="0"/>
      <c r="M125" s="0"/>
      <c r="N125" s="0"/>
      <c r="O125" s="0"/>
      <c r="P125" s="0"/>
      <c r="Q125" s="0"/>
      <c r="R125" s="0"/>
      <c r="S125" s="0"/>
      <c r="T125" s="0"/>
      <c r="U125" s="0"/>
      <c r="V125" s="0"/>
      <c r="W125" s="0"/>
      <c r="X125" s="0"/>
      <c r="Y125" s="0"/>
      <c r="Z125" s="0"/>
      <c r="AA125" s="0"/>
      <c r="AB125" s="0"/>
      <c r="AC125" s="0"/>
      <c r="AD125" s="0"/>
      <c r="AE125" s="0"/>
      <c r="AF125" s="0"/>
      <c r="AG125" s="0"/>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c r="AMG125" s="0"/>
      <c r="AMH125" s="0"/>
      <c r="AMI125" s="0"/>
      <c r="AMJ125" s="0"/>
    </row>
    <row r="126" customFormat="false" ht="15.8" hidden="false" customHeight="false" outlineLevel="0" collapsed="false">
      <c r="A126" s="86" t="s">
        <v>107</v>
      </c>
      <c r="B126" s="59" t="s">
        <v>162</v>
      </c>
      <c r="C126" s="85" t="n">
        <v>0</v>
      </c>
      <c r="D126" s="85" t="n">
        <v>0</v>
      </c>
      <c r="E126" s="85" t="n">
        <v>0.2</v>
      </c>
      <c r="F126" s="85" t="n">
        <v>0.2</v>
      </c>
      <c r="G126" s="85" t="n">
        <v>0.2</v>
      </c>
      <c r="H126" s="0"/>
      <c r="I126" s="0"/>
      <c r="J126" s="0"/>
      <c r="K126" s="0"/>
      <c r="L126" s="0"/>
      <c r="M126" s="0"/>
      <c r="N126" s="0"/>
      <c r="O126" s="0"/>
      <c r="P126" s="0"/>
      <c r="Q126" s="0"/>
      <c r="R126" s="0"/>
      <c r="S126" s="0"/>
      <c r="T126" s="0"/>
      <c r="U126" s="0"/>
      <c r="V126" s="0"/>
      <c r="W126" s="0"/>
      <c r="X126" s="0"/>
      <c r="Y126" s="0"/>
      <c r="Z126" s="0"/>
      <c r="AA126" s="0"/>
      <c r="AB126" s="0"/>
      <c r="AC126" s="0"/>
      <c r="AD126" s="0"/>
      <c r="AE126" s="0"/>
      <c r="AF126" s="0"/>
      <c r="AG126" s="0"/>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c r="AMG126" s="0"/>
      <c r="AMH126" s="0"/>
      <c r="AMI126" s="0"/>
      <c r="AMJ126" s="0"/>
    </row>
    <row r="127" customFormat="false" ht="15.8" hidden="false" customHeight="false" outlineLevel="0" collapsed="false">
      <c r="A127" s="84" t="s">
        <v>93</v>
      </c>
      <c r="B127" s="59" t="s">
        <v>164</v>
      </c>
      <c r="C127" s="85" t="n">
        <v>-0.05</v>
      </c>
      <c r="D127" s="85" t="n">
        <v>-0.05</v>
      </c>
      <c r="E127" s="77" t="n">
        <v>0.1</v>
      </c>
      <c r="F127" s="77" t="n">
        <v>0.1</v>
      </c>
      <c r="G127" s="77" t="n">
        <v>0.05</v>
      </c>
      <c r="H127" s="0" t="s">
        <v>160</v>
      </c>
      <c r="I127" s="0"/>
      <c r="J127" s="27"/>
      <c r="K127" s="0"/>
      <c r="L127" s="0"/>
      <c r="M127" s="0"/>
      <c r="N127" s="0"/>
      <c r="O127" s="0"/>
      <c r="P127" s="0"/>
      <c r="Q127" s="0"/>
      <c r="R127" s="0"/>
      <c r="S127" s="0"/>
      <c r="T127" s="0"/>
      <c r="U127" s="0"/>
      <c r="V127" s="0"/>
      <c r="W127" s="0"/>
      <c r="X127" s="0"/>
      <c r="Y127" s="0"/>
      <c r="Z127" s="0"/>
      <c r="AA127" s="0"/>
      <c r="AB127" s="0"/>
      <c r="AC127" s="0"/>
      <c r="AD127" s="0"/>
      <c r="AE127" s="0"/>
      <c r="AF127" s="0"/>
      <c r="AG127" s="0"/>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0"/>
      <c r="AMJ127" s="0"/>
    </row>
    <row r="128" customFormat="false" ht="15.8" hidden="false" customHeight="false" outlineLevel="0" collapsed="false">
      <c r="A128" s="86" t="s">
        <v>95</v>
      </c>
      <c r="B128" s="59" t="s">
        <v>164</v>
      </c>
      <c r="C128" s="85" t="n">
        <v>-0.05</v>
      </c>
      <c r="D128" s="85" t="n">
        <v>-0.05</v>
      </c>
      <c r="E128" s="77" t="n">
        <v>0.1</v>
      </c>
      <c r="F128" s="77" t="n">
        <v>0.1</v>
      </c>
      <c r="G128" s="77" t="n">
        <v>0.05</v>
      </c>
      <c r="H128" s="0"/>
      <c r="I128" s="0"/>
      <c r="J128" s="27"/>
      <c r="K128" s="0"/>
      <c r="L128" s="0"/>
      <c r="M128" s="0"/>
      <c r="N128" s="0"/>
      <c r="O128" s="0"/>
      <c r="P128" s="0"/>
      <c r="Q128" s="0"/>
      <c r="R128" s="0"/>
      <c r="S128" s="0"/>
      <c r="T128" s="0"/>
      <c r="U128" s="0"/>
      <c r="V128" s="0"/>
      <c r="W128" s="0"/>
      <c r="X128" s="0"/>
      <c r="Y128" s="0"/>
      <c r="Z128" s="0"/>
      <c r="AA128" s="0"/>
      <c r="AB128" s="0"/>
      <c r="AC128" s="0"/>
      <c r="AD128" s="0"/>
      <c r="AE128" s="0"/>
      <c r="AF128" s="0"/>
      <c r="AG128" s="0"/>
      <c r="AH128" s="0"/>
      <c r="AI128" s="0"/>
      <c r="AJ128" s="0"/>
      <c r="AK128" s="0"/>
      <c r="AL128" s="0"/>
      <c r="AM128" s="0"/>
      <c r="AN128" s="0"/>
      <c r="AO128" s="0"/>
      <c r="AP128" s="0"/>
      <c r="AQ128" s="0"/>
      <c r="AR128" s="0"/>
      <c r="AS128" s="0"/>
      <c r="AT128" s="0"/>
      <c r="AU128" s="0"/>
      <c r="AV128" s="0"/>
      <c r="AW128" s="0"/>
      <c r="AX128" s="0"/>
      <c r="AY128" s="0"/>
      <c r="AZ128" s="0"/>
      <c r="BA128" s="0"/>
      <c r="BB128" s="0"/>
      <c r="BC128" s="0"/>
      <c r="BD128" s="0"/>
      <c r="BE128" s="0"/>
      <c r="BF128" s="0"/>
      <c r="BG128" s="0"/>
      <c r="BH128" s="0"/>
      <c r="BI128" s="0"/>
      <c r="BJ128" s="0"/>
      <c r="BK128" s="0"/>
      <c r="BL128" s="0"/>
      <c r="BM128" s="0"/>
      <c r="BN128" s="0"/>
      <c r="BO128" s="0"/>
      <c r="BP128" s="0"/>
      <c r="BQ128" s="0"/>
      <c r="BR128" s="0"/>
      <c r="BS128" s="0"/>
      <c r="BT128" s="0"/>
      <c r="BU128" s="0"/>
      <c r="BV128" s="0"/>
      <c r="BW128" s="0"/>
      <c r="BX128" s="0"/>
      <c r="BY128" s="0"/>
      <c r="BZ128" s="0"/>
      <c r="CA128" s="0"/>
      <c r="CB128" s="0"/>
      <c r="CC128" s="0"/>
      <c r="CD128" s="0"/>
      <c r="CE128" s="0"/>
      <c r="CF128" s="0"/>
      <c r="CG128" s="0"/>
      <c r="CH128" s="0"/>
      <c r="CI128" s="0"/>
      <c r="CJ128" s="0"/>
      <c r="CK128" s="0"/>
      <c r="CL128" s="0"/>
      <c r="CM128" s="0"/>
      <c r="CN128" s="0"/>
      <c r="CO128" s="0"/>
      <c r="CP128" s="0"/>
      <c r="CQ128" s="0"/>
      <c r="CR128" s="0"/>
      <c r="CS128" s="0"/>
      <c r="CT128" s="0"/>
      <c r="CU128" s="0"/>
      <c r="CV128" s="0"/>
      <c r="CW128" s="0"/>
      <c r="CX128" s="0"/>
      <c r="CY128" s="0"/>
      <c r="CZ128" s="0"/>
      <c r="DA128" s="0"/>
      <c r="DB128" s="0"/>
      <c r="DC128" s="0"/>
      <c r="DD128" s="0"/>
      <c r="DE128" s="0"/>
      <c r="DF128" s="0"/>
      <c r="DG128" s="0"/>
      <c r="DH128" s="0"/>
      <c r="DI128" s="0"/>
      <c r="DJ128" s="0"/>
      <c r="DK128" s="0"/>
      <c r="DL128" s="0"/>
      <c r="DM128" s="0"/>
      <c r="DN128" s="0"/>
      <c r="DO128" s="0"/>
      <c r="DP128" s="0"/>
      <c r="DQ128" s="0"/>
      <c r="DR128" s="0"/>
      <c r="DS128" s="0"/>
      <c r="DT128" s="0"/>
      <c r="DU128" s="0"/>
      <c r="DV128" s="0"/>
      <c r="DW128" s="0"/>
      <c r="DX128" s="0"/>
      <c r="DY128" s="0"/>
      <c r="DZ128" s="0"/>
      <c r="EA128" s="0"/>
      <c r="EB128" s="0"/>
      <c r="EC128" s="0"/>
      <c r="ED128" s="0"/>
      <c r="EE128" s="0"/>
      <c r="EF128" s="0"/>
      <c r="EG128" s="0"/>
      <c r="EH128" s="0"/>
      <c r="EI128" s="0"/>
      <c r="EJ128" s="0"/>
      <c r="EK128" s="0"/>
      <c r="EL128" s="0"/>
      <c r="EM128" s="0"/>
      <c r="EN128" s="0"/>
      <c r="EO128" s="0"/>
      <c r="EP128" s="0"/>
      <c r="EQ128" s="0"/>
      <c r="ER128" s="0"/>
      <c r="ES128" s="0"/>
      <c r="ET128" s="0"/>
      <c r="EU128" s="0"/>
      <c r="EV128" s="0"/>
      <c r="EW128" s="0"/>
      <c r="EX128" s="0"/>
      <c r="EY128" s="0"/>
      <c r="EZ128" s="0"/>
      <c r="FA128" s="0"/>
      <c r="FB128" s="0"/>
      <c r="FC128" s="0"/>
      <c r="FD128" s="0"/>
      <c r="FE128" s="0"/>
      <c r="FF128" s="0"/>
      <c r="FG128" s="0"/>
      <c r="FH128" s="0"/>
      <c r="FI128" s="0"/>
      <c r="FJ128" s="0"/>
      <c r="FK128" s="0"/>
      <c r="FL128" s="0"/>
      <c r="FM128" s="0"/>
      <c r="FN128" s="0"/>
      <c r="FO128" s="0"/>
      <c r="FP128" s="0"/>
      <c r="FQ128" s="0"/>
      <c r="FR128" s="0"/>
      <c r="FS128" s="0"/>
      <c r="FT128" s="0"/>
      <c r="FU128" s="0"/>
      <c r="FV128" s="0"/>
      <c r="FW128" s="0"/>
      <c r="FX128" s="0"/>
      <c r="FY128" s="0"/>
      <c r="FZ128" s="0"/>
      <c r="GA128" s="0"/>
      <c r="GB128" s="0"/>
      <c r="GC128" s="0"/>
      <c r="GD128" s="0"/>
      <c r="GE128" s="0"/>
      <c r="GF128" s="0"/>
      <c r="GG128" s="0"/>
      <c r="GH128" s="0"/>
      <c r="GI128" s="0"/>
      <c r="GJ128" s="0"/>
      <c r="GK128" s="0"/>
      <c r="GL128" s="0"/>
      <c r="GM128" s="0"/>
      <c r="GN128" s="0"/>
      <c r="GO128" s="0"/>
      <c r="GP128" s="0"/>
      <c r="GQ128" s="0"/>
      <c r="GR128" s="0"/>
      <c r="GS128" s="0"/>
      <c r="GT128" s="0"/>
      <c r="GU128" s="0"/>
      <c r="GV128" s="0"/>
      <c r="GW128" s="0"/>
      <c r="GX128" s="0"/>
      <c r="GY128" s="0"/>
      <c r="GZ128" s="0"/>
      <c r="HA128" s="0"/>
      <c r="HB128" s="0"/>
      <c r="HC128" s="0"/>
      <c r="HD128" s="0"/>
      <c r="HE128" s="0"/>
      <c r="HF128" s="0"/>
      <c r="HG128" s="0"/>
      <c r="HH128" s="0"/>
      <c r="HI128" s="0"/>
      <c r="HJ128" s="0"/>
      <c r="HK128" s="0"/>
      <c r="HL128" s="0"/>
      <c r="HM128" s="0"/>
      <c r="HN128" s="0"/>
      <c r="HO128" s="0"/>
      <c r="HP128" s="0"/>
      <c r="HQ128" s="0"/>
      <c r="HR128" s="0"/>
      <c r="HS128" s="0"/>
      <c r="HT128" s="0"/>
      <c r="HU128" s="0"/>
      <c r="HV128" s="0"/>
      <c r="HW128" s="0"/>
      <c r="HX128" s="0"/>
      <c r="HY128" s="0"/>
      <c r="HZ128" s="0"/>
      <c r="IA128" s="0"/>
      <c r="IB128" s="0"/>
      <c r="IC128" s="0"/>
      <c r="ID128" s="0"/>
      <c r="IE128" s="0"/>
      <c r="IF128" s="0"/>
      <c r="IG128" s="0"/>
      <c r="IH128" s="0"/>
      <c r="II128" s="0"/>
      <c r="IJ128" s="0"/>
      <c r="IK128" s="0"/>
      <c r="IL128" s="0"/>
      <c r="IM128" s="0"/>
      <c r="IN128" s="0"/>
      <c r="IO128" s="0"/>
      <c r="IP128" s="0"/>
      <c r="IQ128" s="0"/>
      <c r="IR128" s="0"/>
      <c r="IS128" s="0"/>
      <c r="IT128" s="0"/>
      <c r="IU128" s="0"/>
      <c r="IV128" s="0"/>
      <c r="IW128" s="0"/>
      <c r="IX128" s="0"/>
      <c r="IY128" s="0"/>
      <c r="IZ128" s="0"/>
      <c r="JA128" s="0"/>
      <c r="JB128" s="0"/>
      <c r="JC128" s="0"/>
      <c r="JD128" s="0"/>
      <c r="JE128" s="0"/>
      <c r="JF128" s="0"/>
      <c r="JG128" s="0"/>
      <c r="JH128" s="0"/>
      <c r="JI128" s="0"/>
      <c r="JJ128" s="0"/>
      <c r="JK128" s="0"/>
      <c r="JL128" s="0"/>
      <c r="JM128" s="0"/>
      <c r="JN128" s="0"/>
      <c r="JO128" s="0"/>
      <c r="JP128" s="0"/>
      <c r="JQ128" s="0"/>
      <c r="JR128" s="0"/>
      <c r="JS128" s="0"/>
      <c r="JT128" s="0"/>
      <c r="JU128" s="0"/>
      <c r="JV128" s="0"/>
      <c r="JW128" s="0"/>
      <c r="JX128" s="0"/>
      <c r="JY128" s="0"/>
      <c r="JZ128" s="0"/>
      <c r="KA128" s="0"/>
      <c r="KB128" s="0"/>
      <c r="KC128" s="0"/>
      <c r="KD128" s="0"/>
      <c r="KE128" s="0"/>
      <c r="KF128" s="0"/>
      <c r="KG128" s="0"/>
      <c r="KH128" s="0"/>
      <c r="KI128" s="0"/>
      <c r="KJ128" s="0"/>
      <c r="KK128" s="0"/>
      <c r="KL128" s="0"/>
      <c r="KM128" s="0"/>
      <c r="KN128" s="0"/>
      <c r="KO128" s="0"/>
      <c r="KP128" s="0"/>
      <c r="KQ128" s="0"/>
      <c r="KR128" s="0"/>
      <c r="KS128" s="0"/>
      <c r="KT128" s="0"/>
      <c r="KU128" s="0"/>
      <c r="KV128" s="0"/>
      <c r="KW128" s="0"/>
      <c r="KX128" s="0"/>
      <c r="KY128" s="0"/>
      <c r="KZ128" s="0"/>
      <c r="LA128" s="0"/>
      <c r="LB128" s="0"/>
      <c r="LC128" s="0"/>
      <c r="LD128" s="0"/>
      <c r="LE128" s="0"/>
      <c r="LF128" s="0"/>
      <c r="LG128" s="0"/>
      <c r="LH128" s="0"/>
      <c r="LI128" s="0"/>
      <c r="LJ128" s="0"/>
      <c r="LK128" s="0"/>
      <c r="LL128" s="0"/>
      <c r="LM128" s="0"/>
      <c r="LN128" s="0"/>
      <c r="LO128" s="0"/>
      <c r="LP128" s="0"/>
      <c r="LQ128" s="0"/>
      <c r="LR128" s="0"/>
      <c r="LS128" s="0"/>
      <c r="LT128" s="0"/>
      <c r="LU128" s="0"/>
      <c r="LV128" s="0"/>
      <c r="LW128" s="0"/>
      <c r="LX128" s="0"/>
      <c r="LY128" s="0"/>
      <c r="LZ128" s="0"/>
      <c r="MA128" s="0"/>
      <c r="MB128" s="0"/>
      <c r="MC128" s="0"/>
      <c r="MD128" s="0"/>
      <c r="ME128" s="0"/>
      <c r="MF128" s="0"/>
      <c r="MG128" s="0"/>
      <c r="MH128" s="0"/>
      <c r="MI128" s="0"/>
      <c r="MJ128" s="0"/>
      <c r="MK128" s="0"/>
      <c r="ML128" s="0"/>
      <c r="MM128" s="0"/>
      <c r="MN128" s="0"/>
      <c r="MO128" s="0"/>
      <c r="MP128" s="0"/>
      <c r="MQ128" s="0"/>
      <c r="MR128" s="0"/>
      <c r="MS128" s="0"/>
      <c r="MT128" s="0"/>
      <c r="MU128" s="0"/>
      <c r="MV128" s="0"/>
      <c r="MW128" s="0"/>
      <c r="MX128" s="0"/>
      <c r="MY128" s="0"/>
      <c r="MZ128" s="0"/>
      <c r="NA128" s="0"/>
      <c r="NB128" s="0"/>
      <c r="NC128" s="0"/>
      <c r="ND128" s="0"/>
      <c r="NE128" s="0"/>
      <c r="NF128" s="0"/>
      <c r="NG128" s="0"/>
      <c r="NH128" s="0"/>
      <c r="NI128" s="0"/>
      <c r="NJ128" s="0"/>
      <c r="NK128" s="0"/>
      <c r="NL128" s="0"/>
      <c r="NM128" s="0"/>
      <c r="NN128" s="0"/>
      <c r="NO128" s="0"/>
      <c r="NP128" s="0"/>
      <c r="NQ128" s="0"/>
      <c r="NR128" s="0"/>
      <c r="NS128" s="0"/>
      <c r="NT128" s="0"/>
      <c r="NU128" s="0"/>
      <c r="NV128" s="0"/>
      <c r="NW128" s="0"/>
      <c r="NX128" s="0"/>
      <c r="NY128" s="0"/>
      <c r="NZ128" s="0"/>
      <c r="OA128" s="0"/>
      <c r="OB128" s="0"/>
      <c r="OC128" s="0"/>
      <c r="OD128" s="0"/>
      <c r="OE128" s="0"/>
      <c r="OF128" s="0"/>
      <c r="OG128" s="0"/>
      <c r="OH128" s="0"/>
      <c r="OI128" s="0"/>
      <c r="OJ128" s="0"/>
      <c r="OK128" s="0"/>
      <c r="OL128" s="0"/>
      <c r="OM128" s="0"/>
      <c r="ON128" s="0"/>
      <c r="OO128" s="0"/>
      <c r="OP128" s="0"/>
      <c r="OQ128" s="0"/>
      <c r="OR128" s="0"/>
      <c r="OS128" s="0"/>
      <c r="OT128" s="0"/>
      <c r="OU128" s="0"/>
      <c r="OV128" s="0"/>
      <c r="OW128" s="0"/>
      <c r="OX128" s="0"/>
      <c r="OY128" s="0"/>
      <c r="OZ128" s="0"/>
      <c r="PA128" s="0"/>
      <c r="PB128" s="0"/>
      <c r="PC128" s="0"/>
      <c r="PD128" s="0"/>
      <c r="PE128" s="0"/>
      <c r="PF128" s="0"/>
      <c r="PG128" s="0"/>
      <c r="PH128" s="0"/>
      <c r="PI128" s="0"/>
      <c r="PJ128" s="0"/>
      <c r="PK128" s="0"/>
      <c r="PL128" s="0"/>
      <c r="PM128" s="0"/>
      <c r="PN128" s="0"/>
      <c r="PO128" s="0"/>
      <c r="PP128" s="0"/>
      <c r="PQ128" s="0"/>
      <c r="PR128" s="0"/>
      <c r="PS128" s="0"/>
      <c r="PT128" s="0"/>
      <c r="PU128" s="0"/>
      <c r="PV128" s="0"/>
      <c r="PW128" s="0"/>
      <c r="PX128" s="0"/>
      <c r="PY128" s="0"/>
      <c r="PZ128" s="0"/>
      <c r="QA128" s="0"/>
      <c r="QB128" s="0"/>
      <c r="QC128" s="0"/>
      <c r="QD128" s="0"/>
      <c r="QE128" s="0"/>
      <c r="QF128" s="0"/>
      <c r="QG128" s="0"/>
      <c r="QH128" s="0"/>
      <c r="QI128" s="0"/>
      <c r="QJ128" s="0"/>
      <c r="QK128" s="0"/>
      <c r="QL128" s="0"/>
      <c r="QM128" s="0"/>
      <c r="QN128" s="0"/>
      <c r="QO128" s="0"/>
      <c r="QP128" s="0"/>
      <c r="QQ128" s="0"/>
      <c r="QR128" s="0"/>
      <c r="QS128" s="0"/>
      <c r="QT128" s="0"/>
      <c r="QU128" s="0"/>
      <c r="QV128" s="0"/>
      <c r="QW128" s="0"/>
      <c r="QX128" s="0"/>
      <c r="QY128" s="0"/>
      <c r="QZ128" s="0"/>
      <c r="RA128" s="0"/>
      <c r="RB128" s="0"/>
      <c r="RC128" s="0"/>
      <c r="RD128" s="0"/>
      <c r="RE128" s="0"/>
      <c r="RF128" s="0"/>
      <c r="RG128" s="0"/>
      <c r="RH128" s="0"/>
      <c r="RI128" s="0"/>
      <c r="RJ128" s="0"/>
      <c r="RK128" s="0"/>
      <c r="RL128" s="0"/>
      <c r="RM128" s="0"/>
      <c r="RN128" s="0"/>
      <c r="RO128" s="0"/>
      <c r="RP128" s="0"/>
      <c r="RQ128" s="0"/>
      <c r="RR128" s="0"/>
      <c r="RS128" s="0"/>
      <c r="RT128" s="0"/>
      <c r="RU128" s="0"/>
      <c r="RV128" s="0"/>
      <c r="RW128" s="0"/>
      <c r="RX128" s="0"/>
      <c r="RY128" s="0"/>
      <c r="RZ128" s="0"/>
      <c r="SA128" s="0"/>
      <c r="SB128" s="0"/>
      <c r="SC128" s="0"/>
      <c r="SD128" s="0"/>
      <c r="SE128" s="0"/>
      <c r="SF128" s="0"/>
      <c r="SG128" s="0"/>
      <c r="SH128" s="0"/>
      <c r="SI128" s="0"/>
      <c r="SJ128" s="0"/>
      <c r="SK128" s="0"/>
      <c r="SL128" s="0"/>
      <c r="SM128" s="0"/>
      <c r="SN128" s="0"/>
      <c r="SO128" s="0"/>
      <c r="SP128" s="0"/>
      <c r="SQ128" s="0"/>
      <c r="SR128" s="0"/>
      <c r="SS128" s="0"/>
      <c r="ST128" s="0"/>
      <c r="SU128" s="0"/>
      <c r="SV128" s="0"/>
      <c r="SW128" s="0"/>
      <c r="SX128" s="0"/>
      <c r="SY128" s="0"/>
      <c r="SZ128" s="0"/>
      <c r="TA128" s="0"/>
      <c r="TB128" s="0"/>
      <c r="TC128" s="0"/>
      <c r="TD128" s="0"/>
      <c r="TE128" s="0"/>
      <c r="TF128" s="0"/>
      <c r="TG128" s="0"/>
      <c r="TH128" s="0"/>
      <c r="TI128" s="0"/>
      <c r="TJ128" s="0"/>
      <c r="TK128" s="0"/>
      <c r="TL128" s="0"/>
      <c r="TM128" s="0"/>
      <c r="TN128" s="0"/>
      <c r="TO128" s="0"/>
      <c r="TP128" s="0"/>
      <c r="TQ128" s="0"/>
      <c r="TR128" s="0"/>
      <c r="TS128" s="0"/>
      <c r="TT128" s="0"/>
      <c r="TU128" s="0"/>
      <c r="TV128" s="0"/>
      <c r="TW128" s="0"/>
      <c r="TX128" s="0"/>
      <c r="TY128" s="0"/>
      <c r="TZ128" s="0"/>
      <c r="UA128" s="0"/>
      <c r="UB128" s="0"/>
      <c r="UC128" s="0"/>
      <c r="UD128" s="0"/>
      <c r="UE128" s="0"/>
      <c r="UF128" s="0"/>
      <c r="UG128" s="0"/>
      <c r="UH128" s="0"/>
      <c r="UI128" s="0"/>
      <c r="UJ128" s="0"/>
      <c r="UK128" s="0"/>
      <c r="UL128" s="0"/>
      <c r="UM128" s="0"/>
      <c r="UN128" s="0"/>
      <c r="UO128" s="0"/>
      <c r="UP128" s="0"/>
      <c r="UQ128" s="0"/>
      <c r="UR128" s="0"/>
      <c r="US128" s="0"/>
      <c r="UT128" s="0"/>
      <c r="UU128" s="0"/>
      <c r="UV128" s="0"/>
      <c r="UW128" s="0"/>
      <c r="UX128" s="0"/>
      <c r="UY128" s="0"/>
      <c r="UZ128" s="0"/>
      <c r="VA128" s="0"/>
      <c r="VB128" s="0"/>
      <c r="VC128" s="0"/>
      <c r="VD128" s="0"/>
      <c r="VE128" s="0"/>
      <c r="VF128" s="0"/>
      <c r="VG128" s="0"/>
      <c r="VH128" s="0"/>
      <c r="VI128" s="0"/>
      <c r="VJ128" s="0"/>
      <c r="VK128" s="0"/>
      <c r="VL128" s="0"/>
      <c r="VM128" s="0"/>
      <c r="VN128" s="0"/>
      <c r="VO128" s="0"/>
      <c r="VP128" s="0"/>
      <c r="VQ128" s="0"/>
      <c r="VR128" s="0"/>
      <c r="VS128" s="0"/>
      <c r="VT128" s="0"/>
      <c r="VU128" s="0"/>
      <c r="VV128" s="0"/>
      <c r="VW128" s="0"/>
      <c r="VX128" s="0"/>
      <c r="VY128" s="0"/>
      <c r="VZ128" s="0"/>
      <c r="WA128" s="0"/>
      <c r="WB128" s="0"/>
      <c r="WC128" s="0"/>
      <c r="WD128" s="0"/>
      <c r="WE128" s="0"/>
      <c r="WF128" s="0"/>
      <c r="WG128" s="0"/>
      <c r="WH128" s="0"/>
      <c r="WI128" s="0"/>
      <c r="WJ128" s="0"/>
      <c r="WK128" s="0"/>
      <c r="WL128" s="0"/>
      <c r="WM128" s="0"/>
      <c r="WN128" s="0"/>
      <c r="WO128" s="0"/>
      <c r="WP128" s="0"/>
      <c r="WQ128" s="0"/>
      <c r="WR128" s="0"/>
      <c r="WS128" s="0"/>
      <c r="WT128" s="0"/>
      <c r="WU128" s="0"/>
      <c r="WV128" s="0"/>
      <c r="WW128" s="0"/>
      <c r="WX128" s="0"/>
      <c r="WY128" s="0"/>
      <c r="WZ128" s="0"/>
      <c r="XA128" s="0"/>
      <c r="XB128" s="0"/>
      <c r="XC128" s="0"/>
      <c r="XD128" s="0"/>
      <c r="XE128" s="0"/>
      <c r="XF128" s="0"/>
      <c r="XG128" s="0"/>
      <c r="XH128" s="0"/>
      <c r="XI128" s="0"/>
      <c r="XJ128" s="0"/>
      <c r="XK128" s="0"/>
      <c r="XL128" s="0"/>
      <c r="XM128" s="0"/>
      <c r="XN128" s="0"/>
      <c r="XO128" s="0"/>
      <c r="XP128" s="0"/>
      <c r="XQ128" s="0"/>
      <c r="XR128" s="0"/>
      <c r="XS128" s="0"/>
      <c r="XT128" s="0"/>
      <c r="XU128" s="0"/>
      <c r="XV128" s="0"/>
      <c r="XW128" s="0"/>
      <c r="XX128" s="0"/>
      <c r="XY128" s="0"/>
      <c r="XZ128" s="0"/>
      <c r="YA128" s="0"/>
      <c r="YB128" s="0"/>
      <c r="YC128" s="0"/>
      <c r="YD128" s="0"/>
      <c r="YE128" s="0"/>
      <c r="YF128" s="0"/>
      <c r="YG128" s="0"/>
      <c r="YH128" s="0"/>
      <c r="YI128" s="0"/>
      <c r="YJ128" s="0"/>
      <c r="YK128" s="0"/>
      <c r="YL128" s="0"/>
      <c r="YM128" s="0"/>
      <c r="YN128" s="0"/>
      <c r="YO128" s="0"/>
      <c r="YP128" s="0"/>
      <c r="YQ128" s="0"/>
      <c r="YR128" s="0"/>
      <c r="YS128" s="0"/>
      <c r="YT128" s="0"/>
      <c r="YU128" s="0"/>
      <c r="YV128" s="0"/>
      <c r="YW128" s="0"/>
      <c r="YX128" s="0"/>
      <c r="YY128" s="0"/>
      <c r="YZ128" s="0"/>
      <c r="ZA128" s="0"/>
      <c r="ZB128" s="0"/>
      <c r="ZC128" s="0"/>
      <c r="ZD128" s="0"/>
      <c r="ZE128" s="0"/>
      <c r="ZF128" s="0"/>
      <c r="ZG128" s="0"/>
      <c r="ZH128" s="0"/>
      <c r="ZI128" s="0"/>
      <c r="ZJ128" s="0"/>
      <c r="ZK128" s="0"/>
      <c r="ZL128" s="0"/>
      <c r="ZM128" s="0"/>
      <c r="ZN128" s="0"/>
      <c r="ZO128" s="0"/>
      <c r="ZP128" s="0"/>
      <c r="ZQ128" s="0"/>
      <c r="ZR128" s="0"/>
      <c r="ZS128" s="0"/>
      <c r="ZT128" s="0"/>
      <c r="ZU128" s="0"/>
      <c r="ZV128" s="0"/>
      <c r="ZW128" s="0"/>
      <c r="ZX128" s="0"/>
      <c r="ZY128" s="0"/>
      <c r="ZZ128" s="0"/>
      <c r="AAA128" s="0"/>
      <c r="AAB128" s="0"/>
      <c r="AAC128" s="0"/>
      <c r="AAD128" s="0"/>
      <c r="AAE128" s="0"/>
      <c r="AAF128" s="0"/>
      <c r="AAG128" s="0"/>
      <c r="AAH128" s="0"/>
      <c r="AAI128" s="0"/>
      <c r="AAJ128" s="0"/>
      <c r="AAK128" s="0"/>
      <c r="AAL128" s="0"/>
      <c r="AAM128" s="0"/>
      <c r="AAN128" s="0"/>
      <c r="AAO128" s="0"/>
      <c r="AAP128" s="0"/>
      <c r="AAQ128" s="0"/>
      <c r="AAR128" s="0"/>
      <c r="AAS128" s="0"/>
      <c r="AAT128" s="0"/>
      <c r="AAU128" s="0"/>
      <c r="AAV128" s="0"/>
      <c r="AAW128" s="0"/>
      <c r="AAX128" s="0"/>
      <c r="AAY128" s="0"/>
      <c r="AAZ128" s="0"/>
      <c r="ABA128" s="0"/>
      <c r="ABB128" s="0"/>
      <c r="ABC128" s="0"/>
      <c r="ABD128" s="0"/>
      <c r="ABE128" s="0"/>
      <c r="ABF128" s="0"/>
      <c r="ABG128" s="0"/>
      <c r="ABH128" s="0"/>
      <c r="ABI128" s="0"/>
      <c r="ABJ128" s="0"/>
      <c r="ABK128" s="0"/>
      <c r="ABL128" s="0"/>
      <c r="ABM128" s="0"/>
      <c r="ABN128" s="0"/>
      <c r="ABO128" s="0"/>
      <c r="ABP128" s="0"/>
      <c r="ABQ128" s="0"/>
      <c r="ABR128" s="0"/>
      <c r="ABS128" s="0"/>
      <c r="ABT128" s="0"/>
      <c r="ABU128" s="0"/>
      <c r="ABV128" s="0"/>
      <c r="ABW128" s="0"/>
      <c r="ABX128" s="0"/>
      <c r="ABY128" s="0"/>
      <c r="ABZ128" s="0"/>
      <c r="ACA128" s="0"/>
      <c r="ACB128" s="0"/>
      <c r="ACC128" s="0"/>
      <c r="ACD128" s="0"/>
      <c r="ACE128" s="0"/>
      <c r="ACF128" s="0"/>
      <c r="ACG128" s="0"/>
      <c r="ACH128" s="0"/>
      <c r="ACI128" s="0"/>
      <c r="ACJ128" s="0"/>
      <c r="ACK128" s="0"/>
      <c r="ACL128" s="0"/>
      <c r="ACM128" s="0"/>
      <c r="ACN128" s="0"/>
      <c r="ACO128" s="0"/>
      <c r="ACP128" s="0"/>
      <c r="ACQ128" s="0"/>
      <c r="ACR128" s="0"/>
      <c r="ACS128" s="0"/>
      <c r="ACT128" s="0"/>
      <c r="ACU128" s="0"/>
      <c r="ACV128" s="0"/>
      <c r="ACW128" s="0"/>
      <c r="ACX128" s="0"/>
      <c r="ACY128" s="0"/>
      <c r="ACZ128" s="0"/>
      <c r="ADA128" s="0"/>
      <c r="ADB128" s="0"/>
      <c r="ADC128" s="0"/>
      <c r="ADD128" s="0"/>
      <c r="ADE128" s="0"/>
      <c r="ADF128" s="0"/>
      <c r="ADG128" s="0"/>
      <c r="ADH128" s="0"/>
      <c r="ADI128" s="0"/>
      <c r="ADJ128" s="0"/>
      <c r="ADK128" s="0"/>
      <c r="ADL128" s="0"/>
      <c r="ADM128" s="0"/>
      <c r="ADN128" s="0"/>
      <c r="ADO128" s="0"/>
      <c r="ADP128" s="0"/>
      <c r="ADQ128" s="0"/>
      <c r="ADR128" s="0"/>
      <c r="ADS128" s="0"/>
      <c r="ADT128" s="0"/>
      <c r="ADU128" s="0"/>
      <c r="ADV128" s="0"/>
      <c r="ADW128" s="0"/>
      <c r="ADX128" s="0"/>
      <c r="ADY128" s="0"/>
      <c r="ADZ128" s="0"/>
      <c r="AEA128" s="0"/>
      <c r="AEB128" s="0"/>
      <c r="AEC128" s="0"/>
      <c r="AED128" s="0"/>
      <c r="AEE128" s="0"/>
      <c r="AEF128" s="0"/>
      <c r="AEG128" s="0"/>
      <c r="AEH128" s="0"/>
      <c r="AEI128" s="0"/>
      <c r="AEJ128" s="0"/>
      <c r="AEK128" s="0"/>
      <c r="AEL128" s="0"/>
      <c r="AEM128" s="0"/>
      <c r="AEN128" s="0"/>
      <c r="AEO128" s="0"/>
      <c r="AEP128" s="0"/>
      <c r="AEQ128" s="0"/>
      <c r="AER128" s="0"/>
      <c r="AES128" s="0"/>
      <c r="AET128" s="0"/>
      <c r="AEU128" s="0"/>
      <c r="AEV128" s="0"/>
      <c r="AEW128" s="0"/>
      <c r="AEX128" s="0"/>
      <c r="AEY128" s="0"/>
      <c r="AEZ128" s="0"/>
      <c r="AFA128" s="0"/>
      <c r="AFB128" s="0"/>
      <c r="AFC128" s="0"/>
      <c r="AFD128" s="0"/>
      <c r="AFE128" s="0"/>
      <c r="AFF128" s="0"/>
      <c r="AFG128" s="0"/>
      <c r="AFH128" s="0"/>
      <c r="AFI128" s="0"/>
      <c r="AFJ128" s="0"/>
      <c r="AFK128" s="0"/>
      <c r="AFL128" s="0"/>
      <c r="AFM128" s="0"/>
      <c r="AFN128" s="0"/>
      <c r="AFO128" s="0"/>
      <c r="AFP128" s="0"/>
      <c r="AFQ128" s="0"/>
      <c r="AFR128" s="0"/>
      <c r="AFS128" s="0"/>
      <c r="AFT128" s="0"/>
      <c r="AFU128" s="0"/>
      <c r="AFV128" s="0"/>
      <c r="AFW128" s="0"/>
      <c r="AFX128" s="0"/>
      <c r="AFY128" s="0"/>
      <c r="AFZ128" s="0"/>
      <c r="AGA128" s="0"/>
      <c r="AGB128" s="0"/>
      <c r="AGC128" s="0"/>
      <c r="AGD128" s="0"/>
      <c r="AGE128" s="0"/>
      <c r="AGF128" s="0"/>
      <c r="AGG128" s="0"/>
      <c r="AGH128" s="0"/>
      <c r="AGI128" s="0"/>
      <c r="AGJ128" s="0"/>
      <c r="AGK128" s="0"/>
      <c r="AGL128" s="0"/>
      <c r="AGM128" s="0"/>
      <c r="AGN128" s="0"/>
      <c r="AGO128" s="0"/>
      <c r="AGP128" s="0"/>
      <c r="AGQ128" s="0"/>
      <c r="AGR128" s="0"/>
      <c r="AGS128" s="0"/>
      <c r="AGT128" s="0"/>
      <c r="AGU128" s="0"/>
      <c r="AGV128" s="0"/>
      <c r="AGW128" s="0"/>
      <c r="AGX128" s="0"/>
      <c r="AGY128" s="0"/>
      <c r="AGZ128" s="0"/>
      <c r="AHA128" s="0"/>
      <c r="AHB128" s="0"/>
      <c r="AHC128" s="0"/>
      <c r="AHD128" s="0"/>
      <c r="AHE128" s="0"/>
      <c r="AHF128" s="0"/>
      <c r="AHG128" s="0"/>
      <c r="AHH128" s="0"/>
      <c r="AHI128" s="0"/>
      <c r="AHJ128" s="0"/>
      <c r="AHK128" s="0"/>
      <c r="AHL128" s="0"/>
      <c r="AHM128" s="0"/>
      <c r="AHN128" s="0"/>
      <c r="AHO128" s="0"/>
      <c r="AHP128" s="0"/>
      <c r="AHQ128" s="0"/>
      <c r="AHR128" s="0"/>
      <c r="AHS128" s="0"/>
      <c r="AHT128" s="0"/>
      <c r="AHU128" s="0"/>
      <c r="AHV128" s="0"/>
      <c r="AHW128" s="0"/>
      <c r="AHX128" s="0"/>
      <c r="AHY128" s="0"/>
      <c r="AHZ128" s="0"/>
      <c r="AIA128" s="0"/>
      <c r="AIB128" s="0"/>
      <c r="AIC128" s="0"/>
      <c r="AID128" s="0"/>
      <c r="AIE128" s="0"/>
      <c r="AIF128" s="0"/>
      <c r="AIG128" s="0"/>
      <c r="AIH128" s="0"/>
      <c r="AII128" s="0"/>
      <c r="AIJ128" s="0"/>
      <c r="AIK128" s="0"/>
      <c r="AIL128" s="0"/>
      <c r="AIM128" s="0"/>
      <c r="AIN128" s="0"/>
      <c r="AIO128" s="0"/>
      <c r="AIP128" s="0"/>
      <c r="AIQ128" s="0"/>
      <c r="AIR128" s="0"/>
      <c r="AIS128" s="0"/>
      <c r="AIT128" s="0"/>
      <c r="AIU128" s="0"/>
      <c r="AIV128" s="0"/>
      <c r="AIW128" s="0"/>
      <c r="AIX128" s="0"/>
      <c r="AIY128" s="0"/>
      <c r="AIZ128" s="0"/>
      <c r="AJA128" s="0"/>
      <c r="AJB128" s="0"/>
      <c r="AJC128" s="0"/>
      <c r="AJD128" s="0"/>
      <c r="AJE128" s="0"/>
      <c r="AJF128" s="0"/>
      <c r="AJG128" s="0"/>
      <c r="AJH128" s="0"/>
      <c r="AJI128" s="0"/>
      <c r="AJJ128" s="0"/>
      <c r="AJK128" s="0"/>
      <c r="AJL128" s="0"/>
      <c r="AJM128" s="0"/>
      <c r="AJN128" s="0"/>
      <c r="AJO128" s="0"/>
      <c r="AJP128" s="0"/>
      <c r="AJQ128" s="0"/>
      <c r="AJR128" s="0"/>
      <c r="AJS128" s="0"/>
      <c r="AJT128" s="0"/>
      <c r="AJU128" s="0"/>
      <c r="AJV128" s="0"/>
      <c r="AJW128" s="0"/>
      <c r="AJX128" s="0"/>
      <c r="AJY128" s="0"/>
      <c r="AJZ128" s="0"/>
      <c r="AKA128" s="0"/>
      <c r="AKB128" s="0"/>
      <c r="AKC128" s="0"/>
      <c r="AKD128" s="0"/>
      <c r="AKE128" s="0"/>
      <c r="AKF128" s="0"/>
      <c r="AKG128" s="0"/>
      <c r="AKH128" s="0"/>
      <c r="AKI128" s="0"/>
      <c r="AKJ128" s="0"/>
      <c r="AKK128" s="0"/>
      <c r="AKL128" s="0"/>
      <c r="AKM128" s="0"/>
      <c r="AKN128" s="0"/>
      <c r="AKO128" s="0"/>
      <c r="AKP128" s="0"/>
      <c r="AKQ128" s="0"/>
      <c r="AKR128" s="0"/>
      <c r="AKS128" s="0"/>
      <c r="AKT128" s="0"/>
      <c r="AKU128" s="0"/>
      <c r="AKV128" s="0"/>
      <c r="AKW128" s="0"/>
      <c r="AKX128" s="0"/>
      <c r="AKY128" s="0"/>
      <c r="AKZ128" s="0"/>
      <c r="ALA128" s="0"/>
      <c r="ALB128" s="0"/>
      <c r="ALC128" s="0"/>
      <c r="ALD128" s="0"/>
      <c r="ALE128" s="0"/>
      <c r="ALF128" s="0"/>
      <c r="ALG128" s="0"/>
      <c r="ALH128" s="0"/>
      <c r="ALI128" s="0"/>
      <c r="ALJ128" s="0"/>
      <c r="ALK128" s="0"/>
      <c r="ALL128" s="0"/>
      <c r="ALM128" s="0"/>
      <c r="ALN128" s="0"/>
      <c r="ALO128" s="0"/>
      <c r="ALP128" s="0"/>
      <c r="ALQ128" s="0"/>
      <c r="ALR128" s="0"/>
      <c r="ALS128" s="0"/>
      <c r="ALT128" s="0"/>
      <c r="ALU128" s="0"/>
      <c r="ALV128" s="0"/>
      <c r="ALW128" s="0"/>
      <c r="ALX128" s="0"/>
      <c r="ALY128" s="0"/>
      <c r="ALZ128" s="0"/>
      <c r="AMA128" s="0"/>
      <c r="AMB128" s="0"/>
      <c r="AMC128" s="0"/>
      <c r="AMD128" s="0"/>
      <c r="AME128" s="0"/>
      <c r="AMF128" s="0"/>
      <c r="AMG128" s="0"/>
      <c r="AMH128" s="0"/>
      <c r="AMI128" s="0"/>
      <c r="AMJ128" s="0"/>
    </row>
    <row r="129" customFormat="false" ht="15.8" hidden="false" customHeight="false" outlineLevel="0" collapsed="false">
      <c r="A129" s="86" t="s">
        <v>97</v>
      </c>
      <c r="B129" s="59" t="s">
        <v>164</v>
      </c>
      <c r="C129" s="85" t="n">
        <v>-0.05</v>
      </c>
      <c r="D129" s="85" t="n">
        <v>-0.05</v>
      </c>
      <c r="E129" s="77" t="n">
        <v>0.1</v>
      </c>
      <c r="F129" s="77" t="n">
        <v>0.1</v>
      </c>
      <c r="G129" s="77" t="n">
        <v>0.05</v>
      </c>
      <c r="H129" s="0"/>
      <c r="I129" s="0"/>
      <c r="J129" s="27"/>
      <c r="K129" s="0"/>
      <c r="L129" s="0"/>
      <c r="M129" s="0"/>
      <c r="N129" s="0"/>
      <c r="O129" s="0"/>
      <c r="P129" s="0"/>
      <c r="Q129" s="0"/>
      <c r="R129" s="0"/>
      <c r="S129" s="0"/>
      <c r="T129" s="0"/>
      <c r="U129" s="0"/>
      <c r="V129" s="0"/>
      <c r="W129" s="0"/>
      <c r="X129" s="0"/>
      <c r="Y129" s="0"/>
      <c r="Z129" s="0"/>
      <c r="AA129" s="0"/>
      <c r="AB129" s="0"/>
      <c r="AC129" s="0"/>
      <c r="AD129" s="0"/>
      <c r="AE129" s="0"/>
      <c r="AF129" s="0"/>
      <c r="AG129" s="0"/>
      <c r="AH129" s="0"/>
      <c r="AI129" s="0"/>
      <c r="AJ129" s="0"/>
      <c r="AK129" s="0"/>
      <c r="AL129" s="0"/>
      <c r="AM129" s="0"/>
      <c r="AN129" s="0"/>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c r="AMG129" s="0"/>
      <c r="AMH129" s="0"/>
      <c r="AMI129" s="0"/>
      <c r="AMJ129" s="0"/>
    </row>
    <row r="130" customFormat="false" ht="15.8" hidden="false" customHeight="false" outlineLevel="0" collapsed="false">
      <c r="A130" s="86" t="s">
        <v>99</v>
      </c>
      <c r="B130" s="59" t="s">
        <v>164</v>
      </c>
      <c r="C130" s="85" t="n">
        <v>-0.05</v>
      </c>
      <c r="D130" s="85" t="n">
        <v>-0.05</v>
      </c>
      <c r="E130" s="77" t="n">
        <v>0.1</v>
      </c>
      <c r="F130" s="77" t="n">
        <v>0.1</v>
      </c>
      <c r="G130" s="77" t="n">
        <v>0.05</v>
      </c>
      <c r="H130" s="0"/>
      <c r="I130" s="0"/>
      <c r="J130" s="27"/>
      <c r="K130" s="0"/>
      <c r="L130" s="0"/>
      <c r="M130" s="0"/>
      <c r="N130" s="0"/>
      <c r="O130" s="0"/>
      <c r="P130" s="0"/>
      <c r="Q130" s="0"/>
      <c r="R130" s="0"/>
      <c r="S130" s="0"/>
      <c r="T130" s="0"/>
      <c r="U130" s="0"/>
      <c r="V130" s="0"/>
      <c r="W130" s="0"/>
      <c r="X130" s="0"/>
      <c r="Y130" s="0"/>
      <c r="Z130" s="0"/>
      <c r="AA130" s="0"/>
      <c r="AB130" s="0"/>
      <c r="AC130" s="0"/>
      <c r="AD130" s="0"/>
      <c r="AE130" s="0"/>
      <c r="AF130" s="0"/>
      <c r="AG130" s="0"/>
      <c r="AH130" s="0"/>
      <c r="AI130" s="0"/>
      <c r="AJ130" s="0"/>
      <c r="AK130" s="0"/>
      <c r="AL130" s="0"/>
      <c r="AM130" s="0"/>
      <c r="AN130" s="0"/>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c r="AMG130" s="0"/>
      <c r="AMH130" s="0"/>
      <c r="AMI130" s="0"/>
      <c r="AMJ130" s="0"/>
    </row>
    <row r="131" customFormat="false" ht="15.8" hidden="false" customHeight="false" outlineLevel="0" collapsed="false">
      <c r="A131" s="86" t="s">
        <v>101</v>
      </c>
      <c r="B131" s="59" t="s">
        <v>164</v>
      </c>
      <c r="C131" s="85" t="n">
        <v>-0.05</v>
      </c>
      <c r="D131" s="85" t="n">
        <v>-0.05</v>
      </c>
      <c r="E131" s="77" t="n">
        <v>0.1</v>
      </c>
      <c r="F131" s="77" t="n">
        <v>0.1</v>
      </c>
      <c r="G131" s="77" t="n">
        <v>0.05</v>
      </c>
      <c r="H131" s="0"/>
      <c r="I131" s="0"/>
      <c r="J131" s="27"/>
      <c r="K131" s="0"/>
      <c r="L131" s="0"/>
      <c r="M131" s="0"/>
      <c r="N131" s="0"/>
      <c r="O131" s="0"/>
      <c r="P131" s="0"/>
      <c r="Q131" s="0"/>
      <c r="R131" s="0"/>
      <c r="S131" s="0"/>
      <c r="T131" s="0"/>
      <c r="U131" s="0"/>
      <c r="V131" s="0"/>
      <c r="W131" s="0"/>
      <c r="X131" s="0"/>
      <c r="Y131" s="0"/>
      <c r="Z131" s="0"/>
      <c r="AA131" s="0"/>
      <c r="AB131" s="0"/>
      <c r="AC131" s="0"/>
      <c r="AD131" s="0"/>
      <c r="AE131" s="0"/>
      <c r="AF131" s="0"/>
      <c r="AG131" s="0"/>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c r="AMG131" s="0"/>
      <c r="AMH131" s="0"/>
      <c r="AMI131" s="0"/>
      <c r="AMJ131" s="0"/>
    </row>
    <row r="132" customFormat="false" ht="15.8" hidden="false" customHeight="false" outlineLevel="0" collapsed="false">
      <c r="A132" s="86" t="s">
        <v>103</v>
      </c>
      <c r="B132" s="59" t="s">
        <v>164</v>
      </c>
      <c r="C132" s="85" t="n">
        <v>-0.05</v>
      </c>
      <c r="D132" s="85" t="n">
        <v>-0.05</v>
      </c>
      <c r="E132" s="77" t="n">
        <v>0.1</v>
      </c>
      <c r="F132" s="77" t="n">
        <v>0.1</v>
      </c>
      <c r="G132" s="77" t="n">
        <v>0.05</v>
      </c>
      <c r="H132" s="0"/>
      <c r="I132" s="0"/>
      <c r="J132" s="27"/>
      <c r="K132" s="0"/>
      <c r="L132" s="0"/>
      <c r="M132" s="0"/>
      <c r="N132" s="0"/>
      <c r="O132" s="0"/>
      <c r="P132" s="0"/>
      <c r="Q132" s="0"/>
      <c r="R132" s="0"/>
      <c r="S132" s="0"/>
      <c r="T132" s="0"/>
      <c r="U132" s="0"/>
      <c r="V132" s="0"/>
      <c r="W132" s="0"/>
      <c r="X132" s="0"/>
      <c r="Y132" s="0"/>
      <c r="Z132" s="0"/>
      <c r="AA132" s="0"/>
      <c r="AB132" s="0"/>
      <c r="AC132" s="0"/>
      <c r="AD132" s="0"/>
      <c r="AE132" s="0"/>
      <c r="AF132" s="0"/>
      <c r="AG132" s="0"/>
      <c r="AH132" s="0"/>
      <c r="AI132" s="0"/>
      <c r="AJ132" s="0"/>
      <c r="AK132" s="0"/>
      <c r="AL132" s="0"/>
      <c r="AM132" s="0"/>
      <c r="AN132" s="0"/>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c r="AMG132" s="0"/>
      <c r="AMH132" s="0"/>
      <c r="AMI132" s="0"/>
      <c r="AMJ132" s="0"/>
    </row>
    <row r="133" customFormat="false" ht="15.8" hidden="false" customHeight="false" outlineLevel="0" collapsed="false">
      <c r="A133" s="86" t="s">
        <v>105</v>
      </c>
      <c r="B133" s="59" t="s">
        <v>164</v>
      </c>
      <c r="C133" s="85" t="n">
        <v>-0.05</v>
      </c>
      <c r="D133" s="85" t="n">
        <v>-0.05</v>
      </c>
      <c r="E133" s="77" t="n">
        <v>0.1</v>
      </c>
      <c r="F133" s="77" t="n">
        <v>0.1</v>
      </c>
      <c r="G133" s="77" t="n">
        <v>0.05</v>
      </c>
      <c r="H133" s="0"/>
      <c r="I133" s="0"/>
      <c r="J133" s="27"/>
      <c r="K133" s="0"/>
      <c r="L133" s="0"/>
      <c r="M133" s="0"/>
      <c r="N133" s="0"/>
      <c r="O133" s="0"/>
      <c r="P133" s="0"/>
      <c r="Q133" s="0"/>
      <c r="R133" s="0"/>
      <c r="S133" s="0"/>
      <c r="T133" s="0"/>
      <c r="U133" s="0"/>
      <c r="V133" s="0"/>
      <c r="W133" s="0"/>
      <c r="X133" s="0"/>
      <c r="Y133" s="0"/>
      <c r="Z133" s="0"/>
      <c r="AA133" s="0"/>
      <c r="AB133" s="0"/>
      <c r="AC133" s="0"/>
      <c r="AD133" s="0"/>
      <c r="AE133" s="0"/>
      <c r="AF133" s="0"/>
      <c r="AG133" s="0"/>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c r="AMG133" s="0"/>
      <c r="AMH133" s="0"/>
      <c r="AMI133" s="0"/>
      <c r="AMJ133" s="0"/>
    </row>
    <row r="134" customFormat="false" ht="15.8" hidden="false" customHeight="false" outlineLevel="0" collapsed="false">
      <c r="A134" s="86" t="s">
        <v>107</v>
      </c>
      <c r="B134" s="59" t="s">
        <v>164</v>
      </c>
      <c r="C134" s="85" t="n">
        <v>-0.05</v>
      </c>
      <c r="D134" s="85" t="n">
        <v>-0.05</v>
      </c>
      <c r="E134" s="77" t="n">
        <v>0.1</v>
      </c>
      <c r="F134" s="77" t="n">
        <v>0.1</v>
      </c>
      <c r="G134" s="77" t="n">
        <v>0.05</v>
      </c>
      <c r="H134" s="0"/>
      <c r="I134" s="0"/>
      <c r="J134" s="27"/>
      <c r="K134" s="0"/>
      <c r="L134" s="0"/>
      <c r="M134" s="0"/>
      <c r="N134" s="0"/>
      <c r="O134" s="0"/>
      <c r="P134" s="0"/>
      <c r="Q134" s="0"/>
      <c r="R134" s="0"/>
      <c r="S134" s="0"/>
      <c r="T134" s="0"/>
      <c r="U134" s="0"/>
      <c r="V134" s="0"/>
      <c r="W134" s="0"/>
      <c r="X134" s="0"/>
      <c r="Y134" s="0"/>
      <c r="Z134" s="0"/>
      <c r="AA134" s="0"/>
      <c r="AB134" s="0"/>
      <c r="AC134" s="0"/>
      <c r="AD134" s="0"/>
      <c r="AE134" s="0"/>
      <c r="AF134" s="0"/>
      <c r="AG134" s="0"/>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c r="AMG134" s="0"/>
      <c r="AMH134" s="0"/>
      <c r="AMI134" s="0"/>
      <c r="AMJ134" s="0"/>
    </row>
    <row r="135" customFormat="false" ht="15.8" hidden="false" customHeight="false" outlineLevel="0" collapsed="false">
      <c r="A135" s="84" t="s">
        <v>93</v>
      </c>
      <c r="B135" s="59" t="s">
        <v>165</v>
      </c>
      <c r="C135" s="85" t="n">
        <v>0</v>
      </c>
      <c r="D135" s="85" t="n">
        <v>0</v>
      </c>
      <c r="E135" s="77" t="n">
        <v>0.07</v>
      </c>
      <c r="F135" s="77" t="n">
        <v>0.1</v>
      </c>
      <c r="G135" s="77" t="n">
        <v>0.1</v>
      </c>
      <c r="H135" s="0" t="s">
        <v>140</v>
      </c>
      <c r="I135" s="0"/>
      <c r="J135" s="0"/>
      <c r="K135" s="0"/>
      <c r="L135" s="0"/>
      <c r="M135" s="0"/>
      <c r="N135" s="0"/>
      <c r="O135" s="0"/>
      <c r="P135" s="0"/>
      <c r="Q135" s="0"/>
      <c r="R135" s="0"/>
      <c r="S135" s="0"/>
      <c r="T135" s="0"/>
      <c r="U135" s="0"/>
      <c r="V135" s="0"/>
      <c r="W135" s="0"/>
      <c r="X135" s="0"/>
      <c r="Y135" s="0"/>
      <c r="Z135" s="0"/>
      <c r="AA135" s="0"/>
      <c r="AB135" s="0"/>
      <c r="AC135" s="0"/>
      <c r="AD135" s="0"/>
      <c r="AE135" s="0"/>
      <c r="AF135" s="0"/>
      <c r="AG135" s="0"/>
      <c r="AH135" s="0"/>
      <c r="AI135" s="0"/>
      <c r="AJ135" s="0"/>
      <c r="AK135" s="0"/>
      <c r="AL135" s="0"/>
      <c r="AM135" s="0"/>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c r="AMG135" s="0"/>
      <c r="AMH135" s="0"/>
      <c r="AMI135" s="0"/>
      <c r="AMJ135" s="0"/>
    </row>
    <row r="136" customFormat="false" ht="15.8" hidden="false" customHeight="false" outlineLevel="0" collapsed="false">
      <c r="A136" s="86" t="s">
        <v>95</v>
      </c>
      <c r="B136" s="59" t="s">
        <v>165</v>
      </c>
      <c r="C136" s="85" t="n">
        <v>0</v>
      </c>
      <c r="D136" s="85" t="n">
        <v>0</v>
      </c>
      <c r="E136" s="77" t="n">
        <v>0.07</v>
      </c>
      <c r="F136" s="77" t="n">
        <v>0.1</v>
      </c>
      <c r="G136" s="77" t="n">
        <v>0.1</v>
      </c>
      <c r="H136" s="0"/>
      <c r="I136" s="0"/>
      <c r="J136" s="0"/>
      <c r="K136" s="0"/>
      <c r="L136" s="0"/>
      <c r="M136" s="0"/>
      <c r="N136" s="0"/>
      <c r="O136" s="0"/>
      <c r="P136" s="0"/>
      <c r="Q136" s="0"/>
      <c r="R136" s="0"/>
      <c r="S136" s="0"/>
      <c r="T136" s="0"/>
      <c r="U136" s="0"/>
      <c r="V136" s="0"/>
      <c r="W136" s="0"/>
      <c r="X136" s="0"/>
      <c r="Y136" s="0"/>
      <c r="Z136" s="0"/>
      <c r="AA136" s="0"/>
      <c r="AB136" s="0"/>
      <c r="AC136" s="0"/>
      <c r="AD136" s="0"/>
      <c r="AE136" s="0"/>
      <c r="AF136" s="0"/>
      <c r="AG136" s="0"/>
      <c r="AH136" s="0"/>
      <c r="AI136" s="0"/>
      <c r="AJ136" s="0"/>
      <c r="AK136" s="0"/>
      <c r="AL136" s="0"/>
      <c r="AM136" s="0"/>
      <c r="AN136" s="0"/>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c r="AMG136" s="0"/>
      <c r="AMH136" s="0"/>
      <c r="AMI136" s="0"/>
      <c r="AMJ136" s="0"/>
    </row>
    <row r="137" customFormat="false" ht="15.8" hidden="false" customHeight="false" outlineLevel="0" collapsed="false">
      <c r="A137" s="86" t="s">
        <v>97</v>
      </c>
      <c r="B137" s="59" t="s">
        <v>165</v>
      </c>
      <c r="C137" s="85" t="n">
        <v>0</v>
      </c>
      <c r="D137" s="85" t="n">
        <v>0</v>
      </c>
      <c r="E137" s="77" t="n">
        <v>0.07</v>
      </c>
      <c r="F137" s="77" t="n">
        <v>0.1</v>
      </c>
      <c r="G137" s="77" t="n">
        <v>0.1</v>
      </c>
      <c r="H137" s="0"/>
      <c r="I137" s="0"/>
      <c r="J137" s="0"/>
      <c r="K137" s="0"/>
      <c r="L137" s="0"/>
      <c r="M137" s="0"/>
      <c r="N137" s="0"/>
      <c r="O137" s="0"/>
      <c r="P137" s="0"/>
      <c r="Q137" s="0"/>
      <c r="R137" s="0"/>
      <c r="S137" s="0"/>
      <c r="T137" s="0"/>
      <c r="U137" s="0"/>
      <c r="V137" s="0"/>
      <c r="W137" s="0"/>
      <c r="X137" s="0"/>
      <c r="Y137" s="0"/>
      <c r="Z137" s="0"/>
      <c r="AA137" s="0"/>
      <c r="AB137" s="0"/>
      <c r="AC137" s="0"/>
      <c r="AD137" s="0"/>
      <c r="AE137" s="0"/>
      <c r="AF137" s="0"/>
      <c r="AG137" s="0"/>
      <c r="AH137" s="0"/>
      <c r="AI137" s="0"/>
      <c r="AJ137" s="0"/>
      <c r="AK137" s="0"/>
      <c r="AL137" s="0"/>
      <c r="AM137" s="0"/>
      <c r="AN137" s="0"/>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c r="AMG137" s="0"/>
      <c r="AMH137" s="0"/>
      <c r="AMI137" s="0"/>
      <c r="AMJ137" s="0"/>
    </row>
    <row r="138" customFormat="false" ht="15.8" hidden="false" customHeight="false" outlineLevel="0" collapsed="false">
      <c r="A138" s="86" t="s">
        <v>99</v>
      </c>
      <c r="B138" s="59" t="s">
        <v>165</v>
      </c>
      <c r="C138" s="85" t="n">
        <v>0</v>
      </c>
      <c r="D138" s="85" t="n">
        <v>0</v>
      </c>
      <c r="E138" s="77" t="n">
        <v>0.07</v>
      </c>
      <c r="F138" s="77" t="n">
        <v>0.1</v>
      </c>
      <c r="G138" s="77" t="n">
        <v>0.1</v>
      </c>
      <c r="H138" s="0"/>
      <c r="I138" s="0"/>
      <c r="J138" s="0"/>
      <c r="K138" s="0"/>
      <c r="L138" s="0"/>
      <c r="M138" s="0"/>
      <c r="N138" s="0"/>
      <c r="O138" s="0"/>
      <c r="P138" s="0"/>
      <c r="Q138" s="0"/>
      <c r="R138" s="0"/>
      <c r="S138" s="0"/>
      <c r="T138" s="0"/>
      <c r="U138" s="0"/>
      <c r="V138" s="0"/>
      <c r="W138" s="0"/>
      <c r="X138" s="0"/>
      <c r="Y138" s="0"/>
      <c r="Z138" s="0"/>
      <c r="AA138" s="0"/>
      <c r="AB138" s="0"/>
      <c r="AC138" s="0"/>
      <c r="AD138" s="0"/>
      <c r="AE138" s="0"/>
      <c r="AF138" s="0"/>
      <c r="AG138" s="0"/>
      <c r="AH138" s="0"/>
      <c r="AI138" s="0"/>
      <c r="AJ138" s="0"/>
      <c r="AK138" s="0"/>
      <c r="AL138" s="0"/>
      <c r="AM138" s="0"/>
      <c r="AN138" s="0"/>
      <c r="AO138" s="0"/>
      <c r="AP138" s="0"/>
      <c r="AQ138" s="0"/>
      <c r="AR138" s="0"/>
      <c r="AS138" s="0"/>
      <c r="AT138" s="0"/>
      <c r="AU138" s="0"/>
      <c r="AV138" s="0"/>
      <c r="AW138" s="0"/>
      <c r="AX138" s="0"/>
      <c r="AY138" s="0"/>
      <c r="AZ138" s="0"/>
      <c r="BA138" s="0"/>
      <c r="BB138" s="0"/>
      <c r="BC138" s="0"/>
      <c r="BD138" s="0"/>
      <c r="BE138" s="0"/>
      <c r="BF138" s="0"/>
      <c r="BG138" s="0"/>
      <c r="BH138" s="0"/>
      <c r="BI138" s="0"/>
      <c r="BJ138" s="0"/>
      <c r="BK138" s="0"/>
      <c r="BL138" s="0"/>
      <c r="BM138" s="0"/>
      <c r="BN138" s="0"/>
      <c r="BO138" s="0"/>
      <c r="BP138" s="0"/>
      <c r="BQ138" s="0"/>
      <c r="BR138" s="0"/>
      <c r="BS138" s="0"/>
      <c r="BT138" s="0"/>
      <c r="BU138" s="0"/>
      <c r="BV138" s="0"/>
      <c r="BW138" s="0"/>
      <c r="BX138" s="0"/>
      <c r="BY138" s="0"/>
      <c r="BZ138" s="0"/>
      <c r="CA138" s="0"/>
      <c r="CB138" s="0"/>
      <c r="CC138" s="0"/>
      <c r="CD138" s="0"/>
      <c r="CE138" s="0"/>
      <c r="CF138" s="0"/>
      <c r="CG138" s="0"/>
      <c r="CH138" s="0"/>
      <c r="CI138" s="0"/>
      <c r="CJ138" s="0"/>
      <c r="CK138" s="0"/>
      <c r="CL138" s="0"/>
      <c r="CM138" s="0"/>
      <c r="CN138" s="0"/>
      <c r="CO138" s="0"/>
      <c r="CP138" s="0"/>
      <c r="CQ138" s="0"/>
      <c r="CR138" s="0"/>
      <c r="CS138" s="0"/>
      <c r="CT138" s="0"/>
      <c r="CU138" s="0"/>
      <c r="CV138" s="0"/>
      <c r="CW138" s="0"/>
      <c r="CX138" s="0"/>
      <c r="CY138" s="0"/>
      <c r="CZ138" s="0"/>
      <c r="DA138" s="0"/>
      <c r="DB138" s="0"/>
      <c r="DC138" s="0"/>
      <c r="DD138" s="0"/>
      <c r="DE138" s="0"/>
      <c r="DF138" s="0"/>
      <c r="DG138" s="0"/>
      <c r="DH138" s="0"/>
      <c r="DI138" s="0"/>
      <c r="DJ138" s="0"/>
      <c r="DK138" s="0"/>
      <c r="DL138" s="0"/>
      <c r="DM138" s="0"/>
      <c r="DN138" s="0"/>
      <c r="DO138" s="0"/>
      <c r="DP138" s="0"/>
      <c r="DQ138" s="0"/>
      <c r="DR138" s="0"/>
      <c r="DS138" s="0"/>
      <c r="DT138" s="0"/>
      <c r="DU138" s="0"/>
      <c r="DV138" s="0"/>
      <c r="DW138" s="0"/>
      <c r="DX138" s="0"/>
      <c r="DY138" s="0"/>
      <c r="DZ138" s="0"/>
      <c r="EA138" s="0"/>
      <c r="EB138" s="0"/>
      <c r="EC138" s="0"/>
      <c r="ED138" s="0"/>
      <c r="EE138" s="0"/>
      <c r="EF138" s="0"/>
      <c r="EG138" s="0"/>
      <c r="EH138" s="0"/>
      <c r="EI138" s="0"/>
      <c r="EJ138" s="0"/>
      <c r="EK138" s="0"/>
      <c r="EL138" s="0"/>
      <c r="EM138" s="0"/>
      <c r="EN138" s="0"/>
      <c r="EO138" s="0"/>
      <c r="EP138" s="0"/>
      <c r="EQ138" s="0"/>
      <c r="ER138" s="0"/>
      <c r="ES138" s="0"/>
      <c r="ET138" s="0"/>
      <c r="EU138" s="0"/>
      <c r="EV138" s="0"/>
      <c r="EW138" s="0"/>
      <c r="EX138" s="0"/>
      <c r="EY138" s="0"/>
      <c r="EZ138" s="0"/>
      <c r="FA138" s="0"/>
      <c r="FB138" s="0"/>
      <c r="FC138" s="0"/>
      <c r="FD138" s="0"/>
      <c r="FE138" s="0"/>
      <c r="FF138" s="0"/>
      <c r="FG138" s="0"/>
      <c r="FH138" s="0"/>
      <c r="FI138" s="0"/>
      <c r="FJ138" s="0"/>
      <c r="FK138" s="0"/>
      <c r="FL138" s="0"/>
      <c r="FM138" s="0"/>
      <c r="FN138" s="0"/>
      <c r="FO138" s="0"/>
      <c r="FP138" s="0"/>
      <c r="FQ138" s="0"/>
      <c r="FR138" s="0"/>
      <c r="FS138" s="0"/>
      <c r="FT138" s="0"/>
      <c r="FU138" s="0"/>
      <c r="FV138" s="0"/>
      <c r="FW138" s="0"/>
      <c r="FX138" s="0"/>
      <c r="FY138" s="0"/>
      <c r="FZ138" s="0"/>
      <c r="GA138" s="0"/>
      <c r="GB138" s="0"/>
      <c r="GC138" s="0"/>
      <c r="GD138" s="0"/>
      <c r="GE138" s="0"/>
      <c r="GF138" s="0"/>
      <c r="GG138" s="0"/>
      <c r="GH138" s="0"/>
      <c r="GI138" s="0"/>
      <c r="GJ138" s="0"/>
      <c r="GK138" s="0"/>
      <c r="GL138" s="0"/>
      <c r="GM138" s="0"/>
      <c r="GN138" s="0"/>
      <c r="GO138" s="0"/>
      <c r="GP138" s="0"/>
      <c r="GQ138" s="0"/>
      <c r="GR138" s="0"/>
      <c r="GS138" s="0"/>
      <c r="GT138" s="0"/>
      <c r="GU138" s="0"/>
      <c r="GV138" s="0"/>
      <c r="GW138" s="0"/>
      <c r="GX138" s="0"/>
      <c r="GY138" s="0"/>
      <c r="GZ138" s="0"/>
      <c r="HA138" s="0"/>
      <c r="HB138" s="0"/>
      <c r="HC138" s="0"/>
      <c r="HD138" s="0"/>
      <c r="HE138" s="0"/>
      <c r="HF138" s="0"/>
      <c r="HG138" s="0"/>
      <c r="HH138" s="0"/>
      <c r="HI138" s="0"/>
      <c r="HJ138" s="0"/>
      <c r="HK138" s="0"/>
      <c r="HL138" s="0"/>
      <c r="HM138" s="0"/>
      <c r="HN138" s="0"/>
      <c r="HO138" s="0"/>
      <c r="HP138" s="0"/>
      <c r="HQ138" s="0"/>
      <c r="HR138" s="0"/>
      <c r="HS138" s="0"/>
      <c r="HT138" s="0"/>
      <c r="HU138" s="0"/>
      <c r="HV138" s="0"/>
      <c r="HW138" s="0"/>
      <c r="HX138" s="0"/>
      <c r="HY138" s="0"/>
      <c r="HZ138" s="0"/>
      <c r="IA138" s="0"/>
      <c r="IB138" s="0"/>
      <c r="IC138" s="0"/>
      <c r="ID138" s="0"/>
      <c r="IE138" s="0"/>
      <c r="IF138" s="0"/>
      <c r="IG138" s="0"/>
      <c r="IH138" s="0"/>
      <c r="II138" s="0"/>
      <c r="IJ138" s="0"/>
      <c r="IK138" s="0"/>
      <c r="IL138" s="0"/>
      <c r="IM138" s="0"/>
      <c r="IN138" s="0"/>
      <c r="IO138" s="0"/>
      <c r="IP138" s="0"/>
      <c r="IQ138" s="0"/>
      <c r="IR138" s="0"/>
      <c r="IS138" s="0"/>
      <c r="IT138" s="0"/>
      <c r="IU138" s="0"/>
      <c r="IV138" s="0"/>
      <c r="IW138" s="0"/>
      <c r="IX138" s="0"/>
      <c r="IY138" s="0"/>
      <c r="IZ138" s="0"/>
      <c r="JA138" s="0"/>
      <c r="JB138" s="0"/>
      <c r="JC138" s="0"/>
      <c r="JD138" s="0"/>
      <c r="JE138" s="0"/>
      <c r="JF138" s="0"/>
      <c r="JG138" s="0"/>
      <c r="JH138" s="0"/>
      <c r="JI138" s="0"/>
      <c r="JJ138" s="0"/>
      <c r="JK138" s="0"/>
      <c r="JL138" s="0"/>
      <c r="JM138" s="0"/>
      <c r="JN138" s="0"/>
      <c r="JO138" s="0"/>
      <c r="JP138" s="0"/>
      <c r="JQ138" s="0"/>
      <c r="JR138" s="0"/>
      <c r="JS138" s="0"/>
      <c r="JT138" s="0"/>
      <c r="JU138" s="0"/>
      <c r="JV138" s="0"/>
      <c r="JW138" s="0"/>
      <c r="JX138" s="0"/>
      <c r="JY138" s="0"/>
      <c r="JZ138" s="0"/>
      <c r="KA138" s="0"/>
      <c r="KB138" s="0"/>
      <c r="KC138" s="0"/>
      <c r="KD138" s="0"/>
      <c r="KE138" s="0"/>
      <c r="KF138" s="0"/>
      <c r="KG138" s="0"/>
      <c r="KH138" s="0"/>
      <c r="KI138" s="0"/>
      <c r="KJ138" s="0"/>
      <c r="KK138" s="0"/>
      <c r="KL138" s="0"/>
      <c r="KM138" s="0"/>
      <c r="KN138" s="0"/>
      <c r="KO138" s="0"/>
      <c r="KP138" s="0"/>
      <c r="KQ138" s="0"/>
      <c r="KR138" s="0"/>
      <c r="KS138" s="0"/>
      <c r="KT138" s="0"/>
      <c r="KU138" s="0"/>
      <c r="KV138" s="0"/>
      <c r="KW138" s="0"/>
      <c r="KX138" s="0"/>
      <c r="KY138" s="0"/>
      <c r="KZ138" s="0"/>
      <c r="LA138" s="0"/>
      <c r="LB138" s="0"/>
      <c r="LC138" s="0"/>
      <c r="LD138" s="0"/>
      <c r="LE138" s="0"/>
      <c r="LF138" s="0"/>
      <c r="LG138" s="0"/>
      <c r="LH138" s="0"/>
      <c r="LI138" s="0"/>
      <c r="LJ138" s="0"/>
      <c r="LK138" s="0"/>
      <c r="LL138" s="0"/>
      <c r="LM138" s="0"/>
      <c r="LN138" s="0"/>
      <c r="LO138" s="0"/>
      <c r="LP138" s="0"/>
      <c r="LQ138" s="0"/>
      <c r="LR138" s="0"/>
      <c r="LS138" s="0"/>
      <c r="LT138" s="0"/>
      <c r="LU138" s="0"/>
      <c r="LV138" s="0"/>
      <c r="LW138" s="0"/>
      <c r="LX138" s="0"/>
      <c r="LY138" s="0"/>
      <c r="LZ138" s="0"/>
      <c r="MA138" s="0"/>
      <c r="MB138" s="0"/>
      <c r="MC138" s="0"/>
      <c r="MD138" s="0"/>
      <c r="ME138" s="0"/>
      <c r="MF138" s="0"/>
      <c r="MG138" s="0"/>
      <c r="MH138" s="0"/>
      <c r="MI138" s="0"/>
      <c r="MJ138" s="0"/>
      <c r="MK138" s="0"/>
      <c r="ML138" s="0"/>
      <c r="MM138" s="0"/>
      <c r="MN138" s="0"/>
      <c r="MO138" s="0"/>
      <c r="MP138" s="0"/>
      <c r="MQ138" s="0"/>
      <c r="MR138" s="0"/>
      <c r="MS138" s="0"/>
      <c r="MT138" s="0"/>
      <c r="MU138" s="0"/>
      <c r="MV138" s="0"/>
      <c r="MW138" s="0"/>
      <c r="MX138" s="0"/>
      <c r="MY138" s="0"/>
      <c r="MZ138" s="0"/>
      <c r="NA138" s="0"/>
      <c r="NB138" s="0"/>
      <c r="NC138" s="0"/>
      <c r="ND138" s="0"/>
      <c r="NE138" s="0"/>
      <c r="NF138" s="0"/>
      <c r="NG138" s="0"/>
      <c r="NH138" s="0"/>
      <c r="NI138" s="0"/>
      <c r="NJ138" s="0"/>
      <c r="NK138" s="0"/>
      <c r="NL138" s="0"/>
      <c r="NM138" s="0"/>
      <c r="NN138" s="0"/>
      <c r="NO138" s="0"/>
      <c r="NP138" s="0"/>
      <c r="NQ138" s="0"/>
      <c r="NR138" s="0"/>
      <c r="NS138" s="0"/>
      <c r="NT138" s="0"/>
      <c r="NU138" s="0"/>
      <c r="NV138" s="0"/>
      <c r="NW138" s="0"/>
      <c r="NX138" s="0"/>
      <c r="NY138" s="0"/>
      <c r="NZ138" s="0"/>
      <c r="OA138" s="0"/>
      <c r="OB138" s="0"/>
      <c r="OC138" s="0"/>
      <c r="OD138" s="0"/>
      <c r="OE138" s="0"/>
      <c r="OF138" s="0"/>
      <c r="OG138" s="0"/>
      <c r="OH138" s="0"/>
      <c r="OI138" s="0"/>
      <c r="OJ138" s="0"/>
      <c r="OK138" s="0"/>
      <c r="OL138" s="0"/>
      <c r="OM138" s="0"/>
      <c r="ON138" s="0"/>
      <c r="OO138" s="0"/>
      <c r="OP138" s="0"/>
      <c r="OQ138" s="0"/>
      <c r="OR138" s="0"/>
      <c r="OS138" s="0"/>
      <c r="OT138" s="0"/>
      <c r="OU138" s="0"/>
      <c r="OV138" s="0"/>
      <c r="OW138" s="0"/>
      <c r="OX138" s="0"/>
      <c r="OY138" s="0"/>
      <c r="OZ138" s="0"/>
      <c r="PA138" s="0"/>
      <c r="PB138" s="0"/>
      <c r="PC138" s="0"/>
      <c r="PD138" s="0"/>
      <c r="PE138" s="0"/>
      <c r="PF138" s="0"/>
      <c r="PG138" s="0"/>
      <c r="PH138" s="0"/>
      <c r="PI138" s="0"/>
      <c r="PJ138" s="0"/>
      <c r="PK138" s="0"/>
      <c r="PL138" s="0"/>
      <c r="PM138" s="0"/>
      <c r="PN138" s="0"/>
      <c r="PO138" s="0"/>
      <c r="PP138" s="0"/>
      <c r="PQ138" s="0"/>
      <c r="PR138" s="0"/>
      <c r="PS138" s="0"/>
      <c r="PT138" s="0"/>
      <c r="PU138" s="0"/>
      <c r="PV138" s="0"/>
      <c r="PW138" s="0"/>
      <c r="PX138" s="0"/>
      <c r="PY138" s="0"/>
      <c r="PZ138" s="0"/>
      <c r="QA138" s="0"/>
      <c r="QB138" s="0"/>
      <c r="QC138" s="0"/>
      <c r="QD138" s="0"/>
      <c r="QE138" s="0"/>
      <c r="QF138" s="0"/>
      <c r="QG138" s="0"/>
      <c r="QH138" s="0"/>
      <c r="QI138" s="0"/>
      <c r="QJ138" s="0"/>
      <c r="QK138" s="0"/>
      <c r="QL138" s="0"/>
      <c r="QM138" s="0"/>
      <c r="QN138" s="0"/>
      <c r="QO138" s="0"/>
      <c r="QP138" s="0"/>
      <c r="QQ138" s="0"/>
      <c r="QR138" s="0"/>
      <c r="QS138" s="0"/>
      <c r="QT138" s="0"/>
      <c r="QU138" s="0"/>
      <c r="QV138" s="0"/>
      <c r="QW138" s="0"/>
      <c r="QX138" s="0"/>
      <c r="QY138" s="0"/>
      <c r="QZ138" s="0"/>
      <c r="RA138" s="0"/>
      <c r="RB138" s="0"/>
      <c r="RC138" s="0"/>
      <c r="RD138" s="0"/>
      <c r="RE138" s="0"/>
      <c r="RF138" s="0"/>
      <c r="RG138" s="0"/>
      <c r="RH138" s="0"/>
      <c r="RI138" s="0"/>
      <c r="RJ138" s="0"/>
      <c r="RK138" s="0"/>
      <c r="RL138" s="0"/>
      <c r="RM138" s="0"/>
      <c r="RN138" s="0"/>
      <c r="RO138" s="0"/>
      <c r="RP138" s="0"/>
      <c r="RQ138" s="0"/>
      <c r="RR138" s="0"/>
      <c r="RS138" s="0"/>
      <c r="RT138" s="0"/>
      <c r="RU138" s="0"/>
      <c r="RV138" s="0"/>
      <c r="RW138" s="0"/>
      <c r="RX138" s="0"/>
      <c r="RY138" s="0"/>
      <c r="RZ138" s="0"/>
      <c r="SA138" s="0"/>
      <c r="SB138" s="0"/>
      <c r="SC138" s="0"/>
      <c r="SD138" s="0"/>
      <c r="SE138" s="0"/>
      <c r="SF138" s="0"/>
      <c r="SG138" s="0"/>
      <c r="SH138" s="0"/>
      <c r="SI138" s="0"/>
      <c r="SJ138" s="0"/>
      <c r="SK138" s="0"/>
      <c r="SL138" s="0"/>
      <c r="SM138" s="0"/>
      <c r="SN138" s="0"/>
      <c r="SO138" s="0"/>
      <c r="SP138" s="0"/>
      <c r="SQ138" s="0"/>
      <c r="SR138" s="0"/>
      <c r="SS138" s="0"/>
      <c r="ST138" s="0"/>
      <c r="SU138" s="0"/>
      <c r="SV138" s="0"/>
      <c r="SW138" s="0"/>
      <c r="SX138" s="0"/>
      <c r="SY138" s="0"/>
      <c r="SZ138" s="0"/>
      <c r="TA138" s="0"/>
      <c r="TB138" s="0"/>
      <c r="TC138" s="0"/>
      <c r="TD138" s="0"/>
      <c r="TE138" s="0"/>
      <c r="TF138" s="0"/>
      <c r="TG138" s="0"/>
      <c r="TH138" s="0"/>
      <c r="TI138" s="0"/>
      <c r="TJ138" s="0"/>
      <c r="TK138" s="0"/>
      <c r="TL138" s="0"/>
      <c r="TM138" s="0"/>
      <c r="TN138" s="0"/>
      <c r="TO138" s="0"/>
      <c r="TP138" s="0"/>
      <c r="TQ138" s="0"/>
      <c r="TR138" s="0"/>
      <c r="TS138" s="0"/>
      <c r="TT138" s="0"/>
      <c r="TU138" s="0"/>
      <c r="TV138" s="0"/>
      <c r="TW138" s="0"/>
      <c r="TX138" s="0"/>
      <c r="TY138" s="0"/>
      <c r="TZ138" s="0"/>
      <c r="UA138" s="0"/>
      <c r="UB138" s="0"/>
      <c r="UC138" s="0"/>
      <c r="UD138" s="0"/>
      <c r="UE138" s="0"/>
      <c r="UF138" s="0"/>
      <c r="UG138" s="0"/>
      <c r="UH138" s="0"/>
      <c r="UI138" s="0"/>
      <c r="UJ138" s="0"/>
      <c r="UK138" s="0"/>
      <c r="UL138" s="0"/>
      <c r="UM138" s="0"/>
      <c r="UN138" s="0"/>
      <c r="UO138" s="0"/>
      <c r="UP138" s="0"/>
      <c r="UQ138" s="0"/>
      <c r="UR138" s="0"/>
      <c r="US138" s="0"/>
      <c r="UT138" s="0"/>
      <c r="UU138" s="0"/>
      <c r="UV138" s="0"/>
      <c r="UW138" s="0"/>
      <c r="UX138" s="0"/>
      <c r="UY138" s="0"/>
      <c r="UZ138" s="0"/>
      <c r="VA138" s="0"/>
      <c r="VB138" s="0"/>
      <c r="VC138" s="0"/>
      <c r="VD138" s="0"/>
      <c r="VE138" s="0"/>
      <c r="VF138" s="0"/>
      <c r="VG138" s="0"/>
      <c r="VH138" s="0"/>
      <c r="VI138" s="0"/>
      <c r="VJ138" s="0"/>
      <c r="VK138" s="0"/>
      <c r="VL138" s="0"/>
      <c r="VM138" s="0"/>
      <c r="VN138" s="0"/>
      <c r="VO138" s="0"/>
      <c r="VP138" s="0"/>
      <c r="VQ138" s="0"/>
      <c r="VR138" s="0"/>
      <c r="VS138" s="0"/>
      <c r="VT138" s="0"/>
      <c r="VU138" s="0"/>
      <c r="VV138" s="0"/>
      <c r="VW138" s="0"/>
      <c r="VX138" s="0"/>
      <c r="VY138" s="0"/>
      <c r="VZ138" s="0"/>
      <c r="WA138" s="0"/>
      <c r="WB138" s="0"/>
      <c r="WC138" s="0"/>
      <c r="WD138" s="0"/>
      <c r="WE138" s="0"/>
      <c r="WF138" s="0"/>
      <c r="WG138" s="0"/>
      <c r="WH138" s="0"/>
      <c r="WI138" s="0"/>
      <c r="WJ138" s="0"/>
      <c r="WK138" s="0"/>
      <c r="WL138" s="0"/>
      <c r="WM138" s="0"/>
      <c r="WN138" s="0"/>
      <c r="WO138" s="0"/>
      <c r="WP138" s="0"/>
      <c r="WQ138" s="0"/>
      <c r="WR138" s="0"/>
      <c r="WS138" s="0"/>
      <c r="WT138" s="0"/>
      <c r="WU138" s="0"/>
      <c r="WV138" s="0"/>
      <c r="WW138" s="0"/>
      <c r="WX138" s="0"/>
      <c r="WY138" s="0"/>
      <c r="WZ138" s="0"/>
      <c r="XA138" s="0"/>
      <c r="XB138" s="0"/>
      <c r="XC138" s="0"/>
      <c r="XD138" s="0"/>
      <c r="XE138" s="0"/>
      <c r="XF138" s="0"/>
      <c r="XG138" s="0"/>
      <c r="XH138" s="0"/>
      <c r="XI138" s="0"/>
      <c r="XJ138" s="0"/>
      <c r="XK138" s="0"/>
      <c r="XL138" s="0"/>
      <c r="XM138" s="0"/>
      <c r="XN138" s="0"/>
      <c r="XO138" s="0"/>
      <c r="XP138" s="0"/>
      <c r="XQ138" s="0"/>
      <c r="XR138" s="0"/>
      <c r="XS138" s="0"/>
      <c r="XT138" s="0"/>
      <c r="XU138" s="0"/>
      <c r="XV138" s="0"/>
      <c r="XW138" s="0"/>
      <c r="XX138" s="0"/>
      <c r="XY138" s="0"/>
      <c r="XZ138" s="0"/>
      <c r="YA138" s="0"/>
      <c r="YB138" s="0"/>
      <c r="YC138" s="0"/>
      <c r="YD138" s="0"/>
      <c r="YE138" s="0"/>
      <c r="YF138" s="0"/>
      <c r="YG138" s="0"/>
      <c r="YH138" s="0"/>
      <c r="YI138" s="0"/>
      <c r="YJ138" s="0"/>
      <c r="YK138" s="0"/>
      <c r="YL138" s="0"/>
      <c r="YM138" s="0"/>
      <c r="YN138" s="0"/>
      <c r="YO138" s="0"/>
      <c r="YP138" s="0"/>
      <c r="YQ138" s="0"/>
      <c r="YR138" s="0"/>
      <c r="YS138" s="0"/>
      <c r="YT138" s="0"/>
      <c r="YU138" s="0"/>
      <c r="YV138" s="0"/>
      <c r="YW138" s="0"/>
      <c r="YX138" s="0"/>
      <c r="YY138" s="0"/>
      <c r="YZ138" s="0"/>
      <c r="ZA138" s="0"/>
      <c r="ZB138" s="0"/>
      <c r="ZC138" s="0"/>
      <c r="ZD138" s="0"/>
      <c r="ZE138" s="0"/>
      <c r="ZF138" s="0"/>
      <c r="ZG138" s="0"/>
      <c r="ZH138" s="0"/>
      <c r="ZI138" s="0"/>
      <c r="ZJ138" s="0"/>
      <c r="ZK138" s="0"/>
      <c r="ZL138" s="0"/>
      <c r="ZM138" s="0"/>
      <c r="ZN138" s="0"/>
      <c r="ZO138" s="0"/>
      <c r="ZP138" s="0"/>
      <c r="ZQ138" s="0"/>
      <c r="ZR138" s="0"/>
      <c r="ZS138" s="0"/>
      <c r="ZT138" s="0"/>
      <c r="ZU138" s="0"/>
      <c r="ZV138" s="0"/>
      <c r="ZW138" s="0"/>
      <c r="ZX138" s="0"/>
      <c r="ZY138" s="0"/>
      <c r="ZZ138" s="0"/>
      <c r="AAA138" s="0"/>
      <c r="AAB138" s="0"/>
      <c r="AAC138" s="0"/>
      <c r="AAD138" s="0"/>
      <c r="AAE138" s="0"/>
      <c r="AAF138" s="0"/>
      <c r="AAG138" s="0"/>
      <c r="AAH138" s="0"/>
      <c r="AAI138" s="0"/>
      <c r="AAJ138" s="0"/>
      <c r="AAK138" s="0"/>
      <c r="AAL138" s="0"/>
      <c r="AAM138" s="0"/>
      <c r="AAN138" s="0"/>
      <c r="AAO138" s="0"/>
      <c r="AAP138" s="0"/>
      <c r="AAQ138" s="0"/>
      <c r="AAR138" s="0"/>
      <c r="AAS138" s="0"/>
      <c r="AAT138" s="0"/>
      <c r="AAU138" s="0"/>
      <c r="AAV138" s="0"/>
      <c r="AAW138" s="0"/>
      <c r="AAX138" s="0"/>
      <c r="AAY138" s="0"/>
      <c r="AAZ138" s="0"/>
      <c r="ABA138" s="0"/>
      <c r="ABB138" s="0"/>
      <c r="ABC138" s="0"/>
      <c r="ABD138" s="0"/>
      <c r="ABE138" s="0"/>
      <c r="ABF138" s="0"/>
      <c r="ABG138" s="0"/>
      <c r="ABH138" s="0"/>
      <c r="ABI138" s="0"/>
      <c r="ABJ138" s="0"/>
      <c r="ABK138" s="0"/>
      <c r="ABL138" s="0"/>
      <c r="ABM138" s="0"/>
      <c r="ABN138" s="0"/>
      <c r="ABO138" s="0"/>
      <c r="ABP138" s="0"/>
      <c r="ABQ138" s="0"/>
      <c r="ABR138" s="0"/>
      <c r="ABS138" s="0"/>
      <c r="ABT138" s="0"/>
      <c r="ABU138" s="0"/>
      <c r="ABV138" s="0"/>
      <c r="ABW138" s="0"/>
      <c r="ABX138" s="0"/>
      <c r="ABY138" s="0"/>
      <c r="ABZ138" s="0"/>
      <c r="ACA138" s="0"/>
      <c r="ACB138" s="0"/>
      <c r="ACC138" s="0"/>
      <c r="ACD138" s="0"/>
      <c r="ACE138" s="0"/>
      <c r="ACF138" s="0"/>
      <c r="ACG138" s="0"/>
      <c r="ACH138" s="0"/>
      <c r="ACI138" s="0"/>
      <c r="ACJ138" s="0"/>
      <c r="ACK138" s="0"/>
      <c r="ACL138" s="0"/>
      <c r="ACM138" s="0"/>
      <c r="ACN138" s="0"/>
      <c r="ACO138" s="0"/>
      <c r="ACP138" s="0"/>
      <c r="ACQ138" s="0"/>
      <c r="ACR138" s="0"/>
      <c r="ACS138" s="0"/>
      <c r="ACT138" s="0"/>
      <c r="ACU138" s="0"/>
      <c r="ACV138" s="0"/>
      <c r="ACW138" s="0"/>
      <c r="ACX138" s="0"/>
      <c r="ACY138" s="0"/>
      <c r="ACZ138" s="0"/>
      <c r="ADA138" s="0"/>
      <c r="ADB138" s="0"/>
      <c r="ADC138" s="0"/>
      <c r="ADD138" s="0"/>
      <c r="ADE138" s="0"/>
      <c r="ADF138" s="0"/>
      <c r="ADG138" s="0"/>
      <c r="ADH138" s="0"/>
      <c r="ADI138" s="0"/>
      <c r="ADJ138" s="0"/>
      <c r="ADK138" s="0"/>
      <c r="ADL138" s="0"/>
      <c r="ADM138" s="0"/>
      <c r="ADN138" s="0"/>
      <c r="ADO138" s="0"/>
      <c r="ADP138" s="0"/>
      <c r="ADQ138" s="0"/>
      <c r="ADR138" s="0"/>
      <c r="ADS138" s="0"/>
      <c r="ADT138" s="0"/>
      <c r="ADU138" s="0"/>
      <c r="ADV138" s="0"/>
      <c r="ADW138" s="0"/>
      <c r="ADX138" s="0"/>
      <c r="ADY138" s="0"/>
      <c r="ADZ138" s="0"/>
      <c r="AEA138" s="0"/>
      <c r="AEB138" s="0"/>
      <c r="AEC138" s="0"/>
      <c r="AED138" s="0"/>
      <c r="AEE138" s="0"/>
      <c r="AEF138" s="0"/>
      <c r="AEG138" s="0"/>
      <c r="AEH138" s="0"/>
      <c r="AEI138" s="0"/>
      <c r="AEJ138" s="0"/>
      <c r="AEK138" s="0"/>
      <c r="AEL138" s="0"/>
      <c r="AEM138" s="0"/>
      <c r="AEN138" s="0"/>
      <c r="AEO138" s="0"/>
      <c r="AEP138" s="0"/>
      <c r="AEQ138" s="0"/>
      <c r="AER138" s="0"/>
      <c r="AES138" s="0"/>
      <c r="AET138" s="0"/>
      <c r="AEU138" s="0"/>
      <c r="AEV138" s="0"/>
      <c r="AEW138" s="0"/>
      <c r="AEX138" s="0"/>
      <c r="AEY138" s="0"/>
      <c r="AEZ138" s="0"/>
      <c r="AFA138" s="0"/>
      <c r="AFB138" s="0"/>
      <c r="AFC138" s="0"/>
      <c r="AFD138" s="0"/>
      <c r="AFE138" s="0"/>
      <c r="AFF138" s="0"/>
      <c r="AFG138" s="0"/>
      <c r="AFH138" s="0"/>
      <c r="AFI138" s="0"/>
      <c r="AFJ138" s="0"/>
      <c r="AFK138" s="0"/>
      <c r="AFL138" s="0"/>
      <c r="AFM138" s="0"/>
      <c r="AFN138" s="0"/>
      <c r="AFO138" s="0"/>
      <c r="AFP138" s="0"/>
      <c r="AFQ138" s="0"/>
      <c r="AFR138" s="0"/>
      <c r="AFS138" s="0"/>
      <c r="AFT138" s="0"/>
      <c r="AFU138" s="0"/>
      <c r="AFV138" s="0"/>
      <c r="AFW138" s="0"/>
      <c r="AFX138" s="0"/>
      <c r="AFY138" s="0"/>
      <c r="AFZ138" s="0"/>
      <c r="AGA138" s="0"/>
      <c r="AGB138" s="0"/>
      <c r="AGC138" s="0"/>
      <c r="AGD138" s="0"/>
      <c r="AGE138" s="0"/>
      <c r="AGF138" s="0"/>
      <c r="AGG138" s="0"/>
      <c r="AGH138" s="0"/>
      <c r="AGI138" s="0"/>
      <c r="AGJ138" s="0"/>
      <c r="AGK138" s="0"/>
      <c r="AGL138" s="0"/>
      <c r="AGM138" s="0"/>
      <c r="AGN138" s="0"/>
      <c r="AGO138" s="0"/>
      <c r="AGP138" s="0"/>
      <c r="AGQ138" s="0"/>
      <c r="AGR138" s="0"/>
      <c r="AGS138" s="0"/>
      <c r="AGT138" s="0"/>
      <c r="AGU138" s="0"/>
      <c r="AGV138" s="0"/>
      <c r="AGW138" s="0"/>
      <c r="AGX138" s="0"/>
      <c r="AGY138" s="0"/>
      <c r="AGZ138" s="0"/>
      <c r="AHA138" s="0"/>
      <c r="AHB138" s="0"/>
      <c r="AHC138" s="0"/>
      <c r="AHD138" s="0"/>
      <c r="AHE138" s="0"/>
      <c r="AHF138" s="0"/>
      <c r="AHG138" s="0"/>
      <c r="AHH138" s="0"/>
      <c r="AHI138" s="0"/>
      <c r="AHJ138" s="0"/>
      <c r="AHK138" s="0"/>
      <c r="AHL138" s="0"/>
      <c r="AHM138" s="0"/>
      <c r="AHN138" s="0"/>
      <c r="AHO138" s="0"/>
      <c r="AHP138" s="0"/>
      <c r="AHQ138" s="0"/>
      <c r="AHR138" s="0"/>
      <c r="AHS138" s="0"/>
      <c r="AHT138" s="0"/>
      <c r="AHU138" s="0"/>
      <c r="AHV138" s="0"/>
      <c r="AHW138" s="0"/>
      <c r="AHX138" s="0"/>
      <c r="AHY138" s="0"/>
      <c r="AHZ138" s="0"/>
      <c r="AIA138" s="0"/>
      <c r="AIB138" s="0"/>
      <c r="AIC138" s="0"/>
      <c r="AID138" s="0"/>
      <c r="AIE138" s="0"/>
      <c r="AIF138" s="0"/>
      <c r="AIG138" s="0"/>
      <c r="AIH138" s="0"/>
      <c r="AII138" s="0"/>
      <c r="AIJ138" s="0"/>
      <c r="AIK138" s="0"/>
      <c r="AIL138" s="0"/>
      <c r="AIM138" s="0"/>
      <c r="AIN138" s="0"/>
      <c r="AIO138" s="0"/>
      <c r="AIP138" s="0"/>
      <c r="AIQ138" s="0"/>
      <c r="AIR138" s="0"/>
      <c r="AIS138" s="0"/>
      <c r="AIT138" s="0"/>
      <c r="AIU138" s="0"/>
      <c r="AIV138" s="0"/>
      <c r="AIW138" s="0"/>
      <c r="AIX138" s="0"/>
      <c r="AIY138" s="0"/>
      <c r="AIZ138" s="0"/>
      <c r="AJA138" s="0"/>
      <c r="AJB138" s="0"/>
      <c r="AJC138" s="0"/>
      <c r="AJD138" s="0"/>
      <c r="AJE138" s="0"/>
      <c r="AJF138" s="0"/>
      <c r="AJG138" s="0"/>
      <c r="AJH138" s="0"/>
      <c r="AJI138" s="0"/>
      <c r="AJJ138" s="0"/>
      <c r="AJK138" s="0"/>
      <c r="AJL138" s="0"/>
      <c r="AJM138" s="0"/>
      <c r="AJN138" s="0"/>
      <c r="AJO138" s="0"/>
      <c r="AJP138" s="0"/>
      <c r="AJQ138" s="0"/>
      <c r="AJR138" s="0"/>
      <c r="AJS138" s="0"/>
      <c r="AJT138" s="0"/>
      <c r="AJU138" s="0"/>
      <c r="AJV138" s="0"/>
      <c r="AJW138" s="0"/>
      <c r="AJX138" s="0"/>
      <c r="AJY138" s="0"/>
      <c r="AJZ138" s="0"/>
      <c r="AKA138" s="0"/>
      <c r="AKB138" s="0"/>
      <c r="AKC138" s="0"/>
      <c r="AKD138" s="0"/>
      <c r="AKE138" s="0"/>
      <c r="AKF138" s="0"/>
      <c r="AKG138" s="0"/>
      <c r="AKH138" s="0"/>
      <c r="AKI138" s="0"/>
      <c r="AKJ138" s="0"/>
      <c r="AKK138" s="0"/>
      <c r="AKL138" s="0"/>
      <c r="AKM138" s="0"/>
      <c r="AKN138" s="0"/>
      <c r="AKO138" s="0"/>
      <c r="AKP138" s="0"/>
      <c r="AKQ138" s="0"/>
      <c r="AKR138" s="0"/>
      <c r="AKS138" s="0"/>
      <c r="AKT138" s="0"/>
      <c r="AKU138" s="0"/>
      <c r="AKV138" s="0"/>
      <c r="AKW138" s="0"/>
      <c r="AKX138" s="0"/>
      <c r="AKY138" s="0"/>
      <c r="AKZ138" s="0"/>
      <c r="ALA138" s="0"/>
      <c r="ALB138" s="0"/>
      <c r="ALC138" s="0"/>
      <c r="ALD138" s="0"/>
      <c r="ALE138" s="0"/>
      <c r="ALF138" s="0"/>
      <c r="ALG138" s="0"/>
      <c r="ALH138" s="0"/>
      <c r="ALI138" s="0"/>
      <c r="ALJ138" s="0"/>
      <c r="ALK138" s="0"/>
      <c r="ALL138" s="0"/>
      <c r="ALM138" s="0"/>
      <c r="ALN138" s="0"/>
      <c r="ALO138" s="0"/>
      <c r="ALP138" s="0"/>
      <c r="ALQ138" s="0"/>
      <c r="ALR138" s="0"/>
      <c r="ALS138" s="0"/>
      <c r="ALT138" s="0"/>
      <c r="ALU138" s="0"/>
      <c r="ALV138" s="0"/>
      <c r="ALW138" s="0"/>
      <c r="ALX138" s="0"/>
      <c r="ALY138" s="0"/>
      <c r="ALZ138" s="0"/>
      <c r="AMA138" s="0"/>
      <c r="AMB138" s="0"/>
      <c r="AMC138" s="0"/>
      <c r="AMD138" s="0"/>
      <c r="AME138" s="0"/>
      <c r="AMF138" s="0"/>
      <c r="AMG138" s="0"/>
      <c r="AMH138" s="0"/>
      <c r="AMI138" s="0"/>
      <c r="AMJ138" s="0"/>
    </row>
    <row r="139" customFormat="false" ht="15.8" hidden="false" customHeight="false" outlineLevel="0" collapsed="false">
      <c r="A139" s="86" t="s">
        <v>101</v>
      </c>
      <c r="B139" s="59" t="s">
        <v>165</v>
      </c>
      <c r="C139" s="85" t="n">
        <v>0</v>
      </c>
      <c r="D139" s="85" t="n">
        <v>0</v>
      </c>
      <c r="E139" s="77" t="n">
        <v>0.07</v>
      </c>
      <c r="F139" s="77" t="n">
        <v>0.1</v>
      </c>
      <c r="G139" s="77" t="n">
        <v>0.1</v>
      </c>
      <c r="H139" s="0"/>
      <c r="I139" s="0"/>
      <c r="J139" s="0"/>
      <c r="K139" s="0"/>
      <c r="L139" s="0"/>
      <c r="M139" s="0"/>
      <c r="N139" s="0"/>
      <c r="O139" s="0"/>
      <c r="P139" s="0"/>
      <c r="Q139" s="0"/>
      <c r="R139" s="0"/>
      <c r="S139" s="0"/>
      <c r="T139" s="0"/>
      <c r="U139" s="0"/>
      <c r="V139" s="0"/>
      <c r="W139" s="0"/>
      <c r="X139" s="0"/>
      <c r="Y139" s="0"/>
      <c r="Z139" s="0"/>
      <c r="AA139" s="0"/>
      <c r="AB139" s="0"/>
      <c r="AC139" s="0"/>
      <c r="AD139" s="0"/>
      <c r="AE139" s="0"/>
      <c r="AF139" s="0"/>
      <c r="AG139" s="0"/>
      <c r="AH139" s="0"/>
      <c r="AI139" s="0"/>
      <c r="AJ139" s="0"/>
      <c r="AK139" s="0"/>
      <c r="AL139" s="0"/>
      <c r="AM139" s="0"/>
      <c r="AN139" s="0"/>
      <c r="AO139" s="0"/>
      <c r="AP139" s="0"/>
      <c r="AQ139" s="0"/>
      <c r="AR139" s="0"/>
      <c r="AS139" s="0"/>
      <c r="AT139" s="0"/>
      <c r="AU139" s="0"/>
      <c r="AV139" s="0"/>
      <c r="AW139" s="0"/>
      <c r="AX139" s="0"/>
      <c r="AY139" s="0"/>
      <c r="AZ139" s="0"/>
      <c r="BA139" s="0"/>
      <c r="BB139" s="0"/>
      <c r="BC139" s="0"/>
      <c r="BD139" s="0"/>
      <c r="BE139" s="0"/>
      <c r="BF139" s="0"/>
      <c r="BG139" s="0"/>
      <c r="BH139" s="0"/>
      <c r="BI139" s="0"/>
      <c r="BJ139" s="0"/>
      <c r="BK139" s="0"/>
      <c r="BL139" s="0"/>
      <c r="BM139" s="0"/>
      <c r="BN139" s="0"/>
      <c r="BO139" s="0"/>
      <c r="BP139" s="0"/>
      <c r="BQ139" s="0"/>
      <c r="BR139" s="0"/>
      <c r="BS139" s="0"/>
      <c r="BT139" s="0"/>
      <c r="BU139" s="0"/>
      <c r="BV139" s="0"/>
      <c r="BW139" s="0"/>
      <c r="BX139" s="0"/>
      <c r="BY139" s="0"/>
      <c r="BZ139" s="0"/>
      <c r="CA139" s="0"/>
      <c r="CB139" s="0"/>
      <c r="CC139" s="0"/>
      <c r="CD139" s="0"/>
      <c r="CE139" s="0"/>
      <c r="CF139" s="0"/>
      <c r="CG139" s="0"/>
      <c r="CH139" s="0"/>
      <c r="CI139" s="0"/>
      <c r="CJ139" s="0"/>
      <c r="CK139" s="0"/>
      <c r="CL139" s="0"/>
      <c r="CM139" s="0"/>
      <c r="CN139" s="0"/>
      <c r="CO139" s="0"/>
      <c r="CP139" s="0"/>
      <c r="CQ139" s="0"/>
      <c r="CR139" s="0"/>
      <c r="CS139" s="0"/>
      <c r="CT139" s="0"/>
      <c r="CU139" s="0"/>
      <c r="CV139" s="0"/>
      <c r="CW139" s="0"/>
      <c r="CX139" s="0"/>
      <c r="CY139" s="0"/>
      <c r="CZ139" s="0"/>
      <c r="DA139" s="0"/>
      <c r="DB139" s="0"/>
      <c r="DC139" s="0"/>
      <c r="DD139" s="0"/>
      <c r="DE139" s="0"/>
      <c r="DF139" s="0"/>
      <c r="DG139" s="0"/>
      <c r="DH139" s="0"/>
      <c r="DI139" s="0"/>
      <c r="DJ139" s="0"/>
      <c r="DK139" s="0"/>
      <c r="DL139" s="0"/>
      <c r="DM139" s="0"/>
      <c r="DN139" s="0"/>
      <c r="DO139" s="0"/>
      <c r="DP139" s="0"/>
      <c r="DQ139" s="0"/>
      <c r="DR139" s="0"/>
      <c r="DS139" s="0"/>
      <c r="DT139" s="0"/>
      <c r="DU139" s="0"/>
      <c r="DV139" s="0"/>
      <c r="DW139" s="0"/>
      <c r="DX139" s="0"/>
      <c r="DY139" s="0"/>
      <c r="DZ139" s="0"/>
      <c r="EA139" s="0"/>
      <c r="EB139" s="0"/>
      <c r="EC139" s="0"/>
      <c r="ED139" s="0"/>
      <c r="EE139" s="0"/>
      <c r="EF139" s="0"/>
      <c r="EG139" s="0"/>
      <c r="EH139" s="0"/>
      <c r="EI139" s="0"/>
      <c r="EJ139" s="0"/>
      <c r="EK139" s="0"/>
      <c r="EL139" s="0"/>
      <c r="EM139" s="0"/>
      <c r="EN139" s="0"/>
      <c r="EO139" s="0"/>
      <c r="EP139" s="0"/>
      <c r="EQ139" s="0"/>
      <c r="ER139" s="0"/>
      <c r="ES139" s="0"/>
      <c r="ET139" s="0"/>
      <c r="EU139" s="0"/>
      <c r="EV139" s="0"/>
      <c r="EW139" s="0"/>
      <c r="EX139" s="0"/>
      <c r="EY139" s="0"/>
      <c r="EZ139" s="0"/>
      <c r="FA139" s="0"/>
      <c r="FB139" s="0"/>
      <c r="FC139" s="0"/>
      <c r="FD139" s="0"/>
      <c r="FE139" s="0"/>
      <c r="FF139" s="0"/>
      <c r="FG139" s="0"/>
      <c r="FH139" s="0"/>
      <c r="FI139" s="0"/>
      <c r="FJ139" s="0"/>
      <c r="FK139" s="0"/>
      <c r="FL139" s="0"/>
      <c r="FM139" s="0"/>
      <c r="FN139" s="0"/>
      <c r="FO139" s="0"/>
      <c r="FP139" s="0"/>
      <c r="FQ139" s="0"/>
      <c r="FR139" s="0"/>
      <c r="FS139" s="0"/>
      <c r="FT139" s="0"/>
      <c r="FU139" s="0"/>
      <c r="FV139" s="0"/>
      <c r="FW139" s="0"/>
      <c r="FX139" s="0"/>
      <c r="FY139" s="0"/>
      <c r="FZ139" s="0"/>
      <c r="GA139" s="0"/>
      <c r="GB139" s="0"/>
      <c r="GC139" s="0"/>
      <c r="GD139" s="0"/>
      <c r="GE139" s="0"/>
      <c r="GF139" s="0"/>
      <c r="GG139" s="0"/>
      <c r="GH139" s="0"/>
      <c r="GI139" s="0"/>
      <c r="GJ139" s="0"/>
      <c r="GK139" s="0"/>
      <c r="GL139" s="0"/>
      <c r="GM139" s="0"/>
      <c r="GN139" s="0"/>
      <c r="GO139" s="0"/>
      <c r="GP139" s="0"/>
      <c r="GQ139" s="0"/>
      <c r="GR139" s="0"/>
      <c r="GS139" s="0"/>
      <c r="GT139" s="0"/>
      <c r="GU139" s="0"/>
      <c r="GV139" s="0"/>
      <c r="GW139" s="0"/>
      <c r="GX139" s="0"/>
      <c r="GY139" s="0"/>
      <c r="GZ139" s="0"/>
      <c r="HA139" s="0"/>
      <c r="HB139" s="0"/>
      <c r="HC139" s="0"/>
      <c r="HD139" s="0"/>
      <c r="HE139" s="0"/>
      <c r="HF139" s="0"/>
      <c r="HG139" s="0"/>
      <c r="HH139" s="0"/>
      <c r="HI139" s="0"/>
      <c r="HJ139" s="0"/>
      <c r="HK139" s="0"/>
      <c r="HL139" s="0"/>
      <c r="HM139" s="0"/>
      <c r="HN139" s="0"/>
      <c r="HO139" s="0"/>
      <c r="HP139" s="0"/>
      <c r="HQ139" s="0"/>
      <c r="HR139" s="0"/>
      <c r="HS139" s="0"/>
      <c r="HT139" s="0"/>
      <c r="HU139" s="0"/>
      <c r="HV139" s="0"/>
      <c r="HW139" s="0"/>
      <c r="HX139" s="0"/>
      <c r="HY139" s="0"/>
      <c r="HZ139" s="0"/>
      <c r="IA139" s="0"/>
      <c r="IB139" s="0"/>
      <c r="IC139" s="0"/>
      <c r="ID139" s="0"/>
      <c r="IE139" s="0"/>
      <c r="IF139" s="0"/>
      <c r="IG139" s="0"/>
      <c r="IH139" s="0"/>
      <c r="II139" s="0"/>
      <c r="IJ139" s="0"/>
      <c r="IK139" s="0"/>
      <c r="IL139" s="0"/>
      <c r="IM139" s="0"/>
      <c r="IN139" s="0"/>
      <c r="IO139" s="0"/>
      <c r="IP139" s="0"/>
      <c r="IQ139" s="0"/>
      <c r="IR139" s="0"/>
      <c r="IS139" s="0"/>
      <c r="IT139" s="0"/>
      <c r="IU139" s="0"/>
      <c r="IV139" s="0"/>
      <c r="IW139" s="0"/>
      <c r="IX139" s="0"/>
      <c r="IY139" s="0"/>
      <c r="IZ139" s="0"/>
      <c r="JA139" s="0"/>
      <c r="JB139" s="0"/>
      <c r="JC139" s="0"/>
      <c r="JD139" s="0"/>
      <c r="JE139" s="0"/>
      <c r="JF139" s="0"/>
      <c r="JG139" s="0"/>
      <c r="JH139" s="0"/>
      <c r="JI139" s="0"/>
      <c r="JJ139" s="0"/>
      <c r="JK139" s="0"/>
      <c r="JL139" s="0"/>
      <c r="JM139" s="0"/>
      <c r="JN139" s="0"/>
      <c r="JO139" s="0"/>
      <c r="JP139" s="0"/>
      <c r="JQ139" s="0"/>
      <c r="JR139" s="0"/>
      <c r="JS139" s="0"/>
      <c r="JT139" s="0"/>
      <c r="JU139" s="0"/>
      <c r="JV139" s="0"/>
      <c r="JW139" s="0"/>
      <c r="JX139" s="0"/>
      <c r="JY139" s="0"/>
      <c r="JZ139" s="0"/>
      <c r="KA139" s="0"/>
      <c r="KB139" s="0"/>
      <c r="KC139" s="0"/>
      <c r="KD139" s="0"/>
      <c r="KE139" s="0"/>
      <c r="KF139" s="0"/>
      <c r="KG139" s="0"/>
      <c r="KH139" s="0"/>
      <c r="KI139" s="0"/>
      <c r="KJ139" s="0"/>
      <c r="KK139" s="0"/>
      <c r="KL139" s="0"/>
      <c r="KM139" s="0"/>
      <c r="KN139" s="0"/>
      <c r="KO139" s="0"/>
      <c r="KP139" s="0"/>
      <c r="KQ139" s="0"/>
      <c r="KR139" s="0"/>
      <c r="KS139" s="0"/>
      <c r="KT139" s="0"/>
      <c r="KU139" s="0"/>
      <c r="KV139" s="0"/>
      <c r="KW139" s="0"/>
      <c r="KX139" s="0"/>
      <c r="KY139" s="0"/>
      <c r="KZ139" s="0"/>
      <c r="LA139" s="0"/>
      <c r="LB139" s="0"/>
      <c r="LC139" s="0"/>
      <c r="LD139" s="0"/>
      <c r="LE139" s="0"/>
      <c r="LF139" s="0"/>
      <c r="LG139" s="0"/>
      <c r="LH139" s="0"/>
      <c r="LI139" s="0"/>
      <c r="LJ139" s="0"/>
      <c r="LK139" s="0"/>
      <c r="LL139" s="0"/>
      <c r="LM139" s="0"/>
      <c r="LN139" s="0"/>
      <c r="LO139" s="0"/>
      <c r="LP139" s="0"/>
      <c r="LQ139" s="0"/>
      <c r="LR139" s="0"/>
      <c r="LS139" s="0"/>
      <c r="LT139" s="0"/>
      <c r="LU139" s="0"/>
      <c r="LV139" s="0"/>
      <c r="LW139" s="0"/>
      <c r="LX139" s="0"/>
      <c r="LY139" s="0"/>
      <c r="LZ139" s="0"/>
      <c r="MA139" s="0"/>
      <c r="MB139" s="0"/>
      <c r="MC139" s="0"/>
      <c r="MD139" s="0"/>
      <c r="ME139" s="0"/>
      <c r="MF139" s="0"/>
      <c r="MG139" s="0"/>
      <c r="MH139" s="0"/>
      <c r="MI139" s="0"/>
      <c r="MJ139" s="0"/>
      <c r="MK139" s="0"/>
      <c r="ML139" s="0"/>
      <c r="MM139" s="0"/>
      <c r="MN139" s="0"/>
      <c r="MO139" s="0"/>
      <c r="MP139" s="0"/>
      <c r="MQ139" s="0"/>
      <c r="MR139" s="0"/>
      <c r="MS139" s="0"/>
      <c r="MT139" s="0"/>
      <c r="MU139" s="0"/>
      <c r="MV139" s="0"/>
      <c r="MW139" s="0"/>
      <c r="MX139" s="0"/>
      <c r="MY139" s="0"/>
      <c r="MZ139" s="0"/>
      <c r="NA139" s="0"/>
      <c r="NB139" s="0"/>
      <c r="NC139" s="0"/>
      <c r="ND139" s="0"/>
      <c r="NE139" s="0"/>
      <c r="NF139" s="0"/>
      <c r="NG139" s="0"/>
      <c r="NH139" s="0"/>
      <c r="NI139" s="0"/>
      <c r="NJ139" s="0"/>
      <c r="NK139" s="0"/>
      <c r="NL139" s="0"/>
      <c r="NM139" s="0"/>
      <c r="NN139" s="0"/>
      <c r="NO139" s="0"/>
      <c r="NP139" s="0"/>
      <c r="NQ139" s="0"/>
      <c r="NR139" s="0"/>
      <c r="NS139" s="0"/>
      <c r="NT139" s="0"/>
      <c r="NU139" s="0"/>
      <c r="NV139" s="0"/>
      <c r="NW139" s="0"/>
      <c r="NX139" s="0"/>
      <c r="NY139" s="0"/>
      <c r="NZ139" s="0"/>
      <c r="OA139" s="0"/>
      <c r="OB139" s="0"/>
      <c r="OC139" s="0"/>
      <c r="OD139" s="0"/>
      <c r="OE139" s="0"/>
      <c r="OF139" s="0"/>
      <c r="OG139" s="0"/>
      <c r="OH139" s="0"/>
      <c r="OI139" s="0"/>
      <c r="OJ139" s="0"/>
      <c r="OK139" s="0"/>
      <c r="OL139" s="0"/>
      <c r="OM139" s="0"/>
      <c r="ON139" s="0"/>
      <c r="OO139" s="0"/>
      <c r="OP139" s="0"/>
      <c r="OQ139" s="0"/>
      <c r="OR139" s="0"/>
      <c r="OS139" s="0"/>
      <c r="OT139" s="0"/>
      <c r="OU139" s="0"/>
      <c r="OV139" s="0"/>
      <c r="OW139" s="0"/>
      <c r="OX139" s="0"/>
      <c r="OY139" s="0"/>
      <c r="OZ139" s="0"/>
      <c r="PA139" s="0"/>
      <c r="PB139" s="0"/>
      <c r="PC139" s="0"/>
      <c r="PD139" s="0"/>
      <c r="PE139" s="0"/>
      <c r="PF139" s="0"/>
      <c r="PG139" s="0"/>
      <c r="PH139" s="0"/>
      <c r="PI139" s="0"/>
      <c r="PJ139" s="0"/>
      <c r="PK139" s="0"/>
      <c r="PL139" s="0"/>
      <c r="PM139" s="0"/>
      <c r="PN139" s="0"/>
      <c r="PO139" s="0"/>
      <c r="PP139" s="0"/>
      <c r="PQ139" s="0"/>
      <c r="PR139" s="0"/>
      <c r="PS139" s="0"/>
      <c r="PT139" s="0"/>
      <c r="PU139" s="0"/>
      <c r="PV139" s="0"/>
      <c r="PW139" s="0"/>
      <c r="PX139" s="0"/>
      <c r="PY139" s="0"/>
      <c r="PZ139" s="0"/>
      <c r="QA139" s="0"/>
      <c r="QB139" s="0"/>
      <c r="QC139" s="0"/>
      <c r="QD139" s="0"/>
      <c r="QE139" s="0"/>
      <c r="QF139" s="0"/>
      <c r="QG139" s="0"/>
      <c r="QH139" s="0"/>
      <c r="QI139" s="0"/>
      <c r="QJ139" s="0"/>
      <c r="QK139" s="0"/>
      <c r="QL139" s="0"/>
      <c r="QM139" s="0"/>
      <c r="QN139" s="0"/>
      <c r="QO139" s="0"/>
      <c r="QP139" s="0"/>
      <c r="QQ139" s="0"/>
      <c r="QR139" s="0"/>
      <c r="QS139" s="0"/>
      <c r="QT139" s="0"/>
      <c r="QU139" s="0"/>
      <c r="QV139" s="0"/>
      <c r="QW139" s="0"/>
      <c r="QX139" s="0"/>
      <c r="QY139" s="0"/>
      <c r="QZ139" s="0"/>
      <c r="RA139" s="0"/>
      <c r="RB139" s="0"/>
      <c r="RC139" s="0"/>
      <c r="RD139" s="0"/>
      <c r="RE139" s="0"/>
      <c r="RF139" s="0"/>
      <c r="RG139" s="0"/>
      <c r="RH139" s="0"/>
      <c r="RI139" s="0"/>
      <c r="RJ139" s="0"/>
      <c r="RK139" s="0"/>
      <c r="RL139" s="0"/>
      <c r="RM139" s="0"/>
      <c r="RN139" s="0"/>
      <c r="RO139" s="0"/>
      <c r="RP139" s="0"/>
      <c r="RQ139" s="0"/>
      <c r="RR139" s="0"/>
      <c r="RS139" s="0"/>
      <c r="RT139" s="0"/>
      <c r="RU139" s="0"/>
      <c r="RV139" s="0"/>
      <c r="RW139" s="0"/>
      <c r="RX139" s="0"/>
      <c r="RY139" s="0"/>
      <c r="RZ139" s="0"/>
      <c r="SA139" s="0"/>
      <c r="SB139" s="0"/>
      <c r="SC139" s="0"/>
      <c r="SD139" s="0"/>
      <c r="SE139" s="0"/>
      <c r="SF139" s="0"/>
      <c r="SG139" s="0"/>
      <c r="SH139" s="0"/>
      <c r="SI139" s="0"/>
      <c r="SJ139" s="0"/>
      <c r="SK139" s="0"/>
      <c r="SL139" s="0"/>
      <c r="SM139" s="0"/>
      <c r="SN139" s="0"/>
      <c r="SO139" s="0"/>
      <c r="SP139" s="0"/>
      <c r="SQ139" s="0"/>
      <c r="SR139" s="0"/>
      <c r="SS139" s="0"/>
      <c r="ST139" s="0"/>
      <c r="SU139" s="0"/>
      <c r="SV139" s="0"/>
      <c r="SW139" s="0"/>
      <c r="SX139" s="0"/>
      <c r="SY139" s="0"/>
      <c r="SZ139" s="0"/>
      <c r="TA139" s="0"/>
      <c r="TB139" s="0"/>
      <c r="TC139" s="0"/>
      <c r="TD139" s="0"/>
      <c r="TE139" s="0"/>
      <c r="TF139" s="0"/>
      <c r="TG139" s="0"/>
      <c r="TH139" s="0"/>
      <c r="TI139" s="0"/>
      <c r="TJ139" s="0"/>
      <c r="TK139" s="0"/>
      <c r="TL139" s="0"/>
      <c r="TM139" s="0"/>
      <c r="TN139" s="0"/>
      <c r="TO139" s="0"/>
      <c r="TP139" s="0"/>
      <c r="TQ139" s="0"/>
      <c r="TR139" s="0"/>
      <c r="TS139" s="0"/>
      <c r="TT139" s="0"/>
      <c r="TU139" s="0"/>
      <c r="TV139" s="0"/>
      <c r="TW139" s="0"/>
      <c r="TX139" s="0"/>
      <c r="TY139" s="0"/>
      <c r="TZ139" s="0"/>
      <c r="UA139" s="0"/>
      <c r="UB139" s="0"/>
      <c r="UC139" s="0"/>
      <c r="UD139" s="0"/>
      <c r="UE139" s="0"/>
      <c r="UF139" s="0"/>
      <c r="UG139" s="0"/>
      <c r="UH139" s="0"/>
      <c r="UI139" s="0"/>
      <c r="UJ139" s="0"/>
      <c r="UK139" s="0"/>
      <c r="UL139" s="0"/>
      <c r="UM139" s="0"/>
      <c r="UN139" s="0"/>
      <c r="UO139" s="0"/>
      <c r="UP139" s="0"/>
      <c r="UQ139" s="0"/>
      <c r="UR139" s="0"/>
      <c r="US139" s="0"/>
      <c r="UT139" s="0"/>
      <c r="UU139" s="0"/>
      <c r="UV139" s="0"/>
      <c r="UW139" s="0"/>
      <c r="UX139" s="0"/>
      <c r="UY139" s="0"/>
      <c r="UZ139" s="0"/>
      <c r="VA139" s="0"/>
      <c r="VB139" s="0"/>
      <c r="VC139" s="0"/>
      <c r="VD139" s="0"/>
      <c r="VE139" s="0"/>
      <c r="VF139" s="0"/>
      <c r="VG139" s="0"/>
      <c r="VH139" s="0"/>
      <c r="VI139" s="0"/>
      <c r="VJ139" s="0"/>
      <c r="VK139" s="0"/>
      <c r="VL139" s="0"/>
      <c r="VM139" s="0"/>
      <c r="VN139" s="0"/>
      <c r="VO139" s="0"/>
      <c r="VP139" s="0"/>
      <c r="VQ139" s="0"/>
      <c r="VR139" s="0"/>
      <c r="VS139" s="0"/>
      <c r="VT139" s="0"/>
      <c r="VU139" s="0"/>
      <c r="VV139" s="0"/>
      <c r="VW139" s="0"/>
      <c r="VX139" s="0"/>
      <c r="VY139" s="0"/>
      <c r="VZ139" s="0"/>
      <c r="WA139" s="0"/>
      <c r="WB139" s="0"/>
      <c r="WC139" s="0"/>
      <c r="WD139" s="0"/>
      <c r="WE139" s="0"/>
      <c r="WF139" s="0"/>
      <c r="WG139" s="0"/>
      <c r="WH139" s="0"/>
      <c r="WI139" s="0"/>
      <c r="WJ139" s="0"/>
      <c r="WK139" s="0"/>
      <c r="WL139" s="0"/>
      <c r="WM139" s="0"/>
      <c r="WN139" s="0"/>
      <c r="WO139" s="0"/>
      <c r="WP139" s="0"/>
      <c r="WQ139" s="0"/>
      <c r="WR139" s="0"/>
      <c r="WS139" s="0"/>
      <c r="WT139" s="0"/>
      <c r="WU139" s="0"/>
      <c r="WV139" s="0"/>
      <c r="WW139" s="0"/>
      <c r="WX139" s="0"/>
      <c r="WY139" s="0"/>
      <c r="WZ139" s="0"/>
      <c r="XA139" s="0"/>
      <c r="XB139" s="0"/>
      <c r="XC139" s="0"/>
      <c r="XD139" s="0"/>
      <c r="XE139" s="0"/>
      <c r="XF139" s="0"/>
      <c r="XG139" s="0"/>
      <c r="XH139" s="0"/>
      <c r="XI139" s="0"/>
      <c r="XJ139" s="0"/>
      <c r="XK139" s="0"/>
      <c r="XL139" s="0"/>
      <c r="XM139" s="0"/>
      <c r="XN139" s="0"/>
      <c r="XO139" s="0"/>
      <c r="XP139" s="0"/>
      <c r="XQ139" s="0"/>
      <c r="XR139" s="0"/>
      <c r="XS139" s="0"/>
      <c r="XT139" s="0"/>
      <c r="XU139" s="0"/>
      <c r="XV139" s="0"/>
      <c r="XW139" s="0"/>
      <c r="XX139" s="0"/>
      <c r="XY139" s="0"/>
      <c r="XZ139" s="0"/>
      <c r="YA139" s="0"/>
      <c r="YB139" s="0"/>
      <c r="YC139" s="0"/>
      <c r="YD139" s="0"/>
      <c r="YE139" s="0"/>
      <c r="YF139" s="0"/>
      <c r="YG139" s="0"/>
      <c r="YH139" s="0"/>
      <c r="YI139" s="0"/>
      <c r="YJ139" s="0"/>
      <c r="YK139" s="0"/>
      <c r="YL139" s="0"/>
      <c r="YM139" s="0"/>
      <c r="YN139" s="0"/>
      <c r="YO139" s="0"/>
      <c r="YP139" s="0"/>
      <c r="YQ139" s="0"/>
      <c r="YR139" s="0"/>
      <c r="YS139" s="0"/>
      <c r="YT139" s="0"/>
      <c r="YU139" s="0"/>
      <c r="YV139" s="0"/>
      <c r="YW139" s="0"/>
      <c r="YX139" s="0"/>
      <c r="YY139" s="0"/>
      <c r="YZ139" s="0"/>
      <c r="ZA139" s="0"/>
      <c r="ZB139" s="0"/>
      <c r="ZC139" s="0"/>
      <c r="ZD139" s="0"/>
      <c r="ZE139" s="0"/>
      <c r="ZF139" s="0"/>
      <c r="ZG139" s="0"/>
      <c r="ZH139" s="0"/>
      <c r="ZI139" s="0"/>
      <c r="ZJ139" s="0"/>
      <c r="ZK139" s="0"/>
      <c r="ZL139" s="0"/>
      <c r="ZM139" s="0"/>
      <c r="ZN139" s="0"/>
      <c r="ZO139" s="0"/>
      <c r="ZP139" s="0"/>
      <c r="ZQ139" s="0"/>
      <c r="ZR139" s="0"/>
      <c r="ZS139" s="0"/>
      <c r="ZT139" s="0"/>
      <c r="ZU139" s="0"/>
      <c r="ZV139" s="0"/>
      <c r="ZW139" s="0"/>
      <c r="ZX139" s="0"/>
      <c r="ZY139" s="0"/>
      <c r="ZZ139" s="0"/>
      <c r="AAA139" s="0"/>
      <c r="AAB139" s="0"/>
      <c r="AAC139" s="0"/>
      <c r="AAD139" s="0"/>
      <c r="AAE139" s="0"/>
      <c r="AAF139" s="0"/>
      <c r="AAG139" s="0"/>
      <c r="AAH139" s="0"/>
      <c r="AAI139" s="0"/>
      <c r="AAJ139" s="0"/>
      <c r="AAK139" s="0"/>
      <c r="AAL139" s="0"/>
      <c r="AAM139" s="0"/>
      <c r="AAN139" s="0"/>
      <c r="AAO139" s="0"/>
      <c r="AAP139" s="0"/>
      <c r="AAQ139" s="0"/>
      <c r="AAR139" s="0"/>
      <c r="AAS139" s="0"/>
      <c r="AAT139" s="0"/>
      <c r="AAU139" s="0"/>
      <c r="AAV139" s="0"/>
      <c r="AAW139" s="0"/>
      <c r="AAX139" s="0"/>
      <c r="AAY139" s="0"/>
      <c r="AAZ139" s="0"/>
      <c r="ABA139" s="0"/>
      <c r="ABB139" s="0"/>
      <c r="ABC139" s="0"/>
      <c r="ABD139" s="0"/>
      <c r="ABE139" s="0"/>
      <c r="ABF139" s="0"/>
      <c r="ABG139" s="0"/>
      <c r="ABH139" s="0"/>
      <c r="ABI139" s="0"/>
      <c r="ABJ139" s="0"/>
      <c r="ABK139" s="0"/>
      <c r="ABL139" s="0"/>
      <c r="ABM139" s="0"/>
      <c r="ABN139" s="0"/>
      <c r="ABO139" s="0"/>
      <c r="ABP139" s="0"/>
      <c r="ABQ139" s="0"/>
      <c r="ABR139" s="0"/>
      <c r="ABS139" s="0"/>
      <c r="ABT139" s="0"/>
      <c r="ABU139" s="0"/>
      <c r="ABV139" s="0"/>
      <c r="ABW139" s="0"/>
      <c r="ABX139" s="0"/>
      <c r="ABY139" s="0"/>
      <c r="ABZ139" s="0"/>
      <c r="ACA139" s="0"/>
      <c r="ACB139" s="0"/>
      <c r="ACC139" s="0"/>
      <c r="ACD139" s="0"/>
      <c r="ACE139" s="0"/>
      <c r="ACF139" s="0"/>
      <c r="ACG139" s="0"/>
      <c r="ACH139" s="0"/>
      <c r="ACI139" s="0"/>
      <c r="ACJ139" s="0"/>
      <c r="ACK139" s="0"/>
      <c r="ACL139" s="0"/>
      <c r="ACM139" s="0"/>
      <c r="ACN139" s="0"/>
      <c r="ACO139" s="0"/>
      <c r="ACP139" s="0"/>
      <c r="ACQ139" s="0"/>
      <c r="ACR139" s="0"/>
      <c r="ACS139" s="0"/>
      <c r="ACT139" s="0"/>
      <c r="ACU139" s="0"/>
      <c r="ACV139" s="0"/>
      <c r="ACW139" s="0"/>
      <c r="ACX139" s="0"/>
      <c r="ACY139" s="0"/>
      <c r="ACZ139" s="0"/>
      <c r="ADA139" s="0"/>
      <c r="ADB139" s="0"/>
      <c r="ADC139" s="0"/>
      <c r="ADD139" s="0"/>
      <c r="ADE139" s="0"/>
      <c r="ADF139" s="0"/>
      <c r="ADG139" s="0"/>
      <c r="ADH139" s="0"/>
      <c r="ADI139" s="0"/>
      <c r="ADJ139" s="0"/>
      <c r="ADK139" s="0"/>
      <c r="ADL139" s="0"/>
      <c r="ADM139" s="0"/>
      <c r="ADN139" s="0"/>
      <c r="ADO139" s="0"/>
      <c r="ADP139" s="0"/>
      <c r="ADQ139" s="0"/>
      <c r="ADR139" s="0"/>
      <c r="ADS139" s="0"/>
      <c r="ADT139" s="0"/>
      <c r="ADU139" s="0"/>
      <c r="ADV139" s="0"/>
      <c r="ADW139" s="0"/>
      <c r="ADX139" s="0"/>
      <c r="ADY139" s="0"/>
      <c r="ADZ139" s="0"/>
      <c r="AEA139" s="0"/>
      <c r="AEB139" s="0"/>
      <c r="AEC139" s="0"/>
      <c r="AED139" s="0"/>
      <c r="AEE139" s="0"/>
      <c r="AEF139" s="0"/>
      <c r="AEG139" s="0"/>
      <c r="AEH139" s="0"/>
      <c r="AEI139" s="0"/>
      <c r="AEJ139" s="0"/>
      <c r="AEK139" s="0"/>
      <c r="AEL139" s="0"/>
      <c r="AEM139" s="0"/>
      <c r="AEN139" s="0"/>
      <c r="AEO139" s="0"/>
      <c r="AEP139" s="0"/>
      <c r="AEQ139" s="0"/>
      <c r="AER139" s="0"/>
      <c r="AES139" s="0"/>
      <c r="AET139" s="0"/>
      <c r="AEU139" s="0"/>
      <c r="AEV139" s="0"/>
      <c r="AEW139" s="0"/>
      <c r="AEX139" s="0"/>
      <c r="AEY139" s="0"/>
      <c r="AEZ139" s="0"/>
      <c r="AFA139" s="0"/>
      <c r="AFB139" s="0"/>
      <c r="AFC139" s="0"/>
      <c r="AFD139" s="0"/>
      <c r="AFE139" s="0"/>
      <c r="AFF139" s="0"/>
      <c r="AFG139" s="0"/>
      <c r="AFH139" s="0"/>
      <c r="AFI139" s="0"/>
      <c r="AFJ139" s="0"/>
      <c r="AFK139" s="0"/>
      <c r="AFL139" s="0"/>
      <c r="AFM139" s="0"/>
      <c r="AFN139" s="0"/>
      <c r="AFO139" s="0"/>
      <c r="AFP139" s="0"/>
      <c r="AFQ139" s="0"/>
      <c r="AFR139" s="0"/>
      <c r="AFS139" s="0"/>
      <c r="AFT139" s="0"/>
      <c r="AFU139" s="0"/>
      <c r="AFV139" s="0"/>
      <c r="AFW139" s="0"/>
      <c r="AFX139" s="0"/>
      <c r="AFY139" s="0"/>
      <c r="AFZ139" s="0"/>
      <c r="AGA139" s="0"/>
      <c r="AGB139" s="0"/>
      <c r="AGC139" s="0"/>
      <c r="AGD139" s="0"/>
      <c r="AGE139" s="0"/>
      <c r="AGF139" s="0"/>
      <c r="AGG139" s="0"/>
      <c r="AGH139" s="0"/>
      <c r="AGI139" s="0"/>
      <c r="AGJ139" s="0"/>
      <c r="AGK139" s="0"/>
      <c r="AGL139" s="0"/>
      <c r="AGM139" s="0"/>
      <c r="AGN139" s="0"/>
      <c r="AGO139" s="0"/>
      <c r="AGP139" s="0"/>
      <c r="AGQ139" s="0"/>
      <c r="AGR139" s="0"/>
      <c r="AGS139" s="0"/>
      <c r="AGT139" s="0"/>
      <c r="AGU139" s="0"/>
      <c r="AGV139" s="0"/>
      <c r="AGW139" s="0"/>
      <c r="AGX139" s="0"/>
      <c r="AGY139" s="0"/>
      <c r="AGZ139" s="0"/>
      <c r="AHA139" s="0"/>
      <c r="AHB139" s="0"/>
      <c r="AHC139" s="0"/>
      <c r="AHD139" s="0"/>
      <c r="AHE139" s="0"/>
      <c r="AHF139" s="0"/>
      <c r="AHG139" s="0"/>
      <c r="AHH139" s="0"/>
      <c r="AHI139" s="0"/>
      <c r="AHJ139" s="0"/>
      <c r="AHK139" s="0"/>
      <c r="AHL139" s="0"/>
      <c r="AHM139" s="0"/>
      <c r="AHN139" s="0"/>
      <c r="AHO139" s="0"/>
      <c r="AHP139" s="0"/>
      <c r="AHQ139" s="0"/>
      <c r="AHR139" s="0"/>
      <c r="AHS139" s="0"/>
      <c r="AHT139" s="0"/>
      <c r="AHU139" s="0"/>
      <c r="AHV139" s="0"/>
      <c r="AHW139" s="0"/>
      <c r="AHX139" s="0"/>
      <c r="AHY139" s="0"/>
      <c r="AHZ139" s="0"/>
      <c r="AIA139" s="0"/>
      <c r="AIB139" s="0"/>
      <c r="AIC139" s="0"/>
      <c r="AID139" s="0"/>
      <c r="AIE139" s="0"/>
      <c r="AIF139" s="0"/>
      <c r="AIG139" s="0"/>
      <c r="AIH139" s="0"/>
      <c r="AII139" s="0"/>
      <c r="AIJ139" s="0"/>
      <c r="AIK139" s="0"/>
      <c r="AIL139" s="0"/>
      <c r="AIM139" s="0"/>
      <c r="AIN139" s="0"/>
      <c r="AIO139" s="0"/>
      <c r="AIP139" s="0"/>
      <c r="AIQ139" s="0"/>
      <c r="AIR139" s="0"/>
      <c r="AIS139" s="0"/>
      <c r="AIT139" s="0"/>
      <c r="AIU139" s="0"/>
      <c r="AIV139" s="0"/>
      <c r="AIW139" s="0"/>
      <c r="AIX139" s="0"/>
      <c r="AIY139" s="0"/>
      <c r="AIZ139" s="0"/>
      <c r="AJA139" s="0"/>
      <c r="AJB139" s="0"/>
      <c r="AJC139" s="0"/>
      <c r="AJD139" s="0"/>
      <c r="AJE139" s="0"/>
      <c r="AJF139" s="0"/>
      <c r="AJG139" s="0"/>
      <c r="AJH139" s="0"/>
      <c r="AJI139" s="0"/>
      <c r="AJJ139" s="0"/>
      <c r="AJK139" s="0"/>
      <c r="AJL139" s="0"/>
      <c r="AJM139" s="0"/>
      <c r="AJN139" s="0"/>
      <c r="AJO139" s="0"/>
      <c r="AJP139" s="0"/>
      <c r="AJQ139" s="0"/>
      <c r="AJR139" s="0"/>
      <c r="AJS139" s="0"/>
      <c r="AJT139" s="0"/>
      <c r="AJU139" s="0"/>
      <c r="AJV139" s="0"/>
      <c r="AJW139" s="0"/>
      <c r="AJX139" s="0"/>
      <c r="AJY139" s="0"/>
      <c r="AJZ139" s="0"/>
      <c r="AKA139" s="0"/>
      <c r="AKB139" s="0"/>
      <c r="AKC139" s="0"/>
      <c r="AKD139" s="0"/>
      <c r="AKE139" s="0"/>
      <c r="AKF139" s="0"/>
      <c r="AKG139" s="0"/>
      <c r="AKH139" s="0"/>
      <c r="AKI139" s="0"/>
      <c r="AKJ139" s="0"/>
      <c r="AKK139" s="0"/>
      <c r="AKL139" s="0"/>
      <c r="AKM139" s="0"/>
      <c r="AKN139" s="0"/>
      <c r="AKO139" s="0"/>
      <c r="AKP139" s="0"/>
      <c r="AKQ139" s="0"/>
      <c r="AKR139" s="0"/>
      <c r="AKS139" s="0"/>
      <c r="AKT139" s="0"/>
      <c r="AKU139" s="0"/>
      <c r="AKV139" s="0"/>
      <c r="AKW139" s="0"/>
      <c r="AKX139" s="0"/>
      <c r="AKY139" s="0"/>
      <c r="AKZ139" s="0"/>
      <c r="ALA139" s="0"/>
      <c r="ALB139" s="0"/>
      <c r="ALC139" s="0"/>
      <c r="ALD139" s="0"/>
      <c r="ALE139" s="0"/>
      <c r="ALF139" s="0"/>
      <c r="ALG139" s="0"/>
      <c r="ALH139" s="0"/>
      <c r="ALI139" s="0"/>
      <c r="ALJ139" s="0"/>
      <c r="ALK139" s="0"/>
      <c r="ALL139" s="0"/>
      <c r="ALM139" s="0"/>
      <c r="ALN139" s="0"/>
      <c r="ALO139" s="0"/>
      <c r="ALP139" s="0"/>
      <c r="ALQ139" s="0"/>
      <c r="ALR139" s="0"/>
      <c r="ALS139" s="0"/>
      <c r="ALT139" s="0"/>
      <c r="ALU139" s="0"/>
      <c r="ALV139" s="0"/>
      <c r="ALW139" s="0"/>
      <c r="ALX139" s="0"/>
      <c r="ALY139" s="0"/>
      <c r="ALZ139" s="0"/>
      <c r="AMA139" s="0"/>
      <c r="AMB139" s="0"/>
      <c r="AMC139" s="0"/>
      <c r="AMD139" s="0"/>
      <c r="AME139" s="0"/>
      <c r="AMF139" s="0"/>
      <c r="AMG139" s="0"/>
      <c r="AMH139" s="0"/>
      <c r="AMI139" s="0"/>
      <c r="AMJ139" s="0"/>
    </row>
    <row r="140" customFormat="false" ht="15.8" hidden="false" customHeight="false" outlineLevel="0" collapsed="false">
      <c r="A140" s="86" t="s">
        <v>103</v>
      </c>
      <c r="B140" s="59" t="s">
        <v>165</v>
      </c>
      <c r="C140" s="85" t="n">
        <v>0</v>
      </c>
      <c r="D140" s="85" t="n">
        <v>0</v>
      </c>
      <c r="E140" s="77" t="n">
        <v>0.07</v>
      </c>
      <c r="F140" s="77" t="n">
        <v>0.1</v>
      </c>
      <c r="G140" s="77" t="n">
        <v>0.1</v>
      </c>
      <c r="H140" s="0"/>
      <c r="I140" s="0"/>
      <c r="J140" s="0"/>
      <c r="K140" s="0"/>
      <c r="L140" s="0"/>
      <c r="M140" s="0"/>
      <c r="N140" s="0"/>
      <c r="O140" s="0"/>
      <c r="P140" s="0"/>
      <c r="Q140" s="0"/>
      <c r="R140" s="0"/>
      <c r="S140" s="0"/>
      <c r="T140" s="0"/>
      <c r="U140" s="0"/>
      <c r="V140" s="0"/>
      <c r="W140" s="0"/>
      <c r="X140" s="0"/>
      <c r="Y140" s="0"/>
      <c r="Z140" s="0"/>
      <c r="AA140" s="0"/>
      <c r="AB140" s="0"/>
      <c r="AC140" s="0"/>
      <c r="AD140" s="0"/>
      <c r="AE140" s="0"/>
      <c r="AF140" s="0"/>
      <c r="AG140" s="0"/>
      <c r="AH140" s="0"/>
      <c r="AI140" s="0"/>
      <c r="AJ140" s="0"/>
      <c r="AK140" s="0"/>
      <c r="AL140" s="0"/>
      <c r="AM140" s="0"/>
      <c r="AN140" s="0"/>
      <c r="AO140" s="0"/>
      <c r="AP140" s="0"/>
      <c r="AQ140" s="0"/>
      <c r="AR140" s="0"/>
      <c r="AS140" s="0"/>
      <c r="AT140" s="0"/>
      <c r="AU140" s="0"/>
      <c r="AV140" s="0"/>
      <c r="AW140" s="0"/>
      <c r="AX140" s="0"/>
      <c r="AY140" s="0"/>
      <c r="AZ140" s="0"/>
      <c r="BA140" s="0"/>
      <c r="BB140" s="0"/>
      <c r="BC140" s="0"/>
      <c r="BD140" s="0"/>
      <c r="BE140" s="0"/>
      <c r="BF140" s="0"/>
      <c r="BG140" s="0"/>
      <c r="BH140" s="0"/>
      <c r="BI140" s="0"/>
      <c r="BJ140" s="0"/>
      <c r="BK140" s="0"/>
      <c r="BL140" s="0"/>
      <c r="BM140" s="0"/>
      <c r="BN140" s="0"/>
      <c r="BO140" s="0"/>
      <c r="BP140" s="0"/>
      <c r="BQ140" s="0"/>
      <c r="BR140" s="0"/>
      <c r="BS140" s="0"/>
      <c r="BT140" s="0"/>
      <c r="BU140" s="0"/>
      <c r="BV140" s="0"/>
      <c r="BW140" s="0"/>
      <c r="BX140" s="0"/>
      <c r="BY140" s="0"/>
      <c r="BZ140" s="0"/>
      <c r="CA140" s="0"/>
      <c r="CB140" s="0"/>
      <c r="CC140" s="0"/>
      <c r="CD140" s="0"/>
      <c r="CE140" s="0"/>
      <c r="CF140" s="0"/>
      <c r="CG140" s="0"/>
      <c r="CH140" s="0"/>
      <c r="CI140" s="0"/>
      <c r="CJ140" s="0"/>
      <c r="CK140" s="0"/>
      <c r="CL140" s="0"/>
      <c r="CM140" s="0"/>
      <c r="CN140" s="0"/>
      <c r="CO140" s="0"/>
      <c r="CP140" s="0"/>
      <c r="CQ140" s="0"/>
      <c r="CR140" s="0"/>
      <c r="CS140" s="0"/>
      <c r="CT140" s="0"/>
      <c r="CU140" s="0"/>
      <c r="CV140" s="0"/>
      <c r="CW140" s="0"/>
      <c r="CX140" s="0"/>
      <c r="CY140" s="0"/>
      <c r="CZ140" s="0"/>
      <c r="DA140" s="0"/>
      <c r="DB140" s="0"/>
      <c r="DC140" s="0"/>
      <c r="DD140" s="0"/>
      <c r="DE140" s="0"/>
      <c r="DF140" s="0"/>
      <c r="DG140" s="0"/>
      <c r="DH140" s="0"/>
      <c r="DI140" s="0"/>
      <c r="DJ140" s="0"/>
      <c r="DK140" s="0"/>
      <c r="DL140" s="0"/>
      <c r="DM140" s="0"/>
      <c r="DN140" s="0"/>
      <c r="DO140" s="0"/>
      <c r="DP140" s="0"/>
      <c r="DQ140" s="0"/>
      <c r="DR140" s="0"/>
      <c r="DS140" s="0"/>
      <c r="DT140" s="0"/>
      <c r="DU140" s="0"/>
      <c r="DV140" s="0"/>
      <c r="DW140" s="0"/>
      <c r="DX140" s="0"/>
      <c r="DY140" s="0"/>
      <c r="DZ140" s="0"/>
      <c r="EA140" s="0"/>
      <c r="EB140" s="0"/>
      <c r="EC140" s="0"/>
      <c r="ED140" s="0"/>
      <c r="EE140" s="0"/>
      <c r="EF140" s="0"/>
      <c r="EG140" s="0"/>
      <c r="EH140" s="0"/>
      <c r="EI140" s="0"/>
      <c r="EJ140" s="0"/>
      <c r="EK140" s="0"/>
      <c r="EL140" s="0"/>
      <c r="EM140" s="0"/>
      <c r="EN140" s="0"/>
      <c r="EO140" s="0"/>
      <c r="EP140" s="0"/>
      <c r="EQ140" s="0"/>
      <c r="ER140" s="0"/>
      <c r="ES140" s="0"/>
      <c r="ET140" s="0"/>
      <c r="EU140" s="0"/>
      <c r="EV140" s="0"/>
      <c r="EW140" s="0"/>
      <c r="EX140" s="0"/>
      <c r="EY140" s="0"/>
      <c r="EZ140" s="0"/>
      <c r="FA140" s="0"/>
      <c r="FB140" s="0"/>
      <c r="FC140" s="0"/>
      <c r="FD140" s="0"/>
      <c r="FE140" s="0"/>
      <c r="FF140" s="0"/>
      <c r="FG140" s="0"/>
      <c r="FH140" s="0"/>
      <c r="FI140" s="0"/>
      <c r="FJ140" s="0"/>
      <c r="FK140" s="0"/>
      <c r="FL140" s="0"/>
      <c r="FM140" s="0"/>
      <c r="FN140" s="0"/>
      <c r="FO140" s="0"/>
      <c r="FP140" s="0"/>
      <c r="FQ140" s="0"/>
      <c r="FR140" s="0"/>
      <c r="FS140" s="0"/>
      <c r="FT140" s="0"/>
      <c r="FU140" s="0"/>
      <c r="FV140" s="0"/>
      <c r="FW140" s="0"/>
      <c r="FX140" s="0"/>
      <c r="FY140" s="0"/>
      <c r="FZ140" s="0"/>
      <c r="GA140" s="0"/>
      <c r="GB140" s="0"/>
      <c r="GC140" s="0"/>
      <c r="GD140" s="0"/>
      <c r="GE140" s="0"/>
      <c r="GF140" s="0"/>
      <c r="GG140" s="0"/>
      <c r="GH140" s="0"/>
      <c r="GI140" s="0"/>
      <c r="GJ140" s="0"/>
      <c r="GK140" s="0"/>
      <c r="GL140" s="0"/>
      <c r="GM140" s="0"/>
      <c r="GN140" s="0"/>
      <c r="GO140" s="0"/>
      <c r="GP140" s="0"/>
      <c r="GQ140" s="0"/>
      <c r="GR140" s="0"/>
      <c r="GS140" s="0"/>
      <c r="GT140" s="0"/>
      <c r="GU140" s="0"/>
      <c r="GV140" s="0"/>
      <c r="GW140" s="0"/>
      <c r="GX140" s="0"/>
      <c r="GY140" s="0"/>
      <c r="GZ140" s="0"/>
      <c r="HA140" s="0"/>
      <c r="HB140" s="0"/>
      <c r="HC140" s="0"/>
      <c r="HD140" s="0"/>
      <c r="HE140" s="0"/>
      <c r="HF140" s="0"/>
      <c r="HG140" s="0"/>
      <c r="HH140" s="0"/>
      <c r="HI140" s="0"/>
      <c r="HJ140" s="0"/>
      <c r="HK140" s="0"/>
      <c r="HL140" s="0"/>
      <c r="HM140" s="0"/>
      <c r="HN140" s="0"/>
      <c r="HO140" s="0"/>
      <c r="HP140" s="0"/>
      <c r="HQ140" s="0"/>
      <c r="HR140" s="0"/>
      <c r="HS140" s="0"/>
      <c r="HT140" s="0"/>
      <c r="HU140" s="0"/>
      <c r="HV140" s="0"/>
      <c r="HW140" s="0"/>
      <c r="HX140" s="0"/>
      <c r="HY140" s="0"/>
      <c r="HZ140" s="0"/>
      <c r="IA140" s="0"/>
      <c r="IB140" s="0"/>
      <c r="IC140" s="0"/>
      <c r="ID140" s="0"/>
      <c r="IE140" s="0"/>
      <c r="IF140" s="0"/>
      <c r="IG140" s="0"/>
      <c r="IH140" s="0"/>
      <c r="II140" s="0"/>
      <c r="IJ140" s="0"/>
      <c r="IK140" s="0"/>
      <c r="IL140" s="0"/>
      <c r="IM140" s="0"/>
      <c r="IN140" s="0"/>
      <c r="IO140" s="0"/>
      <c r="IP140" s="0"/>
      <c r="IQ140" s="0"/>
      <c r="IR140" s="0"/>
      <c r="IS140" s="0"/>
      <c r="IT140" s="0"/>
      <c r="IU140" s="0"/>
      <c r="IV140" s="0"/>
      <c r="IW140" s="0"/>
      <c r="IX140" s="0"/>
      <c r="IY140" s="0"/>
      <c r="IZ140" s="0"/>
      <c r="JA140" s="0"/>
      <c r="JB140" s="0"/>
      <c r="JC140" s="0"/>
      <c r="JD140" s="0"/>
      <c r="JE140" s="0"/>
      <c r="JF140" s="0"/>
      <c r="JG140" s="0"/>
      <c r="JH140" s="0"/>
      <c r="JI140" s="0"/>
      <c r="JJ140" s="0"/>
      <c r="JK140" s="0"/>
      <c r="JL140" s="0"/>
      <c r="JM140" s="0"/>
      <c r="JN140" s="0"/>
      <c r="JO140" s="0"/>
      <c r="JP140" s="0"/>
      <c r="JQ140" s="0"/>
      <c r="JR140" s="0"/>
      <c r="JS140" s="0"/>
      <c r="JT140" s="0"/>
      <c r="JU140" s="0"/>
      <c r="JV140" s="0"/>
      <c r="JW140" s="0"/>
      <c r="JX140" s="0"/>
      <c r="JY140" s="0"/>
      <c r="JZ140" s="0"/>
      <c r="KA140" s="0"/>
      <c r="KB140" s="0"/>
      <c r="KC140" s="0"/>
      <c r="KD140" s="0"/>
      <c r="KE140" s="0"/>
      <c r="KF140" s="0"/>
      <c r="KG140" s="0"/>
      <c r="KH140" s="0"/>
      <c r="KI140" s="0"/>
      <c r="KJ140" s="0"/>
      <c r="KK140" s="0"/>
      <c r="KL140" s="0"/>
      <c r="KM140" s="0"/>
      <c r="KN140" s="0"/>
      <c r="KO140" s="0"/>
      <c r="KP140" s="0"/>
      <c r="KQ140" s="0"/>
      <c r="KR140" s="0"/>
      <c r="KS140" s="0"/>
      <c r="KT140" s="0"/>
      <c r="KU140" s="0"/>
      <c r="KV140" s="0"/>
      <c r="KW140" s="0"/>
      <c r="KX140" s="0"/>
      <c r="KY140" s="0"/>
      <c r="KZ140" s="0"/>
      <c r="LA140" s="0"/>
      <c r="LB140" s="0"/>
      <c r="LC140" s="0"/>
      <c r="LD140" s="0"/>
      <c r="LE140" s="0"/>
      <c r="LF140" s="0"/>
      <c r="LG140" s="0"/>
      <c r="LH140" s="0"/>
      <c r="LI140" s="0"/>
      <c r="LJ140" s="0"/>
      <c r="LK140" s="0"/>
      <c r="LL140" s="0"/>
      <c r="LM140" s="0"/>
      <c r="LN140" s="0"/>
      <c r="LO140" s="0"/>
      <c r="LP140" s="0"/>
      <c r="LQ140" s="0"/>
      <c r="LR140" s="0"/>
      <c r="LS140" s="0"/>
      <c r="LT140" s="0"/>
      <c r="LU140" s="0"/>
      <c r="LV140" s="0"/>
      <c r="LW140" s="0"/>
      <c r="LX140" s="0"/>
      <c r="LY140" s="0"/>
      <c r="LZ140" s="0"/>
      <c r="MA140" s="0"/>
      <c r="MB140" s="0"/>
      <c r="MC140" s="0"/>
      <c r="MD140" s="0"/>
      <c r="ME140" s="0"/>
      <c r="MF140" s="0"/>
      <c r="MG140" s="0"/>
      <c r="MH140" s="0"/>
      <c r="MI140" s="0"/>
      <c r="MJ140" s="0"/>
      <c r="MK140" s="0"/>
      <c r="ML140" s="0"/>
      <c r="MM140" s="0"/>
      <c r="MN140" s="0"/>
      <c r="MO140" s="0"/>
      <c r="MP140" s="0"/>
      <c r="MQ140" s="0"/>
      <c r="MR140" s="0"/>
      <c r="MS140" s="0"/>
      <c r="MT140" s="0"/>
      <c r="MU140" s="0"/>
      <c r="MV140" s="0"/>
      <c r="MW140" s="0"/>
      <c r="MX140" s="0"/>
      <c r="MY140" s="0"/>
      <c r="MZ140" s="0"/>
      <c r="NA140" s="0"/>
      <c r="NB140" s="0"/>
      <c r="NC140" s="0"/>
      <c r="ND140" s="0"/>
      <c r="NE140" s="0"/>
      <c r="NF140" s="0"/>
      <c r="NG140" s="0"/>
      <c r="NH140" s="0"/>
      <c r="NI140" s="0"/>
      <c r="NJ140" s="0"/>
      <c r="NK140" s="0"/>
      <c r="NL140" s="0"/>
      <c r="NM140" s="0"/>
      <c r="NN140" s="0"/>
      <c r="NO140" s="0"/>
      <c r="NP140" s="0"/>
      <c r="NQ140" s="0"/>
      <c r="NR140" s="0"/>
      <c r="NS140" s="0"/>
      <c r="NT140" s="0"/>
      <c r="NU140" s="0"/>
      <c r="NV140" s="0"/>
      <c r="NW140" s="0"/>
      <c r="NX140" s="0"/>
      <c r="NY140" s="0"/>
      <c r="NZ140" s="0"/>
      <c r="OA140" s="0"/>
      <c r="OB140" s="0"/>
      <c r="OC140" s="0"/>
      <c r="OD140" s="0"/>
      <c r="OE140" s="0"/>
      <c r="OF140" s="0"/>
      <c r="OG140" s="0"/>
      <c r="OH140" s="0"/>
      <c r="OI140" s="0"/>
      <c r="OJ140" s="0"/>
      <c r="OK140" s="0"/>
      <c r="OL140" s="0"/>
      <c r="OM140" s="0"/>
      <c r="ON140" s="0"/>
      <c r="OO140" s="0"/>
      <c r="OP140" s="0"/>
      <c r="OQ140" s="0"/>
      <c r="OR140" s="0"/>
      <c r="OS140" s="0"/>
      <c r="OT140" s="0"/>
      <c r="OU140" s="0"/>
      <c r="OV140" s="0"/>
      <c r="OW140" s="0"/>
      <c r="OX140" s="0"/>
      <c r="OY140" s="0"/>
      <c r="OZ140" s="0"/>
      <c r="PA140" s="0"/>
      <c r="PB140" s="0"/>
      <c r="PC140" s="0"/>
      <c r="PD140" s="0"/>
      <c r="PE140" s="0"/>
      <c r="PF140" s="0"/>
      <c r="PG140" s="0"/>
      <c r="PH140" s="0"/>
      <c r="PI140" s="0"/>
      <c r="PJ140" s="0"/>
      <c r="PK140" s="0"/>
      <c r="PL140" s="0"/>
      <c r="PM140" s="0"/>
      <c r="PN140" s="0"/>
      <c r="PO140" s="0"/>
      <c r="PP140" s="0"/>
      <c r="PQ140" s="0"/>
      <c r="PR140" s="0"/>
      <c r="PS140" s="0"/>
      <c r="PT140" s="0"/>
      <c r="PU140" s="0"/>
      <c r="PV140" s="0"/>
      <c r="PW140" s="0"/>
      <c r="PX140" s="0"/>
      <c r="PY140" s="0"/>
      <c r="PZ140" s="0"/>
      <c r="QA140" s="0"/>
      <c r="QB140" s="0"/>
      <c r="QC140" s="0"/>
      <c r="QD140" s="0"/>
      <c r="QE140" s="0"/>
      <c r="QF140" s="0"/>
      <c r="QG140" s="0"/>
      <c r="QH140" s="0"/>
      <c r="QI140" s="0"/>
      <c r="QJ140" s="0"/>
      <c r="QK140" s="0"/>
      <c r="QL140" s="0"/>
      <c r="QM140" s="0"/>
      <c r="QN140" s="0"/>
      <c r="QO140" s="0"/>
      <c r="QP140" s="0"/>
      <c r="QQ140" s="0"/>
      <c r="QR140" s="0"/>
      <c r="QS140" s="0"/>
      <c r="QT140" s="0"/>
      <c r="QU140" s="0"/>
      <c r="QV140" s="0"/>
      <c r="QW140" s="0"/>
      <c r="QX140" s="0"/>
      <c r="QY140" s="0"/>
      <c r="QZ140" s="0"/>
      <c r="RA140" s="0"/>
      <c r="RB140" s="0"/>
      <c r="RC140" s="0"/>
      <c r="RD140" s="0"/>
      <c r="RE140" s="0"/>
      <c r="RF140" s="0"/>
      <c r="RG140" s="0"/>
      <c r="RH140" s="0"/>
      <c r="RI140" s="0"/>
      <c r="RJ140" s="0"/>
      <c r="RK140" s="0"/>
      <c r="RL140" s="0"/>
      <c r="RM140" s="0"/>
      <c r="RN140" s="0"/>
      <c r="RO140" s="0"/>
      <c r="RP140" s="0"/>
      <c r="RQ140" s="0"/>
      <c r="RR140" s="0"/>
      <c r="RS140" s="0"/>
      <c r="RT140" s="0"/>
      <c r="RU140" s="0"/>
      <c r="RV140" s="0"/>
      <c r="RW140" s="0"/>
      <c r="RX140" s="0"/>
      <c r="RY140" s="0"/>
      <c r="RZ140" s="0"/>
      <c r="SA140" s="0"/>
      <c r="SB140" s="0"/>
      <c r="SC140" s="0"/>
      <c r="SD140" s="0"/>
      <c r="SE140" s="0"/>
      <c r="SF140" s="0"/>
      <c r="SG140" s="0"/>
      <c r="SH140" s="0"/>
      <c r="SI140" s="0"/>
      <c r="SJ140" s="0"/>
      <c r="SK140" s="0"/>
      <c r="SL140" s="0"/>
      <c r="SM140" s="0"/>
      <c r="SN140" s="0"/>
      <c r="SO140" s="0"/>
      <c r="SP140" s="0"/>
      <c r="SQ140" s="0"/>
      <c r="SR140" s="0"/>
      <c r="SS140" s="0"/>
      <c r="ST140" s="0"/>
      <c r="SU140" s="0"/>
      <c r="SV140" s="0"/>
      <c r="SW140" s="0"/>
      <c r="SX140" s="0"/>
      <c r="SY140" s="0"/>
      <c r="SZ140" s="0"/>
      <c r="TA140" s="0"/>
      <c r="TB140" s="0"/>
      <c r="TC140" s="0"/>
      <c r="TD140" s="0"/>
      <c r="TE140" s="0"/>
      <c r="TF140" s="0"/>
      <c r="TG140" s="0"/>
      <c r="TH140" s="0"/>
      <c r="TI140" s="0"/>
      <c r="TJ140" s="0"/>
      <c r="TK140" s="0"/>
      <c r="TL140" s="0"/>
      <c r="TM140" s="0"/>
      <c r="TN140" s="0"/>
      <c r="TO140" s="0"/>
      <c r="TP140" s="0"/>
      <c r="TQ140" s="0"/>
      <c r="TR140" s="0"/>
      <c r="TS140" s="0"/>
      <c r="TT140" s="0"/>
      <c r="TU140" s="0"/>
      <c r="TV140" s="0"/>
      <c r="TW140" s="0"/>
      <c r="TX140" s="0"/>
      <c r="TY140" s="0"/>
      <c r="TZ140" s="0"/>
      <c r="UA140" s="0"/>
      <c r="UB140" s="0"/>
      <c r="UC140" s="0"/>
      <c r="UD140" s="0"/>
      <c r="UE140" s="0"/>
      <c r="UF140" s="0"/>
      <c r="UG140" s="0"/>
      <c r="UH140" s="0"/>
      <c r="UI140" s="0"/>
      <c r="UJ140" s="0"/>
      <c r="UK140" s="0"/>
      <c r="UL140" s="0"/>
      <c r="UM140" s="0"/>
      <c r="UN140" s="0"/>
      <c r="UO140" s="0"/>
      <c r="UP140" s="0"/>
      <c r="UQ140" s="0"/>
      <c r="UR140" s="0"/>
      <c r="US140" s="0"/>
      <c r="UT140" s="0"/>
      <c r="UU140" s="0"/>
      <c r="UV140" s="0"/>
      <c r="UW140" s="0"/>
      <c r="UX140" s="0"/>
      <c r="UY140" s="0"/>
      <c r="UZ140" s="0"/>
      <c r="VA140" s="0"/>
      <c r="VB140" s="0"/>
      <c r="VC140" s="0"/>
      <c r="VD140" s="0"/>
      <c r="VE140" s="0"/>
      <c r="VF140" s="0"/>
      <c r="VG140" s="0"/>
      <c r="VH140" s="0"/>
      <c r="VI140" s="0"/>
      <c r="VJ140" s="0"/>
      <c r="VK140" s="0"/>
      <c r="VL140" s="0"/>
      <c r="VM140" s="0"/>
      <c r="VN140" s="0"/>
      <c r="VO140" s="0"/>
      <c r="VP140" s="0"/>
      <c r="VQ140" s="0"/>
      <c r="VR140" s="0"/>
      <c r="VS140" s="0"/>
      <c r="VT140" s="0"/>
      <c r="VU140" s="0"/>
      <c r="VV140" s="0"/>
      <c r="VW140" s="0"/>
      <c r="VX140" s="0"/>
      <c r="VY140" s="0"/>
      <c r="VZ140" s="0"/>
      <c r="WA140" s="0"/>
      <c r="WB140" s="0"/>
      <c r="WC140" s="0"/>
      <c r="WD140" s="0"/>
      <c r="WE140" s="0"/>
      <c r="WF140" s="0"/>
      <c r="WG140" s="0"/>
      <c r="WH140" s="0"/>
      <c r="WI140" s="0"/>
      <c r="WJ140" s="0"/>
      <c r="WK140" s="0"/>
      <c r="WL140" s="0"/>
      <c r="WM140" s="0"/>
      <c r="WN140" s="0"/>
      <c r="WO140" s="0"/>
      <c r="WP140" s="0"/>
      <c r="WQ140" s="0"/>
      <c r="WR140" s="0"/>
      <c r="WS140" s="0"/>
      <c r="WT140" s="0"/>
      <c r="WU140" s="0"/>
      <c r="WV140" s="0"/>
      <c r="WW140" s="0"/>
      <c r="WX140" s="0"/>
      <c r="WY140" s="0"/>
      <c r="WZ140" s="0"/>
      <c r="XA140" s="0"/>
      <c r="XB140" s="0"/>
      <c r="XC140" s="0"/>
      <c r="XD140" s="0"/>
      <c r="XE140" s="0"/>
      <c r="XF140" s="0"/>
      <c r="XG140" s="0"/>
      <c r="XH140" s="0"/>
      <c r="XI140" s="0"/>
      <c r="XJ140" s="0"/>
      <c r="XK140" s="0"/>
      <c r="XL140" s="0"/>
      <c r="XM140" s="0"/>
      <c r="XN140" s="0"/>
      <c r="XO140" s="0"/>
      <c r="XP140" s="0"/>
      <c r="XQ140" s="0"/>
      <c r="XR140" s="0"/>
      <c r="XS140" s="0"/>
      <c r="XT140" s="0"/>
      <c r="XU140" s="0"/>
      <c r="XV140" s="0"/>
      <c r="XW140" s="0"/>
      <c r="XX140" s="0"/>
      <c r="XY140" s="0"/>
      <c r="XZ140" s="0"/>
      <c r="YA140" s="0"/>
      <c r="YB140" s="0"/>
      <c r="YC140" s="0"/>
      <c r="YD140" s="0"/>
      <c r="YE140" s="0"/>
      <c r="YF140" s="0"/>
      <c r="YG140" s="0"/>
      <c r="YH140" s="0"/>
      <c r="YI140" s="0"/>
      <c r="YJ140" s="0"/>
      <c r="YK140" s="0"/>
      <c r="YL140" s="0"/>
      <c r="YM140" s="0"/>
      <c r="YN140" s="0"/>
      <c r="YO140" s="0"/>
      <c r="YP140" s="0"/>
      <c r="YQ140" s="0"/>
      <c r="YR140" s="0"/>
      <c r="YS140" s="0"/>
      <c r="YT140" s="0"/>
      <c r="YU140" s="0"/>
      <c r="YV140" s="0"/>
      <c r="YW140" s="0"/>
      <c r="YX140" s="0"/>
      <c r="YY140" s="0"/>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c r="AMG140" s="0"/>
      <c r="AMH140" s="0"/>
      <c r="AMI140" s="0"/>
      <c r="AMJ140" s="0"/>
    </row>
    <row r="141" customFormat="false" ht="15.8" hidden="false" customHeight="false" outlineLevel="0" collapsed="false">
      <c r="A141" s="86" t="s">
        <v>105</v>
      </c>
      <c r="B141" s="59" t="s">
        <v>165</v>
      </c>
      <c r="C141" s="85" t="n">
        <v>0</v>
      </c>
      <c r="D141" s="85" t="n">
        <v>0</v>
      </c>
      <c r="E141" s="77" t="n">
        <v>0.07</v>
      </c>
      <c r="F141" s="77" t="n">
        <v>0.1</v>
      </c>
      <c r="G141" s="77" t="n">
        <v>0.1</v>
      </c>
      <c r="H141" s="0"/>
      <c r="I141" s="0"/>
      <c r="J141" s="0"/>
      <c r="K141" s="0"/>
      <c r="L141" s="0"/>
      <c r="M141" s="0"/>
      <c r="N141" s="0"/>
      <c r="O141" s="0"/>
      <c r="P141" s="0"/>
      <c r="Q141" s="0"/>
      <c r="R141" s="0"/>
      <c r="S141" s="0"/>
      <c r="T141" s="0"/>
      <c r="U141" s="0"/>
      <c r="V141" s="0"/>
      <c r="W141" s="0"/>
      <c r="X141" s="0"/>
      <c r="Y141" s="0"/>
      <c r="Z141" s="0"/>
      <c r="AA141" s="0"/>
      <c r="AB141" s="0"/>
      <c r="AC141" s="0"/>
      <c r="AD141" s="0"/>
      <c r="AE141" s="0"/>
      <c r="AF141" s="0"/>
      <c r="AG141" s="0"/>
      <c r="AH141" s="0"/>
      <c r="AI141" s="0"/>
      <c r="AJ141" s="0"/>
      <c r="AK141" s="0"/>
      <c r="AL141" s="0"/>
      <c r="AM141" s="0"/>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c r="AMG141" s="0"/>
      <c r="AMH141" s="0"/>
      <c r="AMI141" s="0"/>
      <c r="AMJ141" s="0"/>
    </row>
    <row r="142" customFormat="false" ht="15.8" hidden="false" customHeight="false" outlineLevel="0" collapsed="false">
      <c r="A142" s="86" t="s">
        <v>107</v>
      </c>
      <c r="B142" s="59" t="s">
        <v>165</v>
      </c>
      <c r="C142" s="85" t="n">
        <v>0</v>
      </c>
      <c r="D142" s="85" t="n">
        <v>0</v>
      </c>
      <c r="E142" s="77" t="n">
        <v>0.07</v>
      </c>
      <c r="F142" s="77" t="n">
        <v>0.1</v>
      </c>
      <c r="G142" s="77" t="n">
        <v>0.1</v>
      </c>
      <c r="H142" s="0"/>
      <c r="I142" s="0"/>
      <c r="J142" s="0"/>
      <c r="K142" s="0"/>
      <c r="L142" s="0"/>
      <c r="M142" s="0"/>
      <c r="N142" s="0"/>
      <c r="O142" s="0"/>
      <c r="P142" s="0"/>
      <c r="Q142" s="0"/>
      <c r="R142" s="0"/>
      <c r="S142" s="0"/>
      <c r="T142" s="0"/>
      <c r="U142" s="0"/>
      <c r="V142" s="0"/>
      <c r="W142" s="0"/>
      <c r="X142" s="0"/>
      <c r="Y142" s="0"/>
      <c r="Z142" s="0"/>
      <c r="AA142" s="0"/>
      <c r="AB142" s="0"/>
      <c r="AC142" s="0"/>
      <c r="AD142" s="0"/>
      <c r="AE142" s="0"/>
      <c r="AF142" s="0"/>
      <c r="AG142" s="0"/>
      <c r="AH142" s="0"/>
      <c r="AI142" s="0"/>
      <c r="AJ142" s="0"/>
      <c r="AK142" s="0"/>
      <c r="AL142" s="0"/>
      <c r="AM142" s="0"/>
      <c r="AN142" s="0"/>
      <c r="AO142" s="0"/>
      <c r="AP142" s="0"/>
      <c r="AQ142" s="0"/>
      <c r="AR142" s="0"/>
      <c r="AS142" s="0"/>
      <c r="AT142" s="0"/>
      <c r="AU142" s="0"/>
      <c r="AV142" s="0"/>
      <c r="AW142" s="0"/>
      <c r="AX142" s="0"/>
      <c r="AY142" s="0"/>
      <c r="AZ142" s="0"/>
      <c r="BA142" s="0"/>
      <c r="BB142" s="0"/>
      <c r="BC142" s="0"/>
      <c r="BD142" s="0"/>
      <c r="BE142" s="0"/>
      <c r="BF142" s="0"/>
      <c r="BG142" s="0"/>
      <c r="BH142" s="0"/>
      <c r="BI142" s="0"/>
      <c r="BJ142" s="0"/>
      <c r="BK142" s="0"/>
      <c r="BL142" s="0"/>
      <c r="BM142" s="0"/>
      <c r="BN142" s="0"/>
      <c r="BO142" s="0"/>
      <c r="BP142" s="0"/>
      <c r="BQ142" s="0"/>
      <c r="BR142" s="0"/>
      <c r="BS142" s="0"/>
      <c r="BT142" s="0"/>
      <c r="BU142" s="0"/>
      <c r="BV142" s="0"/>
      <c r="BW142" s="0"/>
      <c r="BX142" s="0"/>
      <c r="BY142" s="0"/>
      <c r="BZ142" s="0"/>
      <c r="CA142" s="0"/>
      <c r="CB142" s="0"/>
      <c r="CC142" s="0"/>
      <c r="CD142" s="0"/>
      <c r="CE142" s="0"/>
      <c r="CF142" s="0"/>
      <c r="CG142" s="0"/>
      <c r="CH142" s="0"/>
      <c r="CI142" s="0"/>
      <c r="CJ142" s="0"/>
      <c r="CK142" s="0"/>
      <c r="CL142" s="0"/>
      <c r="CM142" s="0"/>
      <c r="CN142" s="0"/>
      <c r="CO142" s="0"/>
      <c r="CP142" s="0"/>
      <c r="CQ142" s="0"/>
      <c r="CR142" s="0"/>
      <c r="CS142" s="0"/>
      <c r="CT142" s="0"/>
      <c r="CU142" s="0"/>
      <c r="CV142" s="0"/>
      <c r="CW142" s="0"/>
      <c r="CX142" s="0"/>
      <c r="CY142" s="0"/>
      <c r="CZ142" s="0"/>
      <c r="DA142" s="0"/>
      <c r="DB142" s="0"/>
      <c r="DC142" s="0"/>
      <c r="DD142" s="0"/>
      <c r="DE142" s="0"/>
      <c r="DF142" s="0"/>
      <c r="DG142" s="0"/>
      <c r="DH142" s="0"/>
      <c r="DI142" s="0"/>
      <c r="DJ142" s="0"/>
      <c r="DK142" s="0"/>
      <c r="DL142" s="0"/>
      <c r="DM142" s="0"/>
      <c r="DN142" s="0"/>
      <c r="DO142" s="0"/>
      <c r="DP142" s="0"/>
      <c r="DQ142" s="0"/>
      <c r="DR142" s="0"/>
      <c r="DS142" s="0"/>
      <c r="DT142" s="0"/>
      <c r="DU142" s="0"/>
      <c r="DV142" s="0"/>
      <c r="DW142" s="0"/>
      <c r="DX142" s="0"/>
      <c r="DY142" s="0"/>
      <c r="DZ142" s="0"/>
      <c r="EA142" s="0"/>
      <c r="EB142" s="0"/>
      <c r="EC142" s="0"/>
      <c r="ED142" s="0"/>
      <c r="EE142" s="0"/>
      <c r="EF142" s="0"/>
      <c r="EG142" s="0"/>
      <c r="EH142" s="0"/>
      <c r="EI142" s="0"/>
      <c r="EJ142" s="0"/>
      <c r="EK142" s="0"/>
      <c r="EL142" s="0"/>
      <c r="EM142" s="0"/>
      <c r="EN142" s="0"/>
      <c r="EO142" s="0"/>
      <c r="EP142" s="0"/>
      <c r="EQ142" s="0"/>
      <c r="ER142" s="0"/>
      <c r="ES142" s="0"/>
      <c r="ET142" s="0"/>
      <c r="EU142" s="0"/>
      <c r="EV142" s="0"/>
      <c r="EW142" s="0"/>
      <c r="EX142" s="0"/>
      <c r="EY142" s="0"/>
      <c r="EZ142" s="0"/>
      <c r="FA142" s="0"/>
      <c r="FB142" s="0"/>
      <c r="FC142" s="0"/>
      <c r="FD142" s="0"/>
      <c r="FE142" s="0"/>
      <c r="FF142" s="0"/>
      <c r="FG142" s="0"/>
      <c r="FH142" s="0"/>
      <c r="FI142" s="0"/>
      <c r="FJ142" s="0"/>
      <c r="FK142" s="0"/>
      <c r="FL142" s="0"/>
      <c r="FM142" s="0"/>
      <c r="FN142" s="0"/>
      <c r="FO142" s="0"/>
      <c r="FP142" s="0"/>
      <c r="FQ142" s="0"/>
      <c r="FR142" s="0"/>
      <c r="FS142" s="0"/>
      <c r="FT142" s="0"/>
      <c r="FU142" s="0"/>
      <c r="FV142" s="0"/>
      <c r="FW142" s="0"/>
      <c r="FX142" s="0"/>
      <c r="FY142" s="0"/>
      <c r="FZ142" s="0"/>
      <c r="GA142" s="0"/>
      <c r="GB142" s="0"/>
      <c r="GC142" s="0"/>
      <c r="GD142" s="0"/>
      <c r="GE142" s="0"/>
      <c r="GF142" s="0"/>
      <c r="GG142" s="0"/>
      <c r="GH142" s="0"/>
      <c r="GI142" s="0"/>
      <c r="GJ142" s="0"/>
      <c r="GK142" s="0"/>
      <c r="GL142" s="0"/>
      <c r="GM142" s="0"/>
      <c r="GN142" s="0"/>
      <c r="GO142" s="0"/>
      <c r="GP142" s="0"/>
      <c r="GQ142" s="0"/>
      <c r="GR142" s="0"/>
      <c r="GS142" s="0"/>
      <c r="GT142" s="0"/>
      <c r="GU142" s="0"/>
      <c r="GV142" s="0"/>
      <c r="GW142" s="0"/>
      <c r="GX142" s="0"/>
      <c r="GY142" s="0"/>
      <c r="GZ142" s="0"/>
      <c r="HA142" s="0"/>
      <c r="HB142" s="0"/>
      <c r="HC142" s="0"/>
      <c r="HD142" s="0"/>
      <c r="HE142" s="0"/>
      <c r="HF142" s="0"/>
      <c r="HG142" s="0"/>
      <c r="HH142" s="0"/>
      <c r="HI142" s="0"/>
      <c r="HJ142" s="0"/>
      <c r="HK142" s="0"/>
      <c r="HL142" s="0"/>
      <c r="HM142" s="0"/>
      <c r="HN142" s="0"/>
      <c r="HO142" s="0"/>
      <c r="HP142" s="0"/>
      <c r="HQ142" s="0"/>
      <c r="HR142" s="0"/>
      <c r="HS142" s="0"/>
      <c r="HT142" s="0"/>
      <c r="HU142" s="0"/>
      <c r="HV142" s="0"/>
      <c r="HW142" s="0"/>
      <c r="HX142" s="0"/>
      <c r="HY142" s="0"/>
      <c r="HZ142" s="0"/>
      <c r="IA142" s="0"/>
      <c r="IB142" s="0"/>
      <c r="IC142" s="0"/>
      <c r="ID142" s="0"/>
      <c r="IE142" s="0"/>
      <c r="IF142" s="0"/>
      <c r="IG142" s="0"/>
      <c r="IH142" s="0"/>
      <c r="II142" s="0"/>
      <c r="IJ142" s="0"/>
      <c r="IK142" s="0"/>
      <c r="IL142" s="0"/>
      <c r="IM142" s="0"/>
      <c r="IN142" s="0"/>
      <c r="IO142" s="0"/>
      <c r="IP142" s="0"/>
      <c r="IQ142" s="0"/>
      <c r="IR142" s="0"/>
      <c r="IS142" s="0"/>
      <c r="IT142" s="0"/>
      <c r="IU142" s="0"/>
      <c r="IV142" s="0"/>
      <c r="IW142" s="0"/>
      <c r="IX142" s="0"/>
      <c r="IY142" s="0"/>
      <c r="IZ142" s="0"/>
      <c r="JA142" s="0"/>
      <c r="JB142" s="0"/>
      <c r="JC142" s="0"/>
      <c r="JD142" s="0"/>
      <c r="JE142" s="0"/>
      <c r="JF142" s="0"/>
      <c r="JG142" s="0"/>
      <c r="JH142" s="0"/>
      <c r="JI142" s="0"/>
      <c r="JJ142" s="0"/>
      <c r="JK142" s="0"/>
      <c r="JL142" s="0"/>
      <c r="JM142" s="0"/>
      <c r="JN142" s="0"/>
      <c r="JO142" s="0"/>
      <c r="JP142" s="0"/>
      <c r="JQ142" s="0"/>
      <c r="JR142" s="0"/>
      <c r="JS142" s="0"/>
      <c r="JT142" s="0"/>
      <c r="JU142" s="0"/>
      <c r="JV142" s="0"/>
      <c r="JW142" s="0"/>
      <c r="JX142" s="0"/>
      <c r="JY142" s="0"/>
      <c r="JZ142" s="0"/>
      <c r="KA142" s="0"/>
      <c r="KB142" s="0"/>
      <c r="KC142" s="0"/>
      <c r="KD142" s="0"/>
      <c r="KE142" s="0"/>
      <c r="KF142" s="0"/>
      <c r="KG142" s="0"/>
      <c r="KH142" s="0"/>
      <c r="KI142" s="0"/>
      <c r="KJ142" s="0"/>
      <c r="KK142" s="0"/>
      <c r="KL142" s="0"/>
      <c r="KM142" s="0"/>
      <c r="KN142" s="0"/>
      <c r="KO142" s="0"/>
      <c r="KP142" s="0"/>
      <c r="KQ142" s="0"/>
      <c r="KR142" s="0"/>
      <c r="KS142" s="0"/>
      <c r="KT142" s="0"/>
      <c r="KU142" s="0"/>
      <c r="KV142" s="0"/>
      <c r="KW142" s="0"/>
      <c r="KX142" s="0"/>
      <c r="KY142" s="0"/>
      <c r="KZ142" s="0"/>
      <c r="LA142" s="0"/>
      <c r="LB142" s="0"/>
      <c r="LC142" s="0"/>
      <c r="LD142" s="0"/>
      <c r="LE142" s="0"/>
      <c r="LF142" s="0"/>
      <c r="LG142" s="0"/>
      <c r="LH142" s="0"/>
      <c r="LI142" s="0"/>
      <c r="LJ142" s="0"/>
      <c r="LK142" s="0"/>
      <c r="LL142" s="0"/>
      <c r="LM142" s="0"/>
      <c r="LN142" s="0"/>
      <c r="LO142" s="0"/>
      <c r="LP142" s="0"/>
      <c r="LQ142" s="0"/>
      <c r="LR142" s="0"/>
      <c r="LS142" s="0"/>
      <c r="LT142" s="0"/>
      <c r="LU142" s="0"/>
      <c r="LV142" s="0"/>
      <c r="LW142" s="0"/>
      <c r="LX142" s="0"/>
      <c r="LY142" s="0"/>
      <c r="LZ142" s="0"/>
      <c r="MA142" s="0"/>
      <c r="MB142" s="0"/>
      <c r="MC142" s="0"/>
      <c r="MD142" s="0"/>
      <c r="ME142" s="0"/>
      <c r="MF142" s="0"/>
      <c r="MG142" s="0"/>
      <c r="MH142" s="0"/>
      <c r="MI142" s="0"/>
      <c r="MJ142" s="0"/>
      <c r="MK142" s="0"/>
      <c r="ML142" s="0"/>
      <c r="MM142" s="0"/>
      <c r="MN142" s="0"/>
      <c r="MO142" s="0"/>
      <c r="MP142" s="0"/>
      <c r="MQ142" s="0"/>
      <c r="MR142" s="0"/>
      <c r="MS142" s="0"/>
      <c r="MT142" s="0"/>
      <c r="MU142" s="0"/>
      <c r="MV142" s="0"/>
      <c r="MW142" s="0"/>
      <c r="MX142" s="0"/>
      <c r="MY142" s="0"/>
      <c r="MZ142" s="0"/>
      <c r="NA142" s="0"/>
      <c r="NB142" s="0"/>
      <c r="NC142" s="0"/>
      <c r="ND142" s="0"/>
      <c r="NE142" s="0"/>
      <c r="NF142" s="0"/>
      <c r="NG142" s="0"/>
      <c r="NH142" s="0"/>
      <c r="NI142" s="0"/>
      <c r="NJ142" s="0"/>
      <c r="NK142" s="0"/>
      <c r="NL142" s="0"/>
      <c r="NM142" s="0"/>
      <c r="NN142" s="0"/>
      <c r="NO142" s="0"/>
      <c r="NP142" s="0"/>
      <c r="NQ142" s="0"/>
      <c r="NR142" s="0"/>
      <c r="NS142" s="0"/>
      <c r="NT142" s="0"/>
      <c r="NU142" s="0"/>
      <c r="NV142" s="0"/>
      <c r="NW142" s="0"/>
      <c r="NX142" s="0"/>
      <c r="NY142" s="0"/>
      <c r="NZ142" s="0"/>
      <c r="OA142" s="0"/>
      <c r="OB142" s="0"/>
      <c r="OC142" s="0"/>
      <c r="OD142" s="0"/>
      <c r="OE142" s="0"/>
      <c r="OF142" s="0"/>
      <c r="OG142" s="0"/>
      <c r="OH142" s="0"/>
      <c r="OI142" s="0"/>
      <c r="OJ142" s="0"/>
      <c r="OK142" s="0"/>
      <c r="OL142" s="0"/>
      <c r="OM142" s="0"/>
      <c r="ON142" s="0"/>
      <c r="OO142" s="0"/>
      <c r="OP142" s="0"/>
      <c r="OQ142" s="0"/>
      <c r="OR142" s="0"/>
      <c r="OS142" s="0"/>
      <c r="OT142" s="0"/>
      <c r="OU142" s="0"/>
      <c r="OV142" s="0"/>
      <c r="OW142" s="0"/>
      <c r="OX142" s="0"/>
      <c r="OY142" s="0"/>
      <c r="OZ142" s="0"/>
      <c r="PA142" s="0"/>
      <c r="PB142" s="0"/>
      <c r="PC142" s="0"/>
      <c r="PD142" s="0"/>
      <c r="PE142" s="0"/>
      <c r="PF142" s="0"/>
      <c r="PG142" s="0"/>
      <c r="PH142" s="0"/>
      <c r="PI142" s="0"/>
      <c r="PJ142" s="0"/>
      <c r="PK142" s="0"/>
      <c r="PL142" s="0"/>
      <c r="PM142" s="0"/>
      <c r="PN142" s="0"/>
      <c r="PO142" s="0"/>
      <c r="PP142" s="0"/>
      <c r="PQ142" s="0"/>
      <c r="PR142" s="0"/>
      <c r="PS142" s="0"/>
      <c r="PT142" s="0"/>
      <c r="PU142" s="0"/>
      <c r="PV142" s="0"/>
      <c r="PW142" s="0"/>
      <c r="PX142" s="0"/>
      <c r="PY142" s="0"/>
      <c r="PZ142" s="0"/>
      <c r="QA142" s="0"/>
      <c r="QB142" s="0"/>
      <c r="QC142" s="0"/>
      <c r="QD142" s="0"/>
      <c r="QE142" s="0"/>
      <c r="QF142" s="0"/>
      <c r="QG142" s="0"/>
      <c r="QH142" s="0"/>
      <c r="QI142" s="0"/>
      <c r="QJ142" s="0"/>
      <c r="QK142" s="0"/>
      <c r="QL142" s="0"/>
      <c r="QM142" s="0"/>
      <c r="QN142" s="0"/>
      <c r="QO142" s="0"/>
      <c r="QP142" s="0"/>
      <c r="QQ142" s="0"/>
      <c r="QR142" s="0"/>
      <c r="QS142" s="0"/>
      <c r="QT142" s="0"/>
      <c r="QU142" s="0"/>
      <c r="QV142" s="0"/>
      <c r="QW142" s="0"/>
      <c r="QX142" s="0"/>
      <c r="QY142" s="0"/>
      <c r="QZ142" s="0"/>
      <c r="RA142" s="0"/>
      <c r="RB142" s="0"/>
      <c r="RC142" s="0"/>
      <c r="RD142" s="0"/>
      <c r="RE142" s="0"/>
      <c r="RF142" s="0"/>
      <c r="RG142" s="0"/>
      <c r="RH142" s="0"/>
      <c r="RI142" s="0"/>
      <c r="RJ142" s="0"/>
      <c r="RK142" s="0"/>
      <c r="RL142" s="0"/>
      <c r="RM142" s="0"/>
      <c r="RN142" s="0"/>
      <c r="RO142" s="0"/>
      <c r="RP142" s="0"/>
      <c r="RQ142" s="0"/>
      <c r="RR142" s="0"/>
      <c r="RS142" s="0"/>
      <c r="RT142" s="0"/>
      <c r="RU142" s="0"/>
      <c r="RV142" s="0"/>
      <c r="RW142" s="0"/>
      <c r="RX142" s="0"/>
      <c r="RY142" s="0"/>
      <c r="RZ142" s="0"/>
      <c r="SA142" s="0"/>
      <c r="SB142" s="0"/>
      <c r="SC142" s="0"/>
      <c r="SD142" s="0"/>
      <c r="SE142" s="0"/>
      <c r="SF142" s="0"/>
      <c r="SG142" s="0"/>
      <c r="SH142" s="0"/>
      <c r="SI142" s="0"/>
      <c r="SJ142" s="0"/>
      <c r="SK142" s="0"/>
      <c r="SL142" s="0"/>
      <c r="SM142" s="0"/>
      <c r="SN142" s="0"/>
      <c r="SO142" s="0"/>
      <c r="SP142" s="0"/>
      <c r="SQ142" s="0"/>
      <c r="SR142" s="0"/>
      <c r="SS142" s="0"/>
      <c r="ST142" s="0"/>
      <c r="SU142" s="0"/>
      <c r="SV142" s="0"/>
      <c r="SW142" s="0"/>
      <c r="SX142" s="0"/>
      <c r="SY142" s="0"/>
      <c r="SZ142" s="0"/>
      <c r="TA142" s="0"/>
      <c r="TB142" s="0"/>
      <c r="TC142" s="0"/>
      <c r="TD142" s="0"/>
      <c r="TE142" s="0"/>
      <c r="TF142" s="0"/>
      <c r="TG142" s="0"/>
      <c r="TH142" s="0"/>
      <c r="TI142" s="0"/>
      <c r="TJ142" s="0"/>
      <c r="TK142" s="0"/>
      <c r="TL142" s="0"/>
      <c r="TM142" s="0"/>
      <c r="TN142" s="0"/>
      <c r="TO142" s="0"/>
      <c r="TP142" s="0"/>
      <c r="TQ142" s="0"/>
      <c r="TR142" s="0"/>
      <c r="TS142" s="0"/>
      <c r="TT142" s="0"/>
      <c r="TU142" s="0"/>
      <c r="TV142" s="0"/>
      <c r="TW142" s="0"/>
      <c r="TX142" s="0"/>
      <c r="TY142" s="0"/>
      <c r="TZ142" s="0"/>
      <c r="UA142" s="0"/>
      <c r="UB142" s="0"/>
      <c r="UC142" s="0"/>
      <c r="UD142" s="0"/>
      <c r="UE142" s="0"/>
      <c r="UF142" s="0"/>
      <c r="UG142" s="0"/>
      <c r="UH142" s="0"/>
      <c r="UI142" s="0"/>
      <c r="UJ142" s="0"/>
      <c r="UK142" s="0"/>
      <c r="UL142" s="0"/>
      <c r="UM142" s="0"/>
      <c r="UN142" s="0"/>
      <c r="UO142" s="0"/>
      <c r="UP142" s="0"/>
      <c r="UQ142" s="0"/>
      <c r="UR142" s="0"/>
      <c r="US142" s="0"/>
      <c r="UT142" s="0"/>
      <c r="UU142" s="0"/>
      <c r="UV142" s="0"/>
      <c r="UW142" s="0"/>
      <c r="UX142" s="0"/>
      <c r="UY142" s="0"/>
      <c r="UZ142" s="0"/>
      <c r="VA142" s="0"/>
      <c r="VB142" s="0"/>
      <c r="VC142" s="0"/>
      <c r="VD142" s="0"/>
      <c r="VE142" s="0"/>
      <c r="VF142" s="0"/>
      <c r="VG142" s="0"/>
      <c r="VH142" s="0"/>
      <c r="VI142" s="0"/>
      <c r="VJ142" s="0"/>
      <c r="VK142" s="0"/>
      <c r="VL142" s="0"/>
      <c r="VM142" s="0"/>
      <c r="VN142" s="0"/>
      <c r="VO142" s="0"/>
      <c r="VP142" s="0"/>
      <c r="VQ142" s="0"/>
      <c r="VR142" s="0"/>
      <c r="VS142" s="0"/>
      <c r="VT142" s="0"/>
      <c r="VU142" s="0"/>
      <c r="VV142" s="0"/>
      <c r="VW142" s="0"/>
      <c r="VX142" s="0"/>
      <c r="VY142" s="0"/>
      <c r="VZ142" s="0"/>
      <c r="WA142" s="0"/>
      <c r="WB142" s="0"/>
      <c r="WC142" s="0"/>
      <c r="WD142" s="0"/>
      <c r="WE142" s="0"/>
      <c r="WF142" s="0"/>
      <c r="WG142" s="0"/>
      <c r="WH142" s="0"/>
      <c r="WI142" s="0"/>
      <c r="WJ142" s="0"/>
      <c r="WK142" s="0"/>
      <c r="WL142" s="0"/>
      <c r="WM142" s="0"/>
      <c r="WN142" s="0"/>
      <c r="WO142" s="0"/>
      <c r="WP142" s="0"/>
      <c r="WQ142" s="0"/>
      <c r="WR142" s="0"/>
      <c r="WS142" s="0"/>
      <c r="WT142" s="0"/>
      <c r="WU142" s="0"/>
      <c r="WV142" s="0"/>
      <c r="WW142" s="0"/>
      <c r="WX142" s="0"/>
      <c r="WY142" s="0"/>
      <c r="WZ142" s="0"/>
      <c r="XA142" s="0"/>
      <c r="XB142" s="0"/>
      <c r="XC142" s="0"/>
      <c r="XD142" s="0"/>
      <c r="XE142" s="0"/>
      <c r="XF142" s="0"/>
      <c r="XG142" s="0"/>
      <c r="XH142" s="0"/>
      <c r="XI142" s="0"/>
      <c r="XJ142" s="0"/>
      <c r="XK142" s="0"/>
      <c r="XL142" s="0"/>
      <c r="XM142" s="0"/>
      <c r="XN142" s="0"/>
      <c r="XO142" s="0"/>
      <c r="XP142" s="0"/>
      <c r="XQ142" s="0"/>
      <c r="XR142" s="0"/>
      <c r="XS142" s="0"/>
      <c r="XT142" s="0"/>
      <c r="XU142" s="0"/>
      <c r="XV142" s="0"/>
      <c r="XW142" s="0"/>
      <c r="XX142" s="0"/>
      <c r="XY142" s="0"/>
      <c r="XZ142" s="0"/>
      <c r="YA142" s="0"/>
      <c r="YB142" s="0"/>
      <c r="YC142" s="0"/>
      <c r="YD142" s="0"/>
      <c r="YE142" s="0"/>
      <c r="YF142" s="0"/>
      <c r="YG142" s="0"/>
      <c r="YH142" s="0"/>
      <c r="YI142" s="0"/>
      <c r="YJ142" s="0"/>
      <c r="YK142" s="0"/>
      <c r="YL142" s="0"/>
      <c r="YM142" s="0"/>
      <c r="YN142" s="0"/>
      <c r="YO142" s="0"/>
      <c r="YP142" s="0"/>
      <c r="YQ142" s="0"/>
      <c r="YR142" s="0"/>
      <c r="YS142" s="0"/>
      <c r="YT142" s="0"/>
      <c r="YU142" s="0"/>
      <c r="YV142" s="0"/>
      <c r="YW142" s="0"/>
      <c r="YX142" s="0"/>
      <c r="YY142" s="0"/>
      <c r="YZ142" s="0"/>
      <c r="ZA142" s="0"/>
      <c r="ZB142" s="0"/>
      <c r="ZC142" s="0"/>
      <c r="ZD142" s="0"/>
      <c r="ZE142" s="0"/>
      <c r="ZF142" s="0"/>
      <c r="ZG142" s="0"/>
      <c r="ZH142" s="0"/>
      <c r="ZI142" s="0"/>
      <c r="ZJ142" s="0"/>
      <c r="ZK142" s="0"/>
      <c r="ZL142" s="0"/>
      <c r="ZM142" s="0"/>
      <c r="ZN142" s="0"/>
      <c r="ZO142" s="0"/>
      <c r="ZP142" s="0"/>
      <c r="ZQ142" s="0"/>
      <c r="ZR142" s="0"/>
      <c r="ZS142" s="0"/>
      <c r="ZT142" s="0"/>
      <c r="ZU142" s="0"/>
      <c r="ZV142" s="0"/>
      <c r="ZW142" s="0"/>
      <c r="ZX142" s="0"/>
      <c r="ZY142" s="0"/>
      <c r="ZZ142" s="0"/>
      <c r="AAA142" s="0"/>
      <c r="AAB142" s="0"/>
      <c r="AAC142" s="0"/>
      <c r="AAD142" s="0"/>
      <c r="AAE142" s="0"/>
      <c r="AAF142" s="0"/>
      <c r="AAG142" s="0"/>
      <c r="AAH142" s="0"/>
      <c r="AAI142" s="0"/>
      <c r="AAJ142" s="0"/>
      <c r="AAK142" s="0"/>
      <c r="AAL142" s="0"/>
      <c r="AAM142" s="0"/>
      <c r="AAN142" s="0"/>
      <c r="AAO142" s="0"/>
      <c r="AAP142" s="0"/>
      <c r="AAQ142" s="0"/>
      <c r="AAR142" s="0"/>
      <c r="AAS142" s="0"/>
      <c r="AAT142" s="0"/>
      <c r="AAU142" s="0"/>
      <c r="AAV142" s="0"/>
      <c r="AAW142" s="0"/>
      <c r="AAX142" s="0"/>
      <c r="AAY142" s="0"/>
      <c r="AAZ142" s="0"/>
      <c r="ABA142" s="0"/>
      <c r="ABB142" s="0"/>
      <c r="ABC142" s="0"/>
      <c r="ABD142" s="0"/>
      <c r="ABE142" s="0"/>
      <c r="ABF142" s="0"/>
      <c r="ABG142" s="0"/>
      <c r="ABH142" s="0"/>
      <c r="ABI142" s="0"/>
      <c r="ABJ142" s="0"/>
      <c r="ABK142" s="0"/>
      <c r="ABL142" s="0"/>
      <c r="ABM142" s="0"/>
      <c r="ABN142" s="0"/>
      <c r="ABO142" s="0"/>
      <c r="ABP142" s="0"/>
      <c r="ABQ142" s="0"/>
      <c r="ABR142" s="0"/>
      <c r="ABS142" s="0"/>
      <c r="ABT142" s="0"/>
      <c r="ABU142" s="0"/>
      <c r="ABV142" s="0"/>
      <c r="ABW142" s="0"/>
      <c r="ABX142" s="0"/>
      <c r="ABY142" s="0"/>
      <c r="ABZ142" s="0"/>
      <c r="ACA142" s="0"/>
      <c r="ACB142" s="0"/>
      <c r="ACC142" s="0"/>
      <c r="ACD142" s="0"/>
      <c r="ACE142" s="0"/>
      <c r="ACF142" s="0"/>
      <c r="ACG142" s="0"/>
      <c r="ACH142" s="0"/>
      <c r="ACI142" s="0"/>
      <c r="ACJ142" s="0"/>
      <c r="ACK142" s="0"/>
      <c r="ACL142" s="0"/>
      <c r="ACM142" s="0"/>
      <c r="ACN142" s="0"/>
      <c r="ACO142" s="0"/>
      <c r="ACP142" s="0"/>
      <c r="ACQ142" s="0"/>
      <c r="ACR142" s="0"/>
      <c r="ACS142" s="0"/>
      <c r="ACT142" s="0"/>
      <c r="ACU142" s="0"/>
      <c r="ACV142" s="0"/>
      <c r="ACW142" s="0"/>
      <c r="ACX142" s="0"/>
      <c r="ACY142" s="0"/>
      <c r="ACZ142" s="0"/>
      <c r="ADA142" s="0"/>
      <c r="ADB142" s="0"/>
      <c r="ADC142" s="0"/>
      <c r="ADD142" s="0"/>
      <c r="ADE142" s="0"/>
      <c r="ADF142" s="0"/>
      <c r="ADG142" s="0"/>
      <c r="ADH142" s="0"/>
      <c r="ADI142" s="0"/>
      <c r="ADJ142" s="0"/>
      <c r="ADK142" s="0"/>
      <c r="ADL142" s="0"/>
      <c r="ADM142" s="0"/>
      <c r="ADN142" s="0"/>
      <c r="ADO142" s="0"/>
      <c r="ADP142" s="0"/>
      <c r="ADQ142" s="0"/>
      <c r="ADR142" s="0"/>
      <c r="ADS142" s="0"/>
      <c r="ADT142" s="0"/>
      <c r="ADU142" s="0"/>
      <c r="ADV142" s="0"/>
      <c r="ADW142" s="0"/>
      <c r="ADX142" s="0"/>
      <c r="ADY142" s="0"/>
      <c r="ADZ142" s="0"/>
      <c r="AEA142" s="0"/>
      <c r="AEB142" s="0"/>
      <c r="AEC142" s="0"/>
      <c r="AED142" s="0"/>
      <c r="AEE142" s="0"/>
      <c r="AEF142" s="0"/>
      <c r="AEG142" s="0"/>
      <c r="AEH142" s="0"/>
      <c r="AEI142" s="0"/>
      <c r="AEJ142" s="0"/>
      <c r="AEK142" s="0"/>
      <c r="AEL142" s="0"/>
      <c r="AEM142" s="0"/>
      <c r="AEN142" s="0"/>
      <c r="AEO142" s="0"/>
      <c r="AEP142" s="0"/>
      <c r="AEQ142" s="0"/>
      <c r="AER142" s="0"/>
      <c r="AES142" s="0"/>
      <c r="AET142" s="0"/>
      <c r="AEU142" s="0"/>
      <c r="AEV142" s="0"/>
      <c r="AEW142" s="0"/>
      <c r="AEX142" s="0"/>
      <c r="AEY142" s="0"/>
      <c r="AEZ142" s="0"/>
      <c r="AFA142" s="0"/>
      <c r="AFB142" s="0"/>
      <c r="AFC142" s="0"/>
      <c r="AFD142" s="0"/>
      <c r="AFE142" s="0"/>
      <c r="AFF142" s="0"/>
      <c r="AFG142" s="0"/>
      <c r="AFH142" s="0"/>
      <c r="AFI142" s="0"/>
      <c r="AFJ142" s="0"/>
      <c r="AFK142" s="0"/>
      <c r="AFL142" s="0"/>
      <c r="AFM142" s="0"/>
      <c r="AFN142" s="0"/>
      <c r="AFO142" s="0"/>
      <c r="AFP142" s="0"/>
      <c r="AFQ142" s="0"/>
      <c r="AFR142" s="0"/>
      <c r="AFS142" s="0"/>
      <c r="AFT142" s="0"/>
      <c r="AFU142" s="0"/>
      <c r="AFV142" s="0"/>
      <c r="AFW142" s="0"/>
      <c r="AFX142" s="0"/>
      <c r="AFY142" s="0"/>
      <c r="AFZ142" s="0"/>
      <c r="AGA142" s="0"/>
      <c r="AGB142" s="0"/>
      <c r="AGC142" s="0"/>
      <c r="AGD142" s="0"/>
      <c r="AGE142" s="0"/>
      <c r="AGF142" s="0"/>
      <c r="AGG142" s="0"/>
      <c r="AGH142" s="0"/>
      <c r="AGI142" s="0"/>
      <c r="AGJ142" s="0"/>
      <c r="AGK142" s="0"/>
      <c r="AGL142" s="0"/>
      <c r="AGM142" s="0"/>
      <c r="AGN142" s="0"/>
      <c r="AGO142" s="0"/>
      <c r="AGP142" s="0"/>
      <c r="AGQ142" s="0"/>
      <c r="AGR142" s="0"/>
      <c r="AGS142" s="0"/>
      <c r="AGT142" s="0"/>
      <c r="AGU142" s="0"/>
      <c r="AGV142" s="0"/>
      <c r="AGW142" s="0"/>
      <c r="AGX142" s="0"/>
      <c r="AGY142" s="0"/>
      <c r="AGZ142" s="0"/>
      <c r="AHA142" s="0"/>
      <c r="AHB142" s="0"/>
      <c r="AHC142" s="0"/>
      <c r="AHD142" s="0"/>
      <c r="AHE142" s="0"/>
      <c r="AHF142" s="0"/>
      <c r="AHG142" s="0"/>
      <c r="AHH142" s="0"/>
      <c r="AHI142" s="0"/>
      <c r="AHJ142" s="0"/>
      <c r="AHK142" s="0"/>
      <c r="AHL142" s="0"/>
      <c r="AHM142" s="0"/>
      <c r="AHN142" s="0"/>
      <c r="AHO142" s="0"/>
      <c r="AHP142" s="0"/>
      <c r="AHQ142" s="0"/>
      <c r="AHR142" s="0"/>
      <c r="AHS142" s="0"/>
      <c r="AHT142" s="0"/>
      <c r="AHU142" s="0"/>
      <c r="AHV142" s="0"/>
      <c r="AHW142" s="0"/>
      <c r="AHX142" s="0"/>
      <c r="AHY142" s="0"/>
      <c r="AHZ142" s="0"/>
      <c r="AIA142" s="0"/>
      <c r="AIB142" s="0"/>
      <c r="AIC142" s="0"/>
      <c r="AID142" s="0"/>
      <c r="AIE142" s="0"/>
      <c r="AIF142" s="0"/>
      <c r="AIG142" s="0"/>
      <c r="AIH142" s="0"/>
      <c r="AII142" s="0"/>
      <c r="AIJ142" s="0"/>
      <c r="AIK142" s="0"/>
      <c r="AIL142" s="0"/>
      <c r="AIM142" s="0"/>
      <c r="AIN142" s="0"/>
      <c r="AIO142" s="0"/>
      <c r="AIP142" s="0"/>
      <c r="AIQ142" s="0"/>
      <c r="AIR142" s="0"/>
      <c r="AIS142" s="0"/>
      <c r="AIT142" s="0"/>
      <c r="AIU142" s="0"/>
      <c r="AIV142" s="0"/>
      <c r="AIW142" s="0"/>
      <c r="AIX142" s="0"/>
      <c r="AIY142" s="0"/>
      <c r="AIZ142" s="0"/>
      <c r="AJA142" s="0"/>
      <c r="AJB142" s="0"/>
      <c r="AJC142" s="0"/>
      <c r="AJD142" s="0"/>
      <c r="AJE142" s="0"/>
      <c r="AJF142" s="0"/>
      <c r="AJG142" s="0"/>
      <c r="AJH142" s="0"/>
      <c r="AJI142" s="0"/>
      <c r="AJJ142" s="0"/>
      <c r="AJK142" s="0"/>
      <c r="AJL142" s="0"/>
      <c r="AJM142" s="0"/>
      <c r="AJN142" s="0"/>
      <c r="AJO142" s="0"/>
      <c r="AJP142" s="0"/>
      <c r="AJQ142" s="0"/>
      <c r="AJR142" s="0"/>
      <c r="AJS142" s="0"/>
      <c r="AJT142" s="0"/>
      <c r="AJU142" s="0"/>
      <c r="AJV142" s="0"/>
      <c r="AJW142" s="0"/>
      <c r="AJX142" s="0"/>
      <c r="AJY142" s="0"/>
      <c r="AJZ142" s="0"/>
      <c r="AKA142" s="0"/>
      <c r="AKB142" s="0"/>
      <c r="AKC142" s="0"/>
      <c r="AKD142" s="0"/>
      <c r="AKE142" s="0"/>
      <c r="AKF142" s="0"/>
      <c r="AKG142" s="0"/>
      <c r="AKH142" s="0"/>
      <c r="AKI142" s="0"/>
      <c r="AKJ142" s="0"/>
      <c r="AKK142" s="0"/>
      <c r="AKL142" s="0"/>
      <c r="AKM142" s="0"/>
      <c r="AKN142" s="0"/>
      <c r="AKO142" s="0"/>
      <c r="AKP142" s="0"/>
      <c r="AKQ142" s="0"/>
      <c r="AKR142" s="0"/>
      <c r="AKS142" s="0"/>
      <c r="AKT142" s="0"/>
      <c r="AKU142" s="0"/>
      <c r="AKV142" s="0"/>
      <c r="AKW142" s="0"/>
      <c r="AKX142" s="0"/>
      <c r="AKY142" s="0"/>
      <c r="AKZ142" s="0"/>
      <c r="ALA142" s="0"/>
      <c r="ALB142" s="0"/>
      <c r="ALC142" s="0"/>
      <c r="ALD142" s="0"/>
      <c r="ALE142" s="0"/>
      <c r="ALF142" s="0"/>
      <c r="ALG142" s="0"/>
      <c r="ALH142" s="0"/>
      <c r="ALI142" s="0"/>
      <c r="ALJ142" s="0"/>
      <c r="ALK142" s="0"/>
      <c r="ALL142" s="0"/>
      <c r="ALM142" s="0"/>
      <c r="ALN142" s="0"/>
      <c r="ALO142" s="0"/>
      <c r="ALP142" s="0"/>
      <c r="ALQ142" s="0"/>
      <c r="ALR142" s="0"/>
      <c r="ALS142" s="0"/>
      <c r="ALT142" s="0"/>
      <c r="ALU142" s="0"/>
      <c r="ALV142" s="0"/>
      <c r="ALW142" s="0"/>
      <c r="ALX142" s="0"/>
      <c r="ALY142" s="0"/>
      <c r="ALZ142" s="0"/>
      <c r="AMA142" s="0"/>
      <c r="AMB142" s="0"/>
      <c r="AMC142" s="0"/>
      <c r="AMD142" s="0"/>
      <c r="AME142" s="0"/>
      <c r="AMF142" s="0"/>
      <c r="AMG142" s="0"/>
      <c r="AMH142" s="0"/>
      <c r="AMI142" s="0"/>
      <c r="AMJ142" s="0"/>
    </row>
    <row r="143" customFormat="false" ht="15.8" hidden="false" customHeight="false" outlineLevel="0" collapsed="false">
      <c r="A143" s="84" t="s">
        <v>93</v>
      </c>
      <c r="B143" s="59" t="s">
        <v>166</v>
      </c>
      <c r="C143" s="85" t="n">
        <v>0.1</v>
      </c>
      <c r="D143" s="85" t="n">
        <v>0.1</v>
      </c>
      <c r="E143" s="77" t="n">
        <v>0.1</v>
      </c>
      <c r="F143" s="77" t="n">
        <v>0.1</v>
      </c>
      <c r="G143" s="77" t="n">
        <v>0.1</v>
      </c>
      <c r="H143" s="0" t="s">
        <v>160</v>
      </c>
      <c r="I143" s="0"/>
      <c r="J143" s="27"/>
      <c r="K143" s="0"/>
      <c r="L143" s="0"/>
      <c r="M143" s="0"/>
      <c r="N143" s="0"/>
      <c r="O143" s="0"/>
      <c r="P143" s="0"/>
      <c r="Q143" s="0"/>
      <c r="R143" s="0"/>
      <c r="S143" s="0"/>
      <c r="T143" s="0"/>
      <c r="U143" s="0"/>
      <c r="V143" s="0"/>
      <c r="W143" s="0"/>
      <c r="X143" s="0"/>
      <c r="Y143" s="0"/>
      <c r="Z143" s="0"/>
      <c r="AA143" s="0"/>
      <c r="AB143" s="0"/>
      <c r="AC143" s="0"/>
      <c r="AD143" s="0"/>
      <c r="AE143" s="0"/>
      <c r="AF143" s="0"/>
      <c r="AG143" s="0"/>
      <c r="AH143" s="0"/>
      <c r="AI143" s="0"/>
      <c r="AJ143" s="0"/>
      <c r="AK143" s="0"/>
      <c r="AL143" s="0"/>
      <c r="AM143" s="0"/>
      <c r="AN143" s="0"/>
      <c r="AO143" s="0"/>
      <c r="AP143" s="0"/>
      <c r="AQ143" s="0"/>
      <c r="AR143" s="0"/>
      <c r="AS143" s="0"/>
      <c r="AT143" s="0"/>
      <c r="AU143" s="0"/>
      <c r="AV143" s="0"/>
      <c r="AW143" s="0"/>
      <c r="AX143" s="0"/>
      <c r="AY143" s="0"/>
      <c r="AZ143" s="0"/>
      <c r="BA143" s="0"/>
      <c r="BB143" s="0"/>
      <c r="BC143" s="0"/>
      <c r="BD143" s="0"/>
      <c r="BE143" s="0"/>
      <c r="BF143" s="0"/>
      <c r="BG143" s="0"/>
      <c r="BH143" s="0"/>
      <c r="BI143" s="0"/>
      <c r="BJ143" s="0"/>
      <c r="BK143" s="0"/>
      <c r="BL143" s="0"/>
      <c r="BM143" s="0"/>
      <c r="BN143" s="0"/>
      <c r="BO143" s="0"/>
      <c r="BP143" s="0"/>
      <c r="BQ143" s="0"/>
      <c r="BR143" s="0"/>
      <c r="BS143" s="0"/>
      <c r="BT143" s="0"/>
      <c r="BU143" s="0"/>
      <c r="BV143" s="0"/>
      <c r="BW143" s="0"/>
      <c r="BX143" s="0"/>
      <c r="BY143" s="0"/>
      <c r="BZ143" s="0"/>
      <c r="CA143" s="0"/>
      <c r="CB143" s="0"/>
      <c r="CC143" s="0"/>
      <c r="CD143" s="0"/>
      <c r="CE143" s="0"/>
      <c r="CF143" s="0"/>
      <c r="CG143" s="0"/>
      <c r="CH143" s="0"/>
      <c r="CI143" s="0"/>
      <c r="CJ143" s="0"/>
      <c r="CK143" s="0"/>
      <c r="CL143" s="0"/>
      <c r="CM143" s="0"/>
      <c r="CN143" s="0"/>
      <c r="CO143" s="0"/>
      <c r="CP143" s="0"/>
      <c r="CQ143" s="0"/>
      <c r="CR143" s="0"/>
      <c r="CS143" s="0"/>
      <c r="CT143" s="0"/>
      <c r="CU143" s="0"/>
      <c r="CV143" s="0"/>
      <c r="CW143" s="0"/>
      <c r="CX143" s="0"/>
      <c r="CY143" s="0"/>
      <c r="CZ143" s="0"/>
      <c r="DA143" s="0"/>
      <c r="DB143" s="0"/>
      <c r="DC143" s="0"/>
      <c r="DD143" s="0"/>
      <c r="DE143" s="0"/>
      <c r="DF143" s="0"/>
      <c r="DG143" s="0"/>
      <c r="DH143" s="0"/>
      <c r="DI143" s="0"/>
      <c r="DJ143" s="0"/>
      <c r="DK143" s="0"/>
      <c r="DL143" s="0"/>
      <c r="DM143" s="0"/>
      <c r="DN143" s="0"/>
      <c r="DO143" s="0"/>
      <c r="DP143" s="0"/>
      <c r="DQ143" s="0"/>
      <c r="DR143" s="0"/>
      <c r="DS143" s="0"/>
      <c r="DT143" s="0"/>
      <c r="DU143" s="0"/>
      <c r="DV143" s="0"/>
      <c r="DW143" s="0"/>
      <c r="DX143" s="0"/>
      <c r="DY143" s="0"/>
      <c r="DZ143" s="0"/>
      <c r="EA143" s="0"/>
      <c r="EB143" s="0"/>
      <c r="EC143" s="0"/>
      <c r="ED143" s="0"/>
      <c r="EE143" s="0"/>
      <c r="EF143" s="0"/>
      <c r="EG143" s="0"/>
      <c r="EH143" s="0"/>
      <c r="EI143" s="0"/>
      <c r="EJ143" s="0"/>
      <c r="EK143" s="0"/>
      <c r="EL143" s="0"/>
      <c r="EM143" s="0"/>
      <c r="EN143" s="0"/>
      <c r="EO143" s="0"/>
      <c r="EP143" s="0"/>
      <c r="EQ143" s="0"/>
      <c r="ER143" s="0"/>
      <c r="ES143" s="0"/>
      <c r="ET143" s="0"/>
      <c r="EU143" s="0"/>
      <c r="EV143" s="0"/>
      <c r="EW143" s="0"/>
      <c r="EX143" s="0"/>
      <c r="EY143" s="0"/>
      <c r="EZ143" s="0"/>
      <c r="FA143" s="0"/>
      <c r="FB143" s="0"/>
      <c r="FC143" s="0"/>
      <c r="FD143" s="0"/>
      <c r="FE143" s="0"/>
      <c r="FF143" s="0"/>
      <c r="FG143" s="0"/>
      <c r="FH143" s="0"/>
      <c r="FI143" s="0"/>
      <c r="FJ143" s="0"/>
      <c r="FK143" s="0"/>
      <c r="FL143" s="0"/>
      <c r="FM143" s="0"/>
      <c r="FN143" s="0"/>
      <c r="FO143" s="0"/>
      <c r="FP143" s="0"/>
      <c r="FQ143" s="0"/>
      <c r="FR143" s="0"/>
      <c r="FS143" s="0"/>
      <c r="FT143" s="0"/>
      <c r="FU143" s="0"/>
      <c r="FV143" s="0"/>
      <c r="FW143" s="0"/>
      <c r="FX143" s="0"/>
      <c r="FY143" s="0"/>
      <c r="FZ143" s="0"/>
      <c r="GA143" s="0"/>
      <c r="GB143" s="0"/>
      <c r="GC143" s="0"/>
      <c r="GD143" s="0"/>
      <c r="GE143" s="0"/>
      <c r="GF143" s="0"/>
      <c r="GG143" s="0"/>
      <c r="GH143" s="0"/>
      <c r="GI143" s="0"/>
      <c r="GJ143" s="0"/>
      <c r="GK143" s="0"/>
      <c r="GL143" s="0"/>
      <c r="GM143" s="0"/>
      <c r="GN143" s="0"/>
      <c r="GO143" s="0"/>
      <c r="GP143" s="0"/>
      <c r="GQ143" s="0"/>
      <c r="GR143" s="0"/>
      <c r="GS143" s="0"/>
      <c r="GT143" s="0"/>
      <c r="GU143" s="0"/>
      <c r="GV143" s="0"/>
      <c r="GW143" s="0"/>
      <c r="GX143" s="0"/>
      <c r="GY143" s="0"/>
      <c r="GZ143" s="0"/>
      <c r="HA143" s="0"/>
      <c r="HB143" s="0"/>
      <c r="HC143" s="0"/>
      <c r="HD143" s="0"/>
      <c r="HE143" s="0"/>
      <c r="HF143" s="0"/>
      <c r="HG143" s="0"/>
      <c r="HH143" s="0"/>
      <c r="HI143" s="0"/>
      <c r="HJ143" s="0"/>
      <c r="HK143" s="0"/>
      <c r="HL143" s="0"/>
      <c r="HM143" s="0"/>
      <c r="HN143" s="0"/>
      <c r="HO143" s="0"/>
      <c r="HP143" s="0"/>
      <c r="HQ143" s="0"/>
      <c r="HR143" s="0"/>
      <c r="HS143" s="0"/>
      <c r="HT143" s="0"/>
      <c r="HU143" s="0"/>
      <c r="HV143" s="0"/>
      <c r="HW143" s="0"/>
      <c r="HX143" s="0"/>
      <c r="HY143" s="0"/>
      <c r="HZ143" s="0"/>
      <c r="IA143" s="0"/>
      <c r="IB143" s="0"/>
      <c r="IC143" s="0"/>
      <c r="ID143" s="0"/>
      <c r="IE143" s="0"/>
      <c r="IF143" s="0"/>
      <c r="IG143" s="0"/>
      <c r="IH143" s="0"/>
      <c r="II143" s="0"/>
      <c r="IJ143" s="0"/>
      <c r="IK143" s="0"/>
      <c r="IL143" s="0"/>
      <c r="IM143" s="0"/>
      <c r="IN143" s="0"/>
      <c r="IO143" s="0"/>
      <c r="IP143" s="0"/>
      <c r="IQ143" s="0"/>
      <c r="IR143" s="0"/>
      <c r="IS143" s="0"/>
      <c r="IT143" s="0"/>
      <c r="IU143" s="0"/>
      <c r="IV143" s="0"/>
      <c r="IW143" s="0"/>
      <c r="IX143" s="0"/>
      <c r="IY143" s="0"/>
      <c r="IZ143" s="0"/>
      <c r="JA143" s="0"/>
      <c r="JB143" s="0"/>
      <c r="JC143" s="0"/>
      <c r="JD143" s="0"/>
      <c r="JE143" s="0"/>
      <c r="JF143" s="0"/>
      <c r="JG143" s="0"/>
      <c r="JH143" s="0"/>
      <c r="JI143" s="0"/>
      <c r="JJ143" s="0"/>
      <c r="JK143" s="0"/>
      <c r="JL143" s="0"/>
      <c r="JM143" s="0"/>
      <c r="JN143" s="0"/>
      <c r="JO143" s="0"/>
      <c r="JP143" s="0"/>
      <c r="JQ143" s="0"/>
      <c r="JR143" s="0"/>
      <c r="JS143" s="0"/>
      <c r="JT143" s="0"/>
      <c r="JU143" s="0"/>
      <c r="JV143" s="0"/>
      <c r="JW143" s="0"/>
      <c r="JX143" s="0"/>
      <c r="JY143" s="0"/>
      <c r="JZ143" s="0"/>
      <c r="KA143" s="0"/>
      <c r="KB143" s="0"/>
      <c r="KC143" s="0"/>
      <c r="KD143" s="0"/>
      <c r="KE143" s="0"/>
      <c r="KF143" s="0"/>
      <c r="KG143" s="0"/>
      <c r="KH143" s="0"/>
      <c r="KI143" s="0"/>
      <c r="KJ143" s="0"/>
      <c r="KK143" s="0"/>
      <c r="KL143" s="0"/>
      <c r="KM143" s="0"/>
      <c r="KN143" s="0"/>
      <c r="KO143" s="0"/>
      <c r="KP143" s="0"/>
      <c r="KQ143" s="0"/>
      <c r="KR143" s="0"/>
      <c r="KS143" s="0"/>
      <c r="KT143" s="0"/>
      <c r="KU143" s="0"/>
      <c r="KV143" s="0"/>
      <c r="KW143" s="0"/>
      <c r="KX143" s="0"/>
      <c r="KY143" s="0"/>
      <c r="KZ143" s="0"/>
      <c r="LA143" s="0"/>
      <c r="LB143" s="0"/>
      <c r="LC143" s="0"/>
      <c r="LD143" s="0"/>
      <c r="LE143" s="0"/>
      <c r="LF143" s="0"/>
      <c r="LG143" s="0"/>
      <c r="LH143" s="0"/>
      <c r="LI143" s="0"/>
      <c r="LJ143" s="0"/>
      <c r="LK143" s="0"/>
      <c r="LL143" s="0"/>
      <c r="LM143" s="0"/>
      <c r="LN143" s="0"/>
      <c r="LO143" s="0"/>
      <c r="LP143" s="0"/>
      <c r="LQ143" s="0"/>
      <c r="LR143" s="0"/>
      <c r="LS143" s="0"/>
      <c r="LT143" s="0"/>
      <c r="LU143" s="0"/>
      <c r="LV143" s="0"/>
      <c r="LW143" s="0"/>
      <c r="LX143" s="0"/>
      <c r="LY143" s="0"/>
      <c r="LZ143" s="0"/>
      <c r="MA143" s="0"/>
      <c r="MB143" s="0"/>
      <c r="MC143" s="0"/>
      <c r="MD143" s="0"/>
      <c r="ME143" s="0"/>
      <c r="MF143" s="0"/>
      <c r="MG143" s="0"/>
      <c r="MH143" s="0"/>
      <c r="MI143" s="0"/>
      <c r="MJ143" s="0"/>
      <c r="MK143" s="0"/>
      <c r="ML143" s="0"/>
      <c r="MM143" s="0"/>
      <c r="MN143" s="0"/>
      <c r="MO143" s="0"/>
      <c r="MP143" s="0"/>
      <c r="MQ143" s="0"/>
      <c r="MR143" s="0"/>
      <c r="MS143" s="0"/>
      <c r="MT143" s="0"/>
      <c r="MU143" s="0"/>
      <c r="MV143" s="0"/>
      <c r="MW143" s="0"/>
      <c r="MX143" s="0"/>
      <c r="MY143" s="0"/>
      <c r="MZ143" s="0"/>
      <c r="NA143" s="0"/>
      <c r="NB143" s="0"/>
      <c r="NC143" s="0"/>
      <c r="ND143" s="0"/>
      <c r="NE143" s="0"/>
      <c r="NF143" s="0"/>
      <c r="NG143" s="0"/>
      <c r="NH143" s="0"/>
      <c r="NI143" s="0"/>
      <c r="NJ143" s="0"/>
      <c r="NK143" s="0"/>
      <c r="NL143" s="0"/>
      <c r="NM143" s="0"/>
      <c r="NN143" s="0"/>
      <c r="NO143" s="0"/>
      <c r="NP143" s="0"/>
      <c r="NQ143" s="0"/>
      <c r="NR143" s="0"/>
      <c r="NS143" s="0"/>
      <c r="NT143" s="0"/>
      <c r="NU143" s="0"/>
      <c r="NV143" s="0"/>
      <c r="NW143" s="0"/>
      <c r="NX143" s="0"/>
      <c r="NY143" s="0"/>
      <c r="NZ143" s="0"/>
      <c r="OA143" s="0"/>
      <c r="OB143" s="0"/>
      <c r="OC143" s="0"/>
      <c r="OD143" s="0"/>
      <c r="OE143" s="0"/>
      <c r="OF143" s="0"/>
      <c r="OG143" s="0"/>
      <c r="OH143" s="0"/>
      <c r="OI143" s="0"/>
      <c r="OJ143" s="0"/>
      <c r="OK143" s="0"/>
      <c r="OL143" s="0"/>
      <c r="OM143" s="0"/>
      <c r="ON143" s="0"/>
      <c r="OO143" s="0"/>
      <c r="OP143" s="0"/>
      <c r="OQ143" s="0"/>
      <c r="OR143" s="0"/>
      <c r="OS143" s="0"/>
      <c r="OT143" s="0"/>
      <c r="OU143" s="0"/>
      <c r="OV143" s="0"/>
      <c r="OW143" s="0"/>
      <c r="OX143" s="0"/>
      <c r="OY143" s="0"/>
      <c r="OZ143" s="0"/>
      <c r="PA143" s="0"/>
      <c r="PB143" s="0"/>
      <c r="PC143" s="0"/>
      <c r="PD143" s="0"/>
      <c r="PE143" s="0"/>
      <c r="PF143" s="0"/>
      <c r="PG143" s="0"/>
      <c r="PH143" s="0"/>
      <c r="PI143" s="0"/>
      <c r="PJ143" s="0"/>
      <c r="PK143" s="0"/>
      <c r="PL143" s="0"/>
      <c r="PM143" s="0"/>
      <c r="PN143" s="0"/>
      <c r="PO143" s="0"/>
      <c r="PP143" s="0"/>
      <c r="PQ143" s="0"/>
      <c r="PR143" s="0"/>
      <c r="PS143" s="0"/>
      <c r="PT143" s="0"/>
      <c r="PU143" s="0"/>
      <c r="PV143" s="0"/>
      <c r="PW143" s="0"/>
      <c r="PX143" s="0"/>
      <c r="PY143" s="0"/>
      <c r="PZ143" s="0"/>
      <c r="QA143" s="0"/>
      <c r="QB143" s="0"/>
      <c r="QC143" s="0"/>
      <c r="QD143" s="0"/>
      <c r="QE143" s="0"/>
      <c r="QF143" s="0"/>
      <c r="QG143" s="0"/>
      <c r="QH143" s="0"/>
      <c r="QI143" s="0"/>
      <c r="QJ143" s="0"/>
      <c r="QK143" s="0"/>
      <c r="QL143" s="0"/>
      <c r="QM143" s="0"/>
      <c r="QN143" s="0"/>
      <c r="QO143" s="0"/>
      <c r="QP143" s="0"/>
      <c r="QQ143" s="0"/>
      <c r="QR143" s="0"/>
      <c r="QS143" s="0"/>
      <c r="QT143" s="0"/>
      <c r="QU143" s="0"/>
      <c r="QV143" s="0"/>
      <c r="QW143" s="0"/>
      <c r="QX143" s="0"/>
      <c r="QY143" s="0"/>
      <c r="QZ143" s="0"/>
      <c r="RA143" s="0"/>
      <c r="RB143" s="0"/>
      <c r="RC143" s="0"/>
      <c r="RD143" s="0"/>
      <c r="RE143" s="0"/>
      <c r="RF143" s="0"/>
      <c r="RG143" s="0"/>
      <c r="RH143" s="0"/>
      <c r="RI143" s="0"/>
      <c r="RJ143" s="0"/>
      <c r="RK143" s="0"/>
      <c r="RL143" s="0"/>
      <c r="RM143" s="0"/>
      <c r="RN143" s="0"/>
      <c r="RO143" s="0"/>
      <c r="RP143" s="0"/>
      <c r="RQ143" s="0"/>
      <c r="RR143" s="0"/>
      <c r="RS143" s="0"/>
      <c r="RT143" s="0"/>
      <c r="RU143" s="0"/>
      <c r="RV143" s="0"/>
      <c r="RW143" s="0"/>
      <c r="RX143" s="0"/>
      <c r="RY143" s="0"/>
      <c r="RZ143" s="0"/>
      <c r="SA143" s="0"/>
      <c r="SB143" s="0"/>
      <c r="SC143" s="0"/>
      <c r="SD143" s="0"/>
      <c r="SE143" s="0"/>
      <c r="SF143" s="0"/>
      <c r="SG143" s="0"/>
      <c r="SH143" s="0"/>
      <c r="SI143" s="0"/>
      <c r="SJ143" s="0"/>
      <c r="SK143" s="0"/>
      <c r="SL143" s="0"/>
      <c r="SM143" s="0"/>
      <c r="SN143" s="0"/>
      <c r="SO143" s="0"/>
      <c r="SP143" s="0"/>
      <c r="SQ143" s="0"/>
      <c r="SR143" s="0"/>
      <c r="SS143" s="0"/>
      <c r="ST143" s="0"/>
      <c r="SU143" s="0"/>
      <c r="SV143" s="0"/>
      <c r="SW143" s="0"/>
      <c r="SX143" s="0"/>
      <c r="SY143" s="0"/>
      <c r="SZ143" s="0"/>
      <c r="TA143" s="0"/>
      <c r="TB143" s="0"/>
      <c r="TC143" s="0"/>
      <c r="TD143" s="0"/>
      <c r="TE143" s="0"/>
      <c r="TF143" s="0"/>
      <c r="TG143" s="0"/>
      <c r="TH143" s="0"/>
      <c r="TI143" s="0"/>
      <c r="TJ143" s="0"/>
      <c r="TK143" s="0"/>
      <c r="TL143" s="0"/>
      <c r="TM143" s="0"/>
      <c r="TN143" s="0"/>
      <c r="TO143" s="0"/>
      <c r="TP143" s="0"/>
      <c r="TQ143" s="0"/>
      <c r="TR143" s="0"/>
      <c r="TS143" s="0"/>
      <c r="TT143" s="0"/>
      <c r="TU143" s="0"/>
      <c r="TV143" s="0"/>
      <c r="TW143" s="0"/>
      <c r="TX143" s="0"/>
      <c r="TY143" s="0"/>
      <c r="TZ143" s="0"/>
      <c r="UA143" s="0"/>
      <c r="UB143" s="0"/>
      <c r="UC143" s="0"/>
      <c r="UD143" s="0"/>
      <c r="UE143" s="0"/>
      <c r="UF143" s="0"/>
      <c r="UG143" s="0"/>
      <c r="UH143" s="0"/>
      <c r="UI143" s="0"/>
      <c r="UJ143" s="0"/>
      <c r="UK143" s="0"/>
      <c r="UL143" s="0"/>
      <c r="UM143" s="0"/>
      <c r="UN143" s="0"/>
      <c r="UO143" s="0"/>
      <c r="UP143" s="0"/>
      <c r="UQ143" s="0"/>
      <c r="UR143" s="0"/>
      <c r="US143" s="0"/>
      <c r="UT143" s="0"/>
      <c r="UU143" s="0"/>
      <c r="UV143" s="0"/>
      <c r="UW143" s="0"/>
      <c r="UX143" s="0"/>
      <c r="UY143" s="0"/>
      <c r="UZ143" s="0"/>
      <c r="VA143" s="0"/>
      <c r="VB143" s="0"/>
      <c r="VC143" s="0"/>
      <c r="VD143" s="0"/>
      <c r="VE143" s="0"/>
      <c r="VF143" s="0"/>
      <c r="VG143" s="0"/>
      <c r="VH143" s="0"/>
      <c r="VI143" s="0"/>
      <c r="VJ143" s="0"/>
      <c r="VK143" s="0"/>
      <c r="VL143" s="0"/>
      <c r="VM143" s="0"/>
      <c r="VN143" s="0"/>
      <c r="VO143" s="0"/>
      <c r="VP143" s="0"/>
      <c r="VQ143" s="0"/>
      <c r="VR143" s="0"/>
      <c r="VS143" s="0"/>
      <c r="VT143" s="0"/>
      <c r="VU143" s="0"/>
      <c r="VV143" s="0"/>
      <c r="VW143" s="0"/>
      <c r="VX143" s="0"/>
      <c r="VY143" s="0"/>
      <c r="VZ143" s="0"/>
      <c r="WA143" s="0"/>
      <c r="WB143" s="0"/>
      <c r="WC143" s="0"/>
      <c r="WD143" s="0"/>
      <c r="WE143" s="0"/>
      <c r="WF143" s="0"/>
      <c r="WG143" s="0"/>
      <c r="WH143" s="0"/>
      <c r="WI143" s="0"/>
      <c r="WJ143" s="0"/>
      <c r="WK143" s="0"/>
      <c r="WL143" s="0"/>
      <c r="WM143" s="0"/>
      <c r="WN143" s="0"/>
      <c r="WO143" s="0"/>
      <c r="WP143" s="0"/>
      <c r="WQ143" s="0"/>
      <c r="WR143" s="0"/>
      <c r="WS143" s="0"/>
      <c r="WT143" s="0"/>
      <c r="WU143" s="0"/>
      <c r="WV143" s="0"/>
      <c r="WW143" s="0"/>
      <c r="WX143" s="0"/>
      <c r="WY143" s="0"/>
      <c r="WZ143" s="0"/>
      <c r="XA143" s="0"/>
      <c r="XB143" s="0"/>
      <c r="XC143" s="0"/>
      <c r="XD143" s="0"/>
      <c r="XE143" s="0"/>
      <c r="XF143" s="0"/>
      <c r="XG143" s="0"/>
      <c r="XH143" s="0"/>
      <c r="XI143" s="0"/>
      <c r="XJ143" s="0"/>
      <c r="XK143" s="0"/>
      <c r="XL143" s="0"/>
      <c r="XM143" s="0"/>
      <c r="XN143" s="0"/>
      <c r="XO143" s="0"/>
      <c r="XP143" s="0"/>
      <c r="XQ143" s="0"/>
      <c r="XR143" s="0"/>
      <c r="XS143" s="0"/>
      <c r="XT143" s="0"/>
      <c r="XU143" s="0"/>
      <c r="XV143" s="0"/>
      <c r="XW143" s="0"/>
      <c r="XX143" s="0"/>
      <c r="XY143" s="0"/>
      <c r="XZ143" s="0"/>
      <c r="YA143" s="0"/>
      <c r="YB143" s="0"/>
      <c r="YC143" s="0"/>
      <c r="YD143" s="0"/>
      <c r="YE143" s="0"/>
      <c r="YF143" s="0"/>
      <c r="YG143" s="0"/>
      <c r="YH143" s="0"/>
      <c r="YI143" s="0"/>
      <c r="YJ143" s="0"/>
      <c r="YK143" s="0"/>
      <c r="YL143" s="0"/>
      <c r="YM143" s="0"/>
      <c r="YN143" s="0"/>
      <c r="YO143" s="0"/>
      <c r="YP143" s="0"/>
      <c r="YQ143" s="0"/>
      <c r="YR143" s="0"/>
      <c r="YS143" s="0"/>
      <c r="YT143" s="0"/>
      <c r="YU143" s="0"/>
      <c r="YV143" s="0"/>
      <c r="YW143" s="0"/>
      <c r="YX143" s="0"/>
      <c r="YY143" s="0"/>
      <c r="YZ143" s="0"/>
      <c r="ZA143" s="0"/>
      <c r="ZB143" s="0"/>
      <c r="ZC143" s="0"/>
      <c r="ZD143" s="0"/>
      <c r="ZE143" s="0"/>
      <c r="ZF143" s="0"/>
      <c r="ZG143" s="0"/>
      <c r="ZH143" s="0"/>
      <c r="ZI143" s="0"/>
      <c r="ZJ143" s="0"/>
      <c r="ZK143" s="0"/>
      <c r="ZL143" s="0"/>
      <c r="ZM143" s="0"/>
      <c r="ZN143" s="0"/>
      <c r="ZO143" s="0"/>
      <c r="ZP143" s="0"/>
      <c r="ZQ143" s="0"/>
      <c r="ZR143" s="0"/>
      <c r="ZS143" s="0"/>
      <c r="ZT143" s="0"/>
      <c r="ZU143" s="0"/>
      <c r="ZV143" s="0"/>
      <c r="ZW143" s="0"/>
      <c r="ZX143" s="0"/>
      <c r="ZY143" s="0"/>
      <c r="ZZ143" s="0"/>
      <c r="AAA143" s="0"/>
      <c r="AAB143" s="0"/>
      <c r="AAC143" s="0"/>
      <c r="AAD143" s="0"/>
      <c r="AAE143" s="0"/>
      <c r="AAF143" s="0"/>
      <c r="AAG143" s="0"/>
      <c r="AAH143" s="0"/>
      <c r="AAI143" s="0"/>
      <c r="AAJ143" s="0"/>
      <c r="AAK143" s="0"/>
      <c r="AAL143" s="0"/>
      <c r="AAM143" s="0"/>
      <c r="AAN143" s="0"/>
      <c r="AAO143" s="0"/>
      <c r="AAP143" s="0"/>
      <c r="AAQ143" s="0"/>
      <c r="AAR143" s="0"/>
      <c r="AAS143" s="0"/>
      <c r="AAT143" s="0"/>
      <c r="AAU143" s="0"/>
      <c r="AAV143" s="0"/>
      <c r="AAW143" s="0"/>
      <c r="AAX143" s="0"/>
      <c r="AAY143" s="0"/>
      <c r="AAZ143" s="0"/>
      <c r="ABA143" s="0"/>
      <c r="ABB143" s="0"/>
      <c r="ABC143" s="0"/>
      <c r="ABD143" s="0"/>
      <c r="ABE143" s="0"/>
      <c r="ABF143" s="0"/>
      <c r="ABG143" s="0"/>
      <c r="ABH143" s="0"/>
      <c r="ABI143" s="0"/>
      <c r="ABJ143" s="0"/>
      <c r="ABK143" s="0"/>
      <c r="ABL143" s="0"/>
      <c r="ABM143" s="0"/>
      <c r="ABN143" s="0"/>
      <c r="ABO143" s="0"/>
      <c r="ABP143" s="0"/>
      <c r="ABQ143" s="0"/>
      <c r="ABR143" s="0"/>
      <c r="ABS143" s="0"/>
      <c r="ABT143" s="0"/>
      <c r="ABU143" s="0"/>
      <c r="ABV143" s="0"/>
      <c r="ABW143" s="0"/>
      <c r="ABX143" s="0"/>
      <c r="ABY143" s="0"/>
      <c r="ABZ143" s="0"/>
      <c r="ACA143" s="0"/>
      <c r="ACB143" s="0"/>
      <c r="ACC143" s="0"/>
      <c r="ACD143" s="0"/>
      <c r="ACE143" s="0"/>
      <c r="ACF143" s="0"/>
      <c r="ACG143" s="0"/>
      <c r="ACH143" s="0"/>
      <c r="ACI143" s="0"/>
      <c r="ACJ143" s="0"/>
      <c r="ACK143" s="0"/>
      <c r="ACL143" s="0"/>
      <c r="ACM143" s="0"/>
      <c r="ACN143" s="0"/>
      <c r="ACO143" s="0"/>
      <c r="ACP143" s="0"/>
      <c r="ACQ143" s="0"/>
      <c r="ACR143" s="0"/>
      <c r="ACS143" s="0"/>
      <c r="ACT143" s="0"/>
      <c r="ACU143" s="0"/>
      <c r="ACV143" s="0"/>
      <c r="ACW143" s="0"/>
      <c r="ACX143" s="0"/>
      <c r="ACY143" s="0"/>
      <c r="ACZ143" s="0"/>
      <c r="ADA143" s="0"/>
      <c r="ADB143" s="0"/>
      <c r="ADC143" s="0"/>
      <c r="ADD143" s="0"/>
      <c r="ADE143" s="0"/>
      <c r="ADF143" s="0"/>
      <c r="ADG143" s="0"/>
      <c r="ADH143" s="0"/>
      <c r="ADI143" s="0"/>
      <c r="ADJ143" s="0"/>
      <c r="ADK143" s="0"/>
      <c r="ADL143" s="0"/>
      <c r="ADM143" s="0"/>
      <c r="ADN143" s="0"/>
      <c r="ADO143" s="0"/>
      <c r="ADP143" s="0"/>
      <c r="ADQ143" s="0"/>
      <c r="ADR143" s="0"/>
      <c r="ADS143" s="0"/>
      <c r="ADT143" s="0"/>
      <c r="ADU143" s="0"/>
      <c r="ADV143" s="0"/>
      <c r="ADW143" s="0"/>
      <c r="ADX143" s="0"/>
      <c r="ADY143" s="0"/>
      <c r="ADZ143" s="0"/>
      <c r="AEA143" s="0"/>
      <c r="AEB143" s="0"/>
      <c r="AEC143" s="0"/>
      <c r="AED143" s="0"/>
      <c r="AEE143" s="0"/>
      <c r="AEF143" s="0"/>
      <c r="AEG143" s="0"/>
      <c r="AEH143" s="0"/>
      <c r="AEI143" s="0"/>
      <c r="AEJ143" s="0"/>
      <c r="AEK143" s="0"/>
      <c r="AEL143" s="0"/>
      <c r="AEM143" s="0"/>
      <c r="AEN143" s="0"/>
      <c r="AEO143" s="0"/>
      <c r="AEP143" s="0"/>
      <c r="AEQ143" s="0"/>
      <c r="AER143" s="0"/>
      <c r="AES143" s="0"/>
      <c r="AET143" s="0"/>
      <c r="AEU143" s="0"/>
      <c r="AEV143" s="0"/>
      <c r="AEW143" s="0"/>
      <c r="AEX143" s="0"/>
      <c r="AEY143" s="0"/>
      <c r="AEZ143" s="0"/>
      <c r="AFA143" s="0"/>
      <c r="AFB143" s="0"/>
      <c r="AFC143" s="0"/>
      <c r="AFD143" s="0"/>
      <c r="AFE143" s="0"/>
      <c r="AFF143" s="0"/>
      <c r="AFG143" s="0"/>
      <c r="AFH143" s="0"/>
      <c r="AFI143" s="0"/>
      <c r="AFJ143" s="0"/>
      <c r="AFK143" s="0"/>
      <c r="AFL143" s="0"/>
      <c r="AFM143" s="0"/>
      <c r="AFN143" s="0"/>
      <c r="AFO143" s="0"/>
      <c r="AFP143" s="0"/>
      <c r="AFQ143" s="0"/>
      <c r="AFR143" s="0"/>
      <c r="AFS143" s="0"/>
      <c r="AFT143" s="0"/>
      <c r="AFU143" s="0"/>
      <c r="AFV143" s="0"/>
      <c r="AFW143" s="0"/>
      <c r="AFX143" s="0"/>
      <c r="AFY143" s="0"/>
      <c r="AFZ143" s="0"/>
      <c r="AGA143" s="0"/>
      <c r="AGB143" s="0"/>
      <c r="AGC143" s="0"/>
      <c r="AGD143" s="0"/>
      <c r="AGE143" s="0"/>
      <c r="AGF143" s="0"/>
      <c r="AGG143" s="0"/>
      <c r="AGH143" s="0"/>
      <c r="AGI143" s="0"/>
      <c r="AGJ143" s="0"/>
      <c r="AGK143" s="0"/>
      <c r="AGL143" s="0"/>
      <c r="AGM143" s="0"/>
      <c r="AGN143" s="0"/>
      <c r="AGO143" s="0"/>
      <c r="AGP143" s="0"/>
      <c r="AGQ143" s="0"/>
      <c r="AGR143" s="0"/>
      <c r="AGS143" s="0"/>
      <c r="AGT143" s="0"/>
      <c r="AGU143" s="0"/>
      <c r="AGV143" s="0"/>
      <c r="AGW143" s="0"/>
      <c r="AGX143" s="0"/>
      <c r="AGY143" s="0"/>
      <c r="AGZ143" s="0"/>
      <c r="AHA143" s="0"/>
      <c r="AHB143" s="0"/>
      <c r="AHC143" s="0"/>
      <c r="AHD143" s="0"/>
      <c r="AHE143" s="0"/>
      <c r="AHF143" s="0"/>
      <c r="AHG143" s="0"/>
      <c r="AHH143" s="0"/>
      <c r="AHI143" s="0"/>
      <c r="AHJ143" s="0"/>
      <c r="AHK143" s="0"/>
      <c r="AHL143" s="0"/>
      <c r="AHM143" s="0"/>
      <c r="AHN143" s="0"/>
      <c r="AHO143" s="0"/>
      <c r="AHP143" s="0"/>
      <c r="AHQ143" s="0"/>
      <c r="AHR143" s="0"/>
      <c r="AHS143" s="0"/>
      <c r="AHT143" s="0"/>
      <c r="AHU143" s="0"/>
      <c r="AHV143" s="0"/>
      <c r="AHW143" s="0"/>
      <c r="AHX143" s="0"/>
      <c r="AHY143" s="0"/>
      <c r="AHZ143" s="0"/>
      <c r="AIA143" s="0"/>
      <c r="AIB143" s="0"/>
      <c r="AIC143" s="0"/>
      <c r="AID143" s="0"/>
      <c r="AIE143" s="0"/>
      <c r="AIF143" s="0"/>
      <c r="AIG143" s="0"/>
      <c r="AIH143" s="0"/>
      <c r="AII143" s="0"/>
      <c r="AIJ143" s="0"/>
      <c r="AIK143" s="0"/>
      <c r="AIL143" s="0"/>
      <c r="AIM143" s="0"/>
      <c r="AIN143" s="0"/>
      <c r="AIO143" s="0"/>
      <c r="AIP143" s="0"/>
      <c r="AIQ143" s="0"/>
      <c r="AIR143" s="0"/>
      <c r="AIS143" s="0"/>
      <c r="AIT143" s="0"/>
      <c r="AIU143" s="0"/>
      <c r="AIV143" s="0"/>
      <c r="AIW143" s="0"/>
      <c r="AIX143" s="0"/>
      <c r="AIY143" s="0"/>
      <c r="AIZ143" s="0"/>
      <c r="AJA143" s="0"/>
      <c r="AJB143" s="0"/>
      <c r="AJC143" s="0"/>
      <c r="AJD143" s="0"/>
      <c r="AJE143" s="0"/>
      <c r="AJF143" s="0"/>
      <c r="AJG143" s="0"/>
      <c r="AJH143" s="0"/>
      <c r="AJI143" s="0"/>
      <c r="AJJ143" s="0"/>
      <c r="AJK143" s="0"/>
      <c r="AJL143" s="0"/>
      <c r="AJM143" s="0"/>
      <c r="AJN143" s="0"/>
      <c r="AJO143" s="0"/>
      <c r="AJP143" s="0"/>
      <c r="AJQ143" s="0"/>
      <c r="AJR143" s="0"/>
      <c r="AJS143" s="0"/>
      <c r="AJT143" s="0"/>
      <c r="AJU143" s="0"/>
      <c r="AJV143" s="0"/>
      <c r="AJW143" s="0"/>
      <c r="AJX143" s="0"/>
      <c r="AJY143" s="0"/>
      <c r="AJZ143" s="0"/>
      <c r="AKA143" s="0"/>
      <c r="AKB143" s="0"/>
      <c r="AKC143" s="0"/>
      <c r="AKD143" s="0"/>
      <c r="AKE143" s="0"/>
      <c r="AKF143" s="0"/>
      <c r="AKG143" s="0"/>
      <c r="AKH143" s="0"/>
      <c r="AKI143" s="0"/>
      <c r="AKJ143" s="0"/>
      <c r="AKK143" s="0"/>
      <c r="AKL143" s="0"/>
      <c r="AKM143" s="0"/>
      <c r="AKN143" s="0"/>
      <c r="AKO143" s="0"/>
      <c r="AKP143" s="0"/>
      <c r="AKQ143" s="0"/>
      <c r="AKR143" s="0"/>
      <c r="AKS143" s="0"/>
      <c r="AKT143" s="0"/>
      <c r="AKU143" s="0"/>
      <c r="AKV143" s="0"/>
      <c r="AKW143" s="0"/>
      <c r="AKX143" s="0"/>
      <c r="AKY143" s="0"/>
      <c r="AKZ143" s="0"/>
      <c r="ALA143" s="0"/>
      <c r="ALB143" s="0"/>
      <c r="ALC143" s="0"/>
      <c r="ALD143" s="0"/>
      <c r="ALE143" s="0"/>
      <c r="ALF143" s="0"/>
      <c r="ALG143" s="0"/>
      <c r="ALH143" s="0"/>
      <c r="ALI143" s="0"/>
      <c r="ALJ143" s="0"/>
      <c r="ALK143" s="0"/>
      <c r="ALL143" s="0"/>
      <c r="ALM143" s="0"/>
      <c r="ALN143" s="0"/>
      <c r="ALO143" s="0"/>
      <c r="ALP143" s="0"/>
      <c r="ALQ143" s="0"/>
      <c r="ALR143" s="0"/>
      <c r="ALS143" s="0"/>
      <c r="ALT143" s="0"/>
      <c r="ALU143" s="0"/>
      <c r="ALV143" s="0"/>
      <c r="ALW143" s="0"/>
      <c r="ALX143" s="0"/>
      <c r="ALY143" s="0"/>
      <c r="ALZ143" s="0"/>
      <c r="AMA143" s="0"/>
      <c r="AMB143" s="0"/>
      <c r="AMC143" s="0"/>
      <c r="AMD143" s="0"/>
      <c r="AME143" s="0"/>
      <c r="AMF143" s="0"/>
      <c r="AMG143" s="0"/>
      <c r="AMH143" s="0"/>
      <c r="AMI143" s="0"/>
      <c r="AMJ143" s="0"/>
    </row>
    <row r="144" customFormat="false" ht="15.8" hidden="false" customHeight="false" outlineLevel="0" collapsed="false">
      <c r="A144" s="86" t="s">
        <v>95</v>
      </c>
      <c r="B144" s="59" t="s">
        <v>166</v>
      </c>
      <c r="C144" s="85" t="n">
        <v>0.1</v>
      </c>
      <c r="D144" s="85" t="n">
        <v>0.1</v>
      </c>
      <c r="E144" s="77" t="n">
        <v>0.1</v>
      </c>
      <c r="F144" s="77" t="n">
        <v>0.1</v>
      </c>
      <c r="G144" s="77" t="n">
        <v>0.1</v>
      </c>
      <c r="H144" s="0"/>
      <c r="I144" s="0"/>
      <c r="J144" s="27"/>
      <c r="K144" s="0"/>
      <c r="L144" s="0"/>
      <c r="M144" s="0"/>
      <c r="N144" s="0"/>
      <c r="O144" s="0"/>
      <c r="P144" s="0"/>
      <c r="Q144" s="0"/>
      <c r="R144" s="0"/>
      <c r="S144" s="0"/>
      <c r="T144" s="0"/>
      <c r="U144" s="0"/>
      <c r="V144" s="0"/>
      <c r="W144" s="0"/>
      <c r="X144" s="0"/>
      <c r="Y144" s="0"/>
      <c r="Z144" s="0"/>
      <c r="AA144" s="0"/>
      <c r="AB144" s="0"/>
      <c r="AC144" s="0"/>
      <c r="AD144" s="0"/>
      <c r="AE144" s="0"/>
      <c r="AF144" s="0"/>
      <c r="AG144" s="0"/>
      <c r="AH144" s="0"/>
      <c r="AI144" s="0"/>
      <c r="AJ144" s="0"/>
      <c r="AK144" s="0"/>
      <c r="AL144" s="0"/>
      <c r="AM144" s="0"/>
      <c r="AN144" s="0"/>
      <c r="AO144" s="0"/>
      <c r="AP144" s="0"/>
      <c r="AQ144" s="0"/>
      <c r="AR144" s="0"/>
      <c r="AS144" s="0"/>
      <c r="AT144" s="0"/>
      <c r="AU144" s="0"/>
      <c r="AV144" s="0"/>
      <c r="AW144" s="0"/>
      <c r="AX144" s="0"/>
      <c r="AY144" s="0"/>
      <c r="AZ144" s="0"/>
      <c r="BA144" s="0"/>
      <c r="BB144" s="0"/>
      <c r="BC144" s="0"/>
      <c r="BD144" s="0"/>
      <c r="BE144" s="0"/>
      <c r="BF144" s="0"/>
      <c r="BG144" s="0"/>
      <c r="BH144" s="0"/>
      <c r="BI144" s="0"/>
      <c r="BJ144" s="0"/>
      <c r="BK144" s="0"/>
      <c r="BL144" s="0"/>
      <c r="BM144" s="0"/>
      <c r="BN144" s="0"/>
      <c r="BO144" s="0"/>
      <c r="BP144" s="0"/>
      <c r="BQ144" s="0"/>
      <c r="BR144" s="0"/>
      <c r="BS144" s="0"/>
      <c r="BT144" s="0"/>
      <c r="BU144" s="0"/>
      <c r="BV144" s="0"/>
      <c r="BW144" s="0"/>
      <c r="BX144" s="0"/>
      <c r="BY144" s="0"/>
      <c r="BZ144" s="0"/>
      <c r="CA144" s="0"/>
      <c r="CB144" s="0"/>
      <c r="CC144" s="0"/>
      <c r="CD144" s="0"/>
      <c r="CE144" s="0"/>
      <c r="CF144" s="0"/>
      <c r="CG144" s="0"/>
      <c r="CH144" s="0"/>
      <c r="CI144" s="0"/>
      <c r="CJ144" s="0"/>
      <c r="CK144" s="0"/>
      <c r="CL144" s="0"/>
      <c r="CM144" s="0"/>
      <c r="CN144" s="0"/>
      <c r="CO144" s="0"/>
      <c r="CP144" s="0"/>
      <c r="CQ144" s="0"/>
      <c r="CR144" s="0"/>
      <c r="CS144" s="0"/>
      <c r="CT144" s="0"/>
      <c r="CU144" s="0"/>
      <c r="CV144" s="0"/>
      <c r="CW144" s="0"/>
      <c r="CX144" s="0"/>
      <c r="CY144" s="0"/>
      <c r="CZ144" s="0"/>
      <c r="DA144" s="0"/>
      <c r="DB144" s="0"/>
      <c r="DC144" s="0"/>
      <c r="DD144" s="0"/>
      <c r="DE144" s="0"/>
      <c r="DF144" s="0"/>
      <c r="DG144" s="0"/>
      <c r="DH144" s="0"/>
      <c r="DI144" s="0"/>
      <c r="DJ144" s="0"/>
      <c r="DK144" s="0"/>
      <c r="DL144" s="0"/>
      <c r="DM144" s="0"/>
      <c r="DN144" s="0"/>
      <c r="DO144" s="0"/>
      <c r="DP144" s="0"/>
      <c r="DQ144" s="0"/>
      <c r="DR144" s="0"/>
      <c r="DS144" s="0"/>
      <c r="DT144" s="0"/>
      <c r="DU144" s="0"/>
      <c r="DV144" s="0"/>
      <c r="DW144" s="0"/>
      <c r="DX144" s="0"/>
      <c r="DY144" s="0"/>
      <c r="DZ144" s="0"/>
      <c r="EA144" s="0"/>
      <c r="EB144" s="0"/>
      <c r="EC144" s="0"/>
      <c r="ED144" s="0"/>
      <c r="EE144" s="0"/>
      <c r="EF144" s="0"/>
      <c r="EG144" s="0"/>
      <c r="EH144" s="0"/>
      <c r="EI144" s="0"/>
      <c r="EJ144" s="0"/>
      <c r="EK144" s="0"/>
      <c r="EL144" s="0"/>
      <c r="EM144" s="0"/>
      <c r="EN144" s="0"/>
      <c r="EO144" s="0"/>
      <c r="EP144" s="0"/>
      <c r="EQ144" s="0"/>
      <c r="ER144" s="0"/>
      <c r="ES144" s="0"/>
      <c r="ET144" s="0"/>
      <c r="EU144" s="0"/>
      <c r="EV144" s="0"/>
      <c r="EW144" s="0"/>
      <c r="EX144" s="0"/>
      <c r="EY144" s="0"/>
      <c r="EZ144" s="0"/>
      <c r="FA144" s="0"/>
      <c r="FB144" s="0"/>
      <c r="FC144" s="0"/>
      <c r="FD144" s="0"/>
      <c r="FE144" s="0"/>
      <c r="FF144" s="0"/>
      <c r="FG144" s="0"/>
      <c r="FH144" s="0"/>
      <c r="FI144" s="0"/>
      <c r="FJ144" s="0"/>
      <c r="FK144" s="0"/>
      <c r="FL144" s="0"/>
      <c r="FM144" s="0"/>
      <c r="FN144" s="0"/>
      <c r="FO144" s="0"/>
      <c r="FP144" s="0"/>
      <c r="FQ144" s="0"/>
      <c r="FR144" s="0"/>
      <c r="FS144" s="0"/>
      <c r="FT144" s="0"/>
      <c r="FU144" s="0"/>
      <c r="FV144" s="0"/>
      <c r="FW144" s="0"/>
      <c r="FX144" s="0"/>
      <c r="FY144" s="0"/>
      <c r="FZ144" s="0"/>
      <c r="GA144" s="0"/>
      <c r="GB144" s="0"/>
      <c r="GC144" s="0"/>
      <c r="GD144" s="0"/>
      <c r="GE144" s="0"/>
      <c r="GF144" s="0"/>
      <c r="GG144" s="0"/>
      <c r="GH144" s="0"/>
      <c r="GI144" s="0"/>
      <c r="GJ144" s="0"/>
      <c r="GK144" s="0"/>
      <c r="GL144" s="0"/>
      <c r="GM144" s="0"/>
      <c r="GN144" s="0"/>
      <c r="GO144" s="0"/>
      <c r="GP144" s="0"/>
      <c r="GQ144" s="0"/>
      <c r="GR144" s="0"/>
      <c r="GS144" s="0"/>
      <c r="GT144" s="0"/>
      <c r="GU144" s="0"/>
      <c r="GV144" s="0"/>
      <c r="GW144" s="0"/>
      <c r="GX144" s="0"/>
      <c r="GY144" s="0"/>
      <c r="GZ144" s="0"/>
      <c r="HA144" s="0"/>
      <c r="HB144" s="0"/>
      <c r="HC144" s="0"/>
      <c r="HD144" s="0"/>
      <c r="HE144" s="0"/>
      <c r="HF144" s="0"/>
      <c r="HG144" s="0"/>
      <c r="HH144" s="0"/>
      <c r="HI144" s="0"/>
      <c r="HJ144" s="0"/>
      <c r="HK144" s="0"/>
      <c r="HL144" s="0"/>
      <c r="HM144" s="0"/>
      <c r="HN144" s="0"/>
      <c r="HO144" s="0"/>
      <c r="HP144" s="0"/>
      <c r="HQ144" s="0"/>
      <c r="HR144" s="0"/>
      <c r="HS144" s="0"/>
      <c r="HT144" s="0"/>
      <c r="HU144" s="0"/>
      <c r="HV144" s="0"/>
      <c r="HW144" s="0"/>
      <c r="HX144" s="0"/>
      <c r="HY144" s="0"/>
      <c r="HZ144" s="0"/>
      <c r="IA144" s="0"/>
      <c r="IB144" s="0"/>
      <c r="IC144" s="0"/>
      <c r="ID144" s="0"/>
      <c r="IE144" s="0"/>
      <c r="IF144" s="0"/>
      <c r="IG144" s="0"/>
      <c r="IH144" s="0"/>
      <c r="II144" s="0"/>
      <c r="IJ144" s="0"/>
      <c r="IK144" s="0"/>
      <c r="IL144" s="0"/>
      <c r="IM144" s="0"/>
      <c r="IN144" s="0"/>
      <c r="IO144" s="0"/>
      <c r="IP144" s="0"/>
      <c r="IQ144" s="0"/>
      <c r="IR144" s="0"/>
      <c r="IS144" s="0"/>
      <c r="IT144" s="0"/>
      <c r="IU144" s="0"/>
      <c r="IV144" s="0"/>
      <c r="IW144" s="0"/>
      <c r="IX144" s="0"/>
      <c r="IY144" s="0"/>
      <c r="IZ144" s="0"/>
      <c r="JA144" s="0"/>
      <c r="JB144" s="0"/>
      <c r="JC144" s="0"/>
      <c r="JD144" s="0"/>
      <c r="JE144" s="0"/>
      <c r="JF144" s="0"/>
      <c r="JG144" s="0"/>
      <c r="JH144" s="0"/>
      <c r="JI144" s="0"/>
      <c r="JJ144" s="0"/>
      <c r="JK144" s="0"/>
      <c r="JL144" s="0"/>
      <c r="JM144" s="0"/>
      <c r="JN144" s="0"/>
      <c r="JO144" s="0"/>
      <c r="JP144" s="0"/>
      <c r="JQ144" s="0"/>
      <c r="JR144" s="0"/>
      <c r="JS144" s="0"/>
      <c r="JT144" s="0"/>
      <c r="JU144" s="0"/>
      <c r="JV144" s="0"/>
      <c r="JW144" s="0"/>
      <c r="JX144" s="0"/>
      <c r="JY144" s="0"/>
      <c r="JZ144" s="0"/>
      <c r="KA144" s="0"/>
      <c r="KB144" s="0"/>
      <c r="KC144" s="0"/>
      <c r="KD144" s="0"/>
      <c r="KE144" s="0"/>
      <c r="KF144" s="0"/>
      <c r="KG144" s="0"/>
      <c r="KH144" s="0"/>
      <c r="KI144" s="0"/>
      <c r="KJ144" s="0"/>
      <c r="KK144" s="0"/>
      <c r="KL144" s="0"/>
      <c r="KM144" s="0"/>
      <c r="KN144" s="0"/>
      <c r="KO144" s="0"/>
      <c r="KP144" s="0"/>
      <c r="KQ144" s="0"/>
      <c r="KR144" s="0"/>
      <c r="KS144" s="0"/>
      <c r="KT144" s="0"/>
      <c r="KU144" s="0"/>
      <c r="KV144" s="0"/>
      <c r="KW144" s="0"/>
      <c r="KX144" s="0"/>
      <c r="KY144" s="0"/>
      <c r="KZ144" s="0"/>
      <c r="LA144" s="0"/>
      <c r="LB144" s="0"/>
      <c r="LC144" s="0"/>
      <c r="LD144" s="0"/>
      <c r="LE144" s="0"/>
      <c r="LF144" s="0"/>
      <c r="LG144" s="0"/>
      <c r="LH144" s="0"/>
      <c r="LI144" s="0"/>
      <c r="LJ144" s="0"/>
      <c r="LK144" s="0"/>
      <c r="LL144" s="0"/>
      <c r="LM144" s="0"/>
      <c r="LN144" s="0"/>
      <c r="LO144" s="0"/>
      <c r="LP144" s="0"/>
      <c r="LQ144" s="0"/>
      <c r="LR144" s="0"/>
      <c r="LS144" s="0"/>
      <c r="LT144" s="0"/>
      <c r="LU144" s="0"/>
      <c r="LV144" s="0"/>
      <c r="LW144" s="0"/>
      <c r="LX144" s="0"/>
      <c r="LY144" s="0"/>
      <c r="LZ144" s="0"/>
      <c r="MA144" s="0"/>
      <c r="MB144" s="0"/>
      <c r="MC144" s="0"/>
      <c r="MD144" s="0"/>
      <c r="ME144" s="0"/>
      <c r="MF144" s="0"/>
      <c r="MG144" s="0"/>
      <c r="MH144" s="0"/>
      <c r="MI144" s="0"/>
      <c r="MJ144" s="0"/>
      <c r="MK144" s="0"/>
      <c r="ML144" s="0"/>
      <c r="MM144" s="0"/>
      <c r="MN144" s="0"/>
      <c r="MO144" s="0"/>
      <c r="MP144" s="0"/>
      <c r="MQ144" s="0"/>
      <c r="MR144" s="0"/>
      <c r="MS144" s="0"/>
      <c r="MT144" s="0"/>
      <c r="MU144" s="0"/>
      <c r="MV144" s="0"/>
      <c r="MW144" s="0"/>
      <c r="MX144" s="0"/>
      <c r="MY144" s="0"/>
      <c r="MZ144" s="0"/>
      <c r="NA144" s="0"/>
      <c r="NB144" s="0"/>
      <c r="NC144" s="0"/>
      <c r="ND144" s="0"/>
      <c r="NE144" s="0"/>
      <c r="NF144" s="0"/>
      <c r="NG144" s="0"/>
      <c r="NH144" s="0"/>
      <c r="NI144" s="0"/>
      <c r="NJ144" s="0"/>
      <c r="NK144" s="0"/>
      <c r="NL144" s="0"/>
      <c r="NM144" s="0"/>
      <c r="NN144" s="0"/>
      <c r="NO144" s="0"/>
      <c r="NP144" s="0"/>
      <c r="NQ144" s="0"/>
      <c r="NR144" s="0"/>
      <c r="NS144" s="0"/>
      <c r="NT144" s="0"/>
      <c r="NU144" s="0"/>
      <c r="NV144" s="0"/>
      <c r="NW144" s="0"/>
      <c r="NX144" s="0"/>
      <c r="NY144" s="0"/>
      <c r="NZ144" s="0"/>
      <c r="OA144" s="0"/>
      <c r="OB144" s="0"/>
      <c r="OC144" s="0"/>
      <c r="OD144" s="0"/>
      <c r="OE144" s="0"/>
      <c r="OF144" s="0"/>
      <c r="OG144" s="0"/>
      <c r="OH144" s="0"/>
      <c r="OI144" s="0"/>
      <c r="OJ144" s="0"/>
      <c r="OK144" s="0"/>
      <c r="OL144" s="0"/>
      <c r="OM144" s="0"/>
      <c r="ON144" s="0"/>
      <c r="OO144" s="0"/>
      <c r="OP144" s="0"/>
      <c r="OQ144" s="0"/>
      <c r="OR144" s="0"/>
      <c r="OS144" s="0"/>
      <c r="OT144" s="0"/>
      <c r="OU144" s="0"/>
      <c r="OV144" s="0"/>
      <c r="OW144" s="0"/>
      <c r="OX144" s="0"/>
      <c r="OY144" s="0"/>
      <c r="OZ144" s="0"/>
      <c r="PA144" s="0"/>
      <c r="PB144" s="0"/>
      <c r="PC144" s="0"/>
      <c r="PD144" s="0"/>
      <c r="PE144" s="0"/>
      <c r="PF144" s="0"/>
      <c r="PG144" s="0"/>
      <c r="PH144" s="0"/>
      <c r="PI144" s="0"/>
      <c r="PJ144" s="0"/>
      <c r="PK144" s="0"/>
      <c r="PL144" s="0"/>
      <c r="PM144" s="0"/>
      <c r="PN144" s="0"/>
      <c r="PO144" s="0"/>
      <c r="PP144" s="0"/>
      <c r="PQ144" s="0"/>
      <c r="PR144" s="0"/>
      <c r="PS144" s="0"/>
      <c r="PT144" s="0"/>
      <c r="PU144" s="0"/>
      <c r="PV144" s="0"/>
      <c r="PW144" s="0"/>
      <c r="PX144" s="0"/>
      <c r="PY144" s="0"/>
      <c r="PZ144" s="0"/>
      <c r="QA144" s="0"/>
      <c r="QB144" s="0"/>
      <c r="QC144" s="0"/>
      <c r="QD144" s="0"/>
      <c r="QE144" s="0"/>
      <c r="QF144" s="0"/>
      <c r="QG144" s="0"/>
      <c r="QH144" s="0"/>
      <c r="QI144" s="0"/>
      <c r="QJ144" s="0"/>
      <c r="QK144" s="0"/>
      <c r="QL144" s="0"/>
      <c r="QM144" s="0"/>
      <c r="QN144" s="0"/>
      <c r="QO144" s="0"/>
      <c r="QP144" s="0"/>
      <c r="QQ144" s="0"/>
      <c r="QR144" s="0"/>
      <c r="QS144" s="0"/>
      <c r="QT144" s="0"/>
      <c r="QU144" s="0"/>
      <c r="QV144" s="0"/>
      <c r="QW144" s="0"/>
      <c r="QX144" s="0"/>
      <c r="QY144" s="0"/>
      <c r="QZ144" s="0"/>
      <c r="RA144" s="0"/>
      <c r="RB144" s="0"/>
      <c r="RC144" s="0"/>
      <c r="RD144" s="0"/>
      <c r="RE144" s="0"/>
      <c r="RF144" s="0"/>
      <c r="RG144" s="0"/>
      <c r="RH144" s="0"/>
      <c r="RI144" s="0"/>
      <c r="RJ144" s="0"/>
      <c r="RK144" s="0"/>
      <c r="RL144" s="0"/>
      <c r="RM144" s="0"/>
      <c r="RN144" s="0"/>
      <c r="RO144" s="0"/>
      <c r="RP144" s="0"/>
      <c r="RQ144" s="0"/>
      <c r="RR144" s="0"/>
      <c r="RS144" s="0"/>
      <c r="RT144" s="0"/>
      <c r="RU144" s="0"/>
      <c r="RV144" s="0"/>
      <c r="RW144" s="0"/>
      <c r="RX144" s="0"/>
      <c r="RY144" s="0"/>
      <c r="RZ144" s="0"/>
      <c r="SA144" s="0"/>
      <c r="SB144" s="0"/>
      <c r="SC144" s="0"/>
      <c r="SD144" s="0"/>
      <c r="SE144" s="0"/>
      <c r="SF144" s="0"/>
      <c r="SG144" s="0"/>
      <c r="SH144" s="0"/>
      <c r="SI144" s="0"/>
      <c r="SJ144" s="0"/>
      <c r="SK144" s="0"/>
      <c r="SL144" s="0"/>
      <c r="SM144" s="0"/>
      <c r="SN144" s="0"/>
      <c r="SO144" s="0"/>
      <c r="SP144" s="0"/>
      <c r="SQ144" s="0"/>
      <c r="SR144" s="0"/>
      <c r="SS144" s="0"/>
      <c r="ST144" s="0"/>
      <c r="SU144" s="0"/>
      <c r="SV144" s="0"/>
      <c r="SW144" s="0"/>
      <c r="SX144" s="0"/>
      <c r="SY144" s="0"/>
      <c r="SZ144" s="0"/>
      <c r="TA144" s="0"/>
      <c r="TB144" s="0"/>
      <c r="TC144" s="0"/>
      <c r="TD144" s="0"/>
      <c r="TE144" s="0"/>
      <c r="TF144" s="0"/>
      <c r="TG144" s="0"/>
      <c r="TH144" s="0"/>
      <c r="TI144" s="0"/>
      <c r="TJ144" s="0"/>
      <c r="TK144" s="0"/>
      <c r="TL144" s="0"/>
      <c r="TM144" s="0"/>
      <c r="TN144" s="0"/>
      <c r="TO144" s="0"/>
      <c r="TP144" s="0"/>
      <c r="TQ144" s="0"/>
      <c r="TR144" s="0"/>
      <c r="TS144" s="0"/>
      <c r="TT144" s="0"/>
      <c r="TU144" s="0"/>
      <c r="TV144" s="0"/>
      <c r="TW144" s="0"/>
      <c r="TX144" s="0"/>
      <c r="TY144" s="0"/>
      <c r="TZ144" s="0"/>
      <c r="UA144" s="0"/>
      <c r="UB144" s="0"/>
      <c r="UC144" s="0"/>
      <c r="UD144" s="0"/>
      <c r="UE144" s="0"/>
      <c r="UF144" s="0"/>
      <c r="UG144" s="0"/>
      <c r="UH144" s="0"/>
      <c r="UI144" s="0"/>
      <c r="UJ144" s="0"/>
      <c r="UK144" s="0"/>
      <c r="UL144" s="0"/>
      <c r="UM144" s="0"/>
      <c r="UN144" s="0"/>
      <c r="UO144" s="0"/>
      <c r="UP144" s="0"/>
      <c r="UQ144" s="0"/>
      <c r="UR144" s="0"/>
      <c r="US144" s="0"/>
      <c r="UT144" s="0"/>
      <c r="UU144" s="0"/>
      <c r="UV144" s="0"/>
      <c r="UW144" s="0"/>
      <c r="UX144" s="0"/>
      <c r="UY144" s="0"/>
      <c r="UZ144" s="0"/>
      <c r="VA144" s="0"/>
      <c r="VB144" s="0"/>
      <c r="VC144" s="0"/>
      <c r="VD144" s="0"/>
      <c r="VE144" s="0"/>
      <c r="VF144" s="0"/>
      <c r="VG144" s="0"/>
      <c r="VH144" s="0"/>
      <c r="VI144" s="0"/>
      <c r="VJ144" s="0"/>
      <c r="VK144" s="0"/>
      <c r="VL144" s="0"/>
      <c r="VM144" s="0"/>
      <c r="VN144" s="0"/>
      <c r="VO144" s="0"/>
      <c r="VP144" s="0"/>
      <c r="VQ144" s="0"/>
      <c r="VR144" s="0"/>
      <c r="VS144" s="0"/>
      <c r="VT144" s="0"/>
      <c r="VU144" s="0"/>
      <c r="VV144" s="0"/>
      <c r="VW144" s="0"/>
      <c r="VX144" s="0"/>
      <c r="VY144" s="0"/>
      <c r="VZ144" s="0"/>
      <c r="WA144" s="0"/>
      <c r="WB144" s="0"/>
      <c r="WC144" s="0"/>
      <c r="WD144" s="0"/>
      <c r="WE144" s="0"/>
      <c r="WF144" s="0"/>
      <c r="WG144" s="0"/>
      <c r="WH144" s="0"/>
      <c r="WI144" s="0"/>
      <c r="WJ144" s="0"/>
      <c r="WK144" s="0"/>
      <c r="WL144" s="0"/>
      <c r="WM144" s="0"/>
      <c r="WN144" s="0"/>
      <c r="WO144" s="0"/>
      <c r="WP144" s="0"/>
      <c r="WQ144" s="0"/>
      <c r="WR144" s="0"/>
      <c r="WS144" s="0"/>
      <c r="WT144" s="0"/>
      <c r="WU144" s="0"/>
      <c r="WV144" s="0"/>
      <c r="WW144" s="0"/>
      <c r="WX144" s="0"/>
      <c r="WY144" s="0"/>
      <c r="WZ144" s="0"/>
      <c r="XA144" s="0"/>
      <c r="XB144" s="0"/>
      <c r="XC144" s="0"/>
      <c r="XD144" s="0"/>
      <c r="XE144" s="0"/>
      <c r="XF144" s="0"/>
      <c r="XG144" s="0"/>
      <c r="XH144" s="0"/>
      <c r="XI144" s="0"/>
      <c r="XJ144" s="0"/>
      <c r="XK144" s="0"/>
      <c r="XL144" s="0"/>
      <c r="XM144" s="0"/>
      <c r="XN144" s="0"/>
      <c r="XO144" s="0"/>
      <c r="XP144" s="0"/>
      <c r="XQ144" s="0"/>
      <c r="XR144" s="0"/>
      <c r="XS144" s="0"/>
      <c r="XT144" s="0"/>
      <c r="XU144" s="0"/>
      <c r="XV144" s="0"/>
      <c r="XW144" s="0"/>
      <c r="XX144" s="0"/>
      <c r="XY144" s="0"/>
      <c r="XZ144" s="0"/>
      <c r="YA144" s="0"/>
      <c r="YB144" s="0"/>
      <c r="YC144" s="0"/>
      <c r="YD144" s="0"/>
      <c r="YE144" s="0"/>
      <c r="YF144" s="0"/>
      <c r="YG144" s="0"/>
      <c r="YH144" s="0"/>
      <c r="YI144" s="0"/>
      <c r="YJ144" s="0"/>
      <c r="YK144" s="0"/>
      <c r="YL144" s="0"/>
      <c r="YM144" s="0"/>
      <c r="YN144" s="0"/>
      <c r="YO144" s="0"/>
      <c r="YP144" s="0"/>
      <c r="YQ144" s="0"/>
      <c r="YR144" s="0"/>
      <c r="YS144" s="0"/>
      <c r="YT144" s="0"/>
      <c r="YU144" s="0"/>
      <c r="YV144" s="0"/>
      <c r="YW144" s="0"/>
      <c r="YX144" s="0"/>
      <c r="YY144" s="0"/>
      <c r="YZ144" s="0"/>
      <c r="ZA144" s="0"/>
      <c r="ZB144" s="0"/>
      <c r="ZC144" s="0"/>
      <c r="ZD144" s="0"/>
      <c r="ZE144" s="0"/>
      <c r="ZF144" s="0"/>
      <c r="ZG144" s="0"/>
      <c r="ZH144" s="0"/>
      <c r="ZI144" s="0"/>
      <c r="ZJ144" s="0"/>
      <c r="ZK144" s="0"/>
      <c r="ZL144" s="0"/>
      <c r="ZM144" s="0"/>
      <c r="ZN144" s="0"/>
      <c r="ZO144" s="0"/>
      <c r="ZP144" s="0"/>
      <c r="ZQ144" s="0"/>
      <c r="ZR144" s="0"/>
      <c r="ZS144" s="0"/>
      <c r="ZT144" s="0"/>
      <c r="ZU144" s="0"/>
      <c r="ZV144" s="0"/>
      <c r="ZW144" s="0"/>
      <c r="ZX144" s="0"/>
      <c r="ZY144" s="0"/>
      <c r="ZZ144" s="0"/>
      <c r="AAA144" s="0"/>
      <c r="AAB144" s="0"/>
      <c r="AAC144" s="0"/>
      <c r="AAD144" s="0"/>
      <c r="AAE144" s="0"/>
      <c r="AAF144" s="0"/>
      <c r="AAG144" s="0"/>
      <c r="AAH144" s="0"/>
      <c r="AAI144" s="0"/>
      <c r="AAJ144" s="0"/>
      <c r="AAK144" s="0"/>
      <c r="AAL144" s="0"/>
      <c r="AAM144" s="0"/>
      <c r="AAN144" s="0"/>
      <c r="AAO144" s="0"/>
      <c r="AAP144" s="0"/>
      <c r="AAQ144" s="0"/>
      <c r="AAR144" s="0"/>
      <c r="AAS144" s="0"/>
      <c r="AAT144" s="0"/>
      <c r="AAU144" s="0"/>
      <c r="AAV144" s="0"/>
      <c r="AAW144" s="0"/>
      <c r="AAX144" s="0"/>
      <c r="AAY144" s="0"/>
      <c r="AAZ144" s="0"/>
      <c r="ABA144" s="0"/>
      <c r="ABB144" s="0"/>
      <c r="ABC144" s="0"/>
      <c r="ABD144" s="0"/>
      <c r="ABE144" s="0"/>
      <c r="ABF144" s="0"/>
      <c r="ABG144" s="0"/>
      <c r="ABH144" s="0"/>
      <c r="ABI144" s="0"/>
      <c r="ABJ144" s="0"/>
      <c r="ABK144" s="0"/>
      <c r="ABL144" s="0"/>
      <c r="ABM144" s="0"/>
      <c r="ABN144" s="0"/>
      <c r="ABO144" s="0"/>
      <c r="ABP144" s="0"/>
      <c r="ABQ144" s="0"/>
      <c r="ABR144" s="0"/>
      <c r="ABS144" s="0"/>
      <c r="ABT144" s="0"/>
      <c r="ABU144" s="0"/>
      <c r="ABV144" s="0"/>
      <c r="ABW144" s="0"/>
      <c r="ABX144" s="0"/>
      <c r="ABY144" s="0"/>
      <c r="ABZ144" s="0"/>
      <c r="ACA144" s="0"/>
      <c r="ACB144" s="0"/>
      <c r="ACC144" s="0"/>
      <c r="ACD144" s="0"/>
      <c r="ACE144" s="0"/>
      <c r="ACF144" s="0"/>
      <c r="ACG144" s="0"/>
      <c r="ACH144" s="0"/>
      <c r="ACI144" s="0"/>
      <c r="ACJ144" s="0"/>
      <c r="ACK144" s="0"/>
      <c r="ACL144" s="0"/>
      <c r="ACM144" s="0"/>
      <c r="ACN144" s="0"/>
      <c r="ACO144" s="0"/>
      <c r="ACP144" s="0"/>
      <c r="ACQ144" s="0"/>
      <c r="ACR144" s="0"/>
      <c r="ACS144" s="0"/>
      <c r="ACT144" s="0"/>
      <c r="ACU144" s="0"/>
      <c r="ACV144" s="0"/>
      <c r="ACW144" s="0"/>
      <c r="ACX144" s="0"/>
      <c r="ACY144" s="0"/>
      <c r="ACZ144" s="0"/>
      <c r="ADA144" s="0"/>
      <c r="ADB144" s="0"/>
      <c r="ADC144" s="0"/>
      <c r="ADD144" s="0"/>
      <c r="ADE144" s="0"/>
      <c r="ADF144" s="0"/>
      <c r="ADG144" s="0"/>
      <c r="ADH144" s="0"/>
      <c r="ADI144" s="0"/>
      <c r="ADJ144" s="0"/>
      <c r="ADK144" s="0"/>
      <c r="ADL144" s="0"/>
      <c r="ADM144" s="0"/>
      <c r="ADN144" s="0"/>
      <c r="ADO144" s="0"/>
      <c r="ADP144" s="0"/>
      <c r="ADQ144" s="0"/>
      <c r="ADR144" s="0"/>
      <c r="ADS144" s="0"/>
      <c r="ADT144" s="0"/>
      <c r="ADU144" s="0"/>
      <c r="ADV144" s="0"/>
      <c r="ADW144" s="0"/>
      <c r="ADX144" s="0"/>
      <c r="ADY144" s="0"/>
      <c r="ADZ144" s="0"/>
      <c r="AEA144" s="0"/>
      <c r="AEB144" s="0"/>
      <c r="AEC144" s="0"/>
      <c r="AED144" s="0"/>
      <c r="AEE144" s="0"/>
      <c r="AEF144" s="0"/>
      <c r="AEG144" s="0"/>
      <c r="AEH144" s="0"/>
      <c r="AEI144" s="0"/>
      <c r="AEJ144" s="0"/>
      <c r="AEK144" s="0"/>
      <c r="AEL144" s="0"/>
      <c r="AEM144" s="0"/>
      <c r="AEN144" s="0"/>
      <c r="AEO144" s="0"/>
      <c r="AEP144" s="0"/>
      <c r="AEQ144" s="0"/>
      <c r="AER144" s="0"/>
      <c r="AES144" s="0"/>
      <c r="AET144" s="0"/>
      <c r="AEU144" s="0"/>
      <c r="AEV144" s="0"/>
      <c r="AEW144" s="0"/>
      <c r="AEX144" s="0"/>
      <c r="AEY144" s="0"/>
      <c r="AEZ144" s="0"/>
      <c r="AFA144" s="0"/>
      <c r="AFB144" s="0"/>
      <c r="AFC144" s="0"/>
      <c r="AFD144" s="0"/>
      <c r="AFE144" s="0"/>
      <c r="AFF144" s="0"/>
      <c r="AFG144" s="0"/>
      <c r="AFH144" s="0"/>
      <c r="AFI144" s="0"/>
      <c r="AFJ144" s="0"/>
      <c r="AFK144" s="0"/>
      <c r="AFL144" s="0"/>
      <c r="AFM144" s="0"/>
      <c r="AFN144" s="0"/>
      <c r="AFO144" s="0"/>
      <c r="AFP144" s="0"/>
      <c r="AFQ144" s="0"/>
      <c r="AFR144" s="0"/>
      <c r="AFS144" s="0"/>
      <c r="AFT144" s="0"/>
      <c r="AFU144" s="0"/>
      <c r="AFV144" s="0"/>
      <c r="AFW144" s="0"/>
      <c r="AFX144" s="0"/>
      <c r="AFY144" s="0"/>
      <c r="AFZ144" s="0"/>
      <c r="AGA144" s="0"/>
      <c r="AGB144" s="0"/>
      <c r="AGC144" s="0"/>
      <c r="AGD144" s="0"/>
      <c r="AGE144" s="0"/>
      <c r="AGF144" s="0"/>
      <c r="AGG144" s="0"/>
      <c r="AGH144" s="0"/>
      <c r="AGI144" s="0"/>
      <c r="AGJ144" s="0"/>
      <c r="AGK144" s="0"/>
      <c r="AGL144" s="0"/>
      <c r="AGM144" s="0"/>
      <c r="AGN144" s="0"/>
      <c r="AGO144" s="0"/>
      <c r="AGP144" s="0"/>
      <c r="AGQ144" s="0"/>
      <c r="AGR144" s="0"/>
      <c r="AGS144" s="0"/>
      <c r="AGT144" s="0"/>
      <c r="AGU144" s="0"/>
      <c r="AGV144" s="0"/>
      <c r="AGW144" s="0"/>
      <c r="AGX144" s="0"/>
      <c r="AGY144" s="0"/>
      <c r="AGZ144" s="0"/>
      <c r="AHA144" s="0"/>
      <c r="AHB144" s="0"/>
      <c r="AHC144" s="0"/>
      <c r="AHD144" s="0"/>
      <c r="AHE144" s="0"/>
      <c r="AHF144" s="0"/>
      <c r="AHG144" s="0"/>
      <c r="AHH144" s="0"/>
      <c r="AHI144" s="0"/>
      <c r="AHJ144" s="0"/>
      <c r="AHK144" s="0"/>
      <c r="AHL144" s="0"/>
      <c r="AHM144" s="0"/>
      <c r="AHN144" s="0"/>
      <c r="AHO144" s="0"/>
      <c r="AHP144" s="0"/>
      <c r="AHQ144" s="0"/>
      <c r="AHR144" s="0"/>
      <c r="AHS144" s="0"/>
      <c r="AHT144" s="0"/>
      <c r="AHU144" s="0"/>
      <c r="AHV144" s="0"/>
      <c r="AHW144" s="0"/>
      <c r="AHX144" s="0"/>
      <c r="AHY144" s="0"/>
      <c r="AHZ144" s="0"/>
      <c r="AIA144" s="0"/>
      <c r="AIB144" s="0"/>
      <c r="AIC144" s="0"/>
      <c r="AID144" s="0"/>
      <c r="AIE144" s="0"/>
      <c r="AIF144" s="0"/>
      <c r="AIG144" s="0"/>
      <c r="AIH144" s="0"/>
      <c r="AII144" s="0"/>
      <c r="AIJ144" s="0"/>
      <c r="AIK144" s="0"/>
      <c r="AIL144" s="0"/>
      <c r="AIM144" s="0"/>
      <c r="AIN144" s="0"/>
      <c r="AIO144" s="0"/>
      <c r="AIP144" s="0"/>
      <c r="AIQ144" s="0"/>
      <c r="AIR144" s="0"/>
      <c r="AIS144" s="0"/>
      <c r="AIT144" s="0"/>
      <c r="AIU144" s="0"/>
      <c r="AIV144" s="0"/>
      <c r="AIW144" s="0"/>
      <c r="AIX144" s="0"/>
      <c r="AIY144" s="0"/>
      <c r="AIZ144" s="0"/>
      <c r="AJA144" s="0"/>
      <c r="AJB144" s="0"/>
      <c r="AJC144" s="0"/>
      <c r="AJD144" s="0"/>
      <c r="AJE144" s="0"/>
      <c r="AJF144" s="0"/>
      <c r="AJG144" s="0"/>
      <c r="AJH144" s="0"/>
      <c r="AJI144" s="0"/>
      <c r="AJJ144" s="0"/>
      <c r="AJK144" s="0"/>
      <c r="AJL144" s="0"/>
      <c r="AJM144" s="0"/>
      <c r="AJN144" s="0"/>
      <c r="AJO144" s="0"/>
      <c r="AJP144" s="0"/>
      <c r="AJQ144" s="0"/>
      <c r="AJR144" s="0"/>
      <c r="AJS144" s="0"/>
      <c r="AJT144" s="0"/>
      <c r="AJU144" s="0"/>
      <c r="AJV144" s="0"/>
      <c r="AJW144" s="0"/>
      <c r="AJX144" s="0"/>
      <c r="AJY144" s="0"/>
      <c r="AJZ144" s="0"/>
      <c r="AKA144" s="0"/>
      <c r="AKB144" s="0"/>
      <c r="AKC144" s="0"/>
      <c r="AKD144" s="0"/>
      <c r="AKE144" s="0"/>
      <c r="AKF144" s="0"/>
      <c r="AKG144" s="0"/>
      <c r="AKH144" s="0"/>
      <c r="AKI144" s="0"/>
      <c r="AKJ144" s="0"/>
      <c r="AKK144" s="0"/>
      <c r="AKL144" s="0"/>
      <c r="AKM144" s="0"/>
      <c r="AKN144" s="0"/>
      <c r="AKO144" s="0"/>
      <c r="AKP144" s="0"/>
      <c r="AKQ144" s="0"/>
      <c r="AKR144" s="0"/>
      <c r="AKS144" s="0"/>
      <c r="AKT144" s="0"/>
      <c r="AKU144" s="0"/>
      <c r="AKV144" s="0"/>
      <c r="AKW144" s="0"/>
      <c r="AKX144" s="0"/>
      <c r="AKY144" s="0"/>
      <c r="AKZ144" s="0"/>
      <c r="ALA144" s="0"/>
      <c r="ALB144" s="0"/>
      <c r="ALC144" s="0"/>
      <c r="ALD144" s="0"/>
      <c r="ALE144" s="0"/>
      <c r="ALF144" s="0"/>
      <c r="ALG144" s="0"/>
      <c r="ALH144" s="0"/>
      <c r="ALI144" s="0"/>
      <c r="ALJ144" s="0"/>
      <c r="ALK144" s="0"/>
      <c r="ALL144" s="0"/>
      <c r="ALM144" s="0"/>
      <c r="ALN144" s="0"/>
      <c r="ALO144" s="0"/>
      <c r="ALP144" s="0"/>
      <c r="ALQ144" s="0"/>
      <c r="ALR144" s="0"/>
      <c r="ALS144" s="0"/>
      <c r="ALT144" s="0"/>
      <c r="ALU144" s="0"/>
      <c r="ALV144" s="0"/>
      <c r="ALW144" s="0"/>
      <c r="ALX144" s="0"/>
      <c r="ALY144" s="0"/>
      <c r="ALZ144" s="0"/>
      <c r="AMA144" s="0"/>
      <c r="AMB144" s="0"/>
      <c r="AMC144" s="0"/>
      <c r="AMD144" s="0"/>
      <c r="AME144" s="0"/>
      <c r="AMF144" s="0"/>
      <c r="AMG144" s="0"/>
      <c r="AMH144" s="0"/>
      <c r="AMI144" s="0"/>
      <c r="AMJ144" s="0"/>
    </row>
    <row r="145" customFormat="false" ht="15.8" hidden="false" customHeight="false" outlineLevel="0" collapsed="false">
      <c r="A145" s="86" t="s">
        <v>97</v>
      </c>
      <c r="B145" s="59" t="s">
        <v>166</v>
      </c>
      <c r="C145" s="85" t="n">
        <v>0.1</v>
      </c>
      <c r="D145" s="85" t="n">
        <v>0.1</v>
      </c>
      <c r="E145" s="77" t="n">
        <v>0.1</v>
      </c>
      <c r="F145" s="77" t="n">
        <v>0.1</v>
      </c>
      <c r="G145" s="77" t="n">
        <v>0.1</v>
      </c>
      <c r="H145" s="0"/>
      <c r="I145" s="0"/>
      <c r="J145" s="27"/>
      <c r="K145" s="0"/>
      <c r="L145" s="0"/>
      <c r="M145" s="0"/>
      <c r="N145" s="0"/>
      <c r="O145" s="0"/>
      <c r="P145" s="0"/>
      <c r="Q145" s="0"/>
      <c r="R145" s="0"/>
      <c r="S145" s="0"/>
      <c r="T145" s="0"/>
      <c r="U145" s="0"/>
      <c r="V145" s="0"/>
      <c r="W145" s="0"/>
      <c r="X145" s="0"/>
      <c r="Y145" s="0"/>
      <c r="Z145" s="0"/>
      <c r="AA145" s="0"/>
      <c r="AB145" s="0"/>
      <c r="AC145" s="0"/>
      <c r="AD145" s="0"/>
      <c r="AE145" s="0"/>
      <c r="AF145" s="0"/>
      <c r="AG145" s="0"/>
      <c r="AH145" s="0"/>
      <c r="AI145" s="0"/>
      <c r="AJ145" s="0"/>
      <c r="AK145" s="0"/>
      <c r="AL145" s="0"/>
      <c r="AM145" s="0"/>
      <c r="AN145" s="0"/>
      <c r="AO145" s="0"/>
      <c r="AP145" s="0"/>
      <c r="AQ145" s="0"/>
      <c r="AR145" s="0"/>
      <c r="AS145" s="0"/>
      <c r="AT145" s="0"/>
      <c r="AU145" s="0"/>
      <c r="AV145" s="0"/>
      <c r="AW145" s="0"/>
      <c r="AX145" s="0"/>
      <c r="AY145" s="0"/>
      <c r="AZ145" s="0"/>
      <c r="BA145" s="0"/>
      <c r="BB145" s="0"/>
      <c r="BC145" s="0"/>
      <c r="BD145" s="0"/>
      <c r="BE145" s="0"/>
      <c r="BF145" s="0"/>
      <c r="BG145" s="0"/>
      <c r="BH145" s="0"/>
      <c r="BI145" s="0"/>
      <c r="BJ145" s="0"/>
      <c r="BK145" s="0"/>
      <c r="BL145" s="0"/>
      <c r="BM145" s="0"/>
      <c r="BN145" s="0"/>
      <c r="BO145" s="0"/>
      <c r="BP145" s="0"/>
      <c r="BQ145" s="0"/>
      <c r="BR145" s="0"/>
      <c r="BS145" s="0"/>
      <c r="BT145" s="0"/>
      <c r="BU145" s="0"/>
      <c r="BV145" s="0"/>
      <c r="BW145" s="0"/>
      <c r="BX145" s="0"/>
      <c r="BY145" s="0"/>
      <c r="BZ145" s="0"/>
      <c r="CA145" s="0"/>
      <c r="CB145" s="0"/>
      <c r="CC145" s="0"/>
      <c r="CD145" s="0"/>
      <c r="CE145" s="0"/>
      <c r="CF145" s="0"/>
      <c r="CG145" s="0"/>
      <c r="CH145" s="0"/>
      <c r="CI145" s="0"/>
      <c r="CJ145" s="0"/>
      <c r="CK145" s="0"/>
      <c r="CL145" s="0"/>
      <c r="CM145" s="0"/>
      <c r="CN145" s="0"/>
      <c r="CO145" s="0"/>
      <c r="CP145" s="0"/>
      <c r="CQ145" s="0"/>
      <c r="CR145" s="0"/>
      <c r="CS145" s="0"/>
      <c r="CT145" s="0"/>
      <c r="CU145" s="0"/>
      <c r="CV145" s="0"/>
      <c r="CW145" s="0"/>
      <c r="CX145" s="0"/>
      <c r="CY145" s="0"/>
      <c r="CZ145" s="0"/>
      <c r="DA145" s="0"/>
      <c r="DB145" s="0"/>
      <c r="DC145" s="0"/>
      <c r="DD145" s="0"/>
      <c r="DE145" s="0"/>
      <c r="DF145" s="0"/>
      <c r="DG145" s="0"/>
      <c r="DH145" s="0"/>
      <c r="DI145" s="0"/>
      <c r="DJ145" s="0"/>
      <c r="DK145" s="0"/>
      <c r="DL145" s="0"/>
      <c r="DM145" s="0"/>
      <c r="DN145" s="0"/>
      <c r="DO145" s="0"/>
      <c r="DP145" s="0"/>
      <c r="DQ145" s="0"/>
      <c r="DR145" s="0"/>
      <c r="DS145" s="0"/>
      <c r="DT145" s="0"/>
      <c r="DU145" s="0"/>
      <c r="DV145" s="0"/>
      <c r="DW145" s="0"/>
      <c r="DX145" s="0"/>
      <c r="DY145" s="0"/>
      <c r="DZ145" s="0"/>
      <c r="EA145" s="0"/>
      <c r="EB145" s="0"/>
      <c r="EC145" s="0"/>
      <c r="ED145" s="0"/>
      <c r="EE145" s="0"/>
      <c r="EF145" s="0"/>
      <c r="EG145" s="0"/>
      <c r="EH145" s="0"/>
      <c r="EI145" s="0"/>
      <c r="EJ145" s="0"/>
      <c r="EK145" s="0"/>
      <c r="EL145" s="0"/>
      <c r="EM145" s="0"/>
      <c r="EN145" s="0"/>
      <c r="EO145" s="0"/>
      <c r="EP145" s="0"/>
      <c r="EQ145" s="0"/>
      <c r="ER145" s="0"/>
      <c r="ES145" s="0"/>
      <c r="ET145" s="0"/>
      <c r="EU145" s="0"/>
      <c r="EV145" s="0"/>
      <c r="EW145" s="0"/>
      <c r="EX145" s="0"/>
      <c r="EY145" s="0"/>
      <c r="EZ145" s="0"/>
      <c r="FA145" s="0"/>
      <c r="FB145" s="0"/>
      <c r="FC145" s="0"/>
      <c r="FD145" s="0"/>
      <c r="FE145" s="0"/>
      <c r="FF145" s="0"/>
      <c r="FG145" s="0"/>
      <c r="FH145" s="0"/>
      <c r="FI145" s="0"/>
      <c r="FJ145" s="0"/>
      <c r="FK145" s="0"/>
      <c r="FL145" s="0"/>
      <c r="FM145" s="0"/>
      <c r="FN145" s="0"/>
      <c r="FO145" s="0"/>
      <c r="FP145" s="0"/>
      <c r="FQ145" s="0"/>
      <c r="FR145" s="0"/>
      <c r="FS145" s="0"/>
      <c r="FT145" s="0"/>
      <c r="FU145" s="0"/>
      <c r="FV145" s="0"/>
      <c r="FW145" s="0"/>
      <c r="FX145" s="0"/>
      <c r="FY145" s="0"/>
      <c r="FZ145" s="0"/>
      <c r="GA145" s="0"/>
      <c r="GB145" s="0"/>
      <c r="GC145" s="0"/>
      <c r="GD145" s="0"/>
      <c r="GE145" s="0"/>
      <c r="GF145" s="0"/>
      <c r="GG145" s="0"/>
      <c r="GH145" s="0"/>
      <c r="GI145" s="0"/>
      <c r="GJ145" s="0"/>
      <c r="GK145" s="0"/>
      <c r="GL145" s="0"/>
      <c r="GM145" s="0"/>
      <c r="GN145" s="0"/>
      <c r="GO145" s="0"/>
      <c r="GP145" s="0"/>
      <c r="GQ145" s="0"/>
      <c r="GR145" s="0"/>
      <c r="GS145" s="0"/>
      <c r="GT145" s="0"/>
      <c r="GU145" s="0"/>
      <c r="GV145" s="0"/>
      <c r="GW145" s="0"/>
      <c r="GX145" s="0"/>
      <c r="GY145" s="0"/>
      <c r="GZ145" s="0"/>
      <c r="HA145" s="0"/>
      <c r="HB145" s="0"/>
      <c r="HC145" s="0"/>
      <c r="HD145" s="0"/>
      <c r="HE145" s="0"/>
      <c r="HF145" s="0"/>
      <c r="HG145" s="0"/>
      <c r="HH145" s="0"/>
      <c r="HI145" s="0"/>
      <c r="HJ145" s="0"/>
      <c r="HK145" s="0"/>
      <c r="HL145" s="0"/>
      <c r="HM145" s="0"/>
      <c r="HN145" s="0"/>
      <c r="HO145" s="0"/>
      <c r="HP145" s="0"/>
      <c r="HQ145" s="0"/>
      <c r="HR145" s="0"/>
      <c r="HS145" s="0"/>
      <c r="HT145" s="0"/>
      <c r="HU145" s="0"/>
      <c r="HV145" s="0"/>
      <c r="HW145" s="0"/>
      <c r="HX145" s="0"/>
      <c r="HY145" s="0"/>
      <c r="HZ145" s="0"/>
      <c r="IA145" s="0"/>
      <c r="IB145" s="0"/>
      <c r="IC145" s="0"/>
      <c r="ID145" s="0"/>
      <c r="IE145" s="0"/>
      <c r="IF145" s="0"/>
      <c r="IG145" s="0"/>
      <c r="IH145" s="0"/>
      <c r="II145" s="0"/>
      <c r="IJ145" s="0"/>
      <c r="IK145" s="0"/>
      <c r="IL145" s="0"/>
      <c r="IM145" s="0"/>
      <c r="IN145" s="0"/>
      <c r="IO145" s="0"/>
      <c r="IP145" s="0"/>
      <c r="IQ145" s="0"/>
      <c r="IR145" s="0"/>
      <c r="IS145" s="0"/>
      <c r="IT145" s="0"/>
      <c r="IU145" s="0"/>
      <c r="IV145" s="0"/>
      <c r="IW145" s="0"/>
      <c r="IX145" s="0"/>
      <c r="IY145" s="0"/>
      <c r="IZ145" s="0"/>
      <c r="JA145" s="0"/>
      <c r="JB145" s="0"/>
      <c r="JC145" s="0"/>
      <c r="JD145" s="0"/>
      <c r="JE145" s="0"/>
      <c r="JF145" s="0"/>
      <c r="JG145" s="0"/>
      <c r="JH145" s="0"/>
      <c r="JI145" s="0"/>
      <c r="JJ145" s="0"/>
      <c r="JK145" s="0"/>
      <c r="JL145" s="0"/>
      <c r="JM145" s="0"/>
      <c r="JN145" s="0"/>
      <c r="JO145" s="0"/>
      <c r="JP145" s="0"/>
      <c r="JQ145" s="0"/>
      <c r="JR145" s="0"/>
      <c r="JS145" s="0"/>
      <c r="JT145" s="0"/>
      <c r="JU145" s="0"/>
      <c r="JV145" s="0"/>
      <c r="JW145" s="0"/>
      <c r="JX145" s="0"/>
      <c r="JY145" s="0"/>
      <c r="JZ145" s="0"/>
      <c r="KA145" s="0"/>
      <c r="KB145" s="0"/>
      <c r="KC145" s="0"/>
      <c r="KD145" s="0"/>
      <c r="KE145" s="0"/>
      <c r="KF145" s="0"/>
      <c r="KG145" s="0"/>
      <c r="KH145" s="0"/>
      <c r="KI145" s="0"/>
      <c r="KJ145" s="0"/>
      <c r="KK145" s="0"/>
      <c r="KL145" s="0"/>
      <c r="KM145" s="0"/>
      <c r="KN145" s="0"/>
      <c r="KO145" s="0"/>
      <c r="KP145" s="0"/>
      <c r="KQ145" s="0"/>
      <c r="KR145" s="0"/>
      <c r="KS145" s="0"/>
      <c r="KT145" s="0"/>
      <c r="KU145" s="0"/>
      <c r="KV145" s="0"/>
      <c r="KW145" s="0"/>
      <c r="KX145" s="0"/>
      <c r="KY145" s="0"/>
      <c r="KZ145" s="0"/>
      <c r="LA145" s="0"/>
      <c r="LB145" s="0"/>
      <c r="LC145" s="0"/>
      <c r="LD145" s="0"/>
      <c r="LE145" s="0"/>
      <c r="LF145" s="0"/>
      <c r="LG145" s="0"/>
      <c r="LH145" s="0"/>
      <c r="LI145" s="0"/>
      <c r="LJ145" s="0"/>
      <c r="LK145" s="0"/>
      <c r="LL145" s="0"/>
      <c r="LM145" s="0"/>
      <c r="LN145" s="0"/>
      <c r="LO145" s="0"/>
      <c r="LP145" s="0"/>
      <c r="LQ145" s="0"/>
      <c r="LR145" s="0"/>
      <c r="LS145" s="0"/>
      <c r="LT145" s="0"/>
      <c r="LU145" s="0"/>
      <c r="LV145" s="0"/>
      <c r="LW145" s="0"/>
      <c r="LX145" s="0"/>
      <c r="LY145" s="0"/>
      <c r="LZ145" s="0"/>
      <c r="MA145" s="0"/>
      <c r="MB145" s="0"/>
      <c r="MC145" s="0"/>
      <c r="MD145" s="0"/>
      <c r="ME145" s="0"/>
      <c r="MF145" s="0"/>
      <c r="MG145" s="0"/>
      <c r="MH145" s="0"/>
      <c r="MI145" s="0"/>
      <c r="MJ145" s="0"/>
      <c r="MK145" s="0"/>
      <c r="ML145" s="0"/>
      <c r="MM145" s="0"/>
      <c r="MN145" s="0"/>
      <c r="MO145" s="0"/>
      <c r="MP145" s="0"/>
      <c r="MQ145" s="0"/>
      <c r="MR145" s="0"/>
      <c r="MS145" s="0"/>
      <c r="MT145" s="0"/>
      <c r="MU145" s="0"/>
      <c r="MV145" s="0"/>
      <c r="MW145" s="0"/>
      <c r="MX145" s="0"/>
      <c r="MY145" s="0"/>
      <c r="MZ145" s="0"/>
      <c r="NA145" s="0"/>
      <c r="NB145" s="0"/>
      <c r="NC145" s="0"/>
      <c r="ND145" s="0"/>
      <c r="NE145" s="0"/>
      <c r="NF145" s="0"/>
      <c r="NG145" s="0"/>
      <c r="NH145" s="0"/>
      <c r="NI145" s="0"/>
      <c r="NJ145" s="0"/>
      <c r="NK145" s="0"/>
      <c r="NL145" s="0"/>
      <c r="NM145" s="0"/>
      <c r="NN145" s="0"/>
      <c r="NO145" s="0"/>
      <c r="NP145" s="0"/>
      <c r="NQ145" s="0"/>
      <c r="NR145" s="0"/>
      <c r="NS145" s="0"/>
      <c r="NT145" s="0"/>
      <c r="NU145" s="0"/>
      <c r="NV145" s="0"/>
      <c r="NW145" s="0"/>
      <c r="NX145" s="0"/>
      <c r="NY145" s="0"/>
      <c r="NZ145" s="0"/>
      <c r="OA145" s="0"/>
      <c r="OB145" s="0"/>
      <c r="OC145" s="0"/>
      <c r="OD145" s="0"/>
      <c r="OE145" s="0"/>
      <c r="OF145" s="0"/>
      <c r="OG145" s="0"/>
      <c r="OH145" s="0"/>
      <c r="OI145" s="0"/>
      <c r="OJ145" s="0"/>
      <c r="OK145" s="0"/>
      <c r="OL145" s="0"/>
      <c r="OM145" s="0"/>
      <c r="ON145" s="0"/>
      <c r="OO145" s="0"/>
      <c r="OP145" s="0"/>
      <c r="OQ145" s="0"/>
      <c r="OR145" s="0"/>
      <c r="OS145" s="0"/>
      <c r="OT145" s="0"/>
      <c r="OU145" s="0"/>
      <c r="OV145" s="0"/>
      <c r="OW145" s="0"/>
      <c r="OX145" s="0"/>
      <c r="OY145" s="0"/>
      <c r="OZ145" s="0"/>
      <c r="PA145" s="0"/>
      <c r="PB145" s="0"/>
      <c r="PC145" s="0"/>
      <c r="PD145" s="0"/>
      <c r="PE145" s="0"/>
      <c r="PF145" s="0"/>
      <c r="PG145" s="0"/>
      <c r="PH145" s="0"/>
      <c r="PI145" s="0"/>
      <c r="PJ145" s="0"/>
      <c r="PK145" s="0"/>
      <c r="PL145" s="0"/>
      <c r="PM145" s="0"/>
      <c r="PN145" s="0"/>
      <c r="PO145" s="0"/>
      <c r="PP145" s="0"/>
      <c r="PQ145" s="0"/>
      <c r="PR145" s="0"/>
      <c r="PS145" s="0"/>
      <c r="PT145" s="0"/>
      <c r="PU145" s="0"/>
      <c r="PV145" s="0"/>
      <c r="PW145" s="0"/>
      <c r="PX145" s="0"/>
      <c r="PY145" s="0"/>
      <c r="PZ145" s="0"/>
      <c r="QA145" s="0"/>
      <c r="QB145" s="0"/>
      <c r="QC145" s="0"/>
      <c r="QD145" s="0"/>
      <c r="QE145" s="0"/>
      <c r="QF145" s="0"/>
      <c r="QG145" s="0"/>
      <c r="QH145" s="0"/>
      <c r="QI145" s="0"/>
      <c r="QJ145" s="0"/>
      <c r="QK145" s="0"/>
      <c r="QL145" s="0"/>
      <c r="QM145" s="0"/>
      <c r="QN145" s="0"/>
      <c r="QO145" s="0"/>
      <c r="QP145" s="0"/>
      <c r="QQ145" s="0"/>
      <c r="QR145" s="0"/>
      <c r="QS145" s="0"/>
      <c r="QT145" s="0"/>
      <c r="QU145" s="0"/>
      <c r="QV145" s="0"/>
      <c r="QW145" s="0"/>
      <c r="QX145" s="0"/>
      <c r="QY145" s="0"/>
      <c r="QZ145" s="0"/>
      <c r="RA145" s="0"/>
      <c r="RB145" s="0"/>
      <c r="RC145" s="0"/>
      <c r="RD145" s="0"/>
      <c r="RE145" s="0"/>
      <c r="RF145" s="0"/>
      <c r="RG145" s="0"/>
      <c r="RH145" s="0"/>
      <c r="RI145" s="0"/>
      <c r="RJ145" s="0"/>
      <c r="RK145" s="0"/>
      <c r="RL145" s="0"/>
      <c r="RM145" s="0"/>
      <c r="RN145" s="0"/>
      <c r="RO145" s="0"/>
      <c r="RP145" s="0"/>
      <c r="RQ145" s="0"/>
      <c r="RR145" s="0"/>
      <c r="RS145" s="0"/>
      <c r="RT145" s="0"/>
      <c r="RU145" s="0"/>
      <c r="RV145" s="0"/>
      <c r="RW145" s="0"/>
      <c r="RX145" s="0"/>
      <c r="RY145" s="0"/>
      <c r="RZ145" s="0"/>
      <c r="SA145" s="0"/>
      <c r="SB145" s="0"/>
      <c r="SC145" s="0"/>
      <c r="SD145" s="0"/>
      <c r="SE145" s="0"/>
      <c r="SF145" s="0"/>
      <c r="SG145" s="0"/>
      <c r="SH145" s="0"/>
      <c r="SI145" s="0"/>
      <c r="SJ145" s="0"/>
      <c r="SK145" s="0"/>
      <c r="SL145" s="0"/>
      <c r="SM145" s="0"/>
      <c r="SN145" s="0"/>
      <c r="SO145" s="0"/>
      <c r="SP145" s="0"/>
      <c r="SQ145" s="0"/>
      <c r="SR145" s="0"/>
      <c r="SS145" s="0"/>
      <c r="ST145" s="0"/>
      <c r="SU145" s="0"/>
      <c r="SV145" s="0"/>
      <c r="SW145" s="0"/>
      <c r="SX145" s="0"/>
      <c r="SY145" s="0"/>
      <c r="SZ145" s="0"/>
      <c r="TA145" s="0"/>
      <c r="TB145" s="0"/>
      <c r="TC145" s="0"/>
      <c r="TD145" s="0"/>
      <c r="TE145" s="0"/>
      <c r="TF145" s="0"/>
      <c r="TG145" s="0"/>
      <c r="TH145" s="0"/>
      <c r="TI145" s="0"/>
      <c r="TJ145" s="0"/>
      <c r="TK145" s="0"/>
      <c r="TL145" s="0"/>
      <c r="TM145" s="0"/>
      <c r="TN145" s="0"/>
      <c r="TO145" s="0"/>
      <c r="TP145" s="0"/>
      <c r="TQ145" s="0"/>
      <c r="TR145" s="0"/>
      <c r="TS145" s="0"/>
      <c r="TT145" s="0"/>
      <c r="TU145" s="0"/>
      <c r="TV145" s="0"/>
      <c r="TW145" s="0"/>
      <c r="TX145" s="0"/>
      <c r="TY145" s="0"/>
      <c r="TZ145" s="0"/>
      <c r="UA145" s="0"/>
      <c r="UB145" s="0"/>
      <c r="UC145" s="0"/>
      <c r="UD145" s="0"/>
      <c r="UE145" s="0"/>
      <c r="UF145" s="0"/>
      <c r="UG145" s="0"/>
      <c r="UH145" s="0"/>
      <c r="UI145" s="0"/>
      <c r="UJ145" s="0"/>
      <c r="UK145" s="0"/>
      <c r="UL145" s="0"/>
      <c r="UM145" s="0"/>
      <c r="UN145" s="0"/>
      <c r="UO145" s="0"/>
      <c r="UP145" s="0"/>
      <c r="UQ145" s="0"/>
      <c r="UR145" s="0"/>
      <c r="US145" s="0"/>
      <c r="UT145" s="0"/>
      <c r="UU145" s="0"/>
      <c r="UV145" s="0"/>
      <c r="UW145" s="0"/>
      <c r="UX145" s="0"/>
      <c r="UY145" s="0"/>
      <c r="UZ145" s="0"/>
      <c r="VA145" s="0"/>
      <c r="VB145" s="0"/>
      <c r="VC145" s="0"/>
      <c r="VD145" s="0"/>
      <c r="VE145" s="0"/>
      <c r="VF145" s="0"/>
      <c r="VG145" s="0"/>
      <c r="VH145" s="0"/>
      <c r="VI145" s="0"/>
      <c r="VJ145" s="0"/>
      <c r="VK145" s="0"/>
      <c r="VL145" s="0"/>
      <c r="VM145" s="0"/>
      <c r="VN145" s="0"/>
      <c r="VO145" s="0"/>
      <c r="VP145" s="0"/>
      <c r="VQ145" s="0"/>
      <c r="VR145" s="0"/>
      <c r="VS145" s="0"/>
      <c r="VT145" s="0"/>
      <c r="VU145" s="0"/>
      <c r="VV145" s="0"/>
      <c r="VW145" s="0"/>
      <c r="VX145" s="0"/>
      <c r="VY145" s="0"/>
      <c r="VZ145" s="0"/>
      <c r="WA145" s="0"/>
      <c r="WB145" s="0"/>
      <c r="WC145" s="0"/>
      <c r="WD145" s="0"/>
      <c r="WE145" s="0"/>
      <c r="WF145" s="0"/>
      <c r="WG145" s="0"/>
      <c r="WH145" s="0"/>
      <c r="WI145" s="0"/>
      <c r="WJ145" s="0"/>
      <c r="WK145" s="0"/>
      <c r="WL145" s="0"/>
      <c r="WM145" s="0"/>
      <c r="WN145" s="0"/>
      <c r="WO145" s="0"/>
      <c r="WP145" s="0"/>
      <c r="WQ145" s="0"/>
      <c r="WR145" s="0"/>
      <c r="WS145" s="0"/>
      <c r="WT145" s="0"/>
      <c r="WU145" s="0"/>
      <c r="WV145" s="0"/>
      <c r="WW145" s="0"/>
      <c r="WX145" s="0"/>
      <c r="WY145" s="0"/>
      <c r="WZ145" s="0"/>
      <c r="XA145" s="0"/>
      <c r="XB145" s="0"/>
      <c r="XC145" s="0"/>
      <c r="XD145" s="0"/>
      <c r="XE145" s="0"/>
      <c r="XF145" s="0"/>
      <c r="XG145" s="0"/>
      <c r="XH145" s="0"/>
      <c r="XI145" s="0"/>
      <c r="XJ145" s="0"/>
      <c r="XK145" s="0"/>
      <c r="XL145" s="0"/>
      <c r="XM145" s="0"/>
      <c r="XN145" s="0"/>
      <c r="XO145" s="0"/>
      <c r="XP145" s="0"/>
      <c r="XQ145" s="0"/>
      <c r="XR145" s="0"/>
      <c r="XS145" s="0"/>
      <c r="XT145" s="0"/>
      <c r="XU145" s="0"/>
      <c r="XV145" s="0"/>
      <c r="XW145" s="0"/>
      <c r="XX145" s="0"/>
      <c r="XY145" s="0"/>
      <c r="XZ145" s="0"/>
      <c r="YA145" s="0"/>
      <c r="YB145" s="0"/>
      <c r="YC145" s="0"/>
      <c r="YD145" s="0"/>
      <c r="YE145" s="0"/>
      <c r="YF145" s="0"/>
      <c r="YG145" s="0"/>
      <c r="YH145" s="0"/>
      <c r="YI145" s="0"/>
      <c r="YJ145" s="0"/>
      <c r="YK145" s="0"/>
      <c r="YL145" s="0"/>
      <c r="YM145" s="0"/>
      <c r="YN145" s="0"/>
      <c r="YO145" s="0"/>
      <c r="YP145" s="0"/>
      <c r="YQ145" s="0"/>
      <c r="YR145" s="0"/>
      <c r="YS145" s="0"/>
      <c r="YT145" s="0"/>
      <c r="YU145" s="0"/>
      <c r="YV145" s="0"/>
      <c r="YW145" s="0"/>
      <c r="YX145" s="0"/>
      <c r="YY145" s="0"/>
      <c r="YZ145" s="0"/>
      <c r="ZA145" s="0"/>
      <c r="ZB145" s="0"/>
      <c r="ZC145" s="0"/>
      <c r="ZD145" s="0"/>
      <c r="ZE145" s="0"/>
      <c r="ZF145" s="0"/>
      <c r="ZG145" s="0"/>
      <c r="ZH145" s="0"/>
      <c r="ZI145" s="0"/>
      <c r="ZJ145" s="0"/>
      <c r="ZK145" s="0"/>
      <c r="ZL145" s="0"/>
      <c r="ZM145" s="0"/>
      <c r="ZN145" s="0"/>
      <c r="ZO145" s="0"/>
      <c r="ZP145" s="0"/>
      <c r="ZQ145" s="0"/>
      <c r="ZR145" s="0"/>
      <c r="ZS145" s="0"/>
      <c r="ZT145" s="0"/>
      <c r="ZU145" s="0"/>
      <c r="ZV145" s="0"/>
      <c r="ZW145" s="0"/>
      <c r="ZX145" s="0"/>
      <c r="ZY145" s="0"/>
      <c r="ZZ145" s="0"/>
      <c r="AAA145" s="0"/>
      <c r="AAB145" s="0"/>
      <c r="AAC145" s="0"/>
      <c r="AAD145" s="0"/>
      <c r="AAE145" s="0"/>
      <c r="AAF145" s="0"/>
      <c r="AAG145" s="0"/>
      <c r="AAH145" s="0"/>
      <c r="AAI145" s="0"/>
      <c r="AAJ145" s="0"/>
      <c r="AAK145" s="0"/>
      <c r="AAL145" s="0"/>
      <c r="AAM145" s="0"/>
      <c r="AAN145" s="0"/>
      <c r="AAO145" s="0"/>
      <c r="AAP145" s="0"/>
      <c r="AAQ145" s="0"/>
      <c r="AAR145" s="0"/>
      <c r="AAS145" s="0"/>
      <c r="AAT145" s="0"/>
      <c r="AAU145" s="0"/>
      <c r="AAV145" s="0"/>
      <c r="AAW145" s="0"/>
      <c r="AAX145" s="0"/>
      <c r="AAY145" s="0"/>
      <c r="AAZ145" s="0"/>
      <c r="ABA145" s="0"/>
      <c r="ABB145" s="0"/>
      <c r="ABC145" s="0"/>
      <c r="ABD145" s="0"/>
      <c r="ABE145" s="0"/>
      <c r="ABF145" s="0"/>
      <c r="ABG145" s="0"/>
      <c r="ABH145" s="0"/>
      <c r="ABI145" s="0"/>
      <c r="ABJ145" s="0"/>
      <c r="ABK145" s="0"/>
      <c r="ABL145" s="0"/>
      <c r="ABM145" s="0"/>
      <c r="ABN145" s="0"/>
      <c r="ABO145" s="0"/>
      <c r="ABP145" s="0"/>
      <c r="ABQ145" s="0"/>
      <c r="ABR145" s="0"/>
      <c r="ABS145" s="0"/>
      <c r="ABT145" s="0"/>
      <c r="ABU145" s="0"/>
      <c r="ABV145" s="0"/>
      <c r="ABW145" s="0"/>
      <c r="ABX145" s="0"/>
      <c r="ABY145" s="0"/>
      <c r="ABZ145" s="0"/>
      <c r="ACA145" s="0"/>
      <c r="ACB145" s="0"/>
      <c r="ACC145" s="0"/>
      <c r="ACD145" s="0"/>
      <c r="ACE145" s="0"/>
      <c r="ACF145" s="0"/>
      <c r="ACG145" s="0"/>
      <c r="ACH145" s="0"/>
      <c r="ACI145" s="0"/>
      <c r="ACJ145" s="0"/>
      <c r="ACK145" s="0"/>
      <c r="ACL145" s="0"/>
      <c r="ACM145" s="0"/>
      <c r="ACN145" s="0"/>
      <c r="ACO145" s="0"/>
      <c r="ACP145" s="0"/>
      <c r="ACQ145" s="0"/>
      <c r="ACR145" s="0"/>
      <c r="ACS145" s="0"/>
      <c r="ACT145" s="0"/>
      <c r="ACU145" s="0"/>
      <c r="ACV145" s="0"/>
      <c r="ACW145" s="0"/>
      <c r="ACX145" s="0"/>
      <c r="ACY145" s="0"/>
      <c r="ACZ145" s="0"/>
      <c r="ADA145" s="0"/>
      <c r="ADB145" s="0"/>
      <c r="ADC145" s="0"/>
      <c r="ADD145" s="0"/>
      <c r="ADE145" s="0"/>
      <c r="ADF145" s="0"/>
      <c r="ADG145" s="0"/>
      <c r="ADH145" s="0"/>
      <c r="ADI145" s="0"/>
      <c r="ADJ145" s="0"/>
      <c r="ADK145" s="0"/>
      <c r="ADL145" s="0"/>
      <c r="ADM145" s="0"/>
      <c r="ADN145" s="0"/>
      <c r="ADO145" s="0"/>
      <c r="ADP145" s="0"/>
      <c r="ADQ145" s="0"/>
      <c r="ADR145" s="0"/>
      <c r="ADS145" s="0"/>
      <c r="ADT145" s="0"/>
      <c r="ADU145" s="0"/>
      <c r="ADV145" s="0"/>
      <c r="ADW145" s="0"/>
      <c r="ADX145" s="0"/>
      <c r="ADY145" s="0"/>
      <c r="ADZ145" s="0"/>
      <c r="AEA145" s="0"/>
      <c r="AEB145" s="0"/>
      <c r="AEC145" s="0"/>
      <c r="AED145" s="0"/>
      <c r="AEE145" s="0"/>
      <c r="AEF145" s="0"/>
      <c r="AEG145" s="0"/>
      <c r="AEH145" s="0"/>
      <c r="AEI145" s="0"/>
      <c r="AEJ145" s="0"/>
      <c r="AEK145" s="0"/>
      <c r="AEL145" s="0"/>
      <c r="AEM145" s="0"/>
      <c r="AEN145" s="0"/>
      <c r="AEO145" s="0"/>
      <c r="AEP145" s="0"/>
      <c r="AEQ145" s="0"/>
      <c r="AER145" s="0"/>
      <c r="AES145" s="0"/>
      <c r="AET145" s="0"/>
      <c r="AEU145" s="0"/>
      <c r="AEV145" s="0"/>
      <c r="AEW145" s="0"/>
      <c r="AEX145" s="0"/>
      <c r="AEY145" s="0"/>
      <c r="AEZ145" s="0"/>
      <c r="AFA145" s="0"/>
      <c r="AFB145" s="0"/>
      <c r="AFC145" s="0"/>
      <c r="AFD145" s="0"/>
      <c r="AFE145" s="0"/>
      <c r="AFF145" s="0"/>
      <c r="AFG145" s="0"/>
      <c r="AFH145" s="0"/>
      <c r="AFI145" s="0"/>
      <c r="AFJ145" s="0"/>
      <c r="AFK145" s="0"/>
      <c r="AFL145" s="0"/>
      <c r="AFM145" s="0"/>
      <c r="AFN145" s="0"/>
      <c r="AFO145" s="0"/>
      <c r="AFP145" s="0"/>
      <c r="AFQ145" s="0"/>
      <c r="AFR145" s="0"/>
      <c r="AFS145" s="0"/>
      <c r="AFT145" s="0"/>
      <c r="AFU145" s="0"/>
      <c r="AFV145" s="0"/>
      <c r="AFW145" s="0"/>
      <c r="AFX145" s="0"/>
      <c r="AFY145" s="0"/>
      <c r="AFZ145" s="0"/>
      <c r="AGA145" s="0"/>
      <c r="AGB145" s="0"/>
      <c r="AGC145" s="0"/>
      <c r="AGD145" s="0"/>
      <c r="AGE145" s="0"/>
      <c r="AGF145" s="0"/>
      <c r="AGG145" s="0"/>
      <c r="AGH145" s="0"/>
      <c r="AGI145" s="0"/>
      <c r="AGJ145" s="0"/>
      <c r="AGK145" s="0"/>
      <c r="AGL145" s="0"/>
      <c r="AGM145" s="0"/>
      <c r="AGN145" s="0"/>
      <c r="AGO145" s="0"/>
      <c r="AGP145" s="0"/>
      <c r="AGQ145" s="0"/>
      <c r="AGR145" s="0"/>
      <c r="AGS145" s="0"/>
      <c r="AGT145" s="0"/>
      <c r="AGU145" s="0"/>
      <c r="AGV145" s="0"/>
      <c r="AGW145" s="0"/>
      <c r="AGX145" s="0"/>
      <c r="AGY145" s="0"/>
      <c r="AGZ145" s="0"/>
      <c r="AHA145" s="0"/>
      <c r="AHB145" s="0"/>
      <c r="AHC145" s="0"/>
      <c r="AHD145" s="0"/>
      <c r="AHE145" s="0"/>
      <c r="AHF145" s="0"/>
      <c r="AHG145" s="0"/>
      <c r="AHH145" s="0"/>
      <c r="AHI145" s="0"/>
      <c r="AHJ145" s="0"/>
      <c r="AHK145" s="0"/>
      <c r="AHL145" s="0"/>
      <c r="AHM145" s="0"/>
      <c r="AHN145" s="0"/>
      <c r="AHO145" s="0"/>
      <c r="AHP145" s="0"/>
      <c r="AHQ145" s="0"/>
      <c r="AHR145" s="0"/>
      <c r="AHS145" s="0"/>
      <c r="AHT145" s="0"/>
      <c r="AHU145" s="0"/>
      <c r="AHV145" s="0"/>
      <c r="AHW145" s="0"/>
      <c r="AHX145" s="0"/>
      <c r="AHY145" s="0"/>
      <c r="AHZ145" s="0"/>
      <c r="AIA145" s="0"/>
      <c r="AIB145" s="0"/>
      <c r="AIC145" s="0"/>
      <c r="AID145" s="0"/>
      <c r="AIE145" s="0"/>
      <c r="AIF145" s="0"/>
      <c r="AIG145" s="0"/>
      <c r="AIH145" s="0"/>
      <c r="AII145" s="0"/>
      <c r="AIJ145" s="0"/>
      <c r="AIK145" s="0"/>
      <c r="AIL145" s="0"/>
      <c r="AIM145" s="0"/>
      <c r="AIN145" s="0"/>
      <c r="AIO145" s="0"/>
      <c r="AIP145" s="0"/>
      <c r="AIQ145" s="0"/>
      <c r="AIR145" s="0"/>
      <c r="AIS145" s="0"/>
      <c r="AIT145" s="0"/>
      <c r="AIU145" s="0"/>
      <c r="AIV145" s="0"/>
      <c r="AIW145" s="0"/>
      <c r="AIX145" s="0"/>
      <c r="AIY145" s="0"/>
      <c r="AIZ145" s="0"/>
      <c r="AJA145" s="0"/>
      <c r="AJB145" s="0"/>
      <c r="AJC145" s="0"/>
      <c r="AJD145" s="0"/>
      <c r="AJE145" s="0"/>
      <c r="AJF145" s="0"/>
      <c r="AJG145" s="0"/>
      <c r="AJH145" s="0"/>
      <c r="AJI145" s="0"/>
      <c r="AJJ145" s="0"/>
      <c r="AJK145" s="0"/>
      <c r="AJL145" s="0"/>
      <c r="AJM145" s="0"/>
      <c r="AJN145" s="0"/>
      <c r="AJO145" s="0"/>
      <c r="AJP145" s="0"/>
      <c r="AJQ145" s="0"/>
      <c r="AJR145" s="0"/>
      <c r="AJS145" s="0"/>
      <c r="AJT145" s="0"/>
      <c r="AJU145" s="0"/>
      <c r="AJV145" s="0"/>
      <c r="AJW145" s="0"/>
      <c r="AJX145" s="0"/>
      <c r="AJY145" s="0"/>
      <c r="AJZ145" s="0"/>
      <c r="AKA145" s="0"/>
      <c r="AKB145" s="0"/>
      <c r="AKC145" s="0"/>
      <c r="AKD145" s="0"/>
      <c r="AKE145" s="0"/>
      <c r="AKF145" s="0"/>
      <c r="AKG145" s="0"/>
      <c r="AKH145" s="0"/>
      <c r="AKI145" s="0"/>
      <c r="AKJ145" s="0"/>
      <c r="AKK145" s="0"/>
      <c r="AKL145" s="0"/>
      <c r="AKM145" s="0"/>
      <c r="AKN145" s="0"/>
      <c r="AKO145" s="0"/>
      <c r="AKP145" s="0"/>
      <c r="AKQ145" s="0"/>
      <c r="AKR145" s="0"/>
      <c r="AKS145" s="0"/>
      <c r="AKT145" s="0"/>
      <c r="AKU145" s="0"/>
      <c r="AKV145" s="0"/>
      <c r="AKW145" s="0"/>
      <c r="AKX145" s="0"/>
      <c r="AKY145" s="0"/>
      <c r="AKZ145" s="0"/>
      <c r="ALA145" s="0"/>
      <c r="ALB145" s="0"/>
      <c r="ALC145" s="0"/>
      <c r="ALD145" s="0"/>
      <c r="ALE145" s="0"/>
      <c r="ALF145" s="0"/>
      <c r="ALG145" s="0"/>
      <c r="ALH145" s="0"/>
      <c r="ALI145" s="0"/>
      <c r="ALJ145" s="0"/>
      <c r="ALK145" s="0"/>
      <c r="ALL145" s="0"/>
      <c r="ALM145" s="0"/>
      <c r="ALN145" s="0"/>
      <c r="ALO145" s="0"/>
      <c r="ALP145" s="0"/>
      <c r="ALQ145" s="0"/>
      <c r="ALR145" s="0"/>
      <c r="ALS145" s="0"/>
      <c r="ALT145" s="0"/>
      <c r="ALU145" s="0"/>
      <c r="ALV145" s="0"/>
      <c r="ALW145" s="0"/>
      <c r="ALX145" s="0"/>
      <c r="ALY145" s="0"/>
      <c r="ALZ145" s="0"/>
      <c r="AMA145" s="0"/>
      <c r="AMB145" s="0"/>
      <c r="AMC145" s="0"/>
      <c r="AMD145" s="0"/>
      <c r="AME145" s="0"/>
      <c r="AMF145" s="0"/>
      <c r="AMG145" s="0"/>
      <c r="AMH145" s="0"/>
      <c r="AMI145" s="0"/>
      <c r="AMJ145" s="0"/>
    </row>
    <row r="146" customFormat="false" ht="15.8" hidden="false" customHeight="false" outlineLevel="0" collapsed="false">
      <c r="A146" s="86" t="s">
        <v>99</v>
      </c>
      <c r="B146" s="59" t="s">
        <v>166</v>
      </c>
      <c r="C146" s="85" t="n">
        <v>0.1</v>
      </c>
      <c r="D146" s="85" t="n">
        <v>0.1</v>
      </c>
      <c r="E146" s="77" t="n">
        <v>0.1</v>
      </c>
      <c r="F146" s="77" t="n">
        <v>0.1</v>
      </c>
      <c r="G146" s="77" t="n">
        <v>0.1</v>
      </c>
      <c r="H146" s="0"/>
      <c r="I146" s="0"/>
      <c r="J146" s="27"/>
      <c r="K146" s="0"/>
      <c r="L146" s="0"/>
      <c r="M146" s="0"/>
      <c r="N146" s="0"/>
      <c r="O146" s="0"/>
      <c r="P146" s="0"/>
      <c r="Q146" s="0"/>
      <c r="R146" s="0"/>
      <c r="S146" s="0"/>
      <c r="T146" s="0"/>
      <c r="U146" s="0"/>
      <c r="V146" s="0"/>
      <c r="W146" s="0"/>
      <c r="X146" s="0"/>
      <c r="Y146" s="0"/>
      <c r="Z146" s="0"/>
      <c r="AA146" s="0"/>
      <c r="AB146" s="0"/>
      <c r="AC146" s="0"/>
      <c r="AD146" s="0"/>
      <c r="AE146" s="0"/>
      <c r="AF146" s="0"/>
      <c r="AG146" s="0"/>
      <c r="AH146" s="0"/>
      <c r="AI146" s="0"/>
      <c r="AJ146" s="0"/>
      <c r="AK146" s="0"/>
      <c r="AL146" s="0"/>
      <c r="AM146" s="0"/>
      <c r="AN146" s="0"/>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c r="AMG146" s="0"/>
      <c r="AMH146" s="0"/>
      <c r="AMI146" s="0"/>
      <c r="AMJ146" s="0"/>
    </row>
    <row r="147" customFormat="false" ht="15.8" hidden="false" customHeight="false" outlineLevel="0" collapsed="false">
      <c r="A147" s="86" t="s">
        <v>101</v>
      </c>
      <c r="B147" s="59" t="s">
        <v>166</v>
      </c>
      <c r="C147" s="85" t="n">
        <v>0.1</v>
      </c>
      <c r="D147" s="85" t="n">
        <v>0.1</v>
      </c>
      <c r="E147" s="77" t="n">
        <v>0.1</v>
      </c>
      <c r="F147" s="77" t="n">
        <v>0.1</v>
      </c>
      <c r="G147" s="77" t="n">
        <v>0.1</v>
      </c>
      <c r="H147" s="0"/>
      <c r="I147" s="0"/>
      <c r="J147" s="27"/>
      <c r="K147" s="0"/>
      <c r="L147" s="0"/>
      <c r="M147" s="0"/>
      <c r="N147" s="0"/>
      <c r="O147" s="0"/>
      <c r="P147" s="0"/>
      <c r="Q147" s="0"/>
      <c r="R147" s="0"/>
      <c r="S147" s="0"/>
      <c r="T147" s="0"/>
      <c r="U147" s="0"/>
      <c r="V147" s="0"/>
      <c r="W147" s="0"/>
      <c r="X147" s="0"/>
      <c r="Y147" s="0"/>
      <c r="Z147" s="0"/>
      <c r="AA147" s="0"/>
      <c r="AB147" s="0"/>
      <c r="AC147" s="0"/>
      <c r="AD147" s="0"/>
      <c r="AE147" s="0"/>
      <c r="AF147" s="0"/>
      <c r="AG147" s="0"/>
      <c r="AH147" s="0"/>
      <c r="AI147" s="0"/>
      <c r="AJ147" s="0"/>
      <c r="AK147" s="0"/>
      <c r="AL147" s="0"/>
      <c r="AM147" s="0"/>
      <c r="AN147" s="0"/>
      <c r="AO147" s="0"/>
      <c r="AP147" s="0"/>
      <c r="AQ147" s="0"/>
      <c r="AR147" s="0"/>
      <c r="AS147" s="0"/>
      <c r="AT147" s="0"/>
      <c r="AU147" s="0"/>
      <c r="AV147" s="0"/>
      <c r="AW147" s="0"/>
      <c r="AX147" s="0"/>
      <c r="AY147" s="0"/>
      <c r="AZ147" s="0"/>
      <c r="BA147" s="0"/>
      <c r="BB147" s="0"/>
      <c r="BC147" s="0"/>
      <c r="BD147" s="0"/>
      <c r="BE147" s="0"/>
      <c r="BF147" s="0"/>
      <c r="BG147" s="0"/>
      <c r="BH147" s="0"/>
      <c r="BI147" s="0"/>
      <c r="BJ147" s="0"/>
      <c r="BK147" s="0"/>
      <c r="BL147" s="0"/>
      <c r="BM147" s="0"/>
      <c r="BN147" s="0"/>
      <c r="BO147" s="0"/>
      <c r="BP147" s="0"/>
      <c r="BQ147" s="0"/>
      <c r="BR147" s="0"/>
      <c r="BS147" s="0"/>
      <c r="BT147" s="0"/>
      <c r="BU147" s="0"/>
      <c r="BV147" s="0"/>
      <c r="BW147" s="0"/>
      <c r="BX147" s="0"/>
      <c r="BY147" s="0"/>
      <c r="BZ147" s="0"/>
      <c r="CA147" s="0"/>
      <c r="CB147" s="0"/>
      <c r="CC147" s="0"/>
      <c r="CD147" s="0"/>
      <c r="CE147" s="0"/>
      <c r="CF147" s="0"/>
      <c r="CG147" s="0"/>
      <c r="CH147" s="0"/>
      <c r="CI147" s="0"/>
      <c r="CJ147" s="0"/>
      <c r="CK147" s="0"/>
      <c r="CL147" s="0"/>
      <c r="CM147" s="0"/>
      <c r="CN147" s="0"/>
      <c r="CO147" s="0"/>
      <c r="CP147" s="0"/>
      <c r="CQ147" s="0"/>
      <c r="CR147" s="0"/>
      <c r="CS147" s="0"/>
      <c r="CT147" s="0"/>
      <c r="CU147" s="0"/>
      <c r="CV147" s="0"/>
      <c r="CW147" s="0"/>
      <c r="CX147" s="0"/>
      <c r="CY147" s="0"/>
      <c r="CZ147" s="0"/>
      <c r="DA147" s="0"/>
      <c r="DB147" s="0"/>
      <c r="DC147" s="0"/>
      <c r="DD147" s="0"/>
      <c r="DE147" s="0"/>
      <c r="DF147" s="0"/>
      <c r="DG147" s="0"/>
      <c r="DH147" s="0"/>
      <c r="DI147" s="0"/>
      <c r="DJ147" s="0"/>
      <c r="DK147" s="0"/>
      <c r="DL147" s="0"/>
      <c r="DM147" s="0"/>
      <c r="DN147" s="0"/>
      <c r="DO147" s="0"/>
      <c r="DP147" s="0"/>
      <c r="DQ147" s="0"/>
      <c r="DR147" s="0"/>
      <c r="DS147" s="0"/>
      <c r="DT147" s="0"/>
      <c r="DU147" s="0"/>
      <c r="DV147" s="0"/>
      <c r="DW147" s="0"/>
      <c r="DX147" s="0"/>
      <c r="DY147" s="0"/>
      <c r="DZ147" s="0"/>
      <c r="EA147" s="0"/>
      <c r="EB147" s="0"/>
      <c r="EC147" s="0"/>
      <c r="ED147" s="0"/>
      <c r="EE147" s="0"/>
      <c r="EF147" s="0"/>
      <c r="EG147" s="0"/>
      <c r="EH147" s="0"/>
      <c r="EI147" s="0"/>
      <c r="EJ147" s="0"/>
      <c r="EK147" s="0"/>
      <c r="EL147" s="0"/>
      <c r="EM147" s="0"/>
      <c r="EN147" s="0"/>
      <c r="EO147" s="0"/>
      <c r="EP147" s="0"/>
      <c r="EQ147" s="0"/>
      <c r="ER147" s="0"/>
      <c r="ES147" s="0"/>
      <c r="ET147" s="0"/>
      <c r="EU147" s="0"/>
      <c r="EV147" s="0"/>
      <c r="EW147" s="0"/>
      <c r="EX147" s="0"/>
      <c r="EY147" s="0"/>
      <c r="EZ147" s="0"/>
      <c r="FA147" s="0"/>
      <c r="FB147" s="0"/>
      <c r="FC147" s="0"/>
      <c r="FD147" s="0"/>
      <c r="FE147" s="0"/>
      <c r="FF147" s="0"/>
      <c r="FG147" s="0"/>
      <c r="FH147" s="0"/>
      <c r="FI147" s="0"/>
      <c r="FJ147" s="0"/>
      <c r="FK147" s="0"/>
      <c r="FL147" s="0"/>
      <c r="FM147" s="0"/>
      <c r="FN147" s="0"/>
      <c r="FO147" s="0"/>
      <c r="FP147" s="0"/>
      <c r="FQ147" s="0"/>
      <c r="FR147" s="0"/>
      <c r="FS147" s="0"/>
      <c r="FT147" s="0"/>
      <c r="FU147" s="0"/>
      <c r="FV147" s="0"/>
      <c r="FW147" s="0"/>
      <c r="FX147" s="0"/>
      <c r="FY147" s="0"/>
      <c r="FZ147" s="0"/>
      <c r="GA147" s="0"/>
      <c r="GB147" s="0"/>
      <c r="GC147" s="0"/>
      <c r="GD147" s="0"/>
      <c r="GE147" s="0"/>
      <c r="GF147" s="0"/>
      <c r="GG147" s="0"/>
      <c r="GH147" s="0"/>
      <c r="GI147" s="0"/>
      <c r="GJ147" s="0"/>
      <c r="GK147" s="0"/>
      <c r="GL147" s="0"/>
      <c r="GM147" s="0"/>
      <c r="GN147" s="0"/>
      <c r="GO147" s="0"/>
      <c r="GP147" s="0"/>
      <c r="GQ147" s="0"/>
      <c r="GR147" s="0"/>
      <c r="GS147" s="0"/>
      <c r="GT147" s="0"/>
      <c r="GU147" s="0"/>
      <c r="GV147" s="0"/>
      <c r="GW147" s="0"/>
      <c r="GX147" s="0"/>
      <c r="GY147" s="0"/>
      <c r="GZ147" s="0"/>
      <c r="HA147" s="0"/>
      <c r="HB147" s="0"/>
      <c r="HC147" s="0"/>
      <c r="HD147" s="0"/>
      <c r="HE147" s="0"/>
      <c r="HF147" s="0"/>
      <c r="HG147" s="0"/>
      <c r="HH147" s="0"/>
      <c r="HI147" s="0"/>
      <c r="HJ147" s="0"/>
      <c r="HK147" s="0"/>
      <c r="HL147" s="0"/>
      <c r="HM147" s="0"/>
      <c r="HN147" s="0"/>
      <c r="HO147" s="0"/>
      <c r="HP147" s="0"/>
      <c r="HQ147" s="0"/>
      <c r="HR147" s="0"/>
      <c r="HS147" s="0"/>
      <c r="HT147" s="0"/>
      <c r="HU147" s="0"/>
      <c r="HV147" s="0"/>
      <c r="HW147" s="0"/>
      <c r="HX147" s="0"/>
      <c r="HY147" s="0"/>
      <c r="HZ147" s="0"/>
      <c r="IA147" s="0"/>
      <c r="IB147" s="0"/>
      <c r="IC147" s="0"/>
      <c r="ID147" s="0"/>
      <c r="IE147" s="0"/>
      <c r="IF147" s="0"/>
      <c r="IG147" s="0"/>
      <c r="IH147" s="0"/>
      <c r="II147" s="0"/>
      <c r="IJ147" s="0"/>
      <c r="IK147" s="0"/>
      <c r="IL147" s="0"/>
      <c r="IM147" s="0"/>
      <c r="IN147" s="0"/>
      <c r="IO147" s="0"/>
      <c r="IP147" s="0"/>
      <c r="IQ147" s="0"/>
      <c r="IR147" s="0"/>
      <c r="IS147" s="0"/>
      <c r="IT147" s="0"/>
      <c r="IU147" s="0"/>
      <c r="IV147" s="0"/>
      <c r="IW147" s="0"/>
      <c r="IX147" s="0"/>
      <c r="IY147" s="0"/>
      <c r="IZ147" s="0"/>
      <c r="JA147" s="0"/>
      <c r="JB147" s="0"/>
      <c r="JC147" s="0"/>
      <c r="JD147" s="0"/>
      <c r="JE147" s="0"/>
      <c r="JF147" s="0"/>
      <c r="JG147" s="0"/>
      <c r="JH147" s="0"/>
      <c r="JI147" s="0"/>
      <c r="JJ147" s="0"/>
      <c r="JK147" s="0"/>
      <c r="JL147" s="0"/>
      <c r="JM147" s="0"/>
      <c r="JN147" s="0"/>
      <c r="JO147" s="0"/>
      <c r="JP147" s="0"/>
      <c r="JQ147" s="0"/>
      <c r="JR147" s="0"/>
      <c r="JS147" s="0"/>
      <c r="JT147" s="0"/>
      <c r="JU147" s="0"/>
      <c r="JV147" s="0"/>
      <c r="JW147" s="0"/>
      <c r="JX147" s="0"/>
      <c r="JY147" s="0"/>
      <c r="JZ147" s="0"/>
      <c r="KA147" s="0"/>
      <c r="KB147" s="0"/>
      <c r="KC147" s="0"/>
      <c r="KD147" s="0"/>
      <c r="KE147" s="0"/>
      <c r="KF147" s="0"/>
      <c r="KG147" s="0"/>
      <c r="KH147" s="0"/>
      <c r="KI147" s="0"/>
      <c r="KJ147" s="0"/>
      <c r="KK147" s="0"/>
      <c r="KL147" s="0"/>
      <c r="KM147" s="0"/>
      <c r="KN147" s="0"/>
      <c r="KO147" s="0"/>
      <c r="KP147" s="0"/>
      <c r="KQ147" s="0"/>
      <c r="KR147" s="0"/>
      <c r="KS147" s="0"/>
      <c r="KT147" s="0"/>
      <c r="KU147" s="0"/>
      <c r="KV147" s="0"/>
      <c r="KW147" s="0"/>
      <c r="KX147" s="0"/>
      <c r="KY147" s="0"/>
      <c r="KZ147" s="0"/>
      <c r="LA147" s="0"/>
      <c r="LB147" s="0"/>
      <c r="LC147" s="0"/>
      <c r="LD147" s="0"/>
      <c r="LE147" s="0"/>
      <c r="LF147" s="0"/>
      <c r="LG147" s="0"/>
      <c r="LH147" s="0"/>
      <c r="LI147" s="0"/>
      <c r="LJ147" s="0"/>
      <c r="LK147" s="0"/>
      <c r="LL147" s="0"/>
      <c r="LM147" s="0"/>
      <c r="LN147" s="0"/>
      <c r="LO147" s="0"/>
      <c r="LP147" s="0"/>
      <c r="LQ147" s="0"/>
      <c r="LR147" s="0"/>
      <c r="LS147" s="0"/>
      <c r="LT147" s="0"/>
      <c r="LU147" s="0"/>
      <c r="LV147" s="0"/>
      <c r="LW147" s="0"/>
      <c r="LX147" s="0"/>
      <c r="LY147" s="0"/>
      <c r="LZ147" s="0"/>
      <c r="MA147" s="0"/>
      <c r="MB147" s="0"/>
      <c r="MC147" s="0"/>
      <c r="MD147" s="0"/>
      <c r="ME147" s="0"/>
      <c r="MF147" s="0"/>
      <c r="MG147" s="0"/>
      <c r="MH147" s="0"/>
      <c r="MI147" s="0"/>
      <c r="MJ147" s="0"/>
      <c r="MK147" s="0"/>
      <c r="ML147" s="0"/>
      <c r="MM147" s="0"/>
      <c r="MN147" s="0"/>
      <c r="MO147" s="0"/>
      <c r="MP147" s="0"/>
      <c r="MQ147" s="0"/>
      <c r="MR147" s="0"/>
      <c r="MS147" s="0"/>
      <c r="MT147" s="0"/>
      <c r="MU147" s="0"/>
      <c r="MV147" s="0"/>
      <c r="MW147" s="0"/>
      <c r="MX147" s="0"/>
      <c r="MY147" s="0"/>
      <c r="MZ147" s="0"/>
      <c r="NA147" s="0"/>
      <c r="NB147" s="0"/>
      <c r="NC147" s="0"/>
      <c r="ND147" s="0"/>
      <c r="NE147" s="0"/>
      <c r="NF147" s="0"/>
      <c r="NG147" s="0"/>
      <c r="NH147" s="0"/>
      <c r="NI147" s="0"/>
      <c r="NJ147" s="0"/>
      <c r="NK147" s="0"/>
      <c r="NL147" s="0"/>
      <c r="NM147" s="0"/>
      <c r="NN147" s="0"/>
      <c r="NO147" s="0"/>
      <c r="NP147" s="0"/>
      <c r="NQ147" s="0"/>
      <c r="NR147" s="0"/>
      <c r="NS147" s="0"/>
      <c r="NT147" s="0"/>
      <c r="NU147" s="0"/>
      <c r="NV147" s="0"/>
      <c r="NW147" s="0"/>
      <c r="NX147" s="0"/>
      <c r="NY147" s="0"/>
      <c r="NZ147" s="0"/>
      <c r="OA147" s="0"/>
      <c r="OB147" s="0"/>
      <c r="OC147" s="0"/>
      <c r="OD147" s="0"/>
      <c r="OE147" s="0"/>
      <c r="OF147" s="0"/>
      <c r="OG147" s="0"/>
      <c r="OH147" s="0"/>
      <c r="OI147" s="0"/>
      <c r="OJ147" s="0"/>
      <c r="OK147" s="0"/>
      <c r="OL147" s="0"/>
      <c r="OM147" s="0"/>
      <c r="ON147" s="0"/>
      <c r="OO147" s="0"/>
      <c r="OP147" s="0"/>
      <c r="OQ147" s="0"/>
      <c r="OR147" s="0"/>
      <c r="OS147" s="0"/>
      <c r="OT147" s="0"/>
      <c r="OU147" s="0"/>
      <c r="OV147" s="0"/>
      <c r="OW147" s="0"/>
      <c r="OX147" s="0"/>
      <c r="OY147" s="0"/>
      <c r="OZ147" s="0"/>
      <c r="PA147" s="0"/>
      <c r="PB147" s="0"/>
      <c r="PC147" s="0"/>
      <c r="PD147" s="0"/>
      <c r="PE147" s="0"/>
      <c r="PF147" s="0"/>
      <c r="PG147" s="0"/>
      <c r="PH147" s="0"/>
      <c r="PI147" s="0"/>
      <c r="PJ147" s="0"/>
      <c r="PK147" s="0"/>
      <c r="PL147" s="0"/>
      <c r="PM147" s="0"/>
      <c r="PN147" s="0"/>
      <c r="PO147" s="0"/>
      <c r="PP147" s="0"/>
      <c r="PQ147" s="0"/>
      <c r="PR147" s="0"/>
      <c r="PS147" s="0"/>
      <c r="PT147" s="0"/>
      <c r="PU147" s="0"/>
      <c r="PV147" s="0"/>
      <c r="PW147" s="0"/>
      <c r="PX147" s="0"/>
      <c r="PY147" s="0"/>
      <c r="PZ147" s="0"/>
      <c r="QA147" s="0"/>
      <c r="QB147" s="0"/>
      <c r="QC147" s="0"/>
      <c r="QD147" s="0"/>
      <c r="QE147" s="0"/>
      <c r="QF147" s="0"/>
      <c r="QG147" s="0"/>
      <c r="QH147" s="0"/>
      <c r="QI147" s="0"/>
      <c r="QJ147" s="0"/>
      <c r="QK147" s="0"/>
      <c r="QL147" s="0"/>
      <c r="QM147" s="0"/>
      <c r="QN147" s="0"/>
      <c r="QO147" s="0"/>
      <c r="QP147" s="0"/>
      <c r="QQ147" s="0"/>
      <c r="QR147" s="0"/>
      <c r="QS147" s="0"/>
      <c r="QT147" s="0"/>
      <c r="QU147" s="0"/>
      <c r="QV147" s="0"/>
      <c r="QW147" s="0"/>
      <c r="QX147" s="0"/>
      <c r="QY147" s="0"/>
      <c r="QZ147" s="0"/>
      <c r="RA147" s="0"/>
      <c r="RB147" s="0"/>
      <c r="RC147" s="0"/>
      <c r="RD147" s="0"/>
      <c r="RE147" s="0"/>
      <c r="RF147" s="0"/>
      <c r="RG147" s="0"/>
      <c r="RH147" s="0"/>
      <c r="RI147" s="0"/>
      <c r="RJ147" s="0"/>
      <c r="RK147" s="0"/>
      <c r="RL147" s="0"/>
      <c r="RM147" s="0"/>
      <c r="RN147" s="0"/>
      <c r="RO147" s="0"/>
      <c r="RP147" s="0"/>
      <c r="RQ147" s="0"/>
      <c r="RR147" s="0"/>
      <c r="RS147" s="0"/>
      <c r="RT147" s="0"/>
      <c r="RU147" s="0"/>
      <c r="RV147" s="0"/>
      <c r="RW147" s="0"/>
      <c r="RX147" s="0"/>
      <c r="RY147" s="0"/>
      <c r="RZ147" s="0"/>
      <c r="SA147" s="0"/>
      <c r="SB147" s="0"/>
      <c r="SC147" s="0"/>
      <c r="SD147" s="0"/>
      <c r="SE147" s="0"/>
      <c r="SF147" s="0"/>
      <c r="SG147" s="0"/>
      <c r="SH147" s="0"/>
      <c r="SI147" s="0"/>
      <c r="SJ147" s="0"/>
      <c r="SK147" s="0"/>
      <c r="SL147" s="0"/>
      <c r="SM147" s="0"/>
      <c r="SN147" s="0"/>
      <c r="SO147" s="0"/>
      <c r="SP147" s="0"/>
      <c r="SQ147" s="0"/>
      <c r="SR147" s="0"/>
      <c r="SS147" s="0"/>
      <c r="ST147" s="0"/>
      <c r="SU147" s="0"/>
      <c r="SV147" s="0"/>
      <c r="SW147" s="0"/>
      <c r="SX147" s="0"/>
      <c r="SY147" s="0"/>
      <c r="SZ147" s="0"/>
      <c r="TA147" s="0"/>
      <c r="TB147" s="0"/>
      <c r="TC147" s="0"/>
      <c r="TD147" s="0"/>
      <c r="TE147" s="0"/>
      <c r="TF147" s="0"/>
      <c r="TG147" s="0"/>
      <c r="TH147" s="0"/>
      <c r="TI147" s="0"/>
      <c r="TJ147" s="0"/>
      <c r="TK147" s="0"/>
      <c r="TL147" s="0"/>
      <c r="TM147" s="0"/>
      <c r="TN147" s="0"/>
      <c r="TO147" s="0"/>
      <c r="TP147" s="0"/>
      <c r="TQ147" s="0"/>
      <c r="TR147" s="0"/>
      <c r="TS147" s="0"/>
      <c r="TT147" s="0"/>
      <c r="TU147" s="0"/>
      <c r="TV147" s="0"/>
      <c r="TW147" s="0"/>
      <c r="TX147" s="0"/>
      <c r="TY147" s="0"/>
      <c r="TZ147" s="0"/>
      <c r="UA147" s="0"/>
      <c r="UB147" s="0"/>
      <c r="UC147" s="0"/>
      <c r="UD147" s="0"/>
      <c r="UE147" s="0"/>
      <c r="UF147" s="0"/>
      <c r="UG147" s="0"/>
      <c r="UH147" s="0"/>
      <c r="UI147" s="0"/>
      <c r="UJ147" s="0"/>
      <c r="UK147" s="0"/>
      <c r="UL147" s="0"/>
      <c r="UM147" s="0"/>
      <c r="UN147" s="0"/>
      <c r="UO147" s="0"/>
      <c r="UP147" s="0"/>
      <c r="UQ147" s="0"/>
      <c r="UR147" s="0"/>
      <c r="US147" s="0"/>
      <c r="UT147" s="0"/>
      <c r="UU147" s="0"/>
      <c r="UV147" s="0"/>
      <c r="UW147" s="0"/>
      <c r="UX147" s="0"/>
      <c r="UY147" s="0"/>
      <c r="UZ147" s="0"/>
      <c r="VA147" s="0"/>
      <c r="VB147" s="0"/>
      <c r="VC147" s="0"/>
      <c r="VD147" s="0"/>
      <c r="VE147" s="0"/>
      <c r="VF147" s="0"/>
      <c r="VG147" s="0"/>
      <c r="VH147" s="0"/>
      <c r="VI147" s="0"/>
      <c r="VJ147" s="0"/>
      <c r="VK147" s="0"/>
      <c r="VL147" s="0"/>
      <c r="VM147" s="0"/>
      <c r="VN147" s="0"/>
      <c r="VO147" s="0"/>
      <c r="VP147" s="0"/>
      <c r="VQ147" s="0"/>
      <c r="VR147" s="0"/>
      <c r="VS147" s="0"/>
      <c r="VT147" s="0"/>
      <c r="VU147" s="0"/>
      <c r="VV147" s="0"/>
      <c r="VW147" s="0"/>
      <c r="VX147" s="0"/>
      <c r="VY147" s="0"/>
      <c r="VZ147" s="0"/>
      <c r="WA147" s="0"/>
      <c r="WB147" s="0"/>
      <c r="WC147" s="0"/>
      <c r="WD147" s="0"/>
      <c r="WE147" s="0"/>
      <c r="WF147" s="0"/>
      <c r="WG147" s="0"/>
      <c r="WH147" s="0"/>
      <c r="WI147" s="0"/>
      <c r="WJ147" s="0"/>
      <c r="WK147" s="0"/>
      <c r="WL147" s="0"/>
      <c r="WM147" s="0"/>
      <c r="WN147" s="0"/>
      <c r="WO147" s="0"/>
      <c r="WP147" s="0"/>
      <c r="WQ147" s="0"/>
      <c r="WR147" s="0"/>
      <c r="WS147" s="0"/>
      <c r="WT147" s="0"/>
      <c r="WU147" s="0"/>
      <c r="WV147" s="0"/>
      <c r="WW147" s="0"/>
      <c r="WX147" s="0"/>
      <c r="WY147" s="0"/>
      <c r="WZ147" s="0"/>
      <c r="XA147" s="0"/>
      <c r="XB147" s="0"/>
      <c r="XC147" s="0"/>
      <c r="XD147" s="0"/>
      <c r="XE147" s="0"/>
      <c r="XF147" s="0"/>
      <c r="XG147" s="0"/>
      <c r="XH147" s="0"/>
      <c r="XI147" s="0"/>
      <c r="XJ147" s="0"/>
      <c r="XK147" s="0"/>
      <c r="XL147" s="0"/>
      <c r="XM147" s="0"/>
      <c r="XN147" s="0"/>
      <c r="XO147" s="0"/>
      <c r="XP147" s="0"/>
      <c r="XQ147" s="0"/>
      <c r="XR147" s="0"/>
      <c r="XS147" s="0"/>
      <c r="XT147" s="0"/>
      <c r="XU147" s="0"/>
      <c r="XV147" s="0"/>
      <c r="XW147" s="0"/>
      <c r="XX147" s="0"/>
      <c r="XY147" s="0"/>
      <c r="XZ147" s="0"/>
      <c r="YA147" s="0"/>
      <c r="YB147" s="0"/>
      <c r="YC147" s="0"/>
      <c r="YD147" s="0"/>
      <c r="YE147" s="0"/>
      <c r="YF147" s="0"/>
      <c r="YG147" s="0"/>
      <c r="YH147" s="0"/>
      <c r="YI147" s="0"/>
      <c r="YJ147" s="0"/>
      <c r="YK147" s="0"/>
      <c r="YL147" s="0"/>
      <c r="YM147" s="0"/>
      <c r="YN147" s="0"/>
      <c r="YO147" s="0"/>
      <c r="YP147" s="0"/>
      <c r="YQ147" s="0"/>
      <c r="YR147" s="0"/>
      <c r="YS147" s="0"/>
      <c r="YT147" s="0"/>
      <c r="YU147" s="0"/>
      <c r="YV147" s="0"/>
      <c r="YW147" s="0"/>
      <c r="YX147" s="0"/>
      <c r="YY147" s="0"/>
      <c r="YZ147" s="0"/>
      <c r="ZA147" s="0"/>
      <c r="ZB147" s="0"/>
      <c r="ZC147" s="0"/>
      <c r="ZD147" s="0"/>
      <c r="ZE147" s="0"/>
      <c r="ZF147" s="0"/>
      <c r="ZG147" s="0"/>
      <c r="ZH147" s="0"/>
      <c r="ZI147" s="0"/>
      <c r="ZJ147" s="0"/>
      <c r="ZK147" s="0"/>
      <c r="ZL147" s="0"/>
      <c r="ZM147" s="0"/>
      <c r="ZN147" s="0"/>
      <c r="ZO147" s="0"/>
      <c r="ZP147" s="0"/>
      <c r="ZQ147" s="0"/>
      <c r="ZR147" s="0"/>
      <c r="ZS147" s="0"/>
      <c r="ZT147" s="0"/>
      <c r="ZU147" s="0"/>
      <c r="ZV147" s="0"/>
      <c r="ZW147" s="0"/>
      <c r="ZX147" s="0"/>
      <c r="ZY147" s="0"/>
      <c r="ZZ147" s="0"/>
      <c r="AAA147" s="0"/>
      <c r="AAB147" s="0"/>
      <c r="AAC147" s="0"/>
      <c r="AAD147" s="0"/>
      <c r="AAE147" s="0"/>
      <c r="AAF147" s="0"/>
      <c r="AAG147" s="0"/>
      <c r="AAH147" s="0"/>
      <c r="AAI147" s="0"/>
      <c r="AAJ147" s="0"/>
      <c r="AAK147" s="0"/>
      <c r="AAL147" s="0"/>
      <c r="AAM147" s="0"/>
      <c r="AAN147" s="0"/>
      <c r="AAO147" s="0"/>
      <c r="AAP147" s="0"/>
      <c r="AAQ147" s="0"/>
      <c r="AAR147" s="0"/>
      <c r="AAS147" s="0"/>
      <c r="AAT147" s="0"/>
      <c r="AAU147" s="0"/>
      <c r="AAV147" s="0"/>
      <c r="AAW147" s="0"/>
      <c r="AAX147" s="0"/>
      <c r="AAY147" s="0"/>
      <c r="AAZ147" s="0"/>
      <c r="ABA147" s="0"/>
      <c r="ABB147" s="0"/>
      <c r="ABC147" s="0"/>
      <c r="ABD147" s="0"/>
      <c r="ABE147" s="0"/>
      <c r="ABF147" s="0"/>
      <c r="ABG147" s="0"/>
      <c r="ABH147" s="0"/>
      <c r="ABI147" s="0"/>
      <c r="ABJ147" s="0"/>
      <c r="ABK147" s="0"/>
      <c r="ABL147" s="0"/>
      <c r="ABM147" s="0"/>
      <c r="ABN147" s="0"/>
      <c r="ABO147" s="0"/>
      <c r="ABP147" s="0"/>
      <c r="ABQ147" s="0"/>
      <c r="ABR147" s="0"/>
      <c r="ABS147" s="0"/>
      <c r="ABT147" s="0"/>
      <c r="ABU147" s="0"/>
      <c r="ABV147" s="0"/>
      <c r="ABW147" s="0"/>
      <c r="ABX147" s="0"/>
      <c r="ABY147" s="0"/>
      <c r="ABZ147" s="0"/>
      <c r="ACA147" s="0"/>
      <c r="ACB147" s="0"/>
      <c r="ACC147" s="0"/>
      <c r="ACD147" s="0"/>
      <c r="ACE147" s="0"/>
      <c r="ACF147" s="0"/>
      <c r="ACG147" s="0"/>
      <c r="ACH147" s="0"/>
      <c r="ACI147" s="0"/>
      <c r="ACJ147" s="0"/>
      <c r="ACK147" s="0"/>
      <c r="ACL147" s="0"/>
      <c r="ACM147" s="0"/>
      <c r="ACN147" s="0"/>
      <c r="ACO147" s="0"/>
      <c r="ACP147" s="0"/>
      <c r="ACQ147" s="0"/>
      <c r="ACR147" s="0"/>
      <c r="ACS147" s="0"/>
      <c r="ACT147" s="0"/>
      <c r="ACU147" s="0"/>
      <c r="ACV147" s="0"/>
      <c r="ACW147" s="0"/>
      <c r="ACX147" s="0"/>
      <c r="ACY147" s="0"/>
      <c r="ACZ147" s="0"/>
      <c r="ADA147" s="0"/>
      <c r="ADB147" s="0"/>
      <c r="ADC147" s="0"/>
      <c r="ADD147" s="0"/>
      <c r="ADE147" s="0"/>
      <c r="ADF147" s="0"/>
      <c r="ADG147" s="0"/>
      <c r="ADH147" s="0"/>
      <c r="ADI147" s="0"/>
      <c r="ADJ147" s="0"/>
      <c r="ADK147" s="0"/>
      <c r="ADL147" s="0"/>
      <c r="ADM147" s="0"/>
      <c r="ADN147" s="0"/>
      <c r="ADO147" s="0"/>
      <c r="ADP147" s="0"/>
      <c r="ADQ147" s="0"/>
      <c r="ADR147" s="0"/>
      <c r="ADS147" s="0"/>
      <c r="ADT147" s="0"/>
      <c r="ADU147" s="0"/>
      <c r="ADV147" s="0"/>
      <c r="ADW147" s="0"/>
      <c r="ADX147" s="0"/>
      <c r="ADY147" s="0"/>
      <c r="ADZ147" s="0"/>
      <c r="AEA147" s="0"/>
      <c r="AEB147" s="0"/>
      <c r="AEC147" s="0"/>
      <c r="AED147" s="0"/>
      <c r="AEE147" s="0"/>
      <c r="AEF147" s="0"/>
      <c r="AEG147" s="0"/>
      <c r="AEH147" s="0"/>
      <c r="AEI147" s="0"/>
      <c r="AEJ147" s="0"/>
      <c r="AEK147" s="0"/>
      <c r="AEL147" s="0"/>
      <c r="AEM147" s="0"/>
      <c r="AEN147" s="0"/>
      <c r="AEO147" s="0"/>
      <c r="AEP147" s="0"/>
      <c r="AEQ147" s="0"/>
      <c r="AER147" s="0"/>
      <c r="AES147" s="0"/>
      <c r="AET147" s="0"/>
      <c r="AEU147" s="0"/>
      <c r="AEV147" s="0"/>
      <c r="AEW147" s="0"/>
      <c r="AEX147" s="0"/>
      <c r="AEY147" s="0"/>
      <c r="AEZ147" s="0"/>
      <c r="AFA147" s="0"/>
      <c r="AFB147" s="0"/>
      <c r="AFC147" s="0"/>
      <c r="AFD147" s="0"/>
      <c r="AFE147" s="0"/>
      <c r="AFF147" s="0"/>
      <c r="AFG147" s="0"/>
      <c r="AFH147" s="0"/>
      <c r="AFI147" s="0"/>
      <c r="AFJ147" s="0"/>
      <c r="AFK147" s="0"/>
      <c r="AFL147" s="0"/>
      <c r="AFM147" s="0"/>
      <c r="AFN147" s="0"/>
      <c r="AFO147" s="0"/>
      <c r="AFP147" s="0"/>
      <c r="AFQ147" s="0"/>
      <c r="AFR147" s="0"/>
      <c r="AFS147" s="0"/>
      <c r="AFT147" s="0"/>
      <c r="AFU147" s="0"/>
      <c r="AFV147" s="0"/>
      <c r="AFW147" s="0"/>
      <c r="AFX147" s="0"/>
      <c r="AFY147" s="0"/>
      <c r="AFZ147" s="0"/>
      <c r="AGA147" s="0"/>
      <c r="AGB147" s="0"/>
      <c r="AGC147" s="0"/>
      <c r="AGD147" s="0"/>
      <c r="AGE147" s="0"/>
      <c r="AGF147" s="0"/>
      <c r="AGG147" s="0"/>
      <c r="AGH147" s="0"/>
      <c r="AGI147" s="0"/>
      <c r="AGJ147" s="0"/>
      <c r="AGK147" s="0"/>
      <c r="AGL147" s="0"/>
      <c r="AGM147" s="0"/>
      <c r="AGN147" s="0"/>
      <c r="AGO147" s="0"/>
      <c r="AGP147" s="0"/>
      <c r="AGQ147" s="0"/>
      <c r="AGR147" s="0"/>
      <c r="AGS147" s="0"/>
      <c r="AGT147" s="0"/>
      <c r="AGU147" s="0"/>
      <c r="AGV147" s="0"/>
      <c r="AGW147" s="0"/>
      <c r="AGX147" s="0"/>
      <c r="AGY147" s="0"/>
      <c r="AGZ147" s="0"/>
      <c r="AHA147" s="0"/>
      <c r="AHB147" s="0"/>
      <c r="AHC147" s="0"/>
      <c r="AHD147" s="0"/>
      <c r="AHE147" s="0"/>
      <c r="AHF147" s="0"/>
      <c r="AHG147" s="0"/>
      <c r="AHH147" s="0"/>
      <c r="AHI147" s="0"/>
      <c r="AHJ147" s="0"/>
      <c r="AHK147" s="0"/>
      <c r="AHL147" s="0"/>
      <c r="AHM147" s="0"/>
      <c r="AHN147" s="0"/>
      <c r="AHO147" s="0"/>
      <c r="AHP147" s="0"/>
      <c r="AHQ147" s="0"/>
      <c r="AHR147" s="0"/>
      <c r="AHS147" s="0"/>
      <c r="AHT147" s="0"/>
      <c r="AHU147" s="0"/>
      <c r="AHV147" s="0"/>
      <c r="AHW147" s="0"/>
      <c r="AHX147" s="0"/>
      <c r="AHY147" s="0"/>
      <c r="AHZ147" s="0"/>
      <c r="AIA147" s="0"/>
      <c r="AIB147" s="0"/>
      <c r="AIC147" s="0"/>
      <c r="AID147" s="0"/>
      <c r="AIE147" s="0"/>
      <c r="AIF147" s="0"/>
      <c r="AIG147" s="0"/>
      <c r="AIH147" s="0"/>
      <c r="AII147" s="0"/>
      <c r="AIJ147" s="0"/>
      <c r="AIK147" s="0"/>
      <c r="AIL147" s="0"/>
      <c r="AIM147" s="0"/>
      <c r="AIN147" s="0"/>
      <c r="AIO147" s="0"/>
      <c r="AIP147" s="0"/>
      <c r="AIQ147" s="0"/>
      <c r="AIR147" s="0"/>
      <c r="AIS147" s="0"/>
      <c r="AIT147" s="0"/>
      <c r="AIU147" s="0"/>
      <c r="AIV147" s="0"/>
      <c r="AIW147" s="0"/>
      <c r="AIX147" s="0"/>
      <c r="AIY147" s="0"/>
      <c r="AIZ147" s="0"/>
      <c r="AJA147" s="0"/>
      <c r="AJB147" s="0"/>
      <c r="AJC147" s="0"/>
      <c r="AJD147" s="0"/>
      <c r="AJE147" s="0"/>
      <c r="AJF147" s="0"/>
      <c r="AJG147" s="0"/>
      <c r="AJH147" s="0"/>
      <c r="AJI147" s="0"/>
      <c r="AJJ147" s="0"/>
      <c r="AJK147" s="0"/>
      <c r="AJL147" s="0"/>
      <c r="AJM147" s="0"/>
      <c r="AJN147" s="0"/>
      <c r="AJO147" s="0"/>
      <c r="AJP147" s="0"/>
      <c r="AJQ147" s="0"/>
      <c r="AJR147" s="0"/>
      <c r="AJS147" s="0"/>
      <c r="AJT147" s="0"/>
      <c r="AJU147" s="0"/>
      <c r="AJV147" s="0"/>
      <c r="AJW147" s="0"/>
      <c r="AJX147" s="0"/>
      <c r="AJY147" s="0"/>
      <c r="AJZ147" s="0"/>
      <c r="AKA147" s="0"/>
      <c r="AKB147" s="0"/>
      <c r="AKC147" s="0"/>
      <c r="AKD147" s="0"/>
      <c r="AKE147" s="0"/>
      <c r="AKF147" s="0"/>
      <c r="AKG147" s="0"/>
      <c r="AKH147" s="0"/>
      <c r="AKI147" s="0"/>
      <c r="AKJ147" s="0"/>
      <c r="AKK147" s="0"/>
      <c r="AKL147" s="0"/>
      <c r="AKM147" s="0"/>
      <c r="AKN147" s="0"/>
      <c r="AKO147" s="0"/>
      <c r="AKP147" s="0"/>
      <c r="AKQ147" s="0"/>
      <c r="AKR147" s="0"/>
      <c r="AKS147" s="0"/>
      <c r="AKT147" s="0"/>
      <c r="AKU147" s="0"/>
      <c r="AKV147" s="0"/>
      <c r="AKW147" s="0"/>
      <c r="AKX147" s="0"/>
      <c r="AKY147" s="0"/>
      <c r="AKZ147" s="0"/>
      <c r="ALA147" s="0"/>
      <c r="ALB147" s="0"/>
      <c r="ALC147" s="0"/>
      <c r="ALD147" s="0"/>
      <c r="ALE147" s="0"/>
      <c r="ALF147" s="0"/>
      <c r="ALG147" s="0"/>
      <c r="ALH147" s="0"/>
      <c r="ALI147" s="0"/>
      <c r="ALJ147" s="0"/>
      <c r="ALK147" s="0"/>
      <c r="ALL147" s="0"/>
      <c r="ALM147" s="0"/>
      <c r="ALN147" s="0"/>
      <c r="ALO147" s="0"/>
      <c r="ALP147" s="0"/>
      <c r="ALQ147" s="0"/>
      <c r="ALR147" s="0"/>
      <c r="ALS147" s="0"/>
      <c r="ALT147" s="0"/>
      <c r="ALU147" s="0"/>
      <c r="ALV147" s="0"/>
      <c r="ALW147" s="0"/>
      <c r="ALX147" s="0"/>
      <c r="ALY147" s="0"/>
      <c r="ALZ147" s="0"/>
      <c r="AMA147" s="0"/>
      <c r="AMB147" s="0"/>
      <c r="AMC147" s="0"/>
      <c r="AMD147" s="0"/>
      <c r="AME147" s="0"/>
      <c r="AMF147" s="0"/>
      <c r="AMG147" s="0"/>
      <c r="AMH147" s="0"/>
      <c r="AMI147" s="0"/>
      <c r="AMJ147" s="0"/>
    </row>
    <row r="148" customFormat="false" ht="15.8" hidden="false" customHeight="false" outlineLevel="0" collapsed="false">
      <c r="A148" s="86" t="s">
        <v>103</v>
      </c>
      <c r="B148" s="59" t="s">
        <v>166</v>
      </c>
      <c r="C148" s="85" t="n">
        <v>0.1</v>
      </c>
      <c r="D148" s="85" t="n">
        <v>0.1</v>
      </c>
      <c r="E148" s="77" t="n">
        <v>0.1</v>
      </c>
      <c r="F148" s="77" t="n">
        <v>0.1</v>
      </c>
      <c r="G148" s="77" t="n">
        <v>0.1</v>
      </c>
      <c r="H148" s="0"/>
      <c r="I148" s="0"/>
      <c r="J148" s="27"/>
      <c r="K148" s="0"/>
      <c r="L148" s="0"/>
      <c r="M148" s="0"/>
      <c r="N148" s="0"/>
      <c r="O148" s="0"/>
      <c r="P148" s="0"/>
      <c r="Q148" s="0"/>
      <c r="R148" s="0"/>
      <c r="S148" s="0"/>
      <c r="T148" s="0"/>
      <c r="U148" s="0"/>
      <c r="V148" s="0"/>
      <c r="W148" s="0"/>
      <c r="X148" s="0"/>
      <c r="Y148" s="0"/>
      <c r="Z148" s="0"/>
      <c r="AA148" s="0"/>
      <c r="AB148" s="0"/>
      <c r="AC148" s="0"/>
      <c r="AD148" s="0"/>
      <c r="AE148" s="0"/>
      <c r="AF148" s="0"/>
      <c r="AG148" s="0"/>
      <c r="AH148" s="0"/>
      <c r="AI148" s="0"/>
      <c r="AJ148" s="0"/>
      <c r="AK148" s="0"/>
      <c r="AL148" s="0"/>
      <c r="AM148" s="0"/>
      <c r="AN148" s="0"/>
      <c r="AO148" s="0"/>
      <c r="AP148" s="0"/>
      <c r="AQ148" s="0"/>
      <c r="AR148" s="0"/>
      <c r="AS148" s="0"/>
      <c r="AT148" s="0"/>
      <c r="AU148" s="0"/>
      <c r="AV148" s="0"/>
      <c r="AW148" s="0"/>
      <c r="AX148" s="0"/>
      <c r="AY148" s="0"/>
      <c r="AZ148" s="0"/>
      <c r="BA148" s="0"/>
      <c r="BB148" s="0"/>
      <c r="BC148" s="0"/>
      <c r="BD148" s="0"/>
      <c r="BE148" s="0"/>
      <c r="BF148" s="0"/>
      <c r="BG148" s="0"/>
      <c r="BH148" s="0"/>
      <c r="BI148" s="0"/>
      <c r="BJ148" s="0"/>
      <c r="BK148" s="0"/>
      <c r="BL148" s="0"/>
      <c r="BM148" s="0"/>
      <c r="BN148" s="0"/>
      <c r="BO148" s="0"/>
      <c r="BP148" s="0"/>
      <c r="BQ148" s="0"/>
      <c r="BR148" s="0"/>
      <c r="BS148" s="0"/>
      <c r="BT148" s="0"/>
      <c r="BU148" s="0"/>
      <c r="BV148" s="0"/>
      <c r="BW148" s="0"/>
      <c r="BX148" s="0"/>
      <c r="BY148" s="0"/>
      <c r="BZ148" s="0"/>
      <c r="CA148" s="0"/>
      <c r="CB148" s="0"/>
      <c r="CC148" s="0"/>
      <c r="CD148" s="0"/>
      <c r="CE148" s="0"/>
      <c r="CF148" s="0"/>
      <c r="CG148" s="0"/>
      <c r="CH148" s="0"/>
      <c r="CI148" s="0"/>
      <c r="CJ148" s="0"/>
      <c r="CK148" s="0"/>
      <c r="CL148" s="0"/>
      <c r="CM148" s="0"/>
      <c r="CN148" s="0"/>
      <c r="CO148" s="0"/>
      <c r="CP148" s="0"/>
      <c r="CQ148" s="0"/>
      <c r="CR148" s="0"/>
      <c r="CS148" s="0"/>
      <c r="CT148" s="0"/>
      <c r="CU148" s="0"/>
      <c r="CV148" s="0"/>
      <c r="CW148" s="0"/>
      <c r="CX148" s="0"/>
      <c r="CY148" s="0"/>
      <c r="CZ148" s="0"/>
      <c r="DA148" s="0"/>
      <c r="DB148" s="0"/>
      <c r="DC148" s="0"/>
      <c r="DD148" s="0"/>
      <c r="DE148" s="0"/>
      <c r="DF148" s="0"/>
      <c r="DG148" s="0"/>
      <c r="DH148" s="0"/>
      <c r="DI148" s="0"/>
      <c r="DJ148" s="0"/>
      <c r="DK148" s="0"/>
      <c r="DL148" s="0"/>
      <c r="DM148" s="0"/>
      <c r="DN148" s="0"/>
      <c r="DO148" s="0"/>
      <c r="DP148" s="0"/>
      <c r="DQ148" s="0"/>
      <c r="DR148" s="0"/>
      <c r="DS148" s="0"/>
      <c r="DT148" s="0"/>
      <c r="DU148" s="0"/>
      <c r="DV148" s="0"/>
      <c r="DW148" s="0"/>
      <c r="DX148" s="0"/>
      <c r="DY148" s="0"/>
      <c r="DZ148" s="0"/>
      <c r="EA148" s="0"/>
      <c r="EB148" s="0"/>
      <c r="EC148" s="0"/>
      <c r="ED148" s="0"/>
      <c r="EE148" s="0"/>
      <c r="EF148" s="0"/>
      <c r="EG148" s="0"/>
      <c r="EH148" s="0"/>
      <c r="EI148" s="0"/>
      <c r="EJ148" s="0"/>
      <c r="EK148" s="0"/>
      <c r="EL148" s="0"/>
      <c r="EM148" s="0"/>
      <c r="EN148" s="0"/>
      <c r="EO148" s="0"/>
      <c r="EP148" s="0"/>
      <c r="EQ148" s="0"/>
      <c r="ER148" s="0"/>
      <c r="ES148" s="0"/>
      <c r="ET148" s="0"/>
      <c r="EU148" s="0"/>
      <c r="EV148" s="0"/>
      <c r="EW148" s="0"/>
      <c r="EX148" s="0"/>
      <c r="EY148" s="0"/>
      <c r="EZ148" s="0"/>
      <c r="FA148" s="0"/>
      <c r="FB148" s="0"/>
      <c r="FC148" s="0"/>
      <c r="FD148" s="0"/>
      <c r="FE148" s="0"/>
      <c r="FF148" s="0"/>
      <c r="FG148" s="0"/>
      <c r="FH148" s="0"/>
      <c r="FI148" s="0"/>
      <c r="FJ148" s="0"/>
      <c r="FK148" s="0"/>
      <c r="FL148" s="0"/>
      <c r="FM148" s="0"/>
      <c r="FN148" s="0"/>
      <c r="FO148" s="0"/>
      <c r="FP148" s="0"/>
      <c r="FQ148" s="0"/>
      <c r="FR148" s="0"/>
      <c r="FS148" s="0"/>
      <c r="FT148" s="0"/>
      <c r="FU148" s="0"/>
      <c r="FV148" s="0"/>
      <c r="FW148" s="0"/>
      <c r="FX148" s="0"/>
      <c r="FY148" s="0"/>
      <c r="FZ148" s="0"/>
      <c r="GA148" s="0"/>
      <c r="GB148" s="0"/>
      <c r="GC148" s="0"/>
      <c r="GD148" s="0"/>
      <c r="GE148" s="0"/>
      <c r="GF148" s="0"/>
      <c r="GG148" s="0"/>
      <c r="GH148" s="0"/>
      <c r="GI148" s="0"/>
      <c r="GJ148" s="0"/>
      <c r="GK148" s="0"/>
      <c r="GL148" s="0"/>
      <c r="GM148" s="0"/>
      <c r="GN148" s="0"/>
      <c r="GO148" s="0"/>
      <c r="GP148" s="0"/>
      <c r="GQ148" s="0"/>
      <c r="GR148" s="0"/>
      <c r="GS148" s="0"/>
      <c r="GT148" s="0"/>
      <c r="GU148" s="0"/>
      <c r="GV148" s="0"/>
      <c r="GW148" s="0"/>
      <c r="GX148" s="0"/>
      <c r="GY148" s="0"/>
      <c r="GZ148" s="0"/>
      <c r="HA148" s="0"/>
      <c r="HB148" s="0"/>
      <c r="HC148" s="0"/>
      <c r="HD148" s="0"/>
      <c r="HE148" s="0"/>
      <c r="HF148" s="0"/>
      <c r="HG148" s="0"/>
      <c r="HH148" s="0"/>
      <c r="HI148" s="0"/>
      <c r="HJ148" s="0"/>
      <c r="HK148" s="0"/>
      <c r="HL148" s="0"/>
      <c r="HM148" s="0"/>
      <c r="HN148" s="0"/>
      <c r="HO148" s="0"/>
      <c r="HP148" s="0"/>
      <c r="HQ148" s="0"/>
      <c r="HR148" s="0"/>
      <c r="HS148" s="0"/>
      <c r="HT148" s="0"/>
      <c r="HU148" s="0"/>
      <c r="HV148" s="0"/>
      <c r="HW148" s="0"/>
      <c r="HX148" s="0"/>
      <c r="HY148" s="0"/>
      <c r="HZ148" s="0"/>
      <c r="IA148" s="0"/>
      <c r="IB148" s="0"/>
      <c r="IC148" s="0"/>
      <c r="ID148" s="0"/>
      <c r="IE148" s="0"/>
      <c r="IF148" s="0"/>
      <c r="IG148" s="0"/>
      <c r="IH148" s="0"/>
      <c r="II148" s="0"/>
      <c r="IJ148" s="0"/>
      <c r="IK148" s="0"/>
      <c r="IL148" s="0"/>
      <c r="IM148" s="0"/>
      <c r="IN148" s="0"/>
      <c r="IO148" s="0"/>
      <c r="IP148" s="0"/>
      <c r="IQ148" s="0"/>
      <c r="IR148" s="0"/>
      <c r="IS148" s="0"/>
      <c r="IT148" s="0"/>
      <c r="IU148" s="0"/>
      <c r="IV148" s="0"/>
      <c r="IW148" s="0"/>
      <c r="IX148" s="0"/>
      <c r="IY148" s="0"/>
      <c r="IZ148" s="0"/>
      <c r="JA148" s="0"/>
      <c r="JB148" s="0"/>
      <c r="JC148" s="0"/>
      <c r="JD148" s="0"/>
      <c r="JE148" s="0"/>
      <c r="JF148" s="0"/>
      <c r="JG148" s="0"/>
      <c r="JH148" s="0"/>
      <c r="JI148" s="0"/>
      <c r="JJ148" s="0"/>
      <c r="JK148" s="0"/>
      <c r="JL148" s="0"/>
      <c r="JM148" s="0"/>
      <c r="JN148" s="0"/>
      <c r="JO148" s="0"/>
      <c r="JP148" s="0"/>
      <c r="JQ148" s="0"/>
      <c r="JR148" s="0"/>
      <c r="JS148" s="0"/>
      <c r="JT148" s="0"/>
      <c r="JU148" s="0"/>
      <c r="JV148" s="0"/>
      <c r="JW148" s="0"/>
      <c r="JX148" s="0"/>
      <c r="JY148" s="0"/>
      <c r="JZ148" s="0"/>
      <c r="KA148" s="0"/>
      <c r="KB148" s="0"/>
      <c r="KC148" s="0"/>
      <c r="KD148" s="0"/>
      <c r="KE148" s="0"/>
      <c r="KF148" s="0"/>
      <c r="KG148" s="0"/>
      <c r="KH148" s="0"/>
      <c r="KI148" s="0"/>
      <c r="KJ148" s="0"/>
      <c r="KK148" s="0"/>
      <c r="KL148" s="0"/>
      <c r="KM148" s="0"/>
      <c r="KN148" s="0"/>
      <c r="KO148" s="0"/>
      <c r="KP148" s="0"/>
      <c r="KQ148" s="0"/>
      <c r="KR148" s="0"/>
      <c r="KS148" s="0"/>
      <c r="KT148" s="0"/>
      <c r="KU148" s="0"/>
      <c r="KV148" s="0"/>
      <c r="KW148" s="0"/>
      <c r="KX148" s="0"/>
      <c r="KY148" s="0"/>
      <c r="KZ148" s="0"/>
      <c r="LA148" s="0"/>
      <c r="LB148" s="0"/>
      <c r="LC148" s="0"/>
      <c r="LD148" s="0"/>
      <c r="LE148" s="0"/>
      <c r="LF148" s="0"/>
      <c r="LG148" s="0"/>
      <c r="LH148" s="0"/>
      <c r="LI148" s="0"/>
      <c r="LJ148" s="0"/>
      <c r="LK148" s="0"/>
      <c r="LL148" s="0"/>
      <c r="LM148" s="0"/>
      <c r="LN148" s="0"/>
      <c r="LO148" s="0"/>
      <c r="LP148" s="0"/>
      <c r="LQ148" s="0"/>
      <c r="LR148" s="0"/>
      <c r="LS148" s="0"/>
      <c r="LT148" s="0"/>
      <c r="LU148" s="0"/>
      <c r="LV148" s="0"/>
      <c r="LW148" s="0"/>
      <c r="LX148" s="0"/>
      <c r="LY148" s="0"/>
      <c r="LZ148" s="0"/>
      <c r="MA148" s="0"/>
      <c r="MB148" s="0"/>
      <c r="MC148" s="0"/>
      <c r="MD148" s="0"/>
      <c r="ME148" s="0"/>
      <c r="MF148" s="0"/>
      <c r="MG148" s="0"/>
      <c r="MH148" s="0"/>
      <c r="MI148" s="0"/>
      <c r="MJ148" s="0"/>
      <c r="MK148" s="0"/>
      <c r="ML148" s="0"/>
      <c r="MM148" s="0"/>
      <c r="MN148" s="0"/>
      <c r="MO148" s="0"/>
      <c r="MP148" s="0"/>
      <c r="MQ148" s="0"/>
      <c r="MR148" s="0"/>
      <c r="MS148" s="0"/>
      <c r="MT148" s="0"/>
      <c r="MU148" s="0"/>
      <c r="MV148" s="0"/>
      <c r="MW148" s="0"/>
      <c r="MX148" s="0"/>
      <c r="MY148" s="0"/>
      <c r="MZ148" s="0"/>
      <c r="NA148" s="0"/>
      <c r="NB148" s="0"/>
      <c r="NC148" s="0"/>
      <c r="ND148" s="0"/>
      <c r="NE148" s="0"/>
      <c r="NF148" s="0"/>
      <c r="NG148" s="0"/>
      <c r="NH148" s="0"/>
      <c r="NI148" s="0"/>
      <c r="NJ148" s="0"/>
      <c r="NK148" s="0"/>
      <c r="NL148" s="0"/>
      <c r="NM148" s="0"/>
      <c r="NN148" s="0"/>
      <c r="NO148" s="0"/>
      <c r="NP148" s="0"/>
      <c r="NQ148" s="0"/>
      <c r="NR148" s="0"/>
      <c r="NS148" s="0"/>
      <c r="NT148" s="0"/>
      <c r="NU148" s="0"/>
      <c r="NV148" s="0"/>
      <c r="NW148" s="0"/>
      <c r="NX148" s="0"/>
      <c r="NY148" s="0"/>
      <c r="NZ148" s="0"/>
      <c r="OA148" s="0"/>
      <c r="OB148" s="0"/>
      <c r="OC148" s="0"/>
      <c r="OD148" s="0"/>
      <c r="OE148" s="0"/>
      <c r="OF148" s="0"/>
      <c r="OG148" s="0"/>
      <c r="OH148" s="0"/>
      <c r="OI148" s="0"/>
      <c r="OJ148" s="0"/>
      <c r="OK148" s="0"/>
      <c r="OL148" s="0"/>
      <c r="OM148" s="0"/>
      <c r="ON148" s="0"/>
      <c r="OO148" s="0"/>
      <c r="OP148" s="0"/>
      <c r="OQ148" s="0"/>
      <c r="OR148" s="0"/>
      <c r="OS148" s="0"/>
      <c r="OT148" s="0"/>
      <c r="OU148" s="0"/>
      <c r="OV148" s="0"/>
      <c r="OW148" s="0"/>
      <c r="OX148" s="0"/>
      <c r="OY148" s="0"/>
      <c r="OZ148" s="0"/>
      <c r="PA148" s="0"/>
      <c r="PB148" s="0"/>
      <c r="PC148" s="0"/>
      <c r="PD148" s="0"/>
      <c r="PE148" s="0"/>
      <c r="PF148" s="0"/>
      <c r="PG148" s="0"/>
      <c r="PH148" s="0"/>
      <c r="PI148" s="0"/>
      <c r="PJ148" s="0"/>
      <c r="PK148" s="0"/>
      <c r="PL148" s="0"/>
      <c r="PM148" s="0"/>
      <c r="PN148" s="0"/>
      <c r="PO148" s="0"/>
      <c r="PP148" s="0"/>
      <c r="PQ148" s="0"/>
      <c r="PR148" s="0"/>
      <c r="PS148" s="0"/>
      <c r="PT148" s="0"/>
      <c r="PU148" s="0"/>
      <c r="PV148" s="0"/>
      <c r="PW148" s="0"/>
      <c r="PX148" s="0"/>
      <c r="PY148" s="0"/>
      <c r="PZ148" s="0"/>
      <c r="QA148" s="0"/>
      <c r="QB148" s="0"/>
      <c r="QC148" s="0"/>
      <c r="QD148" s="0"/>
      <c r="QE148" s="0"/>
      <c r="QF148" s="0"/>
      <c r="QG148" s="0"/>
      <c r="QH148" s="0"/>
      <c r="QI148" s="0"/>
      <c r="QJ148" s="0"/>
      <c r="QK148" s="0"/>
      <c r="QL148" s="0"/>
      <c r="QM148" s="0"/>
      <c r="QN148" s="0"/>
      <c r="QO148" s="0"/>
      <c r="QP148" s="0"/>
      <c r="QQ148" s="0"/>
      <c r="QR148" s="0"/>
      <c r="QS148" s="0"/>
      <c r="QT148" s="0"/>
      <c r="QU148" s="0"/>
      <c r="QV148" s="0"/>
      <c r="QW148" s="0"/>
      <c r="QX148" s="0"/>
      <c r="QY148" s="0"/>
      <c r="QZ148" s="0"/>
      <c r="RA148" s="0"/>
      <c r="RB148" s="0"/>
      <c r="RC148" s="0"/>
      <c r="RD148" s="0"/>
      <c r="RE148" s="0"/>
      <c r="RF148" s="0"/>
      <c r="RG148" s="0"/>
      <c r="RH148" s="0"/>
      <c r="RI148" s="0"/>
      <c r="RJ148" s="0"/>
      <c r="RK148" s="0"/>
      <c r="RL148" s="0"/>
      <c r="RM148" s="0"/>
      <c r="RN148" s="0"/>
      <c r="RO148" s="0"/>
      <c r="RP148" s="0"/>
      <c r="RQ148" s="0"/>
      <c r="RR148" s="0"/>
      <c r="RS148" s="0"/>
      <c r="RT148" s="0"/>
      <c r="RU148" s="0"/>
      <c r="RV148" s="0"/>
      <c r="RW148" s="0"/>
      <c r="RX148" s="0"/>
      <c r="RY148" s="0"/>
      <c r="RZ148" s="0"/>
      <c r="SA148" s="0"/>
      <c r="SB148" s="0"/>
      <c r="SC148" s="0"/>
      <c r="SD148" s="0"/>
      <c r="SE148" s="0"/>
      <c r="SF148" s="0"/>
      <c r="SG148" s="0"/>
      <c r="SH148" s="0"/>
      <c r="SI148" s="0"/>
      <c r="SJ148" s="0"/>
      <c r="SK148" s="0"/>
      <c r="SL148" s="0"/>
      <c r="SM148" s="0"/>
      <c r="SN148" s="0"/>
      <c r="SO148" s="0"/>
      <c r="SP148" s="0"/>
      <c r="SQ148" s="0"/>
      <c r="SR148" s="0"/>
      <c r="SS148" s="0"/>
      <c r="ST148" s="0"/>
      <c r="SU148" s="0"/>
      <c r="SV148" s="0"/>
      <c r="SW148" s="0"/>
      <c r="SX148" s="0"/>
      <c r="SY148" s="0"/>
      <c r="SZ148" s="0"/>
      <c r="TA148" s="0"/>
      <c r="TB148" s="0"/>
      <c r="TC148" s="0"/>
      <c r="TD148" s="0"/>
      <c r="TE148" s="0"/>
      <c r="TF148" s="0"/>
      <c r="TG148" s="0"/>
      <c r="TH148" s="0"/>
      <c r="TI148" s="0"/>
      <c r="TJ148" s="0"/>
      <c r="TK148" s="0"/>
      <c r="TL148" s="0"/>
      <c r="TM148" s="0"/>
      <c r="TN148" s="0"/>
      <c r="TO148" s="0"/>
      <c r="TP148" s="0"/>
      <c r="TQ148" s="0"/>
      <c r="TR148" s="0"/>
      <c r="TS148" s="0"/>
      <c r="TT148" s="0"/>
      <c r="TU148" s="0"/>
      <c r="TV148" s="0"/>
      <c r="TW148" s="0"/>
      <c r="TX148" s="0"/>
      <c r="TY148" s="0"/>
      <c r="TZ148" s="0"/>
      <c r="UA148" s="0"/>
      <c r="UB148" s="0"/>
      <c r="UC148" s="0"/>
      <c r="UD148" s="0"/>
      <c r="UE148" s="0"/>
      <c r="UF148" s="0"/>
      <c r="UG148" s="0"/>
      <c r="UH148" s="0"/>
      <c r="UI148" s="0"/>
      <c r="UJ148" s="0"/>
      <c r="UK148" s="0"/>
      <c r="UL148" s="0"/>
      <c r="UM148" s="0"/>
      <c r="UN148" s="0"/>
      <c r="UO148" s="0"/>
      <c r="UP148" s="0"/>
      <c r="UQ148" s="0"/>
      <c r="UR148" s="0"/>
      <c r="US148" s="0"/>
      <c r="UT148" s="0"/>
      <c r="UU148" s="0"/>
      <c r="UV148" s="0"/>
      <c r="UW148" s="0"/>
      <c r="UX148" s="0"/>
      <c r="UY148" s="0"/>
      <c r="UZ148" s="0"/>
      <c r="VA148" s="0"/>
      <c r="VB148" s="0"/>
      <c r="VC148" s="0"/>
      <c r="VD148" s="0"/>
      <c r="VE148" s="0"/>
      <c r="VF148" s="0"/>
      <c r="VG148" s="0"/>
      <c r="VH148" s="0"/>
      <c r="VI148" s="0"/>
      <c r="VJ148" s="0"/>
      <c r="VK148" s="0"/>
      <c r="VL148" s="0"/>
      <c r="VM148" s="0"/>
      <c r="VN148" s="0"/>
      <c r="VO148" s="0"/>
      <c r="VP148" s="0"/>
      <c r="VQ148" s="0"/>
      <c r="VR148" s="0"/>
      <c r="VS148" s="0"/>
      <c r="VT148" s="0"/>
      <c r="VU148" s="0"/>
      <c r="VV148" s="0"/>
      <c r="VW148" s="0"/>
      <c r="VX148" s="0"/>
      <c r="VY148" s="0"/>
      <c r="VZ148" s="0"/>
      <c r="WA148" s="0"/>
      <c r="WB148" s="0"/>
      <c r="WC148" s="0"/>
      <c r="WD148" s="0"/>
      <c r="WE148" s="0"/>
      <c r="WF148" s="0"/>
      <c r="WG148" s="0"/>
      <c r="WH148" s="0"/>
      <c r="WI148" s="0"/>
      <c r="WJ148" s="0"/>
      <c r="WK148" s="0"/>
      <c r="WL148" s="0"/>
      <c r="WM148" s="0"/>
      <c r="WN148" s="0"/>
      <c r="WO148" s="0"/>
      <c r="WP148" s="0"/>
      <c r="WQ148" s="0"/>
      <c r="WR148" s="0"/>
      <c r="WS148" s="0"/>
      <c r="WT148" s="0"/>
      <c r="WU148" s="0"/>
      <c r="WV148" s="0"/>
      <c r="WW148" s="0"/>
      <c r="WX148" s="0"/>
      <c r="WY148" s="0"/>
      <c r="WZ148" s="0"/>
      <c r="XA148" s="0"/>
      <c r="XB148" s="0"/>
      <c r="XC148" s="0"/>
      <c r="XD148" s="0"/>
      <c r="XE148" s="0"/>
      <c r="XF148" s="0"/>
      <c r="XG148" s="0"/>
      <c r="XH148" s="0"/>
      <c r="XI148" s="0"/>
      <c r="XJ148" s="0"/>
      <c r="XK148" s="0"/>
      <c r="XL148" s="0"/>
      <c r="XM148" s="0"/>
      <c r="XN148" s="0"/>
      <c r="XO148" s="0"/>
      <c r="XP148" s="0"/>
      <c r="XQ148" s="0"/>
      <c r="XR148" s="0"/>
      <c r="XS148" s="0"/>
      <c r="XT148" s="0"/>
      <c r="XU148" s="0"/>
      <c r="XV148" s="0"/>
      <c r="XW148" s="0"/>
      <c r="XX148" s="0"/>
      <c r="XY148" s="0"/>
      <c r="XZ148" s="0"/>
      <c r="YA148" s="0"/>
      <c r="YB148" s="0"/>
      <c r="YC148" s="0"/>
      <c r="YD148" s="0"/>
      <c r="YE148" s="0"/>
      <c r="YF148" s="0"/>
      <c r="YG148" s="0"/>
      <c r="YH148" s="0"/>
      <c r="YI148" s="0"/>
      <c r="YJ148" s="0"/>
      <c r="YK148" s="0"/>
      <c r="YL148" s="0"/>
      <c r="YM148" s="0"/>
      <c r="YN148" s="0"/>
      <c r="YO148" s="0"/>
      <c r="YP148" s="0"/>
      <c r="YQ148" s="0"/>
      <c r="YR148" s="0"/>
      <c r="YS148" s="0"/>
      <c r="YT148" s="0"/>
      <c r="YU148" s="0"/>
      <c r="YV148" s="0"/>
      <c r="YW148" s="0"/>
      <c r="YX148" s="0"/>
      <c r="YY148" s="0"/>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c r="AMG148" s="0"/>
      <c r="AMH148" s="0"/>
      <c r="AMI148" s="0"/>
      <c r="AMJ148" s="0"/>
    </row>
    <row r="149" customFormat="false" ht="15.8" hidden="false" customHeight="false" outlineLevel="0" collapsed="false">
      <c r="A149" s="86" t="s">
        <v>105</v>
      </c>
      <c r="B149" s="59" t="s">
        <v>166</v>
      </c>
      <c r="C149" s="85" t="n">
        <v>0.1</v>
      </c>
      <c r="D149" s="85" t="n">
        <v>0.1</v>
      </c>
      <c r="E149" s="77" t="n">
        <v>0.1</v>
      </c>
      <c r="F149" s="77" t="n">
        <v>0.1</v>
      </c>
      <c r="G149" s="77" t="n">
        <v>0.1</v>
      </c>
      <c r="H149" s="0"/>
      <c r="I149" s="0"/>
      <c r="J149" s="27"/>
      <c r="K149" s="0"/>
      <c r="L149" s="0"/>
      <c r="M149" s="0"/>
      <c r="N149" s="0"/>
      <c r="O149" s="0"/>
      <c r="P149" s="0"/>
      <c r="Q149" s="0"/>
      <c r="R149" s="0"/>
      <c r="S149" s="0"/>
      <c r="T149" s="0"/>
      <c r="U149" s="0"/>
      <c r="V149" s="0"/>
      <c r="W149" s="0"/>
      <c r="X149" s="0"/>
      <c r="Y149" s="0"/>
      <c r="Z149" s="0"/>
      <c r="AA149" s="0"/>
      <c r="AB149" s="0"/>
      <c r="AC149" s="0"/>
      <c r="AD149" s="0"/>
      <c r="AE149" s="0"/>
      <c r="AF149" s="0"/>
      <c r="AG149" s="0"/>
      <c r="AH149" s="0"/>
      <c r="AI149" s="0"/>
      <c r="AJ149" s="0"/>
      <c r="AK149" s="0"/>
      <c r="AL149" s="0"/>
      <c r="AM149" s="0"/>
      <c r="AN149" s="0"/>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c r="AMG149" s="0"/>
      <c r="AMH149" s="0"/>
      <c r="AMI149" s="0"/>
      <c r="AMJ149" s="0"/>
    </row>
    <row r="150" customFormat="false" ht="15.8" hidden="false" customHeight="false" outlineLevel="0" collapsed="false">
      <c r="A150" s="86" t="s">
        <v>107</v>
      </c>
      <c r="B150" s="59" t="s">
        <v>166</v>
      </c>
      <c r="C150" s="85" t="n">
        <v>0.1</v>
      </c>
      <c r="D150" s="85" t="n">
        <v>0.1</v>
      </c>
      <c r="E150" s="77" t="n">
        <v>0.1</v>
      </c>
      <c r="F150" s="77" t="n">
        <v>0.1</v>
      </c>
      <c r="G150" s="77" t="n">
        <v>0.1</v>
      </c>
      <c r="H150" s="0"/>
      <c r="I150" s="0"/>
      <c r="J150" s="27"/>
      <c r="K150" s="0"/>
      <c r="L150" s="0"/>
      <c r="M150" s="0"/>
      <c r="N150" s="0"/>
      <c r="O150" s="0"/>
      <c r="P150" s="0"/>
      <c r="Q150" s="0"/>
      <c r="R150" s="0"/>
      <c r="S150" s="0"/>
      <c r="T150" s="0"/>
      <c r="U150" s="0"/>
      <c r="V150" s="0"/>
      <c r="W150" s="0"/>
      <c r="X150" s="0"/>
      <c r="Y150" s="0"/>
      <c r="Z150" s="0"/>
      <c r="AA150" s="0"/>
      <c r="AB150" s="0"/>
      <c r="AC150" s="0"/>
      <c r="AD150" s="0"/>
      <c r="AE150" s="0"/>
      <c r="AF150" s="0"/>
      <c r="AG150" s="0"/>
      <c r="AH150" s="0"/>
      <c r="AI150" s="0"/>
      <c r="AJ150" s="0"/>
      <c r="AK150" s="0"/>
      <c r="AL150" s="0"/>
      <c r="AM150" s="0"/>
      <c r="AN150" s="0"/>
      <c r="AO150" s="0"/>
      <c r="AP150" s="0"/>
      <c r="AQ150" s="0"/>
      <c r="AR150" s="0"/>
      <c r="AS150" s="0"/>
      <c r="AT150" s="0"/>
      <c r="AU150" s="0"/>
      <c r="AV150" s="0"/>
      <c r="AW150" s="0"/>
      <c r="AX150" s="0"/>
      <c r="AY150" s="0"/>
      <c r="AZ150" s="0"/>
      <c r="BA150" s="0"/>
      <c r="BB150" s="0"/>
      <c r="BC150" s="0"/>
      <c r="BD150" s="0"/>
      <c r="BE150" s="0"/>
      <c r="BF150" s="0"/>
      <c r="BG150" s="0"/>
      <c r="BH150" s="0"/>
      <c r="BI150" s="0"/>
      <c r="BJ150" s="0"/>
      <c r="BK150" s="0"/>
      <c r="BL150" s="0"/>
      <c r="BM150" s="0"/>
      <c r="BN150" s="0"/>
      <c r="BO150" s="0"/>
      <c r="BP150" s="0"/>
      <c r="BQ150" s="0"/>
      <c r="BR150" s="0"/>
      <c r="BS150" s="0"/>
      <c r="BT150" s="0"/>
      <c r="BU150" s="0"/>
      <c r="BV150" s="0"/>
      <c r="BW150" s="0"/>
      <c r="BX150" s="0"/>
      <c r="BY150" s="0"/>
      <c r="BZ150" s="0"/>
      <c r="CA150" s="0"/>
      <c r="CB150" s="0"/>
      <c r="CC150" s="0"/>
      <c r="CD150" s="0"/>
      <c r="CE150" s="0"/>
      <c r="CF150" s="0"/>
      <c r="CG150" s="0"/>
      <c r="CH150" s="0"/>
      <c r="CI150" s="0"/>
      <c r="CJ150" s="0"/>
      <c r="CK150" s="0"/>
      <c r="CL150" s="0"/>
      <c r="CM150" s="0"/>
      <c r="CN150" s="0"/>
      <c r="CO150" s="0"/>
      <c r="CP150" s="0"/>
      <c r="CQ150" s="0"/>
      <c r="CR150" s="0"/>
      <c r="CS150" s="0"/>
      <c r="CT150" s="0"/>
      <c r="CU150" s="0"/>
      <c r="CV150" s="0"/>
      <c r="CW150" s="0"/>
      <c r="CX150" s="0"/>
      <c r="CY150" s="0"/>
      <c r="CZ150" s="0"/>
      <c r="DA150" s="0"/>
      <c r="DB150" s="0"/>
      <c r="DC150" s="0"/>
      <c r="DD150" s="0"/>
      <c r="DE150" s="0"/>
      <c r="DF150" s="0"/>
      <c r="DG150" s="0"/>
      <c r="DH150" s="0"/>
      <c r="DI150" s="0"/>
      <c r="DJ150" s="0"/>
      <c r="DK150" s="0"/>
      <c r="DL150" s="0"/>
      <c r="DM150" s="0"/>
      <c r="DN150" s="0"/>
      <c r="DO150" s="0"/>
      <c r="DP150" s="0"/>
      <c r="DQ150" s="0"/>
      <c r="DR150" s="0"/>
      <c r="DS150" s="0"/>
      <c r="DT150" s="0"/>
      <c r="DU150" s="0"/>
      <c r="DV150" s="0"/>
      <c r="DW150" s="0"/>
      <c r="DX150" s="0"/>
      <c r="DY150" s="0"/>
      <c r="DZ150" s="0"/>
      <c r="EA150" s="0"/>
      <c r="EB150" s="0"/>
      <c r="EC150" s="0"/>
      <c r="ED150" s="0"/>
      <c r="EE150" s="0"/>
      <c r="EF150" s="0"/>
      <c r="EG150" s="0"/>
      <c r="EH150" s="0"/>
      <c r="EI150" s="0"/>
      <c r="EJ150" s="0"/>
      <c r="EK150" s="0"/>
      <c r="EL150" s="0"/>
      <c r="EM150" s="0"/>
      <c r="EN150" s="0"/>
      <c r="EO150" s="0"/>
      <c r="EP150" s="0"/>
      <c r="EQ150" s="0"/>
      <c r="ER150" s="0"/>
      <c r="ES150" s="0"/>
      <c r="ET150" s="0"/>
      <c r="EU150" s="0"/>
      <c r="EV150" s="0"/>
      <c r="EW150" s="0"/>
      <c r="EX150" s="0"/>
      <c r="EY150" s="0"/>
      <c r="EZ150" s="0"/>
      <c r="FA150" s="0"/>
      <c r="FB150" s="0"/>
      <c r="FC150" s="0"/>
      <c r="FD150" s="0"/>
      <c r="FE150" s="0"/>
      <c r="FF150" s="0"/>
      <c r="FG150" s="0"/>
      <c r="FH150" s="0"/>
      <c r="FI150" s="0"/>
      <c r="FJ150" s="0"/>
      <c r="FK150" s="0"/>
      <c r="FL150" s="0"/>
      <c r="FM150" s="0"/>
      <c r="FN150" s="0"/>
      <c r="FO150" s="0"/>
      <c r="FP150" s="0"/>
      <c r="FQ150" s="0"/>
      <c r="FR150" s="0"/>
      <c r="FS150" s="0"/>
      <c r="FT150" s="0"/>
      <c r="FU150" s="0"/>
      <c r="FV150" s="0"/>
      <c r="FW150" s="0"/>
      <c r="FX150" s="0"/>
      <c r="FY150" s="0"/>
      <c r="FZ150" s="0"/>
      <c r="GA150" s="0"/>
      <c r="GB150" s="0"/>
      <c r="GC150" s="0"/>
      <c r="GD150" s="0"/>
      <c r="GE150" s="0"/>
      <c r="GF150" s="0"/>
      <c r="GG150" s="0"/>
      <c r="GH150" s="0"/>
      <c r="GI150" s="0"/>
      <c r="GJ150" s="0"/>
      <c r="GK150" s="0"/>
      <c r="GL150" s="0"/>
      <c r="GM150" s="0"/>
      <c r="GN150" s="0"/>
      <c r="GO150" s="0"/>
      <c r="GP150" s="0"/>
      <c r="GQ150" s="0"/>
      <c r="GR150" s="0"/>
      <c r="GS150" s="0"/>
      <c r="GT150" s="0"/>
      <c r="GU150" s="0"/>
      <c r="GV150" s="0"/>
      <c r="GW150" s="0"/>
      <c r="GX150" s="0"/>
      <c r="GY150" s="0"/>
      <c r="GZ150" s="0"/>
      <c r="HA150" s="0"/>
      <c r="HB150" s="0"/>
      <c r="HC150" s="0"/>
      <c r="HD150" s="0"/>
      <c r="HE150" s="0"/>
      <c r="HF150" s="0"/>
      <c r="HG150" s="0"/>
      <c r="HH150" s="0"/>
      <c r="HI150" s="0"/>
      <c r="HJ150" s="0"/>
      <c r="HK150" s="0"/>
      <c r="HL150" s="0"/>
      <c r="HM150" s="0"/>
      <c r="HN150" s="0"/>
      <c r="HO150" s="0"/>
      <c r="HP150" s="0"/>
      <c r="HQ150" s="0"/>
      <c r="HR150" s="0"/>
      <c r="HS150" s="0"/>
      <c r="HT150" s="0"/>
      <c r="HU150" s="0"/>
      <c r="HV150" s="0"/>
      <c r="HW150" s="0"/>
      <c r="HX150" s="0"/>
      <c r="HY150" s="0"/>
      <c r="HZ150" s="0"/>
      <c r="IA150" s="0"/>
      <c r="IB150" s="0"/>
      <c r="IC150" s="0"/>
      <c r="ID150" s="0"/>
      <c r="IE150" s="0"/>
      <c r="IF150" s="0"/>
      <c r="IG150" s="0"/>
      <c r="IH150" s="0"/>
      <c r="II150" s="0"/>
      <c r="IJ150" s="0"/>
      <c r="IK150" s="0"/>
      <c r="IL150" s="0"/>
      <c r="IM150" s="0"/>
      <c r="IN150" s="0"/>
      <c r="IO150" s="0"/>
      <c r="IP150" s="0"/>
      <c r="IQ150" s="0"/>
      <c r="IR150" s="0"/>
      <c r="IS150" s="0"/>
      <c r="IT150" s="0"/>
      <c r="IU150" s="0"/>
      <c r="IV150" s="0"/>
      <c r="IW150" s="0"/>
      <c r="IX150" s="0"/>
      <c r="IY150" s="0"/>
      <c r="IZ150" s="0"/>
      <c r="JA150" s="0"/>
      <c r="JB150" s="0"/>
      <c r="JC150" s="0"/>
      <c r="JD150" s="0"/>
      <c r="JE150" s="0"/>
      <c r="JF150" s="0"/>
      <c r="JG150" s="0"/>
      <c r="JH150" s="0"/>
      <c r="JI150" s="0"/>
      <c r="JJ150" s="0"/>
      <c r="JK150" s="0"/>
      <c r="JL150" s="0"/>
      <c r="JM150" s="0"/>
      <c r="JN150" s="0"/>
      <c r="JO150" s="0"/>
      <c r="JP150" s="0"/>
      <c r="JQ150" s="0"/>
      <c r="JR150" s="0"/>
      <c r="JS150" s="0"/>
      <c r="JT150" s="0"/>
      <c r="JU150" s="0"/>
      <c r="JV150" s="0"/>
      <c r="JW150" s="0"/>
      <c r="JX150" s="0"/>
      <c r="JY150" s="0"/>
      <c r="JZ150" s="0"/>
      <c r="KA150" s="0"/>
      <c r="KB150" s="0"/>
      <c r="KC150" s="0"/>
      <c r="KD150" s="0"/>
      <c r="KE150" s="0"/>
      <c r="KF150" s="0"/>
      <c r="KG150" s="0"/>
      <c r="KH150" s="0"/>
      <c r="KI150" s="0"/>
      <c r="KJ150" s="0"/>
      <c r="KK150" s="0"/>
      <c r="KL150" s="0"/>
      <c r="KM150" s="0"/>
      <c r="KN150" s="0"/>
      <c r="KO150" s="0"/>
      <c r="KP150" s="0"/>
      <c r="KQ150" s="0"/>
      <c r="KR150" s="0"/>
      <c r="KS150" s="0"/>
      <c r="KT150" s="0"/>
      <c r="KU150" s="0"/>
      <c r="KV150" s="0"/>
      <c r="KW150" s="0"/>
      <c r="KX150" s="0"/>
      <c r="KY150" s="0"/>
      <c r="KZ150" s="0"/>
      <c r="LA150" s="0"/>
      <c r="LB150" s="0"/>
      <c r="LC150" s="0"/>
      <c r="LD150" s="0"/>
      <c r="LE150" s="0"/>
      <c r="LF150" s="0"/>
      <c r="LG150" s="0"/>
      <c r="LH150" s="0"/>
      <c r="LI150" s="0"/>
      <c r="LJ150" s="0"/>
      <c r="LK150" s="0"/>
      <c r="LL150" s="0"/>
      <c r="LM150" s="0"/>
      <c r="LN150" s="0"/>
      <c r="LO150" s="0"/>
      <c r="LP150" s="0"/>
      <c r="LQ150" s="0"/>
      <c r="LR150" s="0"/>
      <c r="LS150" s="0"/>
      <c r="LT150" s="0"/>
      <c r="LU150" s="0"/>
      <c r="LV150" s="0"/>
      <c r="LW150" s="0"/>
      <c r="LX150" s="0"/>
      <c r="LY150" s="0"/>
      <c r="LZ150" s="0"/>
      <c r="MA150" s="0"/>
      <c r="MB150" s="0"/>
      <c r="MC150" s="0"/>
      <c r="MD150" s="0"/>
      <c r="ME150" s="0"/>
      <c r="MF150" s="0"/>
      <c r="MG150" s="0"/>
      <c r="MH150" s="0"/>
      <c r="MI150" s="0"/>
      <c r="MJ150" s="0"/>
      <c r="MK150" s="0"/>
      <c r="ML150" s="0"/>
      <c r="MM150" s="0"/>
      <c r="MN150" s="0"/>
      <c r="MO150" s="0"/>
      <c r="MP150" s="0"/>
      <c r="MQ150" s="0"/>
      <c r="MR150" s="0"/>
      <c r="MS150" s="0"/>
      <c r="MT150" s="0"/>
      <c r="MU150" s="0"/>
      <c r="MV150" s="0"/>
      <c r="MW150" s="0"/>
      <c r="MX150" s="0"/>
      <c r="MY150" s="0"/>
      <c r="MZ150" s="0"/>
      <c r="NA150" s="0"/>
      <c r="NB150" s="0"/>
      <c r="NC150" s="0"/>
      <c r="ND150" s="0"/>
      <c r="NE150" s="0"/>
      <c r="NF150" s="0"/>
      <c r="NG150" s="0"/>
      <c r="NH150" s="0"/>
      <c r="NI150" s="0"/>
      <c r="NJ150" s="0"/>
      <c r="NK150" s="0"/>
      <c r="NL150" s="0"/>
      <c r="NM150" s="0"/>
      <c r="NN150" s="0"/>
      <c r="NO150" s="0"/>
      <c r="NP150" s="0"/>
      <c r="NQ150" s="0"/>
      <c r="NR150" s="0"/>
      <c r="NS150" s="0"/>
      <c r="NT150" s="0"/>
      <c r="NU150" s="0"/>
      <c r="NV150" s="0"/>
      <c r="NW150" s="0"/>
      <c r="NX150" s="0"/>
      <c r="NY150" s="0"/>
      <c r="NZ150" s="0"/>
      <c r="OA150" s="0"/>
      <c r="OB150" s="0"/>
      <c r="OC150" s="0"/>
      <c r="OD150" s="0"/>
      <c r="OE150" s="0"/>
      <c r="OF150" s="0"/>
      <c r="OG150" s="0"/>
      <c r="OH150" s="0"/>
      <c r="OI150" s="0"/>
      <c r="OJ150" s="0"/>
      <c r="OK150" s="0"/>
      <c r="OL150" s="0"/>
      <c r="OM150" s="0"/>
      <c r="ON150" s="0"/>
      <c r="OO150" s="0"/>
      <c r="OP150" s="0"/>
      <c r="OQ150" s="0"/>
      <c r="OR150" s="0"/>
      <c r="OS150" s="0"/>
      <c r="OT150" s="0"/>
      <c r="OU150" s="0"/>
      <c r="OV150" s="0"/>
      <c r="OW150" s="0"/>
      <c r="OX150" s="0"/>
      <c r="OY150" s="0"/>
      <c r="OZ150" s="0"/>
      <c r="PA150" s="0"/>
      <c r="PB150" s="0"/>
      <c r="PC150" s="0"/>
      <c r="PD150" s="0"/>
      <c r="PE150" s="0"/>
      <c r="PF150" s="0"/>
      <c r="PG150" s="0"/>
      <c r="PH150" s="0"/>
      <c r="PI150" s="0"/>
      <c r="PJ150" s="0"/>
      <c r="PK150" s="0"/>
      <c r="PL150" s="0"/>
      <c r="PM150" s="0"/>
      <c r="PN150" s="0"/>
      <c r="PO150" s="0"/>
      <c r="PP150" s="0"/>
      <c r="PQ150" s="0"/>
      <c r="PR150" s="0"/>
      <c r="PS150" s="0"/>
      <c r="PT150" s="0"/>
      <c r="PU150" s="0"/>
      <c r="PV150" s="0"/>
      <c r="PW150" s="0"/>
      <c r="PX150" s="0"/>
      <c r="PY150" s="0"/>
      <c r="PZ150" s="0"/>
      <c r="QA150" s="0"/>
      <c r="QB150" s="0"/>
      <c r="QC150" s="0"/>
      <c r="QD150" s="0"/>
      <c r="QE150" s="0"/>
      <c r="QF150" s="0"/>
      <c r="QG150" s="0"/>
      <c r="QH150" s="0"/>
      <c r="QI150" s="0"/>
      <c r="QJ150" s="0"/>
      <c r="QK150" s="0"/>
      <c r="QL150" s="0"/>
      <c r="QM150" s="0"/>
      <c r="QN150" s="0"/>
      <c r="QO150" s="0"/>
      <c r="QP150" s="0"/>
      <c r="QQ150" s="0"/>
      <c r="QR150" s="0"/>
      <c r="QS150" s="0"/>
      <c r="QT150" s="0"/>
      <c r="QU150" s="0"/>
      <c r="QV150" s="0"/>
      <c r="QW150" s="0"/>
      <c r="QX150" s="0"/>
      <c r="QY150" s="0"/>
      <c r="QZ150" s="0"/>
      <c r="RA150" s="0"/>
      <c r="RB150" s="0"/>
      <c r="RC150" s="0"/>
      <c r="RD150" s="0"/>
      <c r="RE150" s="0"/>
      <c r="RF150" s="0"/>
      <c r="RG150" s="0"/>
      <c r="RH150" s="0"/>
      <c r="RI150" s="0"/>
      <c r="RJ150" s="0"/>
      <c r="RK150" s="0"/>
      <c r="RL150" s="0"/>
      <c r="RM150" s="0"/>
      <c r="RN150" s="0"/>
      <c r="RO150" s="0"/>
      <c r="RP150" s="0"/>
      <c r="RQ150" s="0"/>
      <c r="RR150" s="0"/>
      <c r="RS150" s="0"/>
      <c r="RT150" s="0"/>
      <c r="RU150" s="0"/>
      <c r="RV150" s="0"/>
      <c r="RW150" s="0"/>
      <c r="RX150" s="0"/>
      <c r="RY150" s="0"/>
      <c r="RZ150" s="0"/>
      <c r="SA150" s="0"/>
      <c r="SB150" s="0"/>
      <c r="SC150" s="0"/>
      <c r="SD150" s="0"/>
      <c r="SE150" s="0"/>
      <c r="SF150" s="0"/>
      <c r="SG150" s="0"/>
      <c r="SH150" s="0"/>
      <c r="SI150" s="0"/>
      <c r="SJ150" s="0"/>
      <c r="SK150" s="0"/>
      <c r="SL150" s="0"/>
      <c r="SM150" s="0"/>
      <c r="SN150" s="0"/>
      <c r="SO150" s="0"/>
      <c r="SP150" s="0"/>
      <c r="SQ150" s="0"/>
      <c r="SR150" s="0"/>
      <c r="SS150" s="0"/>
      <c r="ST150" s="0"/>
      <c r="SU150" s="0"/>
      <c r="SV150" s="0"/>
      <c r="SW150" s="0"/>
      <c r="SX150" s="0"/>
      <c r="SY150" s="0"/>
      <c r="SZ150" s="0"/>
      <c r="TA150" s="0"/>
      <c r="TB150" s="0"/>
      <c r="TC150" s="0"/>
      <c r="TD150" s="0"/>
      <c r="TE150" s="0"/>
      <c r="TF150" s="0"/>
      <c r="TG150" s="0"/>
      <c r="TH150" s="0"/>
      <c r="TI150" s="0"/>
      <c r="TJ150" s="0"/>
      <c r="TK150" s="0"/>
      <c r="TL150" s="0"/>
      <c r="TM150" s="0"/>
      <c r="TN150" s="0"/>
      <c r="TO150" s="0"/>
      <c r="TP150" s="0"/>
      <c r="TQ150" s="0"/>
      <c r="TR150" s="0"/>
      <c r="TS150" s="0"/>
      <c r="TT150" s="0"/>
      <c r="TU150" s="0"/>
      <c r="TV150" s="0"/>
      <c r="TW150" s="0"/>
      <c r="TX150" s="0"/>
      <c r="TY150" s="0"/>
      <c r="TZ150" s="0"/>
      <c r="UA150" s="0"/>
      <c r="UB150" s="0"/>
      <c r="UC150" s="0"/>
      <c r="UD150" s="0"/>
      <c r="UE150" s="0"/>
      <c r="UF150" s="0"/>
      <c r="UG150" s="0"/>
      <c r="UH150" s="0"/>
      <c r="UI150" s="0"/>
      <c r="UJ150" s="0"/>
      <c r="UK150" s="0"/>
      <c r="UL150" s="0"/>
      <c r="UM150" s="0"/>
      <c r="UN150" s="0"/>
      <c r="UO150" s="0"/>
      <c r="UP150" s="0"/>
      <c r="UQ150" s="0"/>
      <c r="UR150" s="0"/>
      <c r="US150" s="0"/>
      <c r="UT150" s="0"/>
      <c r="UU150" s="0"/>
      <c r="UV150" s="0"/>
      <c r="UW150" s="0"/>
      <c r="UX150" s="0"/>
      <c r="UY150" s="0"/>
      <c r="UZ150" s="0"/>
      <c r="VA150" s="0"/>
      <c r="VB150" s="0"/>
      <c r="VC150" s="0"/>
      <c r="VD150" s="0"/>
      <c r="VE150" s="0"/>
      <c r="VF150" s="0"/>
      <c r="VG150" s="0"/>
      <c r="VH150" s="0"/>
      <c r="VI150" s="0"/>
      <c r="VJ150" s="0"/>
      <c r="VK150" s="0"/>
      <c r="VL150" s="0"/>
      <c r="VM150" s="0"/>
      <c r="VN150" s="0"/>
      <c r="VO150" s="0"/>
      <c r="VP150" s="0"/>
      <c r="VQ150" s="0"/>
      <c r="VR150" s="0"/>
      <c r="VS150" s="0"/>
      <c r="VT150" s="0"/>
      <c r="VU150" s="0"/>
      <c r="VV150" s="0"/>
      <c r="VW150" s="0"/>
      <c r="VX150" s="0"/>
      <c r="VY150" s="0"/>
      <c r="VZ150" s="0"/>
      <c r="WA150" s="0"/>
      <c r="WB150" s="0"/>
      <c r="WC150" s="0"/>
      <c r="WD150" s="0"/>
      <c r="WE150" s="0"/>
      <c r="WF150" s="0"/>
      <c r="WG150" s="0"/>
      <c r="WH150" s="0"/>
      <c r="WI150" s="0"/>
      <c r="WJ150" s="0"/>
      <c r="WK150" s="0"/>
      <c r="WL150" s="0"/>
      <c r="WM150" s="0"/>
      <c r="WN150" s="0"/>
      <c r="WO150" s="0"/>
      <c r="WP150" s="0"/>
      <c r="WQ150" s="0"/>
      <c r="WR150" s="0"/>
      <c r="WS150" s="0"/>
      <c r="WT150" s="0"/>
      <c r="WU150" s="0"/>
      <c r="WV150" s="0"/>
      <c r="WW150" s="0"/>
      <c r="WX150" s="0"/>
      <c r="WY150" s="0"/>
      <c r="WZ150" s="0"/>
      <c r="XA150" s="0"/>
      <c r="XB150" s="0"/>
      <c r="XC150" s="0"/>
      <c r="XD150" s="0"/>
      <c r="XE150" s="0"/>
      <c r="XF150" s="0"/>
      <c r="XG150" s="0"/>
      <c r="XH150" s="0"/>
      <c r="XI150" s="0"/>
      <c r="XJ150" s="0"/>
      <c r="XK150" s="0"/>
      <c r="XL150" s="0"/>
      <c r="XM150" s="0"/>
      <c r="XN150" s="0"/>
      <c r="XO150" s="0"/>
      <c r="XP150" s="0"/>
      <c r="XQ150" s="0"/>
      <c r="XR150" s="0"/>
      <c r="XS150" s="0"/>
      <c r="XT150" s="0"/>
      <c r="XU150" s="0"/>
      <c r="XV150" s="0"/>
      <c r="XW150" s="0"/>
      <c r="XX150" s="0"/>
      <c r="XY150" s="0"/>
      <c r="XZ150" s="0"/>
      <c r="YA150" s="0"/>
      <c r="YB150" s="0"/>
      <c r="YC150" s="0"/>
      <c r="YD150" s="0"/>
      <c r="YE150" s="0"/>
      <c r="YF150" s="0"/>
      <c r="YG150" s="0"/>
      <c r="YH150" s="0"/>
      <c r="YI150" s="0"/>
      <c r="YJ150" s="0"/>
      <c r="YK150" s="0"/>
      <c r="YL150" s="0"/>
      <c r="YM150" s="0"/>
      <c r="YN150" s="0"/>
      <c r="YO150" s="0"/>
      <c r="YP150" s="0"/>
      <c r="YQ150" s="0"/>
      <c r="YR150" s="0"/>
      <c r="YS150" s="0"/>
      <c r="YT150" s="0"/>
      <c r="YU150" s="0"/>
      <c r="YV150" s="0"/>
      <c r="YW150" s="0"/>
      <c r="YX150" s="0"/>
      <c r="YY150" s="0"/>
      <c r="YZ150" s="0"/>
      <c r="ZA150" s="0"/>
      <c r="ZB150" s="0"/>
      <c r="ZC150" s="0"/>
      <c r="ZD150" s="0"/>
      <c r="ZE150" s="0"/>
      <c r="ZF150" s="0"/>
      <c r="ZG150" s="0"/>
      <c r="ZH150" s="0"/>
      <c r="ZI150" s="0"/>
      <c r="ZJ150" s="0"/>
      <c r="ZK150" s="0"/>
      <c r="ZL150" s="0"/>
      <c r="ZM150" s="0"/>
      <c r="ZN150" s="0"/>
      <c r="ZO150" s="0"/>
      <c r="ZP150" s="0"/>
      <c r="ZQ150" s="0"/>
      <c r="ZR150" s="0"/>
      <c r="ZS150" s="0"/>
      <c r="ZT150" s="0"/>
      <c r="ZU150" s="0"/>
      <c r="ZV150" s="0"/>
      <c r="ZW150" s="0"/>
      <c r="ZX150" s="0"/>
      <c r="ZY150" s="0"/>
      <c r="ZZ150" s="0"/>
      <c r="AAA150" s="0"/>
      <c r="AAB150" s="0"/>
      <c r="AAC150" s="0"/>
      <c r="AAD150" s="0"/>
      <c r="AAE150" s="0"/>
      <c r="AAF150" s="0"/>
      <c r="AAG150" s="0"/>
      <c r="AAH150" s="0"/>
      <c r="AAI150" s="0"/>
      <c r="AAJ150" s="0"/>
      <c r="AAK150" s="0"/>
      <c r="AAL150" s="0"/>
      <c r="AAM150" s="0"/>
      <c r="AAN150" s="0"/>
      <c r="AAO150" s="0"/>
      <c r="AAP150" s="0"/>
      <c r="AAQ150" s="0"/>
      <c r="AAR150" s="0"/>
      <c r="AAS150" s="0"/>
      <c r="AAT150" s="0"/>
      <c r="AAU150" s="0"/>
      <c r="AAV150" s="0"/>
      <c r="AAW150" s="0"/>
      <c r="AAX150" s="0"/>
      <c r="AAY150" s="0"/>
      <c r="AAZ150" s="0"/>
      <c r="ABA150" s="0"/>
      <c r="ABB150" s="0"/>
      <c r="ABC150" s="0"/>
      <c r="ABD150" s="0"/>
      <c r="ABE150" s="0"/>
      <c r="ABF150" s="0"/>
      <c r="ABG150" s="0"/>
      <c r="ABH150" s="0"/>
      <c r="ABI150" s="0"/>
      <c r="ABJ150" s="0"/>
      <c r="ABK150" s="0"/>
      <c r="ABL150" s="0"/>
      <c r="ABM150" s="0"/>
      <c r="ABN150" s="0"/>
      <c r="ABO150" s="0"/>
      <c r="ABP150" s="0"/>
      <c r="ABQ150" s="0"/>
      <c r="ABR150" s="0"/>
      <c r="ABS150" s="0"/>
      <c r="ABT150" s="0"/>
      <c r="ABU150" s="0"/>
      <c r="ABV150" s="0"/>
      <c r="ABW150" s="0"/>
      <c r="ABX150" s="0"/>
      <c r="ABY150" s="0"/>
      <c r="ABZ150" s="0"/>
      <c r="ACA150" s="0"/>
      <c r="ACB150" s="0"/>
      <c r="ACC150" s="0"/>
      <c r="ACD150" s="0"/>
      <c r="ACE150" s="0"/>
      <c r="ACF150" s="0"/>
      <c r="ACG150" s="0"/>
      <c r="ACH150" s="0"/>
      <c r="ACI150" s="0"/>
      <c r="ACJ150" s="0"/>
      <c r="ACK150" s="0"/>
      <c r="ACL150" s="0"/>
      <c r="ACM150" s="0"/>
      <c r="ACN150" s="0"/>
      <c r="ACO150" s="0"/>
      <c r="ACP150" s="0"/>
      <c r="ACQ150" s="0"/>
      <c r="ACR150" s="0"/>
      <c r="ACS150" s="0"/>
      <c r="ACT150" s="0"/>
      <c r="ACU150" s="0"/>
      <c r="ACV150" s="0"/>
      <c r="ACW150" s="0"/>
      <c r="ACX150" s="0"/>
      <c r="ACY150" s="0"/>
      <c r="ACZ150" s="0"/>
      <c r="ADA150" s="0"/>
      <c r="ADB150" s="0"/>
      <c r="ADC150" s="0"/>
      <c r="ADD150" s="0"/>
      <c r="ADE150" s="0"/>
      <c r="ADF150" s="0"/>
      <c r="ADG150" s="0"/>
      <c r="ADH150" s="0"/>
      <c r="ADI150" s="0"/>
      <c r="ADJ150" s="0"/>
      <c r="ADK150" s="0"/>
      <c r="ADL150" s="0"/>
      <c r="ADM150" s="0"/>
      <c r="ADN150" s="0"/>
      <c r="ADO150" s="0"/>
      <c r="ADP150" s="0"/>
      <c r="ADQ150" s="0"/>
      <c r="ADR150" s="0"/>
      <c r="ADS150" s="0"/>
      <c r="ADT150" s="0"/>
      <c r="ADU150" s="0"/>
      <c r="ADV150" s="0"/>
      <c r="ADW150" s="0"/>
      <c r="ADX150" s="0"/>
      <c r="ADY150" s="0"/>
      <c r="ADZ150" s="0"/>
      <c r="AEA150" s="0"/>
      <c r="AEB150" s="0"/>
      <c r="AEC150" s="0"/>
      <c r="AED150" s="0"/>
      <c r="AEE150" s="0"/>
      <c r="AEF150" s="0"/>
      <c r="AEG150" s="0"/>
      <c r="AEH150" s="0"/>
      <c r="AEI150" s="0"/>
      <c r="AEJ150" s="0"/>
      <c r="AEK150" s="0"/>
      <c r="AEL150" s="0"/>
      <c r="AEM150" s="0"/>
      <c r="AEN150" s="0"/>
      <c r="AEO150" s="0"/>
      <c r="AEP150" s="0"/>
      <c r="AEQ150" s="0"/>
      <c r="AER150" s="0"/>
      <c r="AES150" s="0"/>
      <c r="AET150" s="0"/>
      <c r="AEU150" s="0"/>
      <c r="AEV150" s="0"/>
      <c r="AEW150" s="0"/>
      <c r="AEX150" s="0"/>
      <c r="AEY150" s="0"/>
      <c r="AEZ150" s="0"/>
      <c r="AFA150" s="0"/>
      <c r="AFB150" s="0"/>
      <c r="AFC150" s="0"/>
      <c r="AFD150" s="0"/>
      <c r="AFE150" s="0"/>
      <c r="AFF150" s="0"/>
      <c r="AFG150" s="0"/>
      <c r="AFH150" s="0"/>
      <c r="AFI150" s="0"/>
      <c r="AFJ150" s="0"/>
      <c r="AFK150" s="0"/>
      <c r="AFL150" s="0"/>
      <c r="AFM150" s="0"/>
      <c r="AFN150" s="0"/>
      <c r="AFO150" s="0"/>
      <c r="AFP150" s="0"/>
      <c r="AFQ150" s="0"/>
      <c r="AFR150" s="0"/>
      <c r="AFS150" s="0"/>
      <c r="AFT150" s="0"/>
      <c r="AFU150" s="0"/>
      <c r="AFV150" s="0"/>
      <c r="AFW150" s="0"/>
      <c r="AFX150" s="0"/>
      <c r="AFY150" s="0"/>
      <c r="AFZ150" s="0"/>
      <c r="AGA150" s="0"/>
      <c r="AGB150" s="0"/>
      <c r="AGC150" s="0"/>
      <c r="AGD150" s="0"/>
      <c r="AGE150" s="0"/>
      <c r="AGF150" s="0"/>
      <c r="AGG150" s="0"/>
      <c r="AGH150" s="0"/>
      <c r="AGI150" s="0"/>
      <c r="AGJ150" s="0"/>
      <c r="AGK150" s="0"/>
      <c r="AGL150" s="0"/>
      <c r="AGM150" s="0"/>
      <c r="AGN150" s="0"/>
      <c r="AGO150" s="0"/>
      <c r="AGP150" s="0"/>
      <c r="AGQ150" s="0"/>
      <c r="AGR150" s="0"/>
      <c r="AGS150" s="0"/>
      <c r="AGT150" s="0"/>
      <c r="AGU150" s="0"/>
      <c r="AGV150" s="0"/>
      <c r="AGW150" s="0"/>
      <c r="AGX150" s="0"/>
      <c r="AGY150" s="0"/>
      <c r="AGZ150" s="0"/>
      <c r="AHA150" s="0"/>
      <c r="AHB150" s="0"/>
      <c r="AHC150" s="0"/>
      <c r="AHD150" s="0"/>
      <c r="AHE150" s="0"/>
      <c r="AHF150" s="0"/>
      <c r="AHG150" s="0"/>
      <c r="AHH150" s="0"/>
      <c r="AHI150" s="0"/>
      <c r="AHJ150" s="0"/>
      <c r="AHK150" s="0"/>
      <c r="AHL150" s="0"/>
      <c r="AHM150" s="0"/>
      <c r="AHN150" s="0"/>
      <c r="AHO150" s="0"/>
      <c r="AHP150" s="0"/>
      <c r="AHQ150" s="0"/>
      <c r="AHR150" s="0"/>
      <c r="AHS150" s="0"/>
      <c r="AHT150" s="0"/>
      <c r="AHU150" s="0"/>
      <c r="AHV150" s="0"/>
      <c r="AHW150" s="0"/>
      <c r="AHX150" s="0"/>
      <c r="AHY150" s="0"/>
      <c r="AHZ150" s="0"/>
      <c r="AIA150" s="0"/>
      <c r="AIB150" s="0"/>
      <c r="AIC150" s="0"/>
      <c r="AID150" s="0"/>
      <c r="AIE150" s="0"/>
      <c r="AIF150" s="0"/>
      <c r="AIG150" s="0"/>
      <c r="AIH150" s="0"/>
      <c r="AII150" s="0"/>
      <c r="AIJ150" s="0"/>
      <c r="AIK150" s="0"/>
      <c r="AIL150" s="0"/>
      <c r="AIM150" s="0"/>
      <c r="AIN150" s="0"/>
      <c r="AIO150" s="0"/>
      <c r="AIP150" s="0"/>
      <c r="AIQ150" s="0"/>
      <c r="AIR150" s="0"/>
      <c r="AIS150" s="0"/>
      <c r="AIT150" s="0"/>
      <c r="AIU150" s="0"/>
      <c r="AIV150" s="0"/>
      <c r="AIW150" s="0"/>
      <c r="AIX150" s="0"/>
      <c r="AIY150" s="0"/>
      <c r="AIZ150" s="0"/>
      <c r="AJA150" s="0"/>
      <c r="AJB150" s="0"/>
      <c r="AJC150" s="0"/>
      <c r="AJD150" s="0"/>
      <c r="AJE150" s="0"/>
      <c r="AJF150" s="0"/>
      <c r="AJG150" s="0"/>
      <c r="AJH150" s="0"/>
      <c r="AJI150" s="0"/>
      <c r="AJJ150" s="0"/>
      <c r="AJK150" s="0"/>
      <c r="AJL150" s="0"/>
      <c r="AJM150" s="0"/>
      <c r="AJN150" s="0"/>
      <c r="AJO150" s="0"/>
      <c r="AJP150" s="0"/>
      <c r="AJQ150" s="0"/>
      <c r="AJR150" s="0"/>
      <c r="AJS150" s="0"/>
      <c r="AJT150" s="0"/>
      <c r="AJU150" s="0"/>
      <c r="AJV150" s="0"/>
      <c r="AJW150" s="0"/>
      <c r="AJX150" s="0"/>
      <c r="AJY150" s="0"/>
      <c r="AJZ150" s="0"/>
      <c r="AKA150" s="0"/>
      <c r="AKB150" s="0"/>
      <c r="AKC150" s="0"/>
      <c r="AKD150" s="0"/>
      <c r="AKE150" s="0"/>
      <c r="AKF150" s="0"/>
      <c r="AKG150" s="0"/>
      <c r="AKH150" s="0"/>
      <c r="AKI150" s="0"/>
      <c r="AKJ150" s="0"/>
      <c r="AKK150" s="0"/>
      <c r="AKL150" s="0"/>
      <c r="AKM150" s="0"/>
      <c r="AKN150" s="0"/>
      <c r="AKO150" s="0"/>
      <c r="AKP150" s="0"/>
      <c r="AKQ150" s="0"/>
      <c r="AKR150" s="0"/>
      <c r="AKS150" s="0"/>
      <c r="AKT150" s="0"/>
      <c r="AKU150" s="0"/>
      <c r="AKV150" s="0"/>
      <c r="AKW150" s="0"/>
      <c r="AKX150" s="0"/>
      <c r="AKY150" s="0"/>
      <c r="AKZ150" s="0"/>
      <c r="ALA150" s="0"/>
      <c r="ALB150" s="0"/>
      <c r="ALC150" s="0"/>
      <c r="ALD150" s="0"/>
      <c r="ALE150" s="0"/>
      <c r="ALF150" s="0"/>
      <c r="ALG150" s="0"/>
      <c r="ALH150" s="0"/>
      <c r="ALI150" s="0"/>
      <c r="ALJ150" s="0"/>
      <c r="ALK150" s="0"/>
      <c r="ALL150" s="0"/>
      <c r="ALM150" s="0"/>
      <c r="ALN150" s="0"/>
      <c r="ALO150" s="0"/>
      <c r="ALP150" s="0"/>
      <c r="ALQ150" s="0"/>
      <c r="ALR150" s="0"/>
      <c r="ALS150" s="0"/>
      <c r="ALT150" s="0"/>
      <c r="ALU150" s="0"/>
      <c r="ALV150" s="0"/>
      <c r="ALW150" s="0"/>
      <c r="ALX150" s="0"/>
      <c r="ALY150" s="0"/>
      <c r="ALZ150" s="0"/>
      <c r="AMA150" s="0"/>
      <c r="AMB150" s="0"/>
      <c r="AMC150" s="0"/>
      <c r="AMD150" s="0"/>
      <c r="AME150" s="0"/>
      <c r="AMF150" s="0"/>
      <c r="AMG150" s="0"/>
      <c r="AMH150" s="0"/>
      <c r="AMI150" s="0"/>
      <c r="AMJ150" s="0"/>
    </row>
    <row r="151" customFormat="false" ht="15.8" hidden="false" customHeight="false" outlineLevel="0" collapsed="false">
      <c r="A151" s="84" t="s">
        <v>93</v>
      </c>
      <c r="B151" s="59" t="s">
        <v>167</v>
      </c>
      <c r="C151" s="85" t="n">
        <v>0</v>
      </c>
      <c r="D151" s="85" t="n">
        <v>0</v>
      </c>
      <c r="E151" s="77" t="n">
        <v>0.1</v>
      </c>
      <c r="F151" s="77" t="n">
        <v>0.1</v>
      </c>
      <c r="G151" s="77" t="n">
        <v>0.1</v>
      </c>
      <c r="H151" s="0" t="s">
        <v>163</v>
      </c>
      <c r="I151" s="0"/>
      <c r="J151" s="0"/>
      <c r="K151" s="0"/>
      <c r="L151" s="0"/>
      <c r="M151" s="0"/>
      <c r="N151" s="0"/>
      <c r="O151" s="0"/>
      <c r="P151" s="0"/>
      <c r="Q151" s="0"/>
      <c r="R151" s="0"/>
      <c r="S151" s="0"/>
      <c r="T151" s="0"/>
      <c r="U151" s="0"/>
      <c r="V151" s="0"/>
      <c r="W151" s="0"/>
      <c r="X151" s="0"/>
      <c r="Y151" s="0"/>
      <c r="Z151" s="0"/>
      <c r="AA151" s="0"/>
      <c r="AB151" s="0"/>
      <c r="AC151" s="0"/>
      <c r="AD151" s="0"/>
      <c r="AE151" s="0"/>
      <c r="AF151" s="0"/>
      <c r="AG151" s="0"/>
      <c r="AH151" s="0"/>
      <c r="AI151" s="0"/>
      <c r="AJ151" s="0"/>
      <c r="AK151" s="0"/>
      <c r="AL151" s="0"/>
      <c r="AM151" s="0"/>
      <c r="AN151" s="0"/>
      <c r="AO151" s="0"/>
      <c r="AP151" s="0"/>
      <c r="AQ151" s="0"/>
      <c r="AR151" s="0"/>
      <c r="AS151" s="0"/>
      <c r="AT151" s="0"/>
      <c r="AU151" s="0"/>
      <c r="AV151" s="0"/>
      <c r="AW151" s="0"/>
      <c r="AX151" s="0"/>
      <c r="AY151" s="0"/>
      <c r="AZ151" s="0"/>
      <c r="BA151" s="0"/>
      <c r="BB151" s="0"/>
      <c r="BC151" s="0"/>
      <c r="BD151" s="0"/>
      <c r="BE151" s="0"/>
      <c r="BF151" s="0"/>
      <c r="BG151" s="0"/>
      <c r="BH151" s="0"/>
      <c r="BI151" s="0"/>
      <c r="BJ151" s="0"/>
      <c r="BK151" s="0"/>
      <c r="BL151" s="0"/>
      <c r="BM151" s="0"/>
      <c r="BN151" s="0"/>
      <c r="BO151" s="0"/>
      <c r="BP151" s="0"/>
      <c r="BQ151" s="0"/>
      <c r="BR151" s="0"/>
      <c r="BS151" s="0"/>
      <c r="BT151" s="0"/>
      <c r="BU151" s="0"/>
      <c r="BV151" s="0"/>
      <c r="BW151" s="0"/>
      <c r="BX151" s="0"/>
      <c r="BY151" s="0"/>
      <c r="BZ151" s="0"/>
      <c r="CA151" s="0"/>
      <c r="CB151" s="0"/>
      <c r="CC151" s="0"/>
      <c r="CD151" s="0"/>
      <c r="CE151" s="0"/>
      <c r="CF151" s="0"/>
      <c r="CG151" s="0"/>
      <c r="CH151" s="0"/>
      <c r="CI151" s="0"/>
      <c r="CJ151" s="0"/>
      <c r="CK151" s="0"/>
      <c r="CL151" s="0"/>
      <c r="CM151" s="0"/>
      <c r="CN151" s="0"/>
      <c r="CO151" s="0"/>
      <c r="CP151" s="0"/>
      <c r="CQ151" s="0"/>
      <c r="CR151" s="0"/>
      <c r="CS151" s="0"/>
      <c r="CT151" s="0"/>
      <c r="CU151" s="0"/>
      <c r="CV151" s="0"/>
      <c r="CW151" s="0"/>
      <c r="CX151" s="0"/>
      <c r="CY151" s="0"/>
      <c r="CZ151" s="0"/>
      <c r="DA151" s="0"/>
      <c r="DB151" s="0"/>
      <c r="DC151" s="0"/>
      <c r="DD151" s="0"/>
      <c r="DE151" s="0"/>
      <c r="DF151" s="0"/>
      <c r="DG151" s="0"/>
      <c r="DH151" s="0"/>
      <c r="DI151" s="0"/>
      <c r="DJ151" s="0"/>
      <c r="DK151" s="0"/>
      <c r="DL151" s="0"/>
      <c r="DM151" s="0"/>
      <c r="DN151" s="0"/>
      <c r="DO151" s="0"/>
      <c r="DP151" s="0"/>
      <c r="DQ151" s="0"/>
      <c r="DR151" s="0"/>
      <c r="DS151" s="0"/>
      <c r="DT151" s="0"/>
      <c r="DU151" s="0"/>
      <c r="DV151" s="0"/>
      <c r="DW151" s="0"/>
      <c r="DX151" s="0"/>
      <c r="DY151" s="0"/>
      <c r="DZ151" s="0"/>
      <c r="EA151" s="0"/>
      <c r="EB151" s="0"/>
      <c r="EC151" s="0"/>
      <c r="ED151" s="0"/>
      <c r="EE151" s="0"/>
      <c r="EF151" s="0"/>
      <c r="EG151" s="0"/>
      <c r="EH151" s="0"/>
      <c r="EI151" s="0"/>
      <c r="EJ151" s="0"/>
      <c r="EK151" s="0"/>
      <c r="EL151" s="0"/>
      <c r="EM151" s="0"/>
      <c r="EN151" s="0"/>
      <c r="EO151" s="0"/>
      <c r="EP151" s="0"/>
      <c r="EQ151" s="0"/>
      <c r="ER151" s="0"/>
      <c r="ES151" s="0"/>
      <c r="ET151" s="0"/>
      <c r="EU151" s="0"/>
      <c r="EV151" s="0"/>
      <c r="EW151" s="0"/>
      <c r="EX151" s="0"/>
      <c r="EY151" s="0"/>
      <c r="EZ151" s="0"/>
      <c r="FA151" s="0"/>
      <c r="FB151" s="0"/>
      <c r="FC151" s="0"/>
      <c r="FD151" s="0"/>
      <c r="FE151" s="0"/>
      <c r="FF151" s="0"/>
      <c r="FG151" s="0"/>
      <c r="FH151" s="0"/>
      <c r="FI151" s="0"/>
      <c r="FJ151" s="0"/>
      <c r="FK151" s="0"/>
      <c r="FL151" s="0"/>
      <c r="FM151" s="0"/>
      <c r="FN151" s="0"/>
      <c r="FO151" s="0"/>
      <c r="FP151" s="0"/>
      <c r="FQ151" s="0"/>
      <c r="FR151" s="0"/>
      <c r="FS151" s="0"/>
      <c r="FT151" s="0"/>
      <c r="FU151" s="0"/>
      <c r="FV151" s="0"/>
      <c r="FW151" s="0"/>
      <c r="FX151" s="0"/>
      <c r="FY151" s="0"/>
      <c r="FZ151" s="0"/>
      <c r="GA151" s="0"/>
      <c r="GB151" s="0"/>
      <c r="GC151" s="0"/>
      <c r="GD151" s="0"/>
      <c r="GE151" s="0"/>
      <c r="GF151" s="0"/>
      <c r="GG151" s="0"/>
      <c r="GH151" s="0"/>
      <c r="GI151" s="0"/>
      <c r="GJ151" s="0"/>
      <c r="GK151" s="0"/>
      <c r="GL151" s="0"/>
      <c r="GM151" s="0"/>
      <c r="GN151" s="0"/>
      <c r="GO151" s="0"/>
      <c r="GP151" s="0"/>
      <c r="GQ151" s="0"/>
      <c r="GR151" s="0"/>
      <c r="GS151" s="0"/>
      <c r="GT151" s="0"/>
      <c r="GU151" s="0"/>
      <c r="GV151" s="0"/>
      <c r="GW151" s="0"/>
      <c r="GX151" s="0"/>
      <c r="GY151" s="0"/>
      <c r="GZ151" s="0"/>
      <c r="HA151" s="0"/>
      <c r="HB151" s="0"/>
      <c r="HC151" s="0"/>
      <c r="HD151" s="0"/>
      <c r="HE151" s="0"/>
      <c r="HF151" s="0"/>
      <c r="HG151" s="0"/>
      <c r="HH151" s="0"/>
      <c r="HI151" s="0"/>
      <c r="HJ151" s="0"/>
      <c r="HK151" s="0"/>
      <c r="HL151" s="0"/>
      <c r="HM151" s="0"/>
      <c r="HN151" s="0"/>
      <c r="HO151" s="0"/>
      <c r="HP151" s="0"/>
      <c r="HQ151" s="0"/>
      <c r="HR151" s="0"/>
      <c r="HS151" s="0"/>
      <c r="HT151" s="0"/>
      <c r="HU151" s="0"/>
      <c r="HV151" s="0"/>
      <c r="HW151" s="0"/>
      <c r="HX151" s="0"/>
      <c r="HY151" s="0"/>
      <c r="HZ151" s="0"/>
      <c r="IA151" s="0"/>
      <c r="IB151" s="0"/>
      <c r="IC151" s="0"/>
      <c r="ID151" s="0"/>
      <c r="IE151" s="0"/>
      <c r="IF151" s="0"/>
      <c r="IG151" s="0"/>
      <c r="IH151" s="0"/>
      <c r="II151" s="0"/>
      <c r="IJ151" s="0"/>
      <c r="IK151" s="0"/>
      <c r="IL151" s="0"/>
      <c r="IM151" s="0"/>
      <c r="IN151" s="0"/>
      <c r="IO151" s="0"/>
      <c r="IP151" s="0"/>
      <c r="IQ151" s="0"/>
      <c r="IR151" s="0"/>
      <c r="IS151" s="0"/>
      <c r="IT151" s="0"/>
      <c r="IU151" s="0"/>
      <c r="IV151" s="0"/>
      <c r="IW151" s="0"/>
      <c r="IX151" s="0"/>
      <c r="IY151" s="0"/>
      <c r="IZ151" s="0"/>
      <c r="JA151" s="0"/>
      <c r="JB151" s="0"/>
      <c r="JC151" s="0"/>
      <c r="JD151" s="0"/>
      <c r="JE151" s="0"/>
      <c r="JF151" s="0"/>
      <c r="JG151" s="0"/>
      <c r="JH151" s="0"/>
      <c r="JI151" s="0"/>
      <c r="JJ151" s="0"/>
      <c r="JK151" s="0"/>
      <c r="JL151" s="0"/>
      <c r="JM151" s="0"/>
      <c r="JN151" s="0"/>
      <c r="JO151" s="0"/>
      <c r="JP151" s="0"/>
      <c r="JQ151" s="0"/>
      <c r="JR151" s="0"/>
      <c r="JS151" s="0"/>
      <c r="JT151" s="0"/>
      <c r="JU151" s="0"/>
      <c r="JV151" s="0"/>
      <c r="JW151" s="0"/>
      <c r="JX151" s="0"/>
      <c r="JY151" s="0"/>
      <c r="JZ151" s="0"/>
      <c r="KA151" s="0"/>
      <c r="KB151" s="0"/>
      <c r="KC151" s="0"/>
      <c r="KD151" s="0"/>
      <c r="KE151" s="0"/>
      <c r="KF151" s="0"/>
      <c r="KG151" s="0"/>
      <c r="KH151" s="0"/>
      <c r="KI151" s="0"/>
      <c r="KJ151" s="0"/>
      <c r="KK151" s="0"/>
      <c r="KL151" s="0"/>
      <c r="KM151" s="0"/>
      <c r="KN151" s="0"/>
      <c r="KO151" s="0"/>
      <c r="KP151" s="0"/>
      <c r="KQ151" s="0"/>
      <c r="KR151" s="0"/>
      <c r="KS151" s="0"/>
      <c r="KT151" s="0"/>
      <c r="KU151" s="0"/>
      <c r="KV151" s="0"/>
      <c r="KW151" s="0"/>
      <c r="KX151" s="0"/>
      <c r="KY151" s="0"/>
      <c r="KZ151" s="0"/>
      <c r="LA151" s="0"/>
      <c r="LB151" s="0"/>
      <c r="LC151" s="0"/>
      <c r="LD151" s="0"/>
      <c r="LE151" s="0"/>
      <c r="LF151" s="0"/>
      <c r="LG151" s="0"/>
      <c r="LH151" s="0"/>
      <c r="LI151" s="0"/>
      <c r="LJ151" s="0"/>
      <c r="LK151" s="0"/>
      <c r="LL151" s="0"/>
      <c r="LM151" s="0"/>
      <c r="LN151" s="0"/>
      <c r="LO151" s="0"/>
      <c r="LP151" s="0"/>
      <c r="LQ151" s="0"/>
      <c r="LR151" s="0"/>
      <c r="LS151" s="0"/>
      <c r="LT151" s="0"/>
      <c r="LU151" s="0"/>
      <c r="LV151" s="0"/>
      <c r="LW151" s="0"/>
      <c r="LX151" s="0"/>
      <c r="LY151" s="0"/>
      <c r="LZ151" s="0"/>
      <c r="MA151" s="0"/>
      <c r="MB151" s="0"/>
      <c r="MC151" s="0"/>
      <c r="MD151" s="0"/>
      <c r="ME151" s="0"/>
      <c r="MF151" s="0"/>
      <c r="MG151" s="0"/>
      <c r="MH151" s="0"/>
      <c r="MI151" s="0"/>
      <c r="MJ151" s="0"/>
      <c r="MK151" s="0"/>
      <c r="ML151" s="0"/>
      <c r="MM151" s="0"/>
      <c r="MN151" s="0"/>
      <c r="MO151" s="0"/>
      <c r="MP151" s="0"/>
      <c r="MQ151" s="0"/>
      <c r="MR151" s="0"/>
      <c r="MS151" s="0"/>
      <c r="MT151" s="0"/>
      <c r="MU151" s="0"/>
      <c r="MV151" s="0"/>
      <c r="MW151" s="0"/>
      <c r="MX151" s="0"/>
      <c r="MY151" s="0"/>
      <c r="MZ151" s="0"/>
      <c r="NA151" s="0"/>
      <c r="NB151" s="0"/>
      <c r="NC151" s="0"/>
      <c r="ND151" s="0"/>
      <c r="NE151" s="0"/>
      <c r="NF151" s="0"/>
      <c r="NG151" s="0"/>
      <c r="NH151" s="0"/>
      <c r="NI151" s="0"/>
      <c r="NJ151" s="0"/>
      <c r="NK151" s="0"/>
      <c r="NL151" s="0"/>
      <c r="NM151" s="0"/>
      <c r="NN151" s="0"/>
      <c r="NO151" s="0"/>
      <c r="NP151" s="0"/>
      <c r="NQ151" s="0"/>
      <c r="NR151" s="0"/>
      <c r="NS151" s="0"/>
      <c r="NT151" s="0"/>
      <c r="NU151" s="0"/>
      <c r="NV151" s="0"/>
      <c r="NW151" s="0"/>
      <c r="NX151" s="0"/>
      <c r="NY151" s="0"/>
      <c r="NZ151" s="0"/>
      <c r="OA151" s="0"/>
      <c r="OB151" s="0"/>
      <c r="OC151" s="0"/>
      <c r="OD151" s="0"/>
      <c r="OE151" s="0"/>
      <c r="OF151" s="0"/>
      <c r="OG151" s="0"/>
      <c r="OH151" s="0"/>
      <c r="OI151" s="0"/>
      <c r="OJ151" s="0"/>
      <c r="OK151" s="0"/>
      <c r="OL151" s="0"/>
      <c r="OM151" s="0"/>
      <c r="ON151" s="0"/>
      <c r="OO151" s="0"/>
      <c r="OP151" s="0"/>
      <c r="OQ151" s="0"/>
      <c r="OR151" s="0"/>
      <c r="OS151" s="0"/>
      <c r="OT151" s="0"/>
      <c r="OU151" s="0"/>
      <c r="OV151" s="0"/>
      <c r="OW151" s="0"/>
      <c r="OX151" s="0"/>
      <c r="OY151" s="0"/>
      <c r="OZ151" s="0"/>
      <c r="PA151" s="0"/>
      <c r="PB151" s="0"/>
      <c r="PC151" s="0"/>
      <c r="PD151" s="0"/>
      <c r="PE151" s="0"/>
      <c r="PF151" s="0"/>
      <c r="PG151" s="0"/>
      <c r="PH151" s="0"/>
      <c r="PI151" s="0"/>
      <c r="PJ151" s="0"/>
      <c r="PK151" s="0"/>
      <c r="PL151" s="0"/>
      <c r="PM151" s="0"/>
      <c r="PN151" s="0"/>
      <c r="PO151" s="0"/>
      <c r="PP151" s="0"/>
      <c r="PQ151" s="0"/>
      <c r="PR151" s="0"/>
      <c r="PS151" s="0"/>
      <c r="PT151" s="0"/>
      <c r="PU151" s="0"/>
      <c r="PV151" s="0"/>
      <c r="PW151" s="0"/>
      <c r="PX151" s="0"/>
      <c r="PY151" s="0"/>
      <c r="PZ151" s="0"/>
      <c r="QA151" s="0"/>
      <c r="QB151" s="0"/>
      <c r="QC151" s="0"/>
      <c r="QD151" s="0"/>
      <c r="QE151" s="0"/>
      <c r="QF151" s="0"/>
      <c r="QG151" s="0"/>
      <c r="QH151" s="0"/>
      <c r="QI151" s="0"/>
      <c r="QJ151" s="0"/>
      <c r="QK151" s="0"/>
      <c r="QL151" s="0"/>
      <c r="QM151" s="0"/>
      <c r="QN151" s="0"/>
      <c r="QO151" s="0"/>
      <c r="QP151" s="0"/>
      <c r="QQ151" s="0"/>
      <c r="QR151" s="0"/>
      <c r="QS151" s="0"/>
      <c r="QT151" s="0"/>
      <c r="QU151" s="0"/>
      <c r="QV151" s="0"/>
      <c r="QW151" s="0"/>
      <c r="QX151" s="0"/>
      <c r="QY151" s="0"/>
      <c r="QZ151" s="0"/>
      <c r="RA151" s="0"/>
      <c r="RB151" s="0"/>
      <c r="RC151" s="0"/>
      <c r="RD151" s="0"/>
      <c r="RE151" s="0"/>
      <c r="RF151" s="0"/>
      <c r="RG151" s="0"/>
      <c r="RH151" s="0"/>
      <c r="RI151" s="0"/>
      <c r="RJ151" s="0"/>
      <c r="RK151" s="0"/>
      <c r="RL151" s="0"/>
      <c r="RM151" s="0"/>
      <c r="RN151" s="0"/>
      <c r="RO151" s="0"/>
      <c r="RP151" s="0"/>
      <c r="RQ151" s="0"/>
      <c r="RR151" s="0"/>
      <c r="RS151" s="0"/>
      <c r="RT151" s="0"/>
      <c r="RU151" s="0"/>
      <c r="RV151" s="0"/>
      <c r="RW151" s="0"/>
      <c r="RX151" s="0"/>
      <c r="RY151" s="0"/>
      <c r="RZ151" s="0"/>
      <c r="SA151" s="0"/>
      <c r="SB151" s="0"/>
      <c r="SC151" s="0"/>
      <c r="SD151" s="0"/>
      <c r="SE151" s="0"/>
      <c r="SF151" s="0"/>
      <c r="SG151" s="0"/>
      <c r="SH151" s="0"/>
      <c r="SI151" s="0"/>
      <c r="SJ151" s="0"/>
      <c r="SK151" s="0"/>
      <c r="SL151" s="0"/>
      <c r="SM151" s="0"/>
      <c r="SN151" s="0"/>
      <c r="SO151" s="0"/>
      <c r="SP151" s="0"/>
      <c r="SQ151" s="0"/>
      <c r="SR151" s="0"/>
      <c r="SS151" s="0"/>
      <c r="ST151" s="0"/>
      <c r="SU151" s="0"/>
      <c r="SV151" s="0"/>
      <c r="SW151" s="0"/>
      <c r="SX151" s="0"/>
      <c r="SY151" s="0"/>
      <c r="SZ151" s="0"/>
      <c r="TA151" s="0"/>
      <c r="TB151" s="0"/>
      <c r="TC151" s="0"/>
      <c r="TD151" s="0"/>
      <c r="TE151" s="0"/>
      <c r="TF151" s="0"/>
      <c r="TG151" s="0"/>
      <c r="TH151" s="0"/>
      <c r="TI151" s="0"/>
      <c r="TJ151" s="0"/>
      <c r="TK151" s="0"/>
      <c r="TL151" s="0"/>
      <c r="TM151" s="0"/>
      <c r="TN151" s="0"/>
      <c r="TO151" s="0"/>
      <c r="TP151" s="0"/>
      <c r="TQ151" s="0"/>
      <c r="TR151" s="0"/>
      <c r="TS151" s="0"/>
      <c r="TT151" s="0"/>
      <c r="TU151" s="0"/>
      <c r="TV151" s="0"/>
      <c r="TW151" s="0"/>
      <c r="TX151" s="0"/>
      <c r="TY151" s="0"/>
      <c r="TZ151" s="0"/>
      <c r="UA151" s="0"/>
      <c r="UB151" s="0"/>
      <c r="UC151" s="0"/>
      <c r="UD151" s="0"/>
      <c r="UE151" s="0"/>
      <c r="UF151" s="0"/>
      <c r="UG151" s="0"/>
      <c r="UH151" s="0"/>
      <c r="UI151" s="0"/>
      <c r="UJ151" s="0"/>
      <c r="UK151" s="0"/>
      <c r="UL151" s="0"/>
      <c r="UM151" s="0"/>
      <c r="UN151" s="0"/>
      <c r="UO151" s="0"/>
      <c r="UP151" s="0"/>
      <c r="UQ151" s="0"/>
      <c r="UR151" s="0"/>
      <c r="US151" s="0"/>
      <c r="UT151" s="0"/>
      <c r="UU151" s="0"/>
      <c r="UV151" s="0"/>
      <c r="UW151" s="0"/>
      <c r="UX151" s="0"/>
      <c r="UY151" s="0"/>
      <c r="UZ151" s="0"/>
      <c r="VA151" s="0"/>
      <c r="VB151" s="0"/>
      <c r="VC151" s="0"/>
      <c r="VD151" s="0"/>
      <c r="VE151" s="0"/>
      <c r="VF151" s="0"/>
      <c r="VG151" s="0"/>
      <c r="VH151" s="0"/>
      <c r="VI151" s="0"/>
      <c r="VJ151" s="0"/>
      <c r="VK151" s="0"/>
      <c r="VL151" s="0"/>
      <c r="VM151" s="0"/>
      <c r="VN151" s="0"/>
      <c r="VO151" s="0"/>
      <c r="VP151" s="0"/>
      <c r="VQ151" s="0"/>
      <c r="VR151" s="0"/>
      <c r="VS151" s="0"/>
      <c r="VT151" s="0"/>
      <c r="VU151" s="0"/>
      <c r="VV151" s="0"/>
      <c r="VW151" s="0"/>
      <c r="VX151" s="0"/>
      <c r="VY151" s="0"/>
      <c r="VZ151" s="0"/>
      <c r="WA151" s="0"/>
      <c r="WB151" s="0"/>
      <c r="WC151" s="0"/>
      <c r="WD151" s="0"/>
      <c r="WE151" s="0"/>
      <c r="WF151" s="0"/>
      <c r="WG151" s="0"/>
      <c r="WH151" s="0"/>
      <c r="WI151" s="0"/>
      <c r="WJ151" s="0"/>
      <c r="WK151" s="0"/>
      <c r="WL151" s="0"/>
      <c r="WM151" s="0"/>
      <c r="WN151" s="0"/>
      <c r="WO151" s="0"/>
      <c r="WP151" s="0"/>
      <c r="WQ151" s="0"/>
      <c r="WR151" s="0"/>
      <c r="WS151" s="0"/>
      <c r="WT151" s="0"/>
      <c r="WU151" s="0"/>
      <c r="WV151" s="0"/>
      <c r="WW151" s="0"/>
      <c r="WX151" s="0"/>
      <c r="WY151" s="0"/>
      <c r="WZ151" s="0"/>
      <c r="XA151" s="0"/>
      <c r="XB151" s="0"/>
      <c r="XC151" s="0"/>
      <c r="XD151" s="0"/>
      <c r="XE151" s="0"/>
      <c r="XF151" s="0"/>
      <c r="XG151" s="0"/>
      <c r="XH151" s="0"/>
      <c r="XI151" s="0"/>
      <c r="XJ151" s="0"/>
      <c r="XK151" s="0"/>
      <c r="XL151" s="0"/>
      <c r="XM151" s="0"/>
      <c r="XN151" s="0"/>
      <c r="XO151" s="0"/>
      <c r="XP151" s="0"/>
      <c r="XQ151" s="0"/>
      <c r="XR151" s="0"/>
      <c r="XS151" s="0"/>
      <c r="XT151" s="0"/>
      <c r="XU151" s="0"/>
      <c r="XV151" s="0"/>
      <c r="XW151" s="0"/>
      <c r="XX151" s="0"/>
      <c r="XY151" s="0"/>
      <c r="XZ151" s="0"/>
      <c r="YA151" s="0"/>
      <c r="YB151" s="0"/>
      <c r="YC151" s="0"/>
      <c r="YD151" s="0"/>
      <c r="YE151" s="0"/>
      <c r="YF151" s="0"/>
      <c r="YG151" s="0"/>
      <c r="YH151" s="0"/>
      <c r="YI151" s="0"/>
      <c r="YJ151" s="0"/>
      <c r="YK151" s="0"/>
      <c r="YL151" s="0"/>
      <c r="YM151" s="0"/>
      <c r="YN151" s="0"/>
      <c r="YO151" s="0"/>
      <c r="YP151" s="0"/>
      <c r="YQ151" s="0"/>
      <c r="YR151" s="0"/>
      <c r="YS151" s="0"/>
      <c r="YT151" s="0"/>
      <c r="YU151" s="0"/>
      <c r="YV151" s="0"/>
      <c r="YW151" s="0"/>
      <c r="YX151" s="0"/>
      <c r="YY151" s="0"/>
      <c r="YZ151" s="0"/>
      <c r="ZA151" s="0"/>
      <c r="ZB151" s="0"/>
      <c r="ZC151" s="0"/>
      <c r="ZD151" s="0"/>
      <c r="ZE151" s="0"/>
      <c r="ZF151" s="0"/>
      <c r="ZG151" s="0"/>
      <c r="ZH151" s="0"/>
      <c r="ZI151" s="0"/>
      <c r="ZJ151" s="0"/>
      <c r="ZK151" s="0"/>
      <c r="ZL151" s="0"/>
      <c r="ZM151" s="0"/>
      <c r="ZN151" s="0"/>
      <c r="ZO151" s="0"/>
      <c r="ZP151" s="0"/>
      <c r="ZQ151" s="0"/>
      <c r="ZR151" s="0"/>
      <c r="ZS151" s="0"/>
      <c r="ZT151" s="0"/>
      <c r="ZU151" s="0"/>
      <c r="ZV151" s="0"/>
      <c r="ZW151" s="0"/>
      <c r="ZX151" s="0"/>
      <c r="ZY151" s="0"/>
      <c r="ZZ151" s="0"/>
      <c r="AAA151" s="0"/>
      <c r="AAB151" s="0"/>
      <c r="AAC151" s="0"/>
      <c r="AAD151" s="0"/>
      <c r="AAE151" s="0"/>
      <c r="AAF151" s="0"/>
      <c r="AAG151" s="0"/>
      <c r="AAH151" s="0"/>
      <c r="AAI151" s="0"/>
      <c r="AAJ151" s="0"/>
      <c r="AAK151" s="0"/>
      <c r="AAL151" s="0"/>
      <c r="AAM151" s="0"/>
      <c r="AAN151" s="0"/>
      <c r="AAO151" s="0"/>
      <c r="AAP151" s="0"/>
      <c r="AAQ151" s="0"/>
      <c r="AAR151" s="0"/>
      <c r="AAS151" s="0"/>
      <c r="AAT151" s="0"/>
      <c r="AAU151" s="0"/>
      <c r="AAV151" s="0"/>
      <c r="AAW151" s="0"/>
      <c r="AAX151" s="0"/>
      <c r="AAY151" s="0"/>
      <c r="AAZ151" s="0"/>
      <c r="ABA151" s="0"/>
      <c r="ABB151" s="0"/>
      <c r="ABC151" s="0"/>
      <c r="ABD151" s="0"/>
      <c r="ABE151" s="0"/>
      <c r="ABF151" s="0"/>
      <c r="ABG151" s="0"/>
      <c r="ABH151" s="0"/>
      <c r="ABI151" s="0"/>
      <c r="ABJ151" s="0"/>
      <c r="ABK151" s="0"/>
      <c r="ABL151" s="0"/>
      <c r="ABM151" s="0"/>
      <c r="ABN151" s="0"/>
      <c r="ABO151" s="0"/>
      <c r="ABP151" s="0"/>
      <c r="ABQ151" s="0"/>
      <c r="ABR151" s="0"/>
      <c r="ABS151" s="0"/>
      <c r="ABT151" s="0"/>
      <c r="ABU151" s="0"/>
      <c r="ABV151" s="0"/>
      <c r="ABW151" s="0"/>
      <c r="ABX151" s="0"/>
      <c r="ABY151" s="0"/>
      <c r="ABZ151" s="0"/>
      <c r="ACA151" s="0"/>
      <c r="ACB151" s="0"/>
      <c r="ACC151" s="0"/>
      <c r="ACD151" s="0"/>
      <c r="ACE151" s="0"/>
      <c r="ACF151" s="0"/>
      <c r="ACG151" s="0"/>
      <c r="ACH151" s="0"/>
      <c r="ACI151" s="0"/>
      <c r="ACJ151" s="0"/>
      <c r="ACK151" s="0"/>
      <c r="ACL151" s="0"/>
      <c r="ACM151" s="0"/>
      <c r="ACN151" s="0"/>
      <c r="ACO151" s="0"/>
      <c r="ACP151" s="0"/>
      <c r="ACQ151" s="0"/>
      <c r="ACR151" s="0"/>
      <c r="ACS151" s="0"/>
      <c r="ACT151" s="0"/>
      <c r="ACU151" s="0"/>
      <c r="ACV151" s="0"/>
      <c r="ACW151" s="0"/>
      <c r="ACX151" s="0"/>
      <c r="ACY151" s="0"/>
      <c r="ACZ151" s="0"/>
      <c r="ADA151" s="0"/>
      <c r="ADB151" s="0"/>
      <c r="ADC151" s="0"/>
      <c r="ADD151" s="0"/>
      <c r="ADE151" s="0"/>
      <c r="ADF151" s="0"/>
      <c r="ADG151" s="0"/>
      <c r="ADH151" s="0"/>
      <c r="ADI151" s="0"/>
      <c r="ADJ151" s="0"/>
      <c r="ADK151" s="0"/>
      <c r="ADL151" s="0"/>
      <c r="ADM151" s="0"/>
      <c r="ADN151" s="0"/>
      <c r="ADO151" s="0"/>
      <c r="ADP151" s="0"/>
      <c r="ADQ151" s="0"/>
      <c r="ADR151" s="0"/>
      <c r="ADS151" s="0"/>
      <c r="ADT151" s="0"/>
      <c r="ADU151" s="0"/>
      <c r="ADV151" s="0"/>
      <c r="ADW151" s="0"/>
      <c r="ADX151" s="0"/>
      <c r="ADY151" s="0"/>
      <c r="ADZ151" s="0"/>
      <c r="AEA151" s="0"/>
      <c r="AEB151" s="0"/>
      <c r="AEC151" s="0"/>
      <c r="AED151" s="0"/>
      <c r="AEE151" s="0"/>
      <c r="AEF151" s="0"/>
      <c r="AEG151" s="0"/>
      <c r="AEH151" s="0"/>
      <c r="AEI151" s="0"/>
      <c r="AEJ151" s="0"/>
      <c r="AEK151" s="0"/>
      <c r="AEL151" s="0"/>
      <c r="AEM151" s="0"/>
      <c r="AEN151" s="0"/>
      <c r="AEO151" s="0"/>
      <c r="AEP151" s="0"/>
      <c r="AEQ151" s="0"/>
      <c r="AER151" s="0"/>
      <c r="AES151" s="0"/>
      <c r="AET151" s="0"/>
      <c r="AEU151" s="0"/>
      <c r="AEV151" s="0"/>
      <c r="AEW151" s="0"/>
      <c r="AEX151" s="0"/>
      <c r="AEY151" s="0"/>
      <c r="AEZ151" s="0"/>
      <c r="AFA151" s="0"/>
      <c r="AFB151" s="0"/>
      <c r="AFC151" s="0"/>
      <c r="AFD151" s="0"/>
      <c r="AFE151" s="0"/>
      <c r="AFF151" s="0"/>
      <c r="AFG151" s="0"/>
      <c r="AFH151" s="0"/>
      <c r="AFI151" s="0"/>
      <c r="AFJ151" s="0"/>
      <c r="AFK151" s="0"/>
      <c r="AFL151" s="0"/>
      <c r="AFM151" s="0"/>
      <c r="AFN151" s="0"/>
      <c r="AFO151" s="0"/>
      <c r="AFP151" s="0"/>
      <c r="AFQ151" s="0"/>
      <c r="AFR151" s="0"/>
      <c r="AFS151" s="0"/>
      <c r="AFT151" s="0"/>
      <c r="AFU151" s="0"/>
      <c r="AFV151" s="0"/>
      <c r="AFW151" s="0"/>
      <c r="AFX151" s="0"/>
      <c r="AFY151" s="0"/>
      <c r="AFZ151" s="0"/>
      <c r="AGA151" s="0"/>
      <c r="AGB151" s="0"/>
      <c r="AGC151" s="0"/>
      <c r="AGD151" s="0"/>
      <c r="AGE151" s="0"/>
      <c r="AGF151" s="0"/>
      <c r="AGG151" s="0"/>
      <c r="AGH151" s="0"/>
      <c r="AGI151" s="0"/>
      <c r="AGJ151" s="0"/>
      <c r="AGK151" s="0"/>
      <c r="AGL151" s="0"/>
      <c r="AGM151" s="0"/>
      <c r="AGN151" s="0"/>
      <c r="AGO151" s="0"/>
      <c r="AGP151" s="0"/>
      <c r="AGQ151" s="0"/>
      <c r="AGR151" s="0"/>
      <c r="AGS151" s="0"/>
      <c r="AGT151" s="0"/>
      <c r="AGU151" s="0"/>
      <c r="AGV151" s="0"/>
      <c r="AGW151" s="0"/>
      <c r="AGX151" s="0"/>
      <c r="AGY151" s="0"/>
      <c r="AGZ151" s="0"/>
      <c r="AHA151" s="0"/>
      <c r="AHB151" s="0"/>
      <c r="AHC151" s="0"/>
      <c r="AHD151" s="0"/>
      <c r="AHE151" s="0"/>
      <c r="AHF151" s="0"/>
      <c r="AHG151" s="0"/>
      <c r="AHH151" s="0"/>
      <c r="AHI151" s="0"/>
      <c r="AHJ151" s="0"/>
      <c r="AHK151" s="0"/>
      <c r="AHL151" s="0"/>
      <c r="AHM151" s="0"/>
      <c r="AHN151" s="0"/>
      <c r="AHO151" s="0"/>
      <c r="AHP151" s="0"/>
      <c r="AHQ151" s="0"/>
      <c r="AHR151" s="0"/>
      <c r="AHS151" s="0"/>
      <c r="AHT151" s="0"/>
      <c r="AHU151" s="0"/>
      <c r="AHV151" s="0"/>
      <c r="AHW151" s="0"/>
      <c r="AHX151" s="0"/>
      <c r="AHY151" s="0"/>
      <c r="AHZ151" s="0"/>
      <c r="AIA151" s="0"/>
      <c r="AIB151" s="0"/>
      <c r="AIC151" s="0"/>
      <c r="AID151" s="0"/>
      <c r="AIE151" s="0"/>
      <c r="AIF151" s="0"/>
      <c r="AIG151" s="0"/>
      <c r="AIH151" s="0"/>
      <c r="AII151" s="0"/>
      <c r="AIJ151" s="0"/>
      <c r="AIK151" s="0"/>
      <c r="AIL151" s="0"/>
      <c r="AIM151" s="0"/>
      <c r="AIN151" s="0"/>
      <c r="AIO151" s="0"/>
      <c r="AIP151" s="0"/>
      <c r="AIQ151" s="0"/>
      <c r="AIR151" s="0"/>
      <c r="AIS151" s="0"/>
      <c r="AIT151" s="0"/>
      <c r="AIU151" s="0"/>
      <c r="AIV151" s="0"/>
      <c r="AIW151" s="0"/>
      <c r="AIX151" s="0"/>
      <c r="AIY151" s="0"/>
      <c r="AIZ151" s="0"/>
      <c r="AJA151" s="0"/>
      <c r="AJB151" s="0"/>
      <c r="AJC151" s="0"/>
      <c r="AJD151" s="0"/>
      <c r="AJE151" s="0"/>
      <c r="AJF151" s="0"/>
      <c r="AJG151" s="0"/>
      <c r="AJH151" s="0"/>
      <c r="AJI151" s="0"/>
      <c r="AJJ151" s="0"/>
      <c r="AJK151" s="0"/>
      <c r="AJL151" s="0"/>
      <c r="AJM151" s="0"/>
      <c r="AJN151" s="0"/>
      <c r="AJO151" s="0"/>
      <c r="AJP151" s="0"/>
      <c r="AJQ151" s="0"/>
      <c r="AJR151" s="0"/>
      <c r="AJS151" s="0"/>
      <c r="AJT151" s="0"/>
      <c r="AJU151" s="0"/>
      <c r="AJV151" s="0"/>
      <c r="AJW151" s="0"/>
      <c r="AJX151" s="0"/>
      <c r="AJY151" s="0"/>
      <c r="AJZ151" s="0"/>
      <c r="AKA151" s="0"/>
      <c r="AKB151" s="0"/>
      <c r="AKC151" s="0"/>
      <c r="AKD151" s="0"/>
      <c r="AKE151" s="0"/>
      <c r="AKF151" s="0"/>
      <c r="AKG151" s="0"/>
      <c r="AKH151" s="0"/>
      <c r="AKI151" s="0"/>
      <c r="AKJ151" s="0"/>
      <c r="AKK151" s="0"/>
      <c r="AKL151" s="0"/>
      <c r="AKM151" s="0"/>
      <c r="AKN151" s="0"/>
      <c r="AKO151" s="0"/>
      <c r="AKP151" s="0"/>
      <c r="AKQ151" s="0"/>
      <c r="AKR151" s="0"/>
      <c r="AKS151" s="0"/>
      <c r="AKT151" s="0"/>
      <c r="AKU151" s="0"/>
      <c r="AKV151" s="0"/>
      <c r="AKW151" s="0"/>
      <c r="AKX151" s="0"/>
      <c r="AKY151" s="0"/>
      <c r="AKZ151" s="0"/>
      <c r="ALA151" s="0"/>
      <c r="ALB151" s="0"/>
      <c r="ALC151" s="0"/>
      <c r="ALD151" s="0"/>
      <c r="ALE151" s="0"/>
      <c r="ALF151" s="0"/>
      <c r="ALG151" s="0"/>
      <c r="ALH151" s="0"/>
      <c r="ALI151" s="0"/>
      <c r="ALJ151" s="0"/>
      <c r="ALK151" s="0"/>
      <c r="ALL151" s="0"/>
      <c r="ALM151" s="0"/>
      <c r="ALN151" s="0"/>
      <c r="ALO151" s="0"/>
      <c r="ALP151" s="0"/>
      <c r="ALQ151" s="0"/>
      <c r="ALR151" s="0"/>
      <c r="ALS151" s="0"/>
      <c r="ALT151" s="0"/>
      <c r="ALU151" s="0"/>
      <c r="ALV151" s="0"/>
      <c r="ALW151" s="0"/>
      <c r="ALX151" s="0"/>
      <c r="ALY151" s="0"/>
      <c r="ALZ151" s="0"/>
      <c r="AMA151" s="0"/>
      <c r="AMB151" s="0"/>
      <c r="AMC151" s="0"/>
      <c r="AMD151" s="0"/>
      <c r="AME151" s="0"/>
      <c r="AMF151" s="0"/>
      <c r="AMG151" s="0"/>
      <c r="AMH151" s="0"/>
      <c r="AMI151" s="0"/>
      <c r="AMJ151" s="0"/>
    </row>
    <row r="152" customFormat="false" ht="15.8" hidden="false" customHeight="false" outlineLevel="0" collapsed="false">
      <c r="A152" s="86" t="s">
        <v>95</v>
      </c>
      <c r="B152" s="59" t="s">
        <v>167</v>
      </c>
      <c r="C152" s="85" t="n">
        <v>0</v>
      </c>
      <c r="D152" s="85" t="n">
        <v>0</v>
      </c>
      <c r="E152" s="77" t="n">
        <v>0.1</v>
      </c>
      <c r="F152" s="77" t="n">
        <v>0.1</v>
      </c>
      <c r="G152" s="77" t="n">
        <v>0.1</v>
      </c>
      <c r="H152" s="0"/>
      <c r="I152" s="0"/>
      <c r="J152" s="0"/>
      <c r="K152" s="0"/>
      <c r="L152" s="0"/>
      <c r="M152" s="0"/>
      <c r="N152" s="0"/>
      <c r="O152" s="0"/>
      <c r="P152" s="0"/>
      <c r="Q152" s="0"/>
      <c r="R152" s="0"/>
      <c r="S152" s="0"/>
      <c r="T152" s="0"/>
      <c r="U152" s="0"/>
      <c r="V152" s="0"/>
      <c r="W152" s="0"/>
      <c r="X152" s="0"/>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c r="AMI152" s="0"/>
      <c r="AMJ152" s="0"/>
    </row>
    <row r="153" customFormat="false" ht="15.8" hidden="false" customHeight="false" outlineLevel="0" collapsed="false">
      <c r="A153" s="86" t="s">
        <v>97</v>
      </c>
      <c r="B153" s="59" t="s">
        <v>167</v>
      </c>
      <c r="C153" s="85" t="n">
        <v>0</v>
      </c>
      <c r="D153" s="85" t="n">
        <v>0</v>
      </c>
      <c r="E153" s="77" t="n">
        <v>0.1</v>
      </c>
      <c r="F153" s="77" t="n">
        <v>0.1</v>
      </c>
      <c r="G153" s="77" t="n">
        <v>0.1</v>
      </c>
      <c r="H153" s="0"/>
      <c r="I153" s="0"/>
      <c r="J153" s="0"/>
      <c r="K153" s="0"/>
      <c r="L153" s="0"/>
      <c r="M153" s="0"/>
      <c r="N153" s="0"/>
      <c r="O153" s="0"/>
      <c r="P153" s="0"/>
      <c r="Q153" s="0"/>
      <c r="R153" s="0"/>
      <c r="S153" s="0"/>
      <c r="T153" s="0"/>
      <c r="U153" s="0"/>
      <c r="V153" s="0"/>
      <c r="W153" s="0"/>
      <c r="X153" s="0"/>
      <c r="Y153" s="0"/>
      <c r="Z153" s="0"/>
      <c r="AA153" s="0"/>
      <c r="AB153" s="0"/>
      <c r="AC153" s="0"/>
      <c r="AD153" s="0"/>
      <c r="AE153" s="0"/>
      <c r="AF153" s="0"/>
      <c r="AG153" s="0"/>
      <c r="AH153" s="0"/>
      <c r="AI153" s="0"/>
      <c r="AJ153" s="0"/>
      <c r="AK153" s="0"/>
      <c r="AL153" s="0"/>
      <c r="AM153" s="0"/>
      <c r="AN153" s="0"/>
      <c r="AO153" s="0"/>
      <c r="AP153" s="0"/>
      <c r="AQ153" s="0"/>
      <c r="AR153" s="0"/>
      <c r="AS153" s="0"/>
      <c r="AT153" s="0"/>
      <c r="AU153" s="0"/>
      <c r="AV153" s="0"/>
      <c r="AW153" s="0"/>
      <c r="AX153" s="0"/>
      <c r="AY153" s="0"/>
      <c r="AZ153" s="0"/>
      <c r="BA153" s="0"/>
      <c r="BB153" s="0"/>
      <c r="BC153" s="0"/>
      <c r="BD153" s="0"/>
      <c r="BE153" s="0"/>
      <c r="BF153" s="0"/>
      <c r="BG153" s="0"/>
      <c r="BH153" s="0"/>
      <c r="BI153" s="0"/>
      <c r="BJ153" s="0"/>
      <c r="BK153" s="0"/>
      <c r="BL153" s="0"/>
      <c r="BM153" s="0"/>
      <c r="BN153" s="0"/>
      <c r="BO153" s="0"/>
      <c r="BP153" s="0"/>
      <c r="BQ153" s="0"/>
      <c r="BR153" s="0"/>
      <c r="BS153" s="0"/>
      <c r="BT153" s="0"/>
      <c r="BU153" s="0"/>
      <c r="BV153" s="0"/>
      <c r="BW153" s="0"/>
      <c r="BX153" s="0"/>
      <c r="BY153" s="0"/>
      <c r="BZ153" s="0"/>
      <c r="CA153" s="0"/>
      <c r="CB153" s="0"/>
      <c r="CC153" s="0"/>
      <c r="CD153" s="0"/>
      <c r="CE153" s="0"/>
      <c r="CF153" s="0"/>
      <c r="CG153" s="0"/>
      <c r="CH153" s="0"/>
      <c r="CI153" s="0"/>
      <c r="CJ153" s="0"/>
      <c r="CK153" s="0"/>
      <c r="CL153" s="0"/>
      <c r="CM153" s="0"/>
      <c r="CN153" s="0"/>
      <c r="CO153" s="0"/>
      <c r="CP153" s="0"/>
      <c r="CQ153" s="0"/>
      <c r="CR153" s="0"/>
      <c r="CS153" s="0"/>
      <c r="CT153" s="0"/>
      <c r="CU153" s="0"/>
      <c r="CV153" s="0"/>
      <c r="CW153" s="0"/>
      <c r="CX153" s="0"/>
      <c r="CY153" s="0"/>
      <c r="CZ153" s="0"/>
      <c r="DA153" s="0"/>
      <c r="DB153" s="0"/>
      <c r="DC153" s="0"/>
      <c r="DD153" s="0"/>
      <c r="DE153" s="0"/>
      <c r="DF153" s="0"/>
      <c r="DG153" s="0"/>
      <c r="DH153" s="0"/>
      <c r="DI153" s="0"/>
      <c r="DJ153" s="0"/>
      <c r="DK153" s="0"/>
      <c r="DL153" s="0"/>
      <c r="DM153" s="0"/>
      <c r="DN153" s="0"/>
      <c r="DO153" s="0"/>
      <c r="DP153" s="0"/>
      <c r="DQ153" s="0"/>
      <c r="DR153" s="0"/>
      <c r="DS153" s="0"/>
      <c r="DT153" s="0"/>
      <c r="DU153" s="0"/>
      <c r="DV153" s="0"/>
      <c r="DW153" s="0"/>
      <c r="DX153" s="0"/>
      <c r="DY153" s="0"/>
      <c r="DZ153" s="0"/>
      <c r="EA153" s="0"/>
      <c r="EB153" s="0"/>
      <c r="EC153" s="0"/>
      <c r="ED153" s="0"/>
      <c r="EE153" s="0"/>
      <c r="EF153" s="0"/>
      <c r="EG153" s="0"/>
      <c r="EH153" s="0"/>
      <c r="EI153" s="0"/>
      <c r="EJ153" s="0"/>
      <c r="EK153" s="0"/>
      <c r="EL153" s="0"/>
      <c r="EM153" s="0"/>
      <c r="EN153" s="0"/>
      <c r="EO153" s="0"/>
      <c r="EP153" s="0"/>
      <c r="EQ153" s="0"/>
      <c r="ER153" s="0"/>
      <c r="ES153" s="0"/>
      <c r="ET153" s="0"/>
      <c r="EU153" s="0"/>
      <c r="EV153" s="0"/>
      <c r="EW153" s="0"/>
      <c r="EX153" s="0"/>
      <c r="EY153" s="0"/>
      <c r="EZ153" s="0"/>
      <c r="FA153" s="0"/>
      <c r="FB153" s="0"/>
      <c r="FC153" s="0"/>
      <c r="FD153" s="0"/>
      <c r="FE153" s="0"/>
      <c r="FF153" s="0"/>
      <c r="FG153" s="0"/>
      <c r="FH153" s="0"/>
      <c r="FI153" s="0"/>
      <c r="FJ153" s="0"/>
      <c r="FK153" s="0"/>
      <c r="FL153" s="0"/>
      <c r="FM153" s="0"/>
      <c r="FN153" s="0"/>
      <c r="FO153" s="0"/>
      <c r="FP153" s="0"/>
      <c r="FQ153" s="0"/>
      <c r="FR153" s="0"/>
      <c r="FS153" s="0"/>
      <c r="FT153" s="0"/>
      <c r="FU153" s="0"/>
      <c r="FV153" s="0"/>
      <c r="FW153" s="0"/>
      <c r="FX153" s="0"/>
      <c r="FY153" s="0"/>
      <c r="FZ153" s="0"/>
      <c r="GA153" s="0"/>
      <c r="GB153" s="0"/>
      <c r="GC153" s="0"/>
      <c r="GD153" s="0"/>
      <c r="GE153" s="0"/>
      <c r="GF153" s="0"/>
      <c r="GG153" s="0"/>
      <c r="GH153" s="0"/>
      <c r="GI153" s="0"/>
      <c r="GJ153" s="0"/>
      <c r="GK153" s="0"/>
      <c r="GL153" s="0"/>
      <c r="GM153" s="0"/>
      <c r="GN153" s="0"/>
      <c r="GO153" s="0"/>
      <c r="GP153" s="0"/>
      <c r="GQ153" s="0"/>
      <c r="GR153" s="0"/>
      <c r="GS153" s="0"/>
      <c r="GT153" s="0"/>
      <c r="GU153" s="0"/>
      <c r="GV153" s="0"/>
      <c r="GW153" s="0"/>
      <c r="GX153" s="0"/>
      <c r="GY153" s="0"/>
      <c r="GZ153" s="0"/>
      <c r="HA153" s="0"/>
      <c r="HB153" s="0"/>
      <c r="HC153" s="0"/>
      <c r="HD153" s="0"/>
      <c r="HE153" s="0"/>
      <c r="HF153" s="0"/>
      <c r="HG153" s="0"/>
      <c r="HH153" s="0"/>
      <c r="HI153" s="0"/>
      <c r="HJ153" s="0"/>
      <c r="HK153" s="0"/>
      <c r="HL153" s="0"/>
      <c r="HM153" s="0"/>
      <c r="HN153" s="0"/>
      <c r="HO153" s="0"/>
      <c r="HP153" s="0"/>
      <c r="HQ153" s="0"/>
      <c r="HR153" s="0"/>
      <c r="HS153" s="0"/>
      <c r="HT153" s="0"/>
      <c r="HU153" s="0"/>
      <c r="HV153" s="0"/>
      <c r="HW153" s="0"/>
      <c r="HX153" s="0"/>
      <c r="HY153" s="0"/>
      <c r="HZ153" s="0"/>
      <c r="IA153" s="0"/>
      <c r="IB153" s="0"/>
      <c r="IC153" s="0"/>
      <c r="ID153" s="0"/>
      <c r="IE153" s="0"/>
      <c r="IF153" s="0"/>
      <c r="IG153" s="0"/>
      <c r="IH153" s="0"/>
      <c r="II153" s="0"/>
      <c r="IJ153" s="0"/>
      <c r="IK153" s="0"/>
      <c r="IL153" s="0"/>
      <c r="IM153" s="0"/>
      <c r="IN153" s="0"/>
      <c r="IO153" s="0"/>
      <c r="IP153" s="0"/>
      <c r="IQ153" s="0"/>
      <c r="IR153" s="0"/>
      <c r="IS153" s="0"/>
      <c r="IT153" s="0"/>
      <c r="IU153" s="0"/>
      <c r="IV153" s="0"/>
      <c r="IW153" s="0"/>
      <c r="IX153" s="0"/>
      <c r="IY153" s="0"/>
      <c r="IZ153" s="0"/>
      <c r="JA153" s="0"/>
      <c r="JB153" s="0"/>
      <c r="JC153" s="0"/>
      <c r="JD153" s="0"/>
      <c r="JE153" s="0"/>
      <c r="JF153" s="0"/>
      <c r="JG153" s="0"/>
      <c r="JH153" s="0"/>
      <c r="JI153" s="0"/>
      <c r="JJ153" s="0"/>
      <c r="JK153" s="0"/>
      <c r="JL153" s="0"/>
      <c r="JM153" s="0"/>
      <c r="JN153" s="0"/>
      <c r="JO153" s="0"/>
      <c r="JP153" s="0"/>
      <c r="JQ153" s="0"/>
      <c r="JR153" s="0"/>
      <c r="JS153" s="0"/>
      <c r="JT153" s="0"/>
      <c r="JU153" s="0"/>
      <c r="JV153" s="0"/>
      <c r="JW153" s="0"/>
      <c r="JX153" s="0"/>
      <c r="JY153" s="0"/>
      <c r="JZ153" s="0"/>
      <c r="KA153" s="0"/>
      <c r="KB153" s="0"/>
      <c r="KC153" s="0"/>
      <c r="KD153" s="0"/>
      <c r="KE153" s="0"/>
      <c r="KF153" s="0"/>
      <c r="KG153" s="0"/>
      <c r="KH153" s="0"/>
      <c r="KI153" s="0"/>
      <c r="KJ153" s="0"/>
      <c r="KK153" s="0"/>
      <c r="KL153" s="0"/>
      <c r="KM153" s="0"/>
      <c r="KN153" s="0"/>
      <c r="KO153" s="0"/>
      <c r="KP153" s="0"/>
      <c r="KQ153" s="0"/>
      <c r="KR153" s="0"/>
      <c r="KS153" s="0"/>
      <c r="KT153" s="0"/>
      <c r="KU153" s="0"/>
      <c r="KV153" s="0"/>
      <c r="KW153" s="0"/>
      <c r="KX153" s="0"/>
      <c r="KY153" s="0"/>
      <c r="KZ153" s="0"/>
      <c r="LA153" s="0"/>
      <c r="LB153" s="0"/>
      <c r="LC153" s="0"/>
      <c r="LD153" s="0"/>
      <c r="LE153" s="0"/>
      <c r="LF153" s="0"/>
      <c r="LG153" s="0"/>
      <c r="LH153" s="0"/>
      <c r="LI153" s="0"/>
      <c r="LJ153" s="0"/>
      <c r="LK153" s="0"/>
      <c r="LL153" s="0"/>
      <c r="LM153" s="0"/>
      <c r="LN153" s="0"/>
      <c r="LO153" s="0"/>
      <c r="LP153" s="0"/>
      <c r="LQ153" s="0"/>
      <c r="LR153" s="0"/>
      <c r="LS153" s="0"/>
      <c r="LT153" s="0"/>
      <c r="LU153" s="0"/>
      <c r="LV153" s="0"/>
      <c r="LW153" s="0"/>
      <c r="LX153" s="0"/>
      <c r="LY153" s="0"/>
      <c r="LZ153" s="0"/>
      <c r="MA153" s="0"/>
      <c r="MB153" s="0"/>
      <c r="MC153" s="0"/>
      <c r="MD153" s="0"/>
      <c r="ME153" s="0"/>
      <c r="MF153" s="0"/>
      <c r="MG153" s="0"/>
      <c r="MH153" s="0"/>
      <c r="MI153" s="0"/>
      <c r="MJ153" s="0"/>
      <c r="MK153" s="0"/>
      <c r="ML153" s="0"/>
      <c r="MM153" s="0"/>
      <c r="MN153" s="0"/>
      <c r="MO153" s="0"/>
      <c r="MP153" s="0"/>
      <c r="MQ153" s="0"/>
      <c r="MR153" s="0"/>
      <c r="MS153" s="0"/>
      <c r="MT153" s="0"/>
      <c r="MU153" s="0"/>
      <c r="MV153" s="0"/>
      <c r="MW153" s="0"/>
      <c r="MX153" s="0"/>
      <c r="MY153" s="0"/>
      <c r="MZ153" s="0"/>
      <c r="NA153" s="0"/>
      <c r="NB153" s="0"/>
      <c r="NC153" s="0"/>
      <c r="ND153" s="0"/>
      <c r="NE153" s="0"/>
      <c r="NF153" s="0"/>
      <c r="NG153" s="0"/>
      <c r="NH153" s="0"/>
      <c r="NI153" s="0"/>
      <c r="NJ153" s="0"/>
      <c r="NK153" s="0"/>
      <c r="NL153" s="0"/>
      <c r="NM153" s="0"/>
      <c r="NN153" s="0"/>
      <c r="NO153" s="0"/>
      <c r="NP153" s="0"/>
      <c r="NQ153" s="0"/>
      <c r="NR153" s="0"/>
      <c r="NS153" s="0"/>
      <c r="NT153" s="0"/>
      <c r="NU153" s="0"/>
      <c r="NV153" s="0"/>
      <c r="NW153" s="0"/>
      <c r="NX153" s="0"/>
      <c r="NY153" s="0"/>
      <c r="NZ153" s="0"/>
      <c r="OA153" s="0"/>
      <c r="OB153" s="0"/>
      <c r="OC153" s="0"/>
      <c r="OD153" s="0"/>
      <c r="OE153" s="0"/>
      <c r="OF153" s="0"/>
      <c r="OG153" s="0"/>
      <c r="OH153" s="0"/>
      <c r="OI153" s="0"/>
      <c r="OJ153" s="0"/>
      <c r="OK153" s="0"/>
      <c r="OL153" s="0"/>
      <c r="OM153" s="0"/>
      <c r="ON153" s="0"/>
      <c r="OO153" s="0"/>
      <c r="OP153" s="0"/>
      <c r="OQ153" s="0"/>
      <c r="OR153" s="0"/>
      <c r="OS153" s="0"/>
      <c r="OT153" s="0"/>
      <c r="OU153" s="0"/>
      <c r="OV153" s="0"/>
      <c r="OW153" s="0"/>
      <c r="OX153" s="0"/>
      <c r="OY153" s="0"/>
      <c r="OZ153" s="0"/>
      <c r="PA153" s="0"/>
      <c r="PB153" s="0"/>
      <c r="PC153" s="0"/>
      <c r="PD153" s="0"/>
      <c r="PE153" s="0"/>
      <c r="PF153" s="0"/>
      <c r="PG153" s="0"/>
      <c r="PH153" s="0"/>
      <c r="PI153" s="0"/>
      <c r="PJ153" s="0"/>
      <c r="PK153" s="0"/>
      <c r="PL153" s="0"/>
      <c r="PM153" s="0"/>
      <c r="PN153" s="0"/>
      <c r="PO153" s="0"/>
      <c r="PP153" s="0"/>
      <c r="PQ153" s="0"/>
      <c r="PR153" s="0"/>
      <c r="PS153" s="0"/>
      <c r="PT153" s="0"/>
      <c r="PU153" s="0"/>
      <c r="PV153" s="0"/>
      <c r="PW153" s="0"/>
      <c r="PX153" s="0"/>
      <c r="PY153" s="0"/>
      <c r="PZ153" s="0"/>
      <c r="QA153" s="0"/>
      <c r="QB153" s="0"/>
      <c r="QC153" s="0"/>
      <c r="QD153" s="0"/>
      <c r="QE153" s="0"/>
      <c r="QF153" s="0"/>
      <c r="QG153" s="0"/>
      <c r="QH153" s="0"/>
      <c r="QI153" s="0"/>
      <c r="QJ153" s="0"/>
      <c r="QK153" s="0"/>
      <c r="QL153" s="0"/>
      <c r="QM153" s="0"/>
      <c r="QN153" s="0"/>
      <c r="QO153" s="0"/>
      <c r="QP153" s="0"/>
      <c r="QQ153" s="0"/>
      <c r="QR153" s="0"/>
      <c r="QS153" s="0"/>
      <c r="QT153" s="0"/>
      <c r="QU153" s="0"/>
      <c r="QV153" s="0"/>
      <c r="QW153" s="0"/>
      <c r="QX153" s="0"/>
      <c r="QY153" s="0"/>
      <c r="QZ153" s="0"/>
      <c r="RA153" s="0"/>
      <c r="RB153" s="0"/>
      <c r="RC153" s="0"/>
      <c r="RD153" s="0"/>
      <c r="RE153" s="0"/>
      <c r="RF153" s="0"/>
      <c r="RG153" s="0"/>
      <c r="RH153" s="0"/>
      <c r="RI153" s="0"/>
      <c r="RJ153" s="0"/>
      <c r="RK153" s="0"/>
      <c r="RL153" s="0"/>
      <c r="RM153" s="0"/>
      <c r="RN153" s="0"/>
      <c r="RO153" s="0"/>
      <c r="RP153" s="0"/>
      <c r="RQ153" s="0"/>
      <c r="RR153" s="0"/>
      <c r="RS153" s="0"/>
      <c r="RT153" s="0"/>
      <c r="RU153" s="0"/>
      <c r="RV153" s="0"/>
      <c r="RW153" s="0"/>
      <c r="RX153" s="0"/>
      <c r="RY153" s="0"/>
      <c r="RZ153" s="0"/>
      <c r="SA153" s="0"/>
      <c r="SB153" s="0"/>
      <c r="SC153" s="0"/>
      <c r="SD153" s="0"/>
      <c r="SE153" s="0"/>
      <c r="SF153" s="0"/>
      <c r="SG153" s="0"/>
      <c r="SH153" s="0"/>
      <c r="SI153" s="0"/>
      <c r="SJ153" s="0"/>
      <c r="SK153" s="0"/>
      <c r="SL153" s="0"/>
      <c r="SM153" s="0"/>
      <c r="SN153" s="0"/>
      <c r="SO153" s="0"/>
      <c r="SP153" s="0"/>
      <c r="SQ153" s="0"/>
      <c r="SR153" s="0"/>
      <c r="SS153" s="0"/>
      <c r="ST153" s="0"/>
      <c r="SU153" s="0"/>
      <c r="SV153" s="0"/>
      <c r="SW153" s="0"/>
      <c r="SX153" s="0"/>
      <c r="SY153" s="0"/>
      <c r="SZ153" s="0"/>
      <c r="TA153" s="0"/>
      <c r="TB153" s="0"/>
      <c r="TC153" s="0"/>
      <c r="TD153" s="0"/>
      <c r="TE153" s="0"/>
      <c r="TF153" s="0"/>
      <c r="TG153" s="0"/>
      <c r="TH153" s="0"/>
      <c r="TI153" s="0"/>
      <c r="TJ153" s="0"/>
      <c r="TK153" s="0"/>
      <c r="TL153" s="0"/>
      <c r="TM153" s="0"/>
      <c r="TN153" s="0"/>
      <c r="TO153" s="0"/>
      <c r="TP153" s="0"/>
      <c r="TQ153" s="0"/>
      <c r="TR153" s="0"/>
      <c r="TS153" s="0"/>
      <c r="TT153" s="0"/>
      <c r="TU153" s="0"/>
      <c r="TV153" s="0"/>
      <c r="TW153" s="0"/>
      <c r="TX153" s="0"/>
      <c r="TY153" s="0"/>
      <c r="TZ153" s="0"/>
      <c r="UA153" s="0"/>
      <c r="UB153" s="0"/>
      <c r="UC153" s="0"/>
      <c r="UD153" s="0"/>
      <c r="UE153" s="0"/>
      <c r="UF153" s="0"/>
      <c r="UG153" s="0"/>
      <c r="UH153" s="0"/>
      <c r="UI153" s="0"/>
      <c r="UJ153" s="0"/>
      <c r="UK153" s="0"/>
      <c r="UL153" s="0"/>
      <c r="UM153" s="0"/>
      <c r="UN153" s="0"/>
      <c r="UO153" s="0"/>
      <c r="UP153" s="0"/>
      <c r="UQ153" s="0"/>
      <c r="UR153" s="0"/>
      <c r="US153" s="0"/>
      <c r="UT153" s="0"/>
      <c r="UU153" s="0"/>
      <c r="UV153" s="0"/>
      <c r="UW153" s="0"/>
      <c r="UX153" s="0"/>
      <c r="UY153" s="0"/>
      <c r="UZ153" s="0"/>
      <c r="VA153" s="0"/>
      <c r="VB153" s="0"/>
      <c r="VC153" s="0"/>
      <c r="VD153" s="0"/>
      <c r="VE153" s="0"/>
      <c r="VF153" s="0"/>
      <c r="VG153" s="0"/>
      <c r="VH153" s="0"/>
      <c r="VI153" s="0"/>
      <c r="VJ153" s="0"/>
      <c r="VK153" s="0"/>
      <c r="VL153" s="0"/>
      <c r="VM153" s="0"/>
      <c r="VN153" s="0"/>
      <c r="VO153" s="0"/>
      <c r="VP153" s="0"/>
      <c r="VQ153" s="0"/>
      <c r="VR153" s="0"/>
      <c r="VS153" s="0"/>
      <c r="VT153" s="0"/>
      <c r="VU153" s="0"/>
      <c r="VV153" s="0"/>
      <c r="VW153" s="0"/>
      <c r="VX153" s="0"/>
      <c r="VY153" s="0"/>
      <c r="VZ153" s="0"/>
      <c r="WA153" s="0"/>
      <c r="WB153" s="0"/>
      <c r="WC153" s="0"/>
      <c r="WD153" s="0"/>
      <c r="WE153" s="0"/>
      <c r="WF153" s="0"/>
      <c r="WG153" s="0"/>
      <c r="WH153" s="0"/>
      <c r="WI153" s="0"/>
      <c r="WJ153" s="0"/>
      <c r="WK153" s="0"/>
      <c r="WL153" s="0"/>
      <c r="WM153" s="0"/>
      <c r="WN153" s="0"/>
      <c r="WO153" s="0"/>
      <c r="WP153" s="0"/>
      <c r="WQ153" s="0"/>
      <c r="WR153" s="0"/>
      <c r="WS153" s="0"/>
      <c r="WT153" s="0"/>
      <c r="WU153" s="0"/>
      <c r="WV153" s="0"/>
      <c r="WW153" s="0"/>
      <c r="WX153" s="0"/>
      <c r="WY153" s="0"/>
      <c r="WZ153" s="0"/>
      <c r="XA153" s="0"/>
      <c r="XB153" s="0"/>
      <c r="XC153" s="0"/>
      <c r="XD153" s="0"/>
      <c r="XE153" s="0"/>
      <c r="XF153" s="0"/>
      <c r="XG153" s="0"/>
      <c r="XH153" s="0"/>
      <c r="XI153" s="0"/>
      <c r="XJ153" s="0"/>
      <c r="XK153" s="0"/>
      <c r="XL153" s="0"/>
      <c r="XM153" s="0"/>
      <c r="XN153" s="0"/>
      <c r="XO153" s="0"/>
      <c r="XP153" s="0"/>
      <c r="XQ153" s="0"/>
      <c r="XR153" s="0"/>
      <c r="XS153" s="0"/>
      <c r="XT153" s="0"/>
      <c r="XU153" s="0"/>
      <c r="XV153" s="0"/>
      <c r="XW153" s="0"/>
      <c r="XX153" s="0"/>
      <c r="XY153" s="0"/>
      <c r="XZ153" s="0"/>
      <c r="YA153" s="0"/>
      <c r="YB153" s="0"/>
      <c r="YC153" s="0"/>
      <c r="YD153" s="0"/>
      <c r="YE153" s="0"/>
      <c r="YF153" s="0"/>
      <c r="YG153" s="0"/>
      <c r="YH153" s="0"/>
      <c r="YI153" s="0"/>
      <c r="YJ153" s="0"/>
      <c r="YK153" s="0"/>
      <c r="YL153" s="0"/>
      <c r="YM153" s="0"/>
      <c r="YN153" s="0"/>
      <c r="YO153" s="0"/>
      <c r="YP153" s="0"/>
      <c r="YQ153" s="0"/>
      <c r="YR153" s="0"/>
      <c r="YS153" s="0"/>
      <c r="YT153" s="0"/>
      <c r="YU153" s="0"/>
      <c r="YV153" s="0"/>
      <c r="YW153" s="0"/>
      <c r="YX153" s="0"/>
      <c r="YY153" s="0"/>
      <c r="YZ153" s="0"/>
      <c r="ZA153" s="0"/>
      <c r="ZB153" s="0"/>
      <c r="ZC153" s="0"/>
      <c r="ZD153" s="0"/>
      <c r="ZE153" s="0"/>
      <c r="ZF153" s="0"/>
      <c r="ZG153" s="0"/>
      <c r="ZH153" s="0"/>
      <c r="ZI153" s="0"/>
      <c r="ZJ153" s="0"/>
      <c r="ZK153" s="0"/>
      <c r="ZL153" s="0"/>
      <c r="ZM153" s="0"/>
      <c r="ZN153" s="0"/>
      <c r="ZO153" s="0"/>
      <c r="ZP153" s="0"/>
      <c r="ZQ153" s="0"/>
      <c r="ZR153" s="0"/>
      <c r="ZS153" s="0"/>
      <c r="ZT153" s="0"/>
      <c r="ZU153" s="0"/>
      <c r="ZV153" s="0"/>
      <c r="ZW153" s="0"/>
      <c r="ZX153" s="0"/>
      <c r="ZY153" s="0"/>
      <c r="ZZ153" s="0"/>
      <c r="AAA153" s="0"/>
      <c r="AAB153" s="0"/>
      <c r="AAC153" s="0"/>
      <c r="AAD153" s="0"/>
      <c r="AAE153" s="0"/>
      <c r="AAF153" s="0"/>
      <c r="AAG153" s="0"/>
      <c r="AAH153" s="0"/>
      <c r="AAI153" s="0"/>
      <c r="AAJ153" s="0"/>
      <c r="AAK153" s="0"/>
      <c r="AAL153" s="0"/>
      <c r="AAM153" s="0"/>
      <c r="AAN153" s="0"/>
      <c r="AAO153" s="0"/>
      <c r="AAP153" s="0"/>
      <c r="AAQ153" s="0"/>
      <c r="AAR153" s="0"/>
      <c r="AAS153" s="0"/>
      <c r="AAT153" s="0"/>
      <c r="AAU153" s="0"/>
      <c r="AAV153" s="0"/>
      <c r="AAW153" s="0"/>
      <c r="AAX153" s="0"/>
      <c r="AAY153" s="0"/>
      <c r="AAZ153" s="0"/>
      <c r="ABA153" s="0"/>
      <c r="ABB153" s="0"/>
      <c r="ABC153" s="0"/>
      <c r="ABD153" s="0"/>
      <c r="ABE153" s="0"/>
      <c r="ABF153" s="0"/>
      <c r="ABG153" s="0"/>
      <c r="ABH153" s="0"/>
      <c r="ABI153" s="0"/>
      <c r="ABJ153" s="0"/>
      <c r="ABK153" s="0"/>
      <c r="ABL153" s="0"/>
      <c r="ABM153" s="0"/>
      <c r="ABN153" s="0"/>
      <c r="ABO153" s="0"/>
      <c r="ABP153" s="0"/>
      <c r="ABQ153" s="0"/>
      <c r="ABR153" s="0"/>
      <c r="ABS153" s="0"/>
      <c r="ABT153" s="0"/>
      <c r="ABU153" s="0"/>
      <c r="ABV153" s="0"/>
      <c r="ABW153" s="0"/>
      <c r="ABX153" s="0"/>
      <c r="ABY153" s="0"/>
      <c r="ABZ153" s="0"/>
      <c r="ACA153" s="0"/>
      <c r="ACB153" s="0"/>
      <c r="ACC153" s="0"/>
      <c r="ACD153" s="0"/>
      <c r="ACE153" s="0"/>
      <c r="ACF153" s="0"/>
      <c r="ACG153" s="0"/>
      <c r="ACH153" s="0"/>
      <c r="ACI153" s="0"/>
      <c r="ACJ153" s="0"/>
      <c r="ACK153" s="0"/>
      <c r="ACL153" s="0"/>
      <c r="ACM153" s="0"/>
      <c r="ACN153" s="0"/>
      <c r="ACO153" s="0"/>
      <c r="ACP153" s="0"/>
      <c r="ACQ153" s="0"/>
      <c r="ACR153" s="0"/>
      <c r="ACS153" s="0"/>
      <c r="ACT153" s="0"/>
      <c r="ACU153" s="0"/>
      <c r="ACV153" s="0"/>
      <c r="ACW153" s="0"/>
      <c r="ACX153" s="0"/>
      <c r="ACY153" s="0"/>
      <c r="ACZ153" s="0"/>
      <c r="ADA153" s="0"/>
      <c r="ADB153" s="0"/>
      <c r="ADC153" s="0"/>
      <c r="ADD153" s="0"/>
      <c r="ADE153" s="0"/>
      <c r="ADF153" s="0"/>
      <c r="ADG153" s="0"/>
      <c r="ADH153" s="0"/>
      <c r="ADI153" s="0"/>
      <c r="ADJ153" s="0"/>
      <c r="ADK153" s="0"/>
      <c r="ADL153" s="0"/>
      <c r="ADM153" s="0"/>
      <c r="ADN153" s="0"/>
      <c r="ADO153" s="0"/>
      <c r="ADP153" s="0"/>
      <c r="ADQ153" s="0"/>
      <c r="ADR153" s="0"/>
      <c r="ADS153" s="0"/>
      <c r="ADT153" s="0"/>
      <c r="ADU153" s="0"/>
      <c r="ADV153" s="0"/>
      <c r="ADW153" s="0"/>
      <c r="ADX153" s="0"/>
      <c r="ADY153" s="0"/>
      <c r="ADZ153" s="0"/>
      <c r="AEA153" s="0"/>
      <c r="AEB153" s="0"/>
      <c r="AEC153" s="0"/>
      <c r="AED153" s="0"/>
      <c r="AEE153" s="0"/>
      <c r="AEF153" s="0"/>
      <c r="AEG153" s="0"/>
      <c r="AEH153" s="0"/>
      <c r="AEI153" s="0"/>
      <c r="AEJ153" s="0"/>
      <c r="AEK153" s="0"/>
      <c r="AEL153" s="0"/>
      <c r="AEM153" s="0"/>
      <c r="AEN153" s="0"/>
      <c r="AEO153" s="0"/>
      <c r="AEP153" s="0"/>
      <c r="AEQ153" s="0"/>
      <c r="AER153" s="0"/>
      <c r="AES153" s="0"/>
      <c r="AET153" s="0"/>
      <c r="AEU153" s="0"/>
      <c r="AEV153" s="0"/>
      <c r="AEW153" s="0"/>
      <c r="AEX153" s="0"/>
      <c r="AEY153" s="0"/>
      <c r="AEZ153" s="0"/>
      <c r="AFA153" s="0"/>
      <c r="AFB153" s="0"/>
      <c r="AFC153" s="0"/>
      <c r="AFD153" s="0"/>
      <c r="AFE153" s="0"/>
      <c r="AFF153" s="0"/>
      <c r="AFG153" s="0"/>
      <c r="AFH153" s="0"/>
      <c r="AFI153" s="0"/>
      <c r="AFJ153" s="0"/>
      <c r="AFK153" s="0"/>
      <c r="AFL153" s="0"/>
      <c r="AFM153" s="0"/>
      <c r="AFN153" s="0"/>
      <c r="AFO153" s="0"/>
      <c r="AFP153" s="0"/>
      <c r="AFQ153" s="0"/>
      <c r="AFR153" s="0"/>
      <c r="AFS153" s="0"/>
      <c r="AFT153" s="0"/>
      <c r="AFU153" s="0"/>
      <c r="AFV153" s="0"/>
      <c r="AFW153" s="0"/>
      <c r="AFX153" s="0"/>
      <c r="AFY153" s="0"/>
      <c r="AFZ153" s="0"/>
      <c r="AGA153" s="0"/>
      <c r="AGB153" s="0"/>
      <c r="AGC153" s="0"/>
      <c r="AGD153" s="0"/>
      <c r="AGE153" s="0"/>
      <c r="AGF153" s="0"/>
      <c r="AGG153" s="0"/>
      <c r="AGH153" s="0"/>
      <c r="AGI153" s="0"/>
      <c r="AGJ153" s="0"/>
      <c r="AGK153" s="0"/>
      <c r="AGL153" s="0"/>
      <c r="AGM153" s="0"/>
      <c r="AGN153" s="0"/>
      <c r="AGO153" s="0"/>
      <c r="AGP153" s="0"/>
      <c r="AGQ153" s="0"/>
      <c r="AGR153" s="0"/>
      <c r="AGS153" s="0"/>
      <c r="AGT153" s="0"/>
      <c r="AGU153" s="0"/>
      <c r="AGV153" s="0"/>
      <c r="AGW153" s="0"/>
      <c r="AGX153" s="0"/>
      <c r="AGY153" s="0"/>
      <c r="AGZ153" s="0"/>
      <c r="AHA153" s="0"/>
      <c r="AHB153" s="0"/>
      <c r="AHC153" s="0"/>
      <c r="AHD153" s="0"/>
      <c r="AHE153" s="0"/>
      <c r="AHF153" s="0"/>
      <c r="AHG153" s="0"/>
      <c r="AHH153" s="0"/>
      <c r="AHI153" s="0"/>
      <c r="AHJ153" s="0"/>
      <c r="AHK153" s="0"/>
      <c r="AHL153" s="0"/>
      <c r="AHM153" s="0"/>
      <c r="AHN153" s="0"/>
      <c r="AHO153" s="0"/>
      <c r="AHP153" s="0"/>
      <c r="AHQ153" s="0"/>
      <c r="AHR153" s="0"/>
      <c r="AHS153" s="0"/>
      <c r="AHT153" s="0"/>
      <c r="AHU153" s="0"/>
      <c r="AHV153" s="0"/>
      <c r="AHW153" s="0"/>
      <c r="AHX153" s="0"/>
      <c r="AHY153" s="0"/>
      <c r="AHZ153" s="0"/>
      <c r="AIA153" s="0"/>
      <c r="AIB153" s="0"/>
      <c r="AIC153" s="0"/>
      <c r="AID153" s="0"/>
      <c r="AIE153" s="0"/>
      <c r="AIF153" s="0"/>
      <c r="AIG153" s="0"/>
      <c r="AIH153" s="0"/>
      <c r="AII153" s="0"/>
      <c r="AIJ153" s="0"/>
      <c r="AIK153" s="0"/>
      <c r="AIL153" s="0"/>
      <c r="AIM153" s="0"/>
      <c r="AIN153" s="0"/>
      <c r="AIO153" s="0"/>
      <c r="AIP153" s="0"/>
      <c r="AIQ153" s="0"/>
      <c r="AIR153" s="0"/>
      <c r="AIS153" s="0"/>
      <c r="AIT153" s="0"/>
      <c r="AIU153" s="0"/>
      <c r="AIV153" s="0"/>
      <c r="AIW153" s="0"/>
      <c r="AIX153" s="0"/>
      <c r="AIY153" s="0"/>
      <c r="AIZ153" s="0"/>
      <c r="AJA153" s="0"/>
      <c r="AJB153" s="0"/>
      <c r="AJC153" s="0"/>
      <c r="AJD153" s="0"/>
      <c r="AJE153" s="0"/>
      <c r="AJF153" s="0"/>
      <c r="AJG153" s="0"/>
      <c r="AJH153" s="0"/>
      <c r="AJI153" s="0"/>
      <c r="AJJ153" s="0"/>
      <c r="AJK153" s="0"/>
      <c r="AJL153" s="0"/>
      <c r="AJM153" s="0"/>
      <c r="AJN153" s="0"/>
      <c r="AJO153" s="0"/>
      <c r="AJP153" s="0"/>
      <c r="AJQ153" s="0"/>
      <c r="AJR153" s="0"/>
      <c r="AJS153" s="0"/>
      <c r="AJT153" s="0"/>
      <c r="AJU153" s="0"/>
      <c r="AJV153" s="0"/>
      <c r="AJW153" s="0"/>
      <c r="AJX153" s="0"/>
      <c r="AJY153" s="0"/>
      <c r="AJZ153" s="0"/>
      <c r="AKA153" s="0"/>
      <c r="AKB153" s="0"/>
      <c r="AKC153" s="0"/>
      <c r="AKD153" s="0"/>
      <c r="AKE153" s="0"/>
      <c r="AKF153" s="0"/>
      <c r="AKG153" s="0"/>
      <c r="AKH153" s="0"/>
      <c r="AKI153" s="0"/>
      <c r="AKJ153" s="0"/>
      <c r="AKK153" s="0"/>
      <c r="AKL153" s="0"/>
      <c r="AKM153" s="0"/>
      <c r="AKN153" s="0"/>
      <c r="AKO153" s="0"/>
      <c r="AKP153" s="0"/>
      <c r="AKQ153" s="0"/>
      <c r="AKR153" s="0"/>
      <c r="AKS153" s="0"/>
      <c r="AKT153" s="0"/>
      <c r="AKU153" s="0"/>
      <c r="AKV153" s="0"/>
      <c r="AKW153" s="0"/>
      <c r="AKX153" s="0"/>
      <c r="AKY153" s="0"/>
      <c r="AKZ153" s="0"/>
      <c r="ALA153" s="0"/>
      <c r="ALB153" s="0"/>
      <c r="ALC153" s="0"/>
      <c r="ALD153" s="0"/>
      <c r="ALE153" s="0"/>
      <c r="ALF153" s="0"/>
      <c r="ALG153" s="0"/>
      <c r="ALH153" s="0"/>
      <c r="ALI153" s="0"/>
      <c r="ALJ153" s="0"/>
      <c r="ALK153" s="0"/>
      <c r="ALL153" s="0"/>
      <c r="ALM153" s="0"/>
      <c r="ALN153" s="0"/>
      <c r="ALO153" s="0"/>
      <c r="ALP153" s="0"/>
      <c r="ALQ153" s="0"/>
      <c r="ALR153" s="0"/>
      <c r="ALS153" s="0"/>
      <c r="ALT153" s="0"/>
      <c r="ALU153" s="0"/>
      <c r="ALV153" s="0"/>
      <c r="ALW153" s="0"/>
      <c r="ALX153" s="0"/>
      <c r="ALY153" s="0"/>
      <c r="ALZ153" s="0"/>
      <c r="AMA153" s="0"/>
      <c r="AMB153" s="0"/>
      <c r="AMC153" s="0"/>
      <c r="AMD153" s="0"/>
      <c r="AME153" s="0"/>
      <c r="AMF153" s="0"/>
      <c r="AMG153" s="0"/>
      <c r="AMH153" s="0"/>
      <c r="AMI153" s="0"/>
      <c r="AMJ153" s="0"/>
    </row>
    <row r="154" customFormat="false" ht="15.8" hidden="false" customHeight="false" outlineLevel="0" collapsed="false">
      <c r="A154" s="86" t="s">
        <v>99</v>
      </c>
      <c r="B154" s="59" t="s">
        <v>167</v>
      </c>
      <c r="C154" s="85" t="n">
        <v>0</v>
      </c>
      <c r="D154" s="85" t="n">
        <v>0</v>
      </c>
      <c r="E154" s="77" t="n">
        <v>0.1</v>
      </c>
      <c r="F154" s="77" t="n">
        <v>0.1</v>
      </c>
      <c r="G154" s="77" t="n">
        <v>0.1</v>
      </c>
      <c r="H154" s="0"/>
      <c r="I154" s="0"/>
      <c r="J154" s="0"/>
      <c r="K154" s="0"/>
      <c r="L154" s="0"/>
      <c r="M154" s="0"/>
      <c r="N154" s="0"/>
      <c r="O154" s="0"/>
      <c r="P154" s="0"/>
      <c r="Q154" s="0"/>
      <c r="R154" s="0"/>
      <c r="S154" s="0"/>
      <c r="T154" s="0"/>
      <c r="U154" s="0"/>
      <c r="V154" s="0"/>
      <c r="W154" s="0"/>
      <c r="X154" s="0"/>
      <c r="Y154" s="0"/>
      <c r="Z154" s="0"/>
      <c r="AA154" s="0"/>
      <c r="AB154" s="0"/>
      <c r="AC154" s="0"/>
      <c r="AD154" s="0"/>
      <c r="AE154" s="0"/>
      <c r="AF154" s="0"/>
      <c r="AG154" s="0"/>
      <c r="AH154" s="0"/>
      <c r="AI154" s="0"/>
      <c r="AJ154" s="0"/>
      <c r="AK154" s="0"/>
      <c r="AL154" s="0"/>
      <c r="AM154" s="0"/>
      <c r="AN154" s="0"/>
      <c r="AO154" s="0"/>
      <c r="AP154" s="0"/>
      <c r="AQ154" s="0"/>
      <c r="AR154" s="0"/>
      <c r="AS154" s="0"/>
      <c r="AT154" s="0"/>
      <c r="AU154" s="0"/>
      <c r="AV154" s="0"/>
      <c r="AW154" s="0"/>
      <c r="AX154" s="0"/>
      <c r="AY154" s="0"/>
      <c r="AZ154" s="0"/>
      <c r="BA154" s="0"/>
      <c r="BB154" s="0"/>
      <c r="BC154" s="0"/>
      <c r="BD154" s="0"/>
      <c r="BE154" s="0"/>
      <c r="BF154" s="0"/>
      <c r="BG154" s="0"/>
      <c r="BH154" s="0"/>
      <c r="BI154" s="0"/>
      <c r="BJ154" s="0"/>
      <c r="BK154" s="0"/>
      <c r="BL154" s="0"/>
      <c r="BM154" s="0"/>
      <c r="BN154" s="0"/>
      <c r="BO154" s="0"/>
      <c r="BP154" s="0"/>
      <c r="BQ154" s="0"/>
      <c r="BR154" s="0"/>
      <c r="BS154" s="0"/>
      <c r="BT154" s="0"/>
      <c r="BU154" s="0"/>
      <c r="BV154" s="0"/>
      <c r="BW154" s="0"/>
      <c r="BX154" s="0"/>
      <c r="BY154" s="0"/>
      <c r="BZ154" s="0"/>
      <c r="CA154" s="0"/>
      <c r="CB154" s="0"/>
      <c r="CC154" s="0"/>
      <c r="CD154" s="0"/>
      <c r="CE154" s="0"/>
      <c r="CF154" s="0"/>
      <c r="CG154" s="0"/>
      <c r="CH154" s="0"/>
      <c r="CI154" s="0"/>
      <c r="CJ154" s="0"/>
      <c r="CK154" s="0"/>
      <c r="CL154" s="0"/>
      <c r="CM154" s="0"/>
      <c r="CN154" s="0"/>
      <c r="CO154" s="0"/>
      <c r="CP154" s="0"/>
      <c r="CQ154" s="0"/>
      <c r="CR154" s="0"/>
      <c r="CS154" s="0"/>
      <c r="CT154" s="0"/>
      <c r="CU154" s="0"/>
      <c r="CV154" s="0"/>
      <c r="CW154" s="0"/>
      <c r="CX154" s="0"/>
      <c r="CY154" s="0"/>
      <c r="CZ154" s="0"/>
      <c r="DA154" s="0"/>
      <c r="DB154" s="0"/>
      <c r="DC154" s="0"/>
      <c r="DD154" s="0"/>
      <c r="DE154" s="0"/>
      <c r="DF154" s="0"/>
      <c r="DG154" s="0"/>
      <c r="DH154" s="0"/>
      <c r="DI154" s="0"/>
      <c r="DJ154" s="0"/>
      <c r="DK154" s="0"/>
      <c r="DL154" s="0"/>
      <c r="DM154" s="0"/>
      <c r="DN154" s="0"/>
      <c r="DO154" s="0"/>
      <c r="DP154" s="0"/>
      <c r="DQ154" s="0"/>
      <c r="DR154" s="0"/>
      <c r="DS154" s="0"/>
      <c r="DT154" s="0"/>
      <c r="DU154" s="0"/>
      <c r="DV154" s="0"/>
      <c r="DW154" s="0"/>
      <c r="DX154" s="0"/>
      <c r="DY154" s="0"/>
      <c r="DZ154" s="0"/>
      <c r="EA154" s="0"/>
      <c r="EB154" s="0"/>
      <c r="EC154" s="0"/>
      <c r="ED154" s="0"/>
      <c r="EE154" s="0"/>
      <c r="EF154" s="0"/>
      <c r="EG154" s="0"/>
      <c r="EH154" s="0"/>
      <c r="EI154" s="0"/>
      <c r="EJ154" s="0"/>
      <c r="EK154" s="0"/>
      <c r="EL154" s="0"/>
      <c r="EM154" s="0"/>
      <c r="EN154" s="0"/>
      <c r="EO154" s="0"/>
      <c r="EP154" s="0"/>
      <c r="EQ154" s="0"/>
      <c r="ER154" s="0"/>
      <c r="ES154" s="0"/>
      <c r="ET154" s="0"/>
      <c r="EU154" s="0"/>
      <c r="EV154" s="0"/>
      <c r="EW154" s="0"/>
      <c r="EX154" s="0"/>
      <c r="EY154" s="0"/>
      <c r="EZ154" s="0"/>
      <c r="FA154" s="0"/>
      <c r="FB154" s="0"/>
      <c r="FC154" s="0"/>
      <c r="FD154" s="0"/>
      <c r="FE154" s="0"/>
      <c r="FF154" s="0"/>
      <c r="FG154" s="0"/>
      <c r="FH154" s="0"/>
      <c r="FI154" s="0"/>
      <c r="FJ154" s="0"/>
      <c r="FK154" s="0"/>
      <c r="FL154" s="0"/>
      <c r="FM154" s="0"/>
      <c r="FN154" s="0"/>
      <c r="FO154" s="0"/>
      <c r="FP154" s="0"/>
      <c r="FQ154" s="0"/>
      <c r="FR154" s="0"/>
      <c r="FS154" s="0"/>
      <c r="FT154" s="0"/>
      <c r="FU154" s="0"/>
      <c r="FV154" s="0"/>
      <c r="FW154" s="0"/>
      <c r="FX154" s="0"/>
      <c r="FY154" s="0"/>
      <c r="FZ154" s="0"/>
      <c r="GA154" s="0"/>
      <c r="GB154" s="0"/>
      <c r="GC154" s="0"/>
      <c r="GD154" s="0"/>
      <c r="GE154" s="0"/>
      <c r="GF154" s="0"/>
      <c r="GG154" s="0"/>
      <c r="GH154" s="0"/>
      <c r="GI154" s="0"/>
      <c r="GJ154" s="0"/>
      <c r="GK154" s="0"/>
      <c r="GL154" s="0"/>
      <c r="GM154" s="0"/>
      <c r="GN154" s="0"/>
      <c r="GO154" s="0"/>
      <c r="GP154" s="0"/>
      <c r="GQ154" s="0"/>
      <c r="GR154" s="0"/>
      <c r="GS154" s="0"/>
      <c r="GT154" s="0"/>
      <c r="GU154" s="0"/>
      <c r="GV154" s="0"/>
      <c r="GW154" s="0"/>
      <c r="GX154" s="0"/>
      <c r="GY154" s="0"/>
      <c r="GZ154" s="0"/>
      <c r="HA154" s="0"/>
      <c r="HB154" s="0"/>
      <c r="HC154" s="0"/>
      <c r="HD154" s="0"/>
      <c r="HE154" s="0"/>
      <c r="HF154" s="0"/>
      <c r="HG154" s="0"/>
      <c r="HH154" s="0"/>
      <c r="HI154" s="0"/>
      <c r="HJ154" s="0"/>
      <c r="HK154" s="0"/>
      <c r="HL154" s="0"/>
      <c r="HM154" s="0"/>
      <c r="HN154" s="0"/>
      <c r="HO154" s="0"/>
      <c r="HP154" s="0"/>
      <c r="HQ154" s="0"/>
      <c r="HR154" s="0"/>
      <c r="HS154" s="0"/>
      <c r="HT154" s="0"/>
      <c r="HU154" s="0"/>
      <c r="HV154" s="0"/>
      <c r="HW154" s="0"/>
      <c r="HX154" s="0"/>
      <c r="HY154" s="0"/>
      <c r="HZ154" s="0"/>
      <c r="IA154" s="0"/>
      <c r="IB154" s="0"/>
      <c r="IC154" s="0"/>
      <c r="ID154" s="0"/>
      <c r="IE154" s="0"/>
      <c r="IF154" s="0"/>
      <c r="IG154" s="0"/>
      <c r="IH154" s="0"/>
      <c r="II154" s="0"/>
      <c r="IJ154" s="0"/>
      <c r="IK154" s="0"/>
      <c r="IL154" s="0"/>
      <c r="IM154" s="0"/>
      <c r="IN154" s="0"/>
      <c r="IO154" s="0"/>
      <c r="IP154" s="0"/>
      <c r="IQ154" s="0"/>
      <c r="IR154" s="0"/>
      <c r="IS154" s="0"/>
      <c r="IT154" s="0"/>
      <c r="IU154" s="0"/>
      <c r="IV154" s="0"/>
      <c r="IW154" s="0"/>
      <c r="IX154" s="0"/>
      <c r="IY154" s="0"/>
      <c r="IZ154" s="0"/>
      <c r="JA154" s="0"/>
      <c r="JB154" s="0"/>
      <c r="JC154" s="0"/>
      <c r="JD154" s="0"/>
      <c r="JE154" s="0"/>
      <c r="JF154" s="0"/>
      <c r="JG154" s="0"/>
      <c r="JH154" s="0"/>
      <c r="JI154" s="0"/>
      <c r="JJ154" s="0"/>
      <c r="JK154" s="0"/>
      <c r="JL154" s="0"/>
      <c r="JM154" s="0"/>
      <c r="JN154" s="0"/>
      <c r="JO154" s="0"/>
      <c r="JP154" s="0"/>
      <c r="JQ154" s="0"/>
      <c r="JR154" s="0"/>
      <c r="JS154" s="0"/>
      <c r="JT154" s="0"/>
      <c r="JU154" s="0"/>
      <c r="JV154" s="0"/>
      <c r="JW154" s="0"/>
      <c r="JX154" s="0"/>
      <c r="JY154" s="0"/>
      <c r="JZ154" s="0"/>
      <c r="KA154" s="0"/>
      <c r="KB154" s="0"/>
      <c r="KC154" s="0"/>
      <c r="KD154" s="0"/>
      <c r="KE154" s="0"/>
      <c r="KF154" s="0"/>
      <c r="KG154" s="0"/>
      <c r="KH154" s="0"/>
      <c r="KI154" s="0"/>
      <c r="KJ154" s="0"/>
      <c r="KK154" s="0"/>
      <c r="KL154" s="0"/>
      <c r="KM154" s="0"/>
      <c r="KN154" s="0"/>
      <c r="KO154" s="0"/>
      <c r="KP154" s="0"/>
      <c r="KQ154" s="0"/>
      <c r="KR154" s="0"/>
      <c r="KS154" s="0"/>
      <c r="KT154" s="0"/>
      <c r="KU154" s="0"/>
      <c r="KV154" s="0"/>
      <c r="KW154" s="0"/>
      <c r="KX154" s="0"/>
      <c r="KY154" s="0"/>
      <c r="KZ154" s="0"/>
      <c r="LA154" s="0"/>
      <c r="LB154" s="0"/>
      <c r="LC154" s="0"/>
      <c r="LD154" s="0"/>
      <c r="LE154" s="0"/>
      <c r="LF154" s="0"/>
      <c r="LG154" s="0"/>
      <c r="LH154" s="0"/>
      <c r="LI154" s="0"/>
      <c r="LJ154" s="0"/>
      <c r="LK154" s="0"/>
      <c r="LL154" s="0"/>
      <c r="LM154" s="0"/>
      <c r="LN154" s="0"/>
      <c r="LO154" s="0"/>
      <c r="LP154" s="0"/>
      <c r="LQ154" s="0"/>
      <c r="LR154" s="0"/>
      <c r="LS154" s="0"/>
      <c r="LT154" s="0"/>
      <c r="LU154" s="0"/>
      <c r="LV154" s="0"/>
      <c r="LW154" s="0"/>
      <c r="LX154" s="0"/>
      <c r="LY154" s="0"/>
      <c r="LZ154" s="0"/>
      <c r="MA154" s="0"/>
      <c r="MB154" s="0"/>
      <c r="MC154" s="0"/>
      <c r="MD154" s="0"/>
      <c r="ME154" s="0"/>
      <c r="MF154" s="0"/>
      <c r="MG154" s="0"/>
      <c r="MH154" s="0"/>
      <c r="MI154" s="0"/>
      <c r="MJ154" s="0"/>
      <c r="MK154" s="0"/>
      <c r="ML154" s="0"/>
      <c r="MM154" s="0"/>
      <c r="MN154" s="0"/>
      <c r="MO154" s="0"/>
      <c r="MP154" s="0"/>
      <c r="MQ154" s="0"/>
      <c r="MR154" s="0"/>
      <c r="MS154" s="0"/>
      <c r="MT154" s="0"/>
      <c r="MU154" s="0"/>
      <c r="MV154" s="0"/>
      <c r="MW154" s="0"/>
      <c r="MX154" s="0"/>
      <c r="MY154" s="0"/>
      <c r="MZ154" s="0"/>
      <c r="NA154" s="0"/>
      <c r="NB154" s="0"/>
      <c r="NC154" s="0"/>
      <c r="ND154" s="0"/>
      <c r="NE154" s="0"/>
      <c r="NF154" s="0"/>
      <c r="NG154" s="0"/>
      <c r="NH154" s="0"/>
      <c r="NI154" s="0"/>
      <c r="NJ154" s="0"/>
      <c r="NK154" s="0"/>
      <c r="NL154" s="0"/>
      <c r="NM154" s="0"/>
      <c r="NN154" s="0"/>
      <c r="NO154" s="0"/>
      <c r="NP154" s="0"/>
      <c r="NQ154" s="0"/>
      <c r="NR154" s="0"/>
      <c r="NS154" s="0"/>
      <c r="NT154" s="0"/>
      <c r="NU154" s="0"/>
      <c r="NV154" s="0"/>
      <c r="NW154" s="0"/>
      <c r="NX154" s="0"/>
      <c r="NY154" s="0"/>
      <c r="NZ154" s="0"/>
      <c r="OA154" s="0"/>
      <c r="OB154" s="0"/>
      <c r="OC154" s="0"/>
      <c r="OD154" s="0"/>
      <c r="OE154" s="0"/>
      <c r="OF154" s="0"/>
      <c r="OG154" s="0"/>
      <c r="OH154" s="0"/>
      <c r="OI154" s="0"/>
      <c r="OJ154" s="0"/>
      <c r="OK154" s="0"/>
      <c r="OL154" s="0"/>
      <c r="OM154" s="0"/>
      <c r="ON154" s="0"/>
      <c r="OO154" s="0"/>
      <c r="OP154" s="0"/>
      <c r="OQ154" s="0"/>
      <c r="OR154" s="0"/>
      <c r="OS154" s="0"/>
      <c r="OT154" s="0"/>
      <c r="OU154" s="0"/>
      <c r="OV154" s="0"/>
      <c r="OW154" s="0"/>
      <c r="OX154" s="0"/>
      <c r="OY154" s="0"/>
      <c r="OZ154" s="0"/>
      <c r="PA154" s="0"/>
      <c r="PB154" s="0"/>
      <c r="PC154" s="0"/>
      <c r="PD154" s="0"/>
      <c r="PE154" s="0"/>
      <c r="PF154" s="0"/>
      <c r="PG154" s="0"/>
      <c r="PH154" s="0"/>
      <c r="PI154" s="0"/>
      <c r="PJ154" s="0"/>
      <c r="PK154" s="0"/>
      <c r="PL154" s="0"/>
      <c r="PM154" s="0"/>
      <c r="PN154" s="0"/>
      <c r="PO154" s="0"/>
      <c r="PP154" s="0"/>
      <c r="PQ154" s="0"/>
      <c r="PR154" s="0"/>
      <c r="PS154" s="0"/>
      <c r="PT154" s="0"/>
      <c r="PU154" s="0"/>
      <c r="PV154" s="0"/>
      <c r="PW154" s="0"/>
      <c r="PX154" s="0"/>
      <c r="PY154" s="0"/>
      <c r="PZ154" s="0"/>
      <c r="QA154" s="0"/>
      <c r="QB154" s="0"/>
      <c r="QC154" s="0"/>
      <c r="QD154" s="0"/>
      <c r="QE154" s="0"/>
      <c r="QF154" s="0"/>
      <c r="QG154" s="0"/>
      <c r="QH154" s="0"/>
      <c r="QI154" s="0"/>
      <c r="QJ154" s="0"/>
      <c r="QK154" s="0"/>
      <c r="QL154" s="0"/>
      <c r="QM154" s="0"/>
      <c r="QN154" s="0"/>
      <c r="QO154" s="0"/>
      <c r="QP154" s="0"/>
      <c r="QQ154" s="0"/>
      <c r="QR154" s="0"/>
      <c r="QS154" s="0"/>
      <c r="QT154" s="0"/>
      <c r="QU154" s="0"/>
      <c r="QV154" s="0"/>
      <c r="QW154" s="0"/>
      <c r="QX154" s="0"/>
      <c r="QY154" s="0"/>
      <c r="QZ154" s="0"/>
      <c r="RA154" s="0"/>
      <c r="RB154" s="0"/>
      <c r="RC154" s="0"/>
      <c r="RD154" s="0"/>
      <c r="RE154" s="0"/>
      <c r="RF154" s="0"/>
      <c r="RG154" s="0"/>
      <c r="RH154" s="0"/>
      <c r="RI154" s="0"/>
      <c r="RJ154" s="0"/>
      <c r="RK154" s="0"/>
      <c r="RL154" s="0"/>
      <c r="RM154" s="0"/>
      <c r="RN154" s="0"/>
      <c r="RO154" s="0"/>
      <c r="RP154" s="0"/>
      <c r="RQ154" s="0"/>
      <c r="RR154" s="0"/>
      <c r="RS154" s="0"/>
      <c r="RT154" s="0"/>
      <c r="RU154" s="0"/>
      <c r="RV154" s="0"/>
      <c r="RW154" s="0"/>
      <c r="RX154" s="0"/>
      <c r="RY154" s="0"/>
      <c r="RZ154" s="0"/>
      <c r="SA154" s="0"/>
      <c r="SB154" s="0"/>
      <c r="SC154" s="0"/>
      <c r="SD154" s="0"/>
      <c r="SE154" s="0"/>
      <c r="SF154" s="0"/>
      <c r="SG154" s="0"/>
      <c r="SH154" s="0"/>
      <c r="SI154" s="0"/>
      <c r="SJ154" s="0"/>
      <c r="SK154" s="0"/>
      <c r="SL154" s="0"/>
      <c r="SM154" s="0"/>
      <c r="SN154" s="0"/>
      <c r="SO154" s="0"/>
      <c r="SP154" s="0"/>
      <c r="SQ154" s="0"/>
      <c r="SR154" s="0"/>
      <c r="SS154" s="0"/>
      <c r="ST154" s="0"/>
      <c r="SU154" s="0"/>
      <c r="SV154" s="0"/>
      <c r="SW154" s="0"/>
      <c r="SX154" s="0"/>
      <c r="SY154" s="0"/>
      <c r="SZ154" s="0"/>
      <c r="TA154" s="0"/>
      <c r="TB154" s="0"/>
      <c r="TC154" s="0"/>
      <c r="TD154" s="0"/>
      <c r="TE154" s="0"/>
      <c r="TF154" s="0"/>
      <c r="TG154" s="0"/>
      <c r="TH154" s="0"/>
      <c r="TI154" s="0"/>
      <c r="TJ154" s="0"/>
      <c r="TK154" s="0"/>
      <c r="TL154" s="0"/>
      <c r="TM154" s="0"/>
      <c r="TN154" s="0"/>
      <c r="TO154" s="0"/>
      <c r="TP154" s="0"/>
      <c r="TQ154" s="0"/>
      <c r="TR154" s="0"/>
      <c r="TS154" s="0"/>
      <c r="TT154" s="0"/>
      <c r="TU154" s="0"/>
      <c r="TV154" s="0"/>
      <c r="TW154" s="0"/>
      <c r="TX154" s="0"/>
      <c r="TY154" s="0"/>
      <c r="TZ154" s="0"/>
      <c r="UA154" s="0"/>
      <c r="UB154" s="0"/>
      <c r="UC154" s="0"/>
      <c r="UD154" s="0"/>
      <c r="UE154" s="0"/>
      <c r="UF154" s="0"/>
      <c r="UG154" s="0"/>
      <c r="UH154" s="0"/>
      <c r="UI154" s="0"/>
      <c r="UJ154" s="0"/>
      <c r="UK154" s="0"/>
      <c r="UL154" s="0"/>
      <c r="UM154" s="0"/>
      <c r="UN154" s="0"/>
      <c r="UO154" s="0"/>
      <c r="UP154" s="0"/>
      <c r="UQ154" s="0"/>
      <c r="UR154" s="0"/>
      <c r="US154" s="0"/>
      <c r="UT154" s="0"/>
      <c r="UU154" s="0"/>
      <c r="UV154" s="0"/>
      <c r="UW154" s="0"/>
      <c r="UX154" s="0"/>
      <c r="UY154" s="0"/>
      <c r="UZ154" s="0"/>
      <c r="VA154" s="0"/>
      <c r="VB154" s="0"/>
      <c r="VC154" s="0"/>
      <c r="VD154" s="0"/>
      <c r="VE154" s="0"/>
      <c r="VF154" s="0"/>
      <c r="VG154" s="0"/>
      <c r="VH154" s="0"/>
      <c r="VI154" s="0"/>
      <c r="VJ154" s="0"/>
      <c r="VK154" s="0"/>
      <c r="VL154" s="0"/>
      <c r="VM154" s="0"/>
      <c r="VN154" s="0"/>
      <c r="VO154" s="0"/>
      <c r="VP154" s="0"/>
      <c r="VQ154" s="0"/>
      <c r="VR154" s="0"/>
      <c r="VS154" s="0"/>
      <c r="VT154" s="0"/>
      <c r="VU154" s="0"/>
      <c r="VV154" s="0"/>
      <c r="VW154" s="0"/>
      <c r="VX154" s="0"/>
      <c r="VY154" s="0"/>
      <c r="VZ154" s="0"/>
      <c r="WA154" s="0"/>
      <c r="WB154" s="0"/>
      <c r="WC154" s="0"/>
      <c r="WD154" s="0"/>
      <c r="WE154" s="0"/>
      <c r="WF154" s="0"/>
      <c r="WG154" s="0"/>
      <c r="WH154" s="0"/>
      <c r="WI154" s="0"/>
      <c r="WJ154" s="0"/>
      <c r="WK154" s="0"/>
      <c r="WL154" s="0"/>
      <c r="WM154" s="0"/>
      <c r="WN154" s="0"/>
      <c r="WO154" s="0"/>
      <c r="WP154" s="0"/>
      <c r="WQ154" s="0"/>
      <c r="WR154" s="0"/>
      <c r="WS154" s="0"/>
      <c r="WT154" s="0"/>
      <c r="WU154" s="0"/>
      <c r="WV154" s="0"/>
      <c r="WW154" s="0"/>
      <c r="WX154" s="0"/>
      <c r="WY154" s="0"/>
      <c r="WZ154" s="0"/>
      <c r="XA154" s="0"/>
      <c r="XB154" s="0"/>
      <c r="XC154" s="0"/>
      <c r="XD154" s="0"/>
      <c r="XE154" s="0"/>
      <c r="XF154" s="0"/>
      <c r="XG154" s="0"/>
      <c r="XH154" s="0"/>
      <c r="XI154" s="0"/>
      <c r="XJ154" s="0"/>
      <c r="XK154" s="0"/>
      <c r="XL154" s="0"/>
      <c r="XM154" s="0"/>
      <c r="XN154" s="0"/>
      <c r="XO154" s="0"/>
      <c r="XP154" s="0"/>
      <c r="XQ154" s="0"/>
      <c r="XR154" s="0"/>
      <c r="XS154" s="0"/>
      <c r="XT154" s="0"/>
      <c r="XU154" s="0"/>
      <c r="XV154" s="0"/>
      <c r="XW154" s="0"/>
      <c r="XX154" s="0"/>
      <c r="XY154" s="0"/>
      <c r="XZ154" s="0"/>
      <c r="YA154" s="0"/>
      <c r="YB154" s="0"/>
      <c r="YC154" s="0"/>
      <c r="YD154" s="0"/>
      <c r="YE154" s="0"/>
      <c r="YF154" s="0"/>
      <c r="YG154" s="0"/>
      <c r="YH154" s="0"/>
      <c r="YI154" s="0"/>
      <c r="YJ154" s="0"/>
      <c r="YK154" s="0"/>
      <c r="YL154" s="0"/>
      <c r="YM154" s="0"/>
      <c r="YN154" s="0"/>
      <c r="YO154" s="0"/>
      <c r="YP154" s="0"/>
      <c r="YQ154" s="0"/>
      <c r="YR154" s="0"/>
      <c r="YS154" s="0"/>
      <c r="YT154" s="0"/>
      <c r="YU154" s="0"/>
      <c r="YV154" s="0"/>
      <c r="YW154" s="0"/>
      <c r="YX154" s="0"/>
      <c r="YY154" s="0"/>
      <c r="YZ154" s="0"/>
      <c r="ZA154" s="0"/>
      <c r="ZB154" s="0"/>
      <c r="ZC154" s="0"/>
      <c r="ZD154" s="0"/>
      <c r="ZE154" s="0"/>
      <c r="ZF154" s="0"/>
      <c r="ZG154" s="0"/>
      <c r="ZH154" s="0"/>
      <c r="ZI154" s="0"/>
      <c r="ZJ154" s="0"/>
      <c r="ZK154" s="0"/>
      <c r="ZL154" s="0"/>
      <c r="ZM154" s="0"/>
      <c r="ZN154" s="0"/>
      <c r="ZO154" s="0"/>
      <c r="ZP154" s="0"/>
      <c r="ZQ154" s="0"/>
      <c r="ZR154" s="0"/>
      <c r="ZS154" s="0"/>
      <c r="ZT154" s="0"/>
      <c r="ZU154" s="0"/>
      <c r="ZV154" s="0"/>
      <c r="ZW154" s="0"/>
      <c r="ZX154" s="0"/>
      <c r="ZY154" s="0"/>
      <c r="ZZ154" s="0"/>
      <c r="AAA154" s="0"/>
      <c r="AAB154" s="0"/>
      <c r="AAC154" s="0"/>
      <c r="AAD154" s="0"/>
      <c r="AAE154" s="0"/>
      <c r="AAF154" s="0"/>
      <c r="AAG154" s="0"/>
      <c r="AAH154" s="0"/>
      <c r="AAI154" s="0"/>
      <c r="AAJ154" s="0"/>
      <c r="AAK154" s="0"/>
      <c r="AAL154" s="0"/>
      <c r="AAM154" s="0"/>
      <c r="AAN154" s="0"/>
      <c r="AAO154" s="0"/>
      <c r="AAP154" s="0"/>
      <c r="AAQ154" s="0"/>
      <c r="AAR154" s="0"/>
      <c r="AAS154" s="0"/>
      <c r="AAT154" s="0"/>
      <c r="AAU154" s="0"/>
      <c r="AAV154" s="0"/>
      <c r="AAW154" s="0"/>
      <c r="AAX154" s="0"/>
      <c r="AAY154" s="0"/>
      <c r="AAZ154" s="0"/>
      <c r="ABA154" s="0"/>
      <c r="ABB154" s="0"/>
      <c r="ABC154" s="0"/>
      <c r="ABD154" s="0"/>
      <c r="ABE154" s="0"/>
      <c r="ABF154" s="0"/>
      <c r="ABG154" s="0"/>
      <c r="ABH154" s="0"/>
      <c r="ABI154" s="0"/>
      <c r="ABJ154" s="0"/>
      <c r="ABK154" s="0"/>
      <c r="ABL154" s="0"/>
      <c r="ABM154" s="0"/>
      <c r="ABN154" s="0"/>
      <c r="ABO154" s="0"/>
      <c r="ABP154" s="0"/>
      <c r="ABQ154" s="0"/>
      <c r="ABR154" s="0"/>
      <c r="ABS154" s="0"/>
      <c r="ABT154" s="0"/>
      <c r="ABU154" s="0"/>
      <c r="ABV154" s="0"/>
      <c r="ABW154" s="0"/>
      <c r="ABX154" s="0"/>
      <c r="ABY154" s="0"/>
      <c r="ABZ154" s="0"/>
      <c r="ACA154" s="0"/>
      <c r="ACB154" s="0"/>
      <c r="ACC154" s="0"/>
      <c r="ACD154" s="0"/>
      <c r="ACE154" s="0"/>
      <c r="ACF154" s="0"/>
      <c r="ACG154" s="0"/>
      <c r="ACH154" s="0"/>
      <c r="ACI154" s="0"/>
      <c r="ACJ154" s="0"/>
      <c r="ACK154" s="0"/>
      <c r="ACL154" s="0"/>
      <c r="ACM154" s="0"/>
      <c r="ACN154" s="0"/>
      <c r="ACO154" s="0"/>
      <c r="ACP154" s="0"/>
      <c r="ACQ154" s="0"/>
      <c r="ACR154" s="0"/>
      <c r="ACS154" s="0"/>
      <c r="ACT154" s="0"/>
      <c r="ACU154" s="0"/>
      <c r="ACV154" s="0"/>
      <c r="ACW154" s="0"/>
      <c r="ACX154" s="0"/>
      <c r="ACY154" s="0"/>
      <c r="ACZ154" s="0"/>
      <c r="ADA154" s="0"/>
      <c r="ADB154" s="0"/>
      <c r="ADC154" s="0"/>
      <c r="ADD154" s="0"/>
      <c r="ADE154" s="0"/>
      <c r="ADF154" s="0"/>
      <c r="ADG154" s="0"/>
      <c r="ADH154" s="0"/>
      <c r="ADI154" s="0"/>
      <c r="ADJ154" s="0"/>
      <c r="ADK154" s="0"/>
      <c r="ADL154" s="0"/>
      <c r="ADM154" s="0"/>
      <c r="ADN154" s="0"/>
      <c r="ADO154" s="0"/>
      <c r="ADP154" s="0"/>
      <c r="ADQ154" s="0"/>
      <c r="ADR154" s="0"/>
      <c r="ADS154" s="0"/>
      <c r="ADT154" s="0"/>
      <c r="ADU154" s="0"/>
      <c r="ADV154" s="0"/>
      <c r="ADW154" s="0"/>
      <c r="ADX154" s="0"/>
      <c r="ADY154" s="0"/>
      <c r="ADZ154" s="0"/>
      <c r="AEA154" s="0"/>
      <c r="AEB154" s="0"/>
      <c r="AEC154" s="0"/>
      <c r="AED154" s="0"/>
      <c r="AEE154" s="0"/>
      <c r="AEF154" s="0"/>
      <c r="AEG154" s="0"/>
      <c r="AEH154" s="0"/>
      <c r="AEI154" s="0"/>
      <c r="AEJ154" s="0"/>
      <c r="AEK154" s="0"/>
      <c r="AEL154" s="0"/>
      <c r="AEM154" s="0"/>
      <c r="AEN154" s="0"/>
      <c r="AEO154" s="0"/>
      <c r="AEP154" s="0"/>
      <c r="AEQ154" s="0"/>
      <c r="AER154" s="0"/>
      <c r="AES154" s="0"/>
      <c r="AET154" s="0"/>
      <c r="AEU154" s="0"/>
      <c r="AEV154" s="0"/>
      <c r="AEW154" s="0"/>
      <c r="AEX154" s="0"/>
      <c r="AEY154" s="0"/>
      <c r="AEZ154" s="0"/>
      <c r="AFA154" s="0"/>
      <c r="AFB154" s="0"/>
      <c r="AFC154" s="0"/>
      <c r="AFD154" s="0"/>
      <c r="AFE154" s="0"/>
      <c r="AFF154" s="0"/>
      <c r="AFG154" s="0"/>
      <c r="AFH154" s="0"/>
      <c r="AFI154" s="0"/>
      <c r="AFJ154" s="0"/>
      <c r="AFK154" s="0"/>
      <c r="AFL154" s="0"/>
      <c r="AFM154" s="0"/>
      <c r="AFN154" s="0"/>
      <c r="AFO154" s="0"/>
      <c r="AFP154" s="0"/>
      <c r="AFQ154" s="0"/>
      <c r="AFR154" s="0"/>
      <c r="AFS154" s="0"/>
      <c r="AFT154" s="0"/>
      <c r="AFU154" s="0"/>
      <c r="AFV154" s="0"/>
      <c r="AFW154" s="0"/>
      <c r="AFX154" s="0"/>
      <c r="AFY154" s="0"/>
      <c r="AFZ154" s="0"/>
      <c r="AGA154" s="0"/>
      <c r="AGB154" s="0"/>
      <c r="AGC154" s="0"/>
      <c r="AGD154" s="0"/>
      <c r="AGE154" s="0"/>
      <c r="AGF154" s="0"/>
      <c r="AGG154" s="0"/>
      <c r="AGH154" s="0"/>
      <c r="AGI154" s="0"/>
      <c r="AGJ154" s="0"/>
      <c r="AGK154" s="0"/>
      <c r="AGL154" s="0"/>
      <c r="AGM154" s="0"/>
      <c r="AGN154" s="0"/>
      <c r="AGO154" s="0"/>
      <c r="AGP154" s="0"/>
      <c r="AGQ154" s="0"/>
      <c r="AGR154" s="0"/>
      <c r="AGS154" s="0"/>
      <c r="AGT154" s="0"/>
      <c r="AGU154" s="0"/>
      <c r="AGV154" s="0"/>
      <c r="AGW154" s="0"/>
      <c r="AGX154" s="0"/>
      <c r="AGY154" s="0"/>
      <c r="AGZ154" s="0"/>
      <c r="AHA154" s="0"/>
      <c r="AHB154" s="0"/>
      <c r="AHC154" s="0"/>
      <c r="AHD154" s="0"/>
      <c r="AHE154" s="0"/>
      <c r="AHF154" s="0"/>
      <c r="AHG154" s="0"/>
      <c r="AHH154" s="0"/>
      <c r="AHI154" s="0"/>
      <c r="AHJ154" s="0"/>
      <c r="AHK154" s="0"/>
      <c r="AHL154" s="0"/>
      <c r="AHM154" s="0"/>
      <c r="AHN154" s="0"/>
      <c r="AHO154" s="0"/>
      <c r="AHP154" s="0"/>
      <c r="AHQ154" s="0"/>
      <c r="AHR154" s="0"/>
      <c r="AHS154" s="0"/>
      <c r="AHT154" s="0"/>
      <c r="AHU154" s="0"/>
      <c r="AHV154" s="0"/>
      <c r="AHW154" s="0"/>
      <c r="AHX154" s="0"/>
      <c r="AHY154" s="0"/>
      <c r="AHZ154" s="0"/>
      <c r="AIA154" s="0"/>
      <c r="AIB154" s="0"/>
      <c r="AIC154" s="0"/>
      <c r="AID154" s="0"/>
      <c r="AIE154" s="0"/>
      <c r="AIF154" s="0"/>
      <c r="AIG154" s="0"/>
      <c r="AIH154" s="0"/>
      <c r="AII154" s="0"/>
      <c r="AIJ154" s="0"/>
      <c r="AIK154" s="0"/>
      <c r="AIL154" s="0"/>
      <c r="AIM154" s="0"/>
      <c r="AIN154" s="0"/>
      <c r="AIO154" s="0"/>
      <c r="AIP154" s="0"/>
      <c r="AIQ154" s="0"/>
      <c r="AIR154" s="0"/>
      <c r="AIS154" s="0"/>
      <c r="AIT154" s="0"/>
      <c r="AIU154" s="0"/>
      <c r="AIV154" s="0"/>
      <c r="AIW154" s="0"/>
      <c r="AIX154" s="0"/>
      <c r="AIY154" s="0"/>
      <c r="AIZ154" s="0"/>
      <c r="AJA154" s="0"/>
      <c r="AJB154" s="0"/>
      <c r="AJC154" s="0"/>
      <c r="AJD154" s="0"/>
      <c r="AJE154" s="0"/>
      <c r="AJF154" s="0"/>
      <c r="AJG154" s="0"/>
      <c r="AJH154" s="0"/>
      <c r="AJI154" s="0"/>
      <c r="AJJ154" s="0"/>
      <c r="AJK154" s="0"/>
      <c r="AJL154" s="0"/>
      <c r="AJM154" s="0"/>
      <c r="AJN154" s="0"/>
      <c r="AJO154" s="0"/>
      <c r="AJP154" s="0"/>
      <c r="AJQ154" s="0"/>
      <c r="AJR154" s="0"/>
      <c r="AJS154" s="0"/>
      <c r="AJT154" s="0"/>
      <c r="AJU154" s="0"/>
      <c r="AJV154" s="0"/>
      <c r="AJW154" s="0"/>
      <c r="AJX154" s="0"/>
      <c r="AJY154" s="0"/>
      <c r="AJZ154" s="0"/>
      <c r="AKA154" s="0"/>
      <c r="AKB154" s="0"/>
      <c r="AKC154" s="0"/>
      <c r="AKD154" s="0"/>
      <c r="AKE154" s="0"/>
      <c r="AKF154" s="0"/>
      <c r="AKG154" s="0"/>
      <c r="AKH154" s="0"/>
      <c r="AKI154" s="0"/>
      <c r="AKJ154" s="0"/>
      <c r="AKK154" s="0"/>
      <c r="AKL154" s="0"/>
      <c r="AKM154" s="0"/>
      <c r="AKN154" s="0"/>
      <c r="AKO154" s="0"/>
      <c r="AKP154" s="0"/>
      <c r="AKQ154" s="0"/>
      <c r="AKR154" s="0"/>
      <c r="AKS154" s="0"/>
      <c r="AKT154" s="0"/>
      <c r="AKU154" s="0"/>
      <c r="AKV154" s="0"/>
      <c r="AKW154" s="0"/>
      <c r="AKX154" s="0"/>
      <c r="AKY154" s="0"/>
      <c r="AKZ154" s="0"/>
      <c r="ALA154" s="0"/>
      <c r="ALB154" s="0"/>
      <c r="ALC154" s="0"/>
      <c r="ALD154" s="0"/>
      <c r="ALE154" s="0"/>
      <c r="ALF154" s="0"/>
      <c r="ALG154" s="0"/>
      <c r="ALH154" s="0"/>
      <c r="ALI154" s="0"/>
      <c r="ALJ154" s="0"/>
      <c r="ALK154" s="0"/>
      <c r="ALL154" s="0"/>
      <c r="ALM154" s="0"/>
      <c r="ALN154" s="0"/>
      <c r="ALO154" s="0"/>
      <c r="ALP154" s="0"/>
      <c r="ALQ154" s="0"/>
      <c r="ALR154" s="0"/>
      <c r="ALS154" s="0"/>
      <c r="ALT154" s="0"/>
      <c r="ALU154" s="0"/>
      <c r="ALV154" s="0"/>
      <c r="ALW154" s="0"/>
      <c r="ALX154" s="0"/>
      <c r="ALY154" s="0"/>
      <c r="ALZ154" s="0"/>
      <c r="AMA154" s="0"/>
      <c r="AMB154" s="0"/>
      <c r="AMC154" s="0"/>
      <c r="AMD154" s="0"/>
      <c r="AME154" s="0"/>
      <c r="AMF154" s="0"/>
      <c r="AMG154" s="0"/>
      <c r="AMH154" s="0"/>
      <c r="AMI154" s="0"/>
      <c r="AMJ154" s="0"/>
    </row>
    <row r="155" customFormat="false" ht="15.8" hidden="false" customHeight="false" outlineLevel="0" collapsed="false">
      <c r="A155" s="86" t="s">
        <v>101</v>
      </c>
      <c r="B155" s="59" t="s">
        <v>167</v>
      </c>
      <c r="C155" s="85" t="n">
        <v>0</v>
      </c>
      <c r="D155" s="85" t="n">
        <v>0</v>
      </c>
      <c r="E155" s="77" t="n">
        <v>0.1</v>
      </c>
      <c r="F155" s="77" t="n">
        <v>0.1</v>
      </c>
      <c r="G155" s="77" t="n">
        <v>0.1</v>
      </c>
      <c r="H155" s="0"/>
      <c r="I155" s="0"/>
      <c r="J155" s="0"/>
      <c r="K155" s="0"/>
      <c r="L155" s="0"/>
      <c r="M155" s="0"/>
      <c r="N155" s="0"/>
      <c r="O155" s="0"/>
      <c r="P155" s="0"/>
      <c r="Q155" s="0"/>
      <c r="R155" s="0"/>
      <c r="S155" s="0"/>
      <c r="T155" s="0"/>
      <c r="U155" s="0"/>
      <c r="V155" s="0"/>
      <c r="W155" s="0"/>
      <c r="X155" s="0"/>
      <c r="Y155" s="0"/>
      <c r="Z155" s="0"/>
      <c r="AA155" s="0"/>
      <c r="AB155" s="0"/>
      <c r="AC155" s="0"/>
      <c r="AD155" s="0"/>
      <c r="AE155" s="0"/>
      <c r="AF155" s="0"/>
      <c r="AG155" s="0"/>
      <c r="AH155" s="0"/>
      <c r="AI155" s="0"/>
      <c r="AJ155" s="0"/>
      <c r="AK155" s="0"/>
      <c r="AL155" s="0"/>
      <c r="AM155" s="0"/>
      <c r="AN155" s="0"/>
      <c r="AO155" s="0"/>
      <c r="AP155" s="0"/>
      <c r="AQ155" s="0"/>
      <c r="AR155" s="0"/>
      <c r="AS155" s="0"/>
      <c r="AT155" s="0"/>
      <c r="AU155" s="0"/>
      <c r="AV155" s="0"/>
      <c r="AW155" s="0"/>
      <c r="AX155" s="0"/>
      <c r="AY155" s="0"/>
      <c r="AZ155" s="0"/>
      <c r="BA155" s="0"/>
      <c r="BB155" s="0"/>
      <c r="BC155" s="0"/>
      <c r="BD155" s="0"/>
      <c r="BE155" s="0"/>
      <c r="BF155" s="0"/>
      <c r="BG155" s="0"/>
      <c r="BH155" s="0"/>
      <c r="BI155" s="0"/>
      <c r="BJ155" s="0"/>
      <c r="BK155" s="0"/>
      <c r="BL155" s="0"/>
      <c r="BM155" s="0"/>
      <c r="BN155" s="0"/>
      <c r="BO155" s="0"/>
      <c r="BP155" s="0"/>
      <c r="BQ155" s="0"/>
      <c r="BR155" s="0"/>
      <c r="BS155" s="0"/>
      <c r="BT155" s="0"/>
      <c r="BU155" s="0"/>
      <c r="BV155" s="0"/>
      <c r="BW155" s="0"/>
      <c r="BX155" s="0"/>
      <c r="BY155" s="0"/>
      <c r="BZ155" s="0"/>
      <c r="CA155" s="0"/>
      <c r="CB155" s="0"/>
      <c r="CC155" s="0"/>
      <c r="CD155" s="0"/>
      <c r="CE155" s="0"/>
      <c r="CF155" s="0"/>
      <c r="CG155" s="0"/>
      <c r="CH155" s="0"/>
      <c r="CI155" s="0"/>
      <c r="CJ155" s="0"/>
      <c r="CK155" s="0"/>
      <c r="CL155" s="0"/>
      <c r="CM155" s="0"/>
      <c r="CN155" s="0"/>
      <c r="CO155" s="0"/>
      <c r="CP155" s="0"/>
      <c r="CQ155" s="0"/>
      <c r="CR155" s="0"/>
      <c r="CS155" s="0"/>
      <c r="CT155" s="0"/>
      <c r="CU155" s="0"/>
      <c r="CV155" s="0"/>
      <c r="CW155" s="0"/>
      <c r="CX155" s="0"/>
      <c r="CY155" s="0"/>
      <c r="CZ155" s="0"/>
      <c r="DA155" s="0"/>
      <c r="DB155" s="0"/>
      <c r="DC155" s="0"/>
      <c r="DD155" s="0"/>
      <c r="DE155" s="0"/>
      <c r="DF155" s="0"/>
      <c r="DG155" s="0"/>
      <c r="DH155" s="0"/>
      <c r="DI155" s="0"/>
      <c r="DJ155" s="0"/>
      <c r="DK155" s="0"/>
      <c r="DL155" s="0"/>
      <c r="DM155" s="0"/>
      <c r="DN155" s="0"/>
      <c r="DO155" s="0"/>
      <c r="DP155" s="0"/>
      <c r="DQ155" s="0"/>
      <c r="DR155" s="0"/>
      <c r="DS155" s="0"/>
      <c r="DT155" s="0"/>
      <c r="DU155" s="0"/>
      <c r="DV155" s="0"/>
      <c r="DW155" s="0"/>
      <c r="DX155" s="0"/>
      <c r="DY155" s="0"/>
      <c r="DZ155" s="0"/>
      <c r="EA155" s="0"/>
      <c r="EB155" s="0"/>
      <c r="EC155" s="0"/>
      <c r="ED155" s="0"/>
      <c r="EE155" s="0"/>
      <c r="EF155" s="0"/>
      <c r="EG155" s="0"/>
      <c r="EH155" s="0"/>
      <c r="EI155" s="0"/>
      <c r="EJ155" s="0"/>
      <c r="EK155" s="0"/>
      <c r="EL155" s="0"/>
      <c r="EM155" s="0"/>
      <c r="EN155" s="0"/>
      <c r="EO155" s="0"/>
      <c r="EP155" s="0"/>
      <c r="EQ155" s="0"/>
      <c r="ER155" s="0"/>
      <c r="ES155" s="0"/>
      <c r="ET155" s="0"/>
      <c r="EU155" s="0"/>
      <c r="EV155" s="0"/>
      <c r="EW155" s="0"/>
      <c r="EX155" s="0"/>
      <c r="EY155" s="0"/>
      <c r="EZ155" s="0"/>
      <c r="FA155" s="0"/>
      <c r="FB155" s="0"/>
      <c r="FC155" s="0"/>
      <c r="FD155" s="0"/>
      <c r="FE155" s="0"/>
      <c r="FF155" s="0"/>
      <c r="FG155" s="0"/>
      <c r="FH155" s="0"/>
      <c r="FI155" s="0"/>
      <c r="FJ155" s="0"/>
      <c r="FK155" s="0"/>
      <c r="FL155" s="0"/>
      <c r="FM155" s="0"/>
      <c r="FN155" s="0"/>
      <c r="FO155" s="0"/>
      <c r="FP155" s="0"/>
      <c r="FQ155" s="0"/>
      <c r="FR155" s="0"/>
      <c r="FS155" s="0"/>
      <c r="FT155" s="0"/>
      <c r="FU155" s="0"/>
      <c r="FV155" s="0"/>
      <c r="FW155" s="0"/>
      <c r="FX155" s="0"/>
      <c r="FY155" s="0"/>
      <c r="FZ155" s="0"/>
      <c r="GA155" s="0"/>
      <c r="GB155" s="0"/>
      <c r="GC155" s="0"/>
      <c r="GD155" s="0"/>
      <c r="GE155" s="0"/>
      <c r="GF155" s="0"/>
      <c r="GG155" s="0"/>
      <c r="GH155" s="0"/>
      <c r="GI155" s="0"/>
      <c r="GJ155" s="0"/>
      <c r="GK155" s="0"/>
      <c r="GL155" s="0"/>
      <c r="GM155" s="0"/>
      <c r="GN155" s="0"/>
      <c r="GO155" s="0"/>
      <c r="GP155" s="0"/>
      <c r="GQ155" s="0"/>
      <c r="GR155" s="0"/>
      <c r="GS155" s="0"/>
      <c r="GT155" s="0"/>
      <c r="GU155" s="0"/>
      <c r="GV155" s="0"/>
      <c r="GW155" s="0"/>
      <c r="GX155" s="0"/>
      <c r="GY155" s="0"/>
      <c r="GZ155" s="0"/>
      <c r="HA155" s="0"/>
      <c r="HB155" s="0"/>
      <c r="HC155" s="0"/>
      <c r="HD155" s="0"/>
      <c r="HE155" s="0"/>
      <c r="HF155" s="0"/>
      <c r="HG155" s="0"/>
      <c r="HH155" s="0"/>
      <c r="HI155" s="0"/>
      <c r="HJ155" s="0"/>
      <c r="HK155" s="0"/>
      <c r="HL155" s="0"/>
      <c r="HM155" s="0"/>
      <c r="HN155" s="0"/>
      <c r="HO155" s="0"/>
      <c r="HP155" s="0"/>
      <c r="HQ155" s="0"/>
      <c r="HR155" s="0"/>
      <c r="HS155" s="0"/>
      <c r="HT155" s="0"/>
      <c r="HU155" s="0"/>
      <c r="HV155" s="0"/>
      <c r="HW155" s="0"/>
      <c r="HX155" s="0"/>
      <c r="HY155" s="0"/>
      <c r="HZ155" s="0"/>
      <c r="IA155" s="0"/>
      <c r="IB155" s="0"/>
      <c r="IC155" s="0"/>
      <c r="ID155" s="0"/>
      <c r="IE155" s="0"/>
      <c r="IF155" s="0"/>
      <c r="IG155" s="0"/>
      <c r="IH155" s="0"/>
      <c r="II155" s="0"/>
      <c r="IJ155" s="0"/>
      <c r="IK155" s="0"/>
      <c r="IL155" s="0"/>
      <c r="IM155" s="0"/>
      <c r="IN155" s="0"/>
      <c r="IO155" s="0"/>
      <c r="IP155" s="0"/>
      <c r="IQ155" s="0"/>
      <c r="IR155" s="0"/>
      <c r="IS155" s="0"/>
      <c r="IT155" s="0"/>
      <c r="IU155" s="0"/>
      <c r="IV155" s="0"/>
      <c r="IW155" s="0"/>
      <c r="IX155" s="0"/>
      <c r="IY155" s="0"/>
      <c r="IZ155" s="0"/>
      <c r="JA155" s="0"/>
      <c r="JB155" s="0"/>
      <c r="JC155" s="0"/>
      <c r="JD155" s="0"/>
      <c r="JE155" s="0"/>
      <c r="JF155" s="0"/>
      <c r="JG155" s="0"/>
      <c r="JH155" s="0"/>
      <c r="JI155" s="0"/>
      <c r="JJ155" s="0"/>
      <c r="JK155" s="0"/>
      <c r="JL155" s="0"/>
      <c r="JM155" s="0"/>
      <c r="JN155" s="0"/>
      <c r="JO155" s="0"/>
      <c r="JP155" s="0"/>
      <c r="JQ155" s="0"/>
      <c r="JR155" s="0"/>
      <c r="JS155" s="0"/>
      <c r="JT155" s="0"/>
      <c r="JU155" s="0"/>
      <c r="JV155" s="0"/>
      <c r="JW155" s="0"/>
      <c r="JX155" s="0"/>
      <c r="JY155" s="0"/>
      <c r="JZ155" s="0"/>
      <c r="KA155" s="0"/>
      <c r="KB155" s="0"/>
      <c r="KC155" s="0"/>
      <c r="KD155" s="0"/>
      <c r="KE155" s="0"/>
      <c r="KF155" s="0"/>
      <c r="KG155" s="0"/>
      <c r="KH155" s="0"/>
      <c r="KI155" s="0"/>
      <c r="KJ155" s="0"/>
      <c r="KK155" s="0"/>
      <c r="KL155" s="0"/>
      <c r="KM155" s="0"/>
      <c r="KN155" s="0"/>
      <c r="KO155" s="0"/>
      <c r="KP155" s="0"/>
      <c r="KQ155" s="0"/>
      <c r="KR155" s="0"/>
      <c r="KS155" s="0"/>
      <c r="KT155" s="0"/>
      <c r="KU155" s="0"/>
      <c r="KV155" s="0"/>
      <c r="KW155" s="0"/>
      <c r="KX155" s="0"/>
      <c r="KY155" s="0"/>
      <c r="KZ155" s="0"/>
      <c r="LA155" s="0"/>
      <c r="LB155" s="0"/>
      <c r="LC155" s="0"/>
      <c r="LD155" s="0"/>
      <c r="LE155" s="0"/>
      <c r="LF155" s="0"/>
      <c r="LG155" s="0"/>
      <c r="LH155" s="0"/>
      <c r="LI155" s="0"/>
      <c r="LJ155" s="0"/>
      <c r="LK155" s="0"/>
      <c r="LL155" s="0"/>
      <c r="LM155" s="0"/>
      <c r="LN155" s="0"/>
      <c r="LO155" s="0"/>
      <c r="LP155" s="0"/>
      <c r="LQ155" s="0"/>
      <c r="LR155" s="0"/>
      <c r="LS155" s="0"/>
      <c r="LT155" s="0"/>
      <c r="LU155" s="0"/>
      <c r="LV155" s="0"/>
      <c r="LW155" s="0"/>
      <c r="LX155" s="0"/>
      <c r="LY155" s="0"/>
      <c r="LZ155" s="0"/>
      <c r="MA155" s="0"/>
      <c r="MB155" s="0"/>
      <c r="MC155" s="0"/>
      <c r="MD155" s="0"/>
      <c r="ME155" s="0"/>
      <c r="MF155" s="0"/>
      <c r="MG155" s="0"/>
      <c r="MH155" s="0"/>
      <c r="MI155" s="0"/>
      <c r="MJ155" s="0"/>
      <c r="MK155" s="0"/>
      <c r="ML155" s="0"/>
      <c r="MM155" s="0"/>
      <c r="MN155" s="0"/>
      <c r="MO155" s="0"/>
      <c r="MP155" s="0"/>
      <c r="MQ155" s="0"/>
      <c r="MR155" s="0"/>
      <c r="MS155" s="0"/>
      <c r="MT155" s="0"/>
      <c r="MU155" s="0"/>
      <c r="MV155" s="0"/>
      <c r="MW155" s="0"/>
      <c r="MX155" s="0"/>
      <c r="MY155" s="0"/>
      <c r="MZ155" s="0"/>
      <c r="NA155" s="0"/>
      <c r="NB155" s="0"/>
      <c r="NC155" s="0"/>
      <c r="ND155" s="0"/>
      <c r="NE155" s="0"/>
      <c r="NF155" s="0"/>
      <c r="NG155" s="0"/>
      <c r="NH155" s="0"/>
      <c r="NI155" s="0"/>
      <c r="NJ155" s="0"/>
      <c r="NK155" s="0"/>
      <c r="NL155" s="0"/>
      <c r="NM155" s="0"/>
      <c r="NN155" s="0"/>
      <c r="NO155" s="0"/>
      <c r="NP155" s="0"/>
      <c r="NQ155" s="0"/>
      <c r="NR155" s="0"/>
      <c r="NS155" s="0"/>
      <c r="NT155" s="0"/>
      <c r="NU155" s="0"/>
      <c r="NV155" s="0"/>
      <c r="NW155" s="0"/>
      <c r="NX155" s="0"/>
      <c r="NY155" s="0"/>
      <c r="NZ155" s="0"/>
      <c r="OA155" s="0"/>
      <c r="OB155" s="0"/>
      <c r="OC155" s="0"/>
      <c r="OD155" s="0"/>
      <c r="OE155" s="0"/>
      <c r="OF155" s="0"/>
      <c r="OG155" s="0"/>
      <c r="OH155" s="0"/>
      <c r="OI155" s="0"/>
      <c r="OJ155" s="0"/>
      <c r="OK155" s="0"/>
      <c r="OL155" s="0"/>
      <c r="OM155" s="0"/>
      <c r="ON155" s="0"/>
      <c r="OO155" s="0"/>
      <c r="OP155" s="0"/>
      <c r="OQ155" s="0"/>
      <c r="OR155" s="0"/>
      <c r="OS155" s="0"/>
      <c r="OT155" s="0"/>
      <c r="OU155" s="0"/>
      <c r="OV155" s="0"/>
      <c r="OW155" s="0"/>
      <c r="OX155" s="0"/>
      <c r="OY155" s="0"/>
      <c r="OZ155" s="0"/>
      <c r="PA155" s="0"/>
      <c r="PB155" s="0"/>
      <c r="PC155" s="0"/>
      <c r="PD155" s="0"/>
      <c r="PE155" s="0"/>
      <c r="PF155" s="0"/>
      <c r="PG155" s="0"/>
      <c r="PH155" s="0"/>
      <c r="PI155" s="0"/>
      <c r="PJ155" s="0"/>
      <c r="PK155" s="0"/>
      <c r="PL155" s="0"/>
      <c r="PM155" s="0"/>
      <c r="PN155" s="0"/>
      <c r="PO155" s="0"/>
      <c r="PP155" s="0"/>
      <c r="PQ155" s="0"/>
      <c r="PR155" s="0"/>
      <c r="PS155" s="0"/>
      <c r="PT155" s="0"/>
      <c r="PU155" s="0"/>
      <c r="PV155" s="0"/>
      <c r="PW155" s="0"/>
      <c r="PX155" s="0"/>
      <c r="PY155" s="0"/>
      <c r="PZ155" s="0"/>
      <c r="QA155" s="0"/>
      <c r="QB155" s="0"/>
      <c r="QC155" s="0"/>
      <c r="QD155" s="0"/>
      <c r="QE155" s="0"/>
      <c r="QF155" s="0"/>
      <c r="QG155" s="0"/>
      <c r="QH155" s="0"/>
      <c r="QI155" s="0"/>
      <c r="QJ155" s="0"/>
      <c r="QK155" s="0"/>
      <c r="QL155" s="0"/>
      <c r="QM155" s="0"/>
      <c r="QN155" s="0"/>
      <c r="QO155" s="0"/>
      <c r="QP155" s="0"/>
      <c r="QQ155" s="0"/>
      <c r="QR155" s="0"/>
      <c r="QS155" s="0"/>
      <c r="QT155" s="0"/>
      <c r="QU155" s="0"/>
      <c r="QV155" s="0"/>
      <c r="QW155" s="0"/>
      <c r="QX155" s="0"/>
      <c r="QY155" s="0"/>
      <c r="QZ155" s="0"/>
      <c r="RA155" s="0"/>
      <c r="RB155" s="0"/>
      <c r="RC155" s="0"/>
      <c r="RD155" s="0"/>
      <c r="RE155" s="0"/>
      <c r="RF155" s="0"/>
      <c r="RG155" s="0"/>
      <c r="RH155" s="0"/>
      <c r="RI155" s="0"/>
      <c r="RJ155" s="0"/>
      <c r="RK155" s="0"/>
      <c r="RL155" s="0"/>
      <c r="RM155" s="0"/>
      <c r="RN155" s="0"/>
      <c r="RO155" s="0"/>
      <c r="RP155" s="0"/>
      <c r="RQ155" s="0"/>
      <c r="RR155" s="0"/>
      <c r="RS155" s="0"/>
      <c r="RT155" s="0"/>
      <c r="RU155" s="0"/>
      <c r="RV155" s="0"/>
      <c r="RW155" s="0"/>
      <c r="RX155" s="0"/>
      <c r="RY155" s="0"/>
      <c r="RZ155" s="0"/>
      <c r="SA155" s="0"/>
      <c r="SB155" s="0"/>
      <c r="SC155" s="0"/>
      <c r="SD155" s="0"/>
      <c r="SE155" s="0"/>
      <c r="SF155" s="0"/>
      <c r="SG155" s="0"/>
      <c r="SH155" s="0"/>
      <c r="SI155" s="0"/>
      <c r="SJ155" s="0"/>
      <c r="SK155" s="0"/>
      <c r="SL155" s="0"/>
      <c r="SM155" s="0"/>
      <c r="SN155" s="0"/>
      <c r="SO155" s="0"/>
      <c r="SP155" s="0"/>
      <c r="SQ155" s="0"/>
      <c r="SR155" s="0"/>
      <c r="SS155" s="0"/>
      <c r="ST155" s="0"/>
      <c r="SU155" s="0"/>
      <c r="SV155" s="0"/>
      <c r="SW155" s="0"/>
      <c r="SX155" s="0"/>
      <c r="SY155" s="0"/>
      <c r="SZ155" s="0"/>
      <c r="TA155" s="0"/>
      <c r="TB155" s="0"/>
      <c r="TC155" s="0"/>
      <c r="TD155" s="0"/>
      <c r="TE155" s="0"/>
      <c r="TF155" s="0"/>
      <c r="TG155" s="0"/>
      <c r="TH155" s="0"/>
      <c r="TI155" s="0"/>
      <c r="TJ155" s="0"/>
      <c r="TK155" s="0"/>
      <c r="TL155" s="0"/>
      <c r="TM155" s="0"/>
      <c r="TN155" s="0"/>
      <c r="TO155" s="0"/>
      <c r="TP155" s="0"/>
      <c r="TQ155" s="0"/>
      <c r="TR155" s="0"/>
      <c r="TS155" s="0"/>
      <c r="TT155" s="0"/>
      <c r="TU155" s="0"/>
      <c r="TV155" s="0"/>
      <c r="TW155" s="0"/>
      <c r="TX155" s="0"/>
      <c r="TY155" s="0"/>
      <c r="TZ155" s="0"/>
      <c r="UA155" s="0"/>
      <c r="UB155" s="0"/>
      <c r="UC155" s="0"/>
      <c r="UD155" s="0"/>
      <c r="UE155" s="0"/>
      <c r="UF155" s="0"/>
      <c r="UG155" s="0"/>
      <c r="UH155" s="0"/>
      <c r="UI155" s="0"/>
      <c r="UJ155" s="0"/>
      <c r="UK155" s="0"/>
      <c r="UL155" s="0"/>
      <c r="UM155" s="0"/>
      <c r="UN155" s="0"/>
      <c r="UO155" s="0"/>
      <c r="UP155" s="0"/>
      <c r="UQ155" s="0"/>
      <c r="UR155" s="0"/>
      <c r="US155" s="0"/>
      <c r="UT155" s="0"/>
      <c r="UU155" s="0"/>
      <c r="UV155" s="0"/>
      <c r="UW155" s="0"/>
      <c r="UX155" s="0"/>
      <c r="UY155" s="0"/>
      <c r="UZ155" s="0"/>
      <c r="VA155" s="0"/>
      <c r="VB155" s="0"/>
      <c r="VC155" s="0"/>
      <c r="VD155" s="0"/>
      <c r="VE155" s="0"/>
      <c r="VF155" s="0"/>
      <c r="VG155" s="0"/>
      <c r="VH155" s="0"/>
      <c r="VI155" s="0"/>
      <c r="VJ155" s="0"/>
      <c r="VK155" s="0"/>
      <c r="VL155" s="0"/>
      <c r="VM155" s="0"/>
      <c r="VN155" s="0"/>
      <c r="VO155" s="0"/>
      <c r="VP155" s="0"/>
      <c r="VQ155" s="0"/>
      <c r="VR155" s="0"/>
      <c r="VS155" s="0"/>
      <c r="VT155" s="0"/>
      <c r="VU155" s="0"/>
      <c r="VV155" s="0"/>
      <c r="VW155" s="0"/>
      <c r="VX155" s="0"/>
      <c r="VY155" s="0"/>
      <c r="VZ155" s="0"/>
      <c r="WA155" s="0"/>
      <c r="WB155" s="0"/>
      <c r="WC155" s="0"/>
      <c r="WD155" s="0"/>
      <c r="WE155" s="0"/>
      <c r="WF155" s="0"/>
      <c r="WG155" s="0"/>
      <c r="WH155" s="0"/>
      <c r="WI155" s="0"/>
      <c r="WJ155" s="0"/>
      <c r="WK155" s="0"/>
      <c r="WL155" s="0"/>
      <c r="WM155" s="0"/>
      <c r="WN155" s="0"/>
      <c r="WO155" s="0"/>
      <c r="WP155" s="0"/>
      <c r="WQ155" s="0"/>
      <c r="WR155" s="0"/>
      <c r="WS155" s="0"/>
      <c r="WT155" s="0"/>
      <c r="WU155" s="0"/>
      <c r="WV155" s="0"/>
      <c r="WW155" s="0"/>
      <c r="WX155" s="0"/>
      <c r="WY155" s="0"/>
      <c r="WZ155" s="0"/>
      <c r="XA155" s="0"/>
      <c r="XB155" s="0"/>
      <c r="XC155" s="0"/>
      <c r="XD155" s="0"/>
      <c r="XE155" s="0"/>
      <c r="XF155" s="0"/>
      <c r="XG155" s="0"/>
      <c r="XH155" s="0"/>
      <c r="XI155" s="0"/>
      <c r="XJ155" s="0"/>
      <c r="XK155" s="0"/>
      <c r="XL155" s="0"/>
      <c r="XM155" s="0"/>
      <c r="XN155" s="0"/>
      <c r="XO155" s="0"/>
      <c r="XP155" s="0"/>
      <c r="XQ155" s="0"/>
      <c r="XR155" s="0"/>
      <c r="XS155" s="0"/>
      <c r="XT155" s="0"/>
      <c r="XU155" s="0"/>
      <c r="XV155" s="0"/>
      <c r="XW155" s="0"/>
      <c r="XX155" s="0"/>
      <c r="XY155" s="0"/>
      <c r="XZ155" s="0"/>
      <c r="YA155" s="0"/>
      <c r="YB155" s="0"/>
      <c r="YC155" s="0"/>
      <c r="YD155" s="0"/>
      <c r="YE155" s="0"/>
      <c r="YF155" s="0"/>
      <c r="YG155" s="0"/>
      <c r="YH155" s="0"/>
      <c r="YI155" s="0"/>
      <c r="YJ155" s="0"/>
      <c r="YK155" s="0"/>
      <c r="YL155" s="0"/>
      <c r="YM155" s="0"/>
      <c r="YN155" s="0"/>
      <c r="YO155" s="0"/>
      <c r="YP155" s="0"/>
      <c r="YQ155" s="0"/>
      <c r="YR155" s="0"/>
      <c r="YS155" s="0"/>
      <c r="YT155" s="0"/>
      <c r="YU155" s="0"/>
      <c r="YV155" s="0"/>
      <c r="YW155" s="0"/>
      <c r="YX155" s="0"/>
      <c r="YY155" s="0"/>
      <c r="YZ155" s="0"/>
      <c r="ZA155" s="0"/>
      <c r="ZB155" s="0"/>
      <c r="ZC155" s="0"/>
      <c r="ZD155" s="0"/>
      <c r="ZE155" s="0"/>
      <c r="ZF155" s="0"/>
      <c r="ZG155" s="0"/>
      <c r="ZH155" s="0"/>
      <c r="ZI155" s="0"/>
      <c r="ZJ155" s="0"/>
      <c r="ZK155" s="0"/>
      <c r="ZL155" s="0"/>
      <c r="ZM155" s="0"/>
      <c r="ZN155" s="0"/>
      <c r="ZO155" s="0"/>
      <c r="ZP155" s="0"/>
      <c r="ZQ155" s="0"/>
      <c r="ZR155" s="0"/>
      <c r="ZS155" s="0"/>
      <c r="ZT155" s="0"/>
      <c r="ZU155" s="0"/>
      <c r="ZV155" s="0"/>
      <c r="ZW155" s="0"/>
      <c r="ZX155" s="0"/>
      <c r="ZY155" s="0"/>
      <c r="ZZ155" s="0"/>
      <c r="AAA155" s="0"/>
      <c r="AAB155" s="0"/>
      <c r="AAC155" s="0"/>
      <c r="AAD155" s="0"/>
      <c r="AAE155" s="0"/>
      <c r="AAF155" s="0"/>
      <c r="AAG155" s="0"/>
      <c r="AAH155" s="0"/>
      <c r="AAI155" s="0"/>
      <c r="AAJ155" s="0"/>
      <c r="AAK155" s="0"/>
      <c r="AAL155" s="0"/>
      <c r="AAM155" s="0"/>
      <c r="AAN155" s="0"/>
      <c r="AAO155" s="0"/>
      <c r="AAP155" s="0"/>
      <c r="AAQ155" s="0"/>
      <c r="AAR155" s="0"/>
      <c r="AAS155" s="0"/>
      <c r="AAT155" s="0"/>
      <c r="AAU155" s="0"/>
      <c r="AAV155" s="0"/>
      <c r="AAW155" s="0"/>
      <c r="AAX155" s="0"/>
      <c r="AAY155" s="0"/>
      <c r="AAZ155" s="0"/>
      <c r="ABA155" s="0"/>
      <c r="ABB155" s="0"/>
      <c r="ABC155" s="0"/>
      <c r="ABD155" s="0"/>
      <c r="ABE155" s="0"/>
      <c r="ABF155" s="0"/>
      <c r="ABG155" s="0"/>
      <c r="ABH155" s="0"/>
      <c r="ABI155" s="0"/>
      <c r="ABJ155" s="0"/>
      <c r="ABK155" s="0"/>
      <c r="ABL155" s="0"/>
      <c r="ABM155" s="0"/>
      <c r="ABN155" s="0"/>
      <c r="ABO155" s="0"/>
      <c r="ABP155" s="0"/>
      <c r="ABQ155" s="0"/>
      <c r="ABR155" s="0"/>
      <c r="ABS155" s="0"/>
      <c r="ABT155" s="0"/>
      <c r="ABU155" s="0"/>
      <c r="ABV155" s="0"/>
      <c r="ABW155" s="0"/>
      <c r="ABX155" s="0"/>
      <c r="ABY155" s="0"/>
      <c r="ABZ155" s="0"/>
      <c r="ACA155" s="0"/>
      <c r="ACB155" s="0"/>
      <c r="ACC155" s="0"/>
      <c r="ACD155" s="0"/>
      <c r="ACE155" s="0"/>
      <c r="ACF155" s="0"/>
      <c r="ACG155" s="0"/>
      <c r="ACH155" s="0"/>
      <c r="ACI155" s="0"/>
      <c r="ACJ155" s="0"/>
      <c r="ACK155" s="0"/>
      <c r="ACL155" s="0"/>
      <c r="ACM155" s="0"/>
      <c r="ACN155" s="0"/>
      <c r="ACO155" s="0"/>
      <c r="ACP155" s="0"/>
      <c r="ACQ155" s="0"/>
      <c r="ACR155" s="0"/>
      <c r="ACS155" s="0"/>
      <c r="ACT155" s="0"/>
      <c r="ACU155" s="0"/>
      <c r="ACV155" s="0"/>
      <c r="ACW155" s="0"/>
      <c r="ACX155" s="0"/>
      <c r="ACY155" s="0"/>
      <c r="ACZ155" s="0"/>
      <c r="ADA155" s="0"/>
      <c r="ADB155" s="0"/>
      <c r="ADC155" s="0"/>
      <c r="ADD155" s="0"/>
      <c r="ADE155" s="0"/>
      <c r="ADF155" s="0"/>
      <c r="ADG155" s="0"/>
      <c r="ADH155" s="0"/>
      <c r="ADI155" s="0"/>
      <c r="ADJ155" s="0"/>
      <c r="ADK155" s="0"/>
      <c r="ADL155" s="0"/>
      <c r="ADM155" s="0"/>
      <c r="ADN155" s="0"/>
      <c r="ADO155" s="0"/>
      <c r="ADP155" s="0"/>
      <c r="ADQ155" s="0"/>
      <c r="ADR155" s="0"/>
      <c r="ADS155" s="0"/>
      <c r="ADT155" s="0"/>
      <c r="ADU155" s="0"/>
      <c r="ADV155" s="0"/>
      <c r="ADW155" s="0"/>
      <c r="ADX155" s="0"/>
      <c r="ADY155" s="0"/>
      <c r="ADZ155" s="0"/>
      <c r="AEA155" s="0"/>
      <c r="AEB155" s="0"/>
      <c r="AEC155" s="0"/>
      <c r="AED155" s="0"/>
      <c r="AEE155" s="0"/>
      <c r="AEF155" s="0"/>
      <c r="AEG155" s="0"/>
      <c r="AEH155" s="0"/>
      <c r="AEI155" s="0"/>
      <c r="AEJ155" s="0"/>
      <c r="AEK155" s="0"/>
      <c r="AEL155" s="0"/>
      <c r="AEM155" s="0"/>
      <c r="AEN155" s="0"/>
      <c r="AEO155" s="0"/>
      <c r="AEP155" s="0"/>
      <c r="AEQ155" s="0"/>
      <c r="AER155" s="0"/>
      <c r="AES155" s="0"/>
      <c r="AET155" s="0"/>
      <c r="AEU155" s="0"/>
      <c r="AEV155" s="0"/>
      <c r="AEW155" s="0"/>
      <c r="AEX155" s="0"/>
      <c r="AEY155" s="0"/>
      <c r="AEZ155" s="0"/>
      <c r="AFA155" s="0"/>
      <c r="AFB155" s="0"/>
      <c r="AFC155" s="0"/>
      <c r="AFD155" s="0"/>
      <c r="AFE155" s="0"/>
      <c r="AFF155" s="0"/>
      <c r="AFG155" s="0"/>
      <c r="AFH155" s="0"/>
      <c r="AFI155" s="0"/>
      <c r="AFJ155" s="0"/>
      <c r="AFK155" s="0"/>
      <c r="AFL155" s="0"/>
      <c r="AFM155" s="0"/>
      <c r="AFN155" s="0"/>
      <c r="AFO155" s="0"/>
      <c r="AFP155" s="0"/>
      <c r="AFQ155" s="0"/>
      <c r="AFR155" s="0"/>
      <c r="AFS155" s="0"/>
      <c r="AFT155" s="0"/>
      <c r="AFU155" s="0"/>
      <c r="AFV155" s="0"/>
      <c r="AFW155" s="0"/>
      <c r="AFX155" s="0"/>
      <c r="AFY155" s="0"/>
      <c r="AFZ155" s="0"/>
      <c r="AGA155" s="0"/>
      <c r="AGB155" s="0"/>
      <c r="AGC155" s="0"/>
      <c r="AGD155" s="0"/>
      <c r="AGE155" s="0"/>
      <c r="AGF155" s="0"/>
      <c r="AGG155" s="0"/>
      <c r="AGH155" s="0"/>
      <c r="AGI155" s="0"/>
      <c r="AGJ155" s="0"/>
      <c r="AGK155" s="0"/>
      <c r="AGL155" s="0"/>
      <c r="AGM155" s="0"/>
      <c r="AGN155" s="0"/>
      <c r="AGO155" s="0"/>
      <c r="AGP155" s="0"/>
      <c r="AGQ155" s="0"/>
      <c r="AGR155" s="0"/>
      <c r="AGS155" s="0"/>
      <c r="AGT155" s="0"/>
      <c r="AGU155" s="0"/>
      <c r="AGV155" s="0"/>
      <c r="AGW155" s="0"/>
      <c r="AGX155" s="0"/>
      <c r="AGY155" s="0"/>
      <c r="AGZ155" s="0"/>
      <c r="AHA155" s="0"/>
      <c r="AHB155" s="0"/>
      <c r="AHC155" s="0"/>
      <c r="AHD155" s="0"/>
      <c r="AHE155" s="0"/>
      <c r="AHF155" s="0"/>
      <c r="AHG155" s="0"/>
      <c r="AHH155" s="0"/>
      <c r="AHI155" s="0"/>
      <c r="AHJ155" s="0"/>
      <c r="AHK155" s="0"/>
      <c r="AHL155" s="0"/>
      <c r="AHM155" s="0"/>
      <c r="AHN155" s="0"/>
      <c r="AHO155" s="0"/>
      <c r="AHP155" s="0"/>
      <c r="AHQ155" s="0"/>
      <c r="AHR155" s="0"/>
      <c r="AHS155" s="0"/>
      <c r="AHT155" s="0"/>
      <c r="AHU155" s="0"/>
      <c r="AHV155" s="0"/>
      <c r="AHW155" s="0"/>
      <c r="AHX155" s="0"/>
      <c r="AHY155" s="0"/>
      <c r="AHZ155" s="0"/>
      <c r="AIA155" s="0"/>
      <c r="AIB155" s="0"/>
      <c r="AIC155" s="0"/>
      <c r="AID155" s="0"/>
      <c r="AIE155" s="0"/>
      <c r="AIF155" s="0"/>
      <c r="AIG155" s="0"/>
      <c r="AIH155" s="0"/>
      <c r="AII155" s="0"/>
      <c r="AIJ155" s="0"/>
      <c r="AIK155" s="0"/>
      <c r="AIL155" s="0"/>
      <c r="AIM155" s="0"/>
      <c r="AIN155" s="0"/>
      <c r="AIO155" s="0"/>
      <c r="AIP155" s="0"/>
      <c r="AIQ155" s="0"/>
      <c r="AIR155" s="0"/>
      <c r="AIS155" s="0"/>
      <c r="AIT155" s="0"/>
      <c r="AIU155" s="0"/>
      <c r="AIV155" s="0"/>
      <c r="AIW155" s="0"/>
      <c r="AIX155" s="0"/>
      <c r="AIY155" s="0"/>
      <c r="AIZ155" s="0"/>
      <c r="AJA155" s="0"/>
      <c r="AJB155" s="0"/>
      <c r="AJC155" s="0"/>
      <c r="AJD155" s="0"/>
      <c r="AJE155" s="0"/>
      <c r="AJF155" s="0"/>
      <c r="AJG155" s="0"/>
      <c r="AJH155" s="0"/>
      <c r="AJI155" s="0"/>
      <c r="AJJ155" s="0"/>
      <c r="AJK155" s="0"/>
      <c r="AJL155" s="0"/>
      <c r="AJM155" s="0"/>
      <c r="AJN155" s="0"/>
      <c r="AJO155" s="0"/>
      <c r="AJP155" s="0"/>
      <c r="AJQ155" s="0"/>
      <c r="AJR155" s="0"/>
      <c r="AJS155" s="0"/>
      <c r="AJT155" s="0"/>
      <c r="AJU155" s="0"/>
      <c r="AJV155" s="0"/>
      <c r="AJW155" s="0"/>
      <c r="AJX155" s="0"/>
      <c r="AJY155" s="0"/>
      <c r="AJZ155" s="0"/>
      <c r="AKA155" s="0"/>
      <c r="AKB155" s="0"/>
      <c r="AKC155" s="0"/>
      <c r="AKD155" s="0"/>
      <c r="AKE155" s="0"/>
      <c r="AKF155" s="0"/>
      <c r="AKG155" s="0"/>
      <c r="AKH155" s="0"/>
      <c r="AKI155" s="0"/>
      <c r="AKJ155" s="0"/>
      <c r="AKK155" s="0"/>
      <c r="AKL155" s="0"/>
      <c r="AKM155" s="0"/>
      <c r="AKN155" s="0"/>
      <c r="AKO155" s="0"/>
      <c r="AKP155" s="0"/>
      <c r="AKQ155" s="0"/>
      <c r="AKR155" s="0"/>
      <c r="AKS155" s="0"/>
      <c r="AKT155" s="0"/>
      <c r="AKU155" s="0"/>
      <c r="AKV155" s="0"/>
      <c r="AKW155" s="0"/>
      <c r="AKX155" s="0"/>
      <c r="AKY155" s="0"/>
      <c r="AKZ155" s="0"/>
      <c r="ALA155" s="0"/>
      <c r="ALB155" s="0"/>
      <c r="ALC155" s="0"/>
      <c r="ALD155" s="0"/>
      <c r="ALE155" s="0"/>
      <c r="ALF155" s="0"/>
      <c r="ALG155" s="0"/>
      <c r="ALH155" s="0"/>
      <c r="ALI155" s="0"/>
      <c r="ALJ155" s="0"/>
      <c r="ALK155" s="0"/>
      <c r="ALL155" s="0"/>
      <c r="ALM155" s="0"/>
      <c r="ALN155" s="0"/>
      <c r="ALO155" s="0"/>
      <c r="ALP155" s="0"/>
      <c r="ALQ155" s="0"/>
      <c r="ALR155" s="0"/>
      <c r="ALS155" s="0"/>
      <c r="ALT155" s="0"/>
      <c r="ALU155" s="0"/>
      <c r="ALV155" s="0"/>
      <c r="ALW155" s="0"/>
      <c r="ALX155" s="0"/>
      <c r="ALY155" s="0"/>
      <c r="ALZ155" s="0"/>
      <c r="AMA155" s="0"/>
      <c r="AMB155" s="0"/>
      <c r="AMC155" s="0"/>
      <c r="AMD155" s="0"/>
      <c r="AME155" s="0"/>
      <c r="AMF155" s="0"/>
      <c r="AMG155" s="0"/>
      <c r="AMH155" s="0"/>
      <c r="AMI155" s="0"/>
      <c r="AMJ155" s="0"/>
    </row>
    <row r="156" customFormat="false" ht="15.8" hidden="false" customHeight="false" outlineLevel="0" collapsed="false">
      <c r="A156" s="86" t="s">
        <v>103</v>
      </c>
      <c r="B156" s="59" t="s">
        <v>167</v>
      </c>
      <c r="C156" s="85" t="n">
        <v>0</v>
      </c>
      <c r="D156" s="85" t="n">
        <v>0</v>
      </c>
      <c r="E156" s="77" t="n">
        <v>0.1</v>
      </c>
      <c r="F156" s="77" t="n">
        <v>0.1</v>
      </c>
      <c r="G156" s="77" t="n">
        <v>0.1</v>
      </c>
      <c r="H156" s="0"/>
      <c r="I156" s="0"/>
      <c r="J156" s="0"/>
      <c r="K156" s="0"/>
      <c r="L156" s="0"/>
      <c r="M156" s="0"/>
      <c r="N156" s="0"/>
      <c r="O156" s="0"/>
      <c r="P156" s="0"/>
      <c r="Q156" s="0"/>
      <c r="R156" s="0"/>
      <c r="S156" s="0"/>
      <c r="T156" s="0"/>
      <c r="U156" s="0"/>
      <c r="V156" s="0"/>
      <c r="W156" s="0"/>
      <c r="X156" s="0"/>
      <c r="Y156" s="0"/>
      <c r="Z156" s="0"/>
      <c r="AA156" s="0"/>
      <c r="AB156" s="0"/>
      <c r="AC156" s="0"/>
      <c r="AD156" s="0"/>
      <c r="AE156" s="0"/>
      <c r="AF156" s="0"/>
      <c r="AG156" s="0"/>
      <c r="AH156" s="0"/>
      <c r="AI156" s="0"/>
      <c r="AJ156" s="0"/>
      <c r="AK156" s="0"/>
      <c r="AL156" s="0"/>
      <c r="AM156" s="0"/>
      <c r="AN156" s="0"/>
      <c r="AO156" s="0"/>
      <c r="AP156" s="0"/>
      <c r="AQ156" s="0"/>
      <c r="AR156" s="0"/>
      <c r="AS156" s="0"/>
      <c r="AT156" s="0"/>
      <c r="AU156" s="0"/>
      <c r="AV156" s="0"/>
      <c r="AW156" s="0"/>
      <c r="AX156" s="0"/>
      <c r="AY156" s="0"/>
      <c r="AZ156" s="0"/>
      <c r="BA156" s="0"/>
      <c r="BB156" s="0"/>
      <c r="BC156" s="0"/>
      <c r="BD156" s="0"/>
      <c r="BE156" s="0"/>
      <c r="BF156" s="0"/>
      <c r="BG156" s="0"/>
      <c r="BH156" s="0"/>
      <c r="BI156" s="0"/>
      <c r="BJ156" s="0"/>
      <c r="BK156" s="0"/>
      <c r="BL156" s="0"/>
      <c r="BM156" s="0"/>
      <c r="BN156" s="0"/>
      <c r="BO156" s="0"/>
      <c r="BP156" s="0"/>
      <c r="BQ156" s="0"/>
      <c r="BR156" s="0"/>
      <c r="BS156" s="0"/>
      <c r="BT156" s="0"/>
      <c r="BU156" s="0"/>
      <c r="BV156" s="0"/>
      <c r="BW156" s="0"/>
      <c r="BX156" s="0"/>
      <c r="BY156" s="0"/>
      <c r="BZ156" s="0"/>
      <c r="CA156" s="0"/>
      <c r="CB156" s="0"/>
      <c r="CC156" s="0"/>
      <c r="CD156" s="0"/>
      <c r="CE156" s="0"/>
      <c r="CF156" s="0"/>
      <c r="CG156" s="0"/>
      <c r="CH156" s="0"/>
      <c r="CI156" s="0"/>
      <c r="CJ156" s="0"/>
      <c r="CK156" s="0"/>
      <c r="CL156" s="0"/>
      <c r="CM156" s="0"/>
      <c r="CN156" s="0"/>
      <c r="CO156" s="0"/>
      <c r="CP156" s="0"/>
      <c r="CQ156" s="0"/>
      <c r="CR156" s="0"/>
      <c r="CS156" s="0"/>
      <c r="CT156" s="0"/>
      <c r="CU156" s="0"/>
      <c r="CV156" s="0"/>
      <c r="CW156" s="0"/>
      <c r="CX156" s="0"/>
      <c r="CY156" s="0"/>
      <c r="CZ156" s="0"/>
      <c r="DA156" s="0"/>
      <c r="DB156" s="0"/>
      <c r="DC156" s="0"/>
      <c r="DD156" s="0"/>
      <c r="DE156" s="0"/>
      <c r="DF156" s="0"/>
      <c r="DG156" s="0"/>
      <c r="DH156" s="0"/>
      <c r="DI156" s="0"/>
      <c r="DJ156" s="0"/>
      <c r="DK156" s="0"/>
      <c r="DL156" s="0"/>
      <c r="DM156" s="0"/>
      <c r="DN156" s="0"/>
      <c r="DO156" s="0"/>
      <c r="DP156" s="0"/>
      <c r="DQ156" s="0"/>
      <c r="DR156" s="0"/>
      <c r="DS156" s="0"/>
      <c r="DT156" s="0"/>
      <c r="DU156" s="0"/>
      <c r="DV156" s="0"/>
      <c r="DW156" s="0"/>
      <c r="DX156" s="0"/>
      <c r="DY156" s="0"/>
      <c r="DZ156" s="0"/>
      <c r="EA156" s="0"/>
      <c r="EB156" s="0"/>
      <c r="EC156" s="0"/>
      <c r="ED156" s="0"/>
      <c r="EE156" s="0"/>
      <c r="EF156" s="0"/>
      <c r="EG156" s="0"/>
      <c r="EH156" s="0"/>
      <c r="EI156" s="0"/>
      <c r="EJ156" s="0"/>
      <c r="EK156" s="0"/>
      <c r="EL156" s="0"/>
      <c r="EM156" s="0"/>
      <c r="EN156" s="0"/>
      <c r="EO156" s="0"/>
      <c r="EP156" s="0"/>
      <c r="EQ156" s="0"/>
      <c r="ER156" s="0"/>
      <c r="ES156" s="0"/>
      <c r="ET156" s="0"/>
      <c r="EU156" s="0"/>
      <c r="EV156" s="0"/>
      <c r="EW156" s="0"/>
      <c r="EX156" s="0"/>
      <c r="EY156" s="0"/>
      <c r="EZ156" s="0"/>
      <c r="FA156" s="0"/>
      <c r="FB156" s="0"/>
      <c r="FC156" s="0"/>
      <c r="FD156" s="0"/>
      <c r="FE156" s="0"/>
      <c r="FF156" s="0"/>
      <c r="FG156" s="0"/>
      <c r="FH156" s="0"/>
      <c r="FI156" s="0"/>
      <c r="FJ156" s="0"/>
      <c r="FK156" s="0"/>
      <c r="FL156" s="0"/>
      <c r="FM156" s="0"/>
      <c r="FN156" s="0"/>
      <c r="FO156" s="0"/>
      <c r="FP156" s="0"/>
      <c r="FQ156" s="0"/>
      <c r="FR156" s="0"/>
      <c r="FS156" s="0"/>
      <c r="FT156" s="0"/>
      <c r="FU156" s="0"/>
      <c r="FV156" s="0"/>
      <c r="FW156" s="0"/>
      <c r="FX156" s="0"/>
      <c r="FY156" s="0"/>
      <c r="FZ156" s="0"/>
      <c r="GA156" s="0"/>
      <c r="GB156" s="0"/>
      <c r="GC156" s="0"/>
      <c r="GD156" s="0"/>
      <c r="GE156" s="0"/>
      <c r="GF156" s="0"/>
      <c r="GG156" s="0"/>
      <c r="GH156" s="0"/>
      <c r="GI156" s="0"/>
      <c r="GJ156" s="0"/>
      <c r="GK156" s="0"/>
      <c r="GL156" s="0"/>
      <c r="GM156" s="0"/>
      <c r="GN156" s="0"/>
      <c r="GO156" s="0"/>
      <c r="GP156" s="0"/>
      <c r="GQ156" s="0"/>
      <c r="GR156" s="0"/>
      <c r="GS156" s="0"/>
      <c r="GT156" s="0"/>
      <c r="GU156" s="0"/>
      <c r="GV156" s="0"/>
      <c r="GW156" s="0"/>
      <c r="GX156" s="0"/>
      <c r="GY156" s="0"/>
      <c r="GZ156" s="0"/>
      <c r="HA156" s="0"/>
      <c r="HB156" s="0"/>
      <c r="HC156" s="0"/>
      <c r="HD156" s="0"/>
      <c r="HE156" s="0"/>
      <c r="HF156" s="0"/>
      <c r="HG156" s="0"/>
      <c r="HH156" s="0"/>
      <c r="HI156" s="0"/>
      <c r="HJ156" s="0"/>
      <c r="HK156" s="0"/>
      <c r="HL156" s="0"/>
      <c r="HM156" s="0"/>
      <c r="HN156" s="0"/>
      <c r="HO156" s="0"/>
      <c r="HP156" s="0"/>
      <c r="HQ156" s="0"/>
      <c r="HR156" s="0"/>
      <c r="HS156" s="0"/>
      <c r="HT156" s="0"/>
      <c r="HU156" s="0"/>
      <c r="HV156" s="0"/>
      <c r="HW156" s="0"/>
      <c r="HX156" s="0"/>
      <c r="HY156" s="0"/>
      <c r="HZ156" s="0"/>
      <c r="IA156" s="0"/>
      <c r="IB156" s="0"/>
      <c r="IC156" s="0"/>
      <c r="ID156" s="0"/>
      <c r="IE156" s="0"/>
      <c r="IF156" s="0"/>
      <c r="IG156" s="0"/>
      <c r="IH156" s="0"/>
      <c r="II156" s="0"/>
      <c r="IJ156" s="0"/>
      <c r="IK156" s="0"/>
      <c r="IL156" s="0"/>
      <c r="IM156" s="0"/>
      <c r="IN156" s="0"/>
      <c r="IO156" s="0"/>
      <c r="IP156" s="0"/>
      <c r="IQ156" s="0"/>
      <c r="IR156" s="0"/>
      <c r="IS156" s="0"/>
      <c r="IT156" s="0"/>
      <c r="IU156" s="0"/>
      <c r="IV156" s="0"/>
      <c r="IW156" s="0"/>
      <c r="IX156" s="0"/>
      <c r="IY156" s="0"/>
      <c r="IZ156" s="0"/>
      <c r="JA156" s="0"/>
      <c r="JB156" s="0"/>
      <c r="JC156" s="0"/>
      <c r="JD156" s="0"/>
      <c r="JE156" s="0"/>
      <c r="JF156" s="0"/>
      <c r="JG156" s="0"/>
      <c r="JH156" s="0"/>
      <c r="JI156" s="0"/>
      <c r="JJ156" s="0"/>
      <c r="JK156" s="0"/>
      <c r="JL156" s="0"/>
      <c r="JM156" s="0"/>
      <c r="JN156" s="0"/>
      <c r="JO156" s="0"/>
      <c r="JP156" s="0"/>
      <c r="JQ156" s="0"/>
      <c r="JR156" s="0"/>
      <c r="JS156" s="0"/>
      <c r="JT156" s="0"/>
      <c r="JU156" s="0"/>
      <c r="JV156" s="0"/>
      <c r="JW156" s="0"/>
      <c r="JX156" s="0"/>
      <c r="JY156" s="0"/>
      <c r="JZ156" s="0"/>
      <c r="KA156" s="0"/>
      <c r="KB156" s="0"/>
      <c r="KC156" s="0"/>
      <c r="KD156" s="0"/>
      <c r="KE156" s="0"/>
      <c r="KF156" s="0"/>
      <c r="KG156" s="0"/>
      <c r="KH156" s="0"/>
      <c r="KI156" s="0"/>
      <c r="KJ156" s="0"/>
      <c r="KK156" s="0"/>
      <c r="KL156" s="0"/>
      <c r="KM156" s="0"/>
      <c r="KN156" s="0"/>
      <c r="KO156" s="0"/>
      <c r="KP156" s="0"/>
      <c r="KQ156" s="0"/>
      <c r="KR156" s="0"/>
      <c r="KS156" s="0"/>
      <c r="KT156" s="0"/>
      <c r="KU156" s="0"/>
      <c r="KV156" s="0"/>
      <c r="KW156" s="0"/>
      <c r="KX156" s="0"/>
      <c r="KY156" s="0"/>
      <c r="KZ156" s="0"/>
      <c r="LA156" s="0"/>
      <c r="LB156" s="0"/>
      <c r="LC156" s="0"/>
      <c r="LD156" s="0"/>
      <c r="LE156" s="0"/>
      <c r="LF156" s="0"/>
      <c r="LG156" s="0"/>
      <c r="LH156" s="0"/>
      <c r="LI156" s="0"/>
      <c r="LJ156" s="0"/>
      <c r="LK156" s="0"/>
      <c r="LL156" s="0"/>
      <c r="LM156" s="0"/>
      <c r="LN156" s="0"/>
      <c r="LO156" s="0"/>
      <c r="LP156" s="0"/>
      <c r="LQ156" s="0"/>
      <c r="LR156" s="0"/>
      <c r="LS156" s="0"/>
      <c r="LT156" s="0"/>
      <c r="LU156" s="0"/>
      <c r="LV156" s="0"/>
      <c r="LW156" s="0"/>
      <c r="LX156" s="0"/>
      <c r="LY156" s="0"/>
      <c r="LZ156" s="0"/>
      <c r="MA156" s="0"/>
      <c r="MB156" s="0"/>
      <c r="MC156" s="0"/>
      <c r="MD156" s="0"/>
      <c r="ME156" s="0"/>
      <c r="MF156" s="0"/>
      <c r="MG156" s="0"/>
      <c r="MH156" s="0"/>
      <c r="MI156" s="0"/>
      <c r="MJ156" s="0"/>
      <c r="MK156" s="0"/>
      <c r="ML156" s="0"/>
      <c r="MM156" s="0"/>
      <c r="MN156" s="0"/>
      <c r="MO156" s="0"/>
      <c r="MP156" s="0"/>
      <c r="MQ156" s="0"/>
      <c r="MR156" s="0"/>
      <c r="MS156" s="0"/>
      <c r="MT156" s="0"/>
      <c r="MU156" s="0"/>
      <c r="MV156" s="0"/>
      <c r="MW156" s="0"/>
      <c r="MX156" s="0"/>
      <c r="MY156" s="0"/>
      <c r="MZ156" s="0"/>
      <c r="NA156" s="0"/>
      <c r="NB156" s="0"/>
      <c r="NC156" s="0"/>
      <c r="ND156" s="0"/>
      <c r="NE156" s="0"/>
      <c r="NF156" s="0"/>
      <c r="NG156" s="0"/>
      <c r="NH156" s="0"/>
      <c r="NI156" s="0"/>
      <c r="NJ156" s="0"/>
      <c r="NK156" s="0"/>
      <c r="NL156" s="0"/>
      <c r="NM156" s="0"/>
      <c r="NN156" s="0"/>
      <c r="NO156" s="0"/>
      <c r="NP156" s="0"/>
      <c r="NQ156" s="0"/>
      <c r="NR156" s="0"/>
      <c r="NS156" s="0"/>
      <c r="NT156" s="0"/>
      <c r="NU156" s="0"/>
      <c r="NV156" s="0"/>
      <c r="NW156" s="0"/>
      <c r="NX156" s="0"/>
      <c r="NY156" s="0"/>
      <c r="NZ156" s="0"/>
      <c r="OA156" s="0"/>
      <c r="OB156" s="0"/>
      <c r="OC156" s="0"/>
      <c r="OD156" s="0"/>
      <c r="OE156" s="0"/>
      <c r="OF156" s="0"/>
      <c r="OG156" s="0"/>
      <c r="OH156" s="0"/>
      <c r="OI156" s="0"/>
      <c r="OJ156" s="0"/>
      <c r="OK156" s="0"/>
      <c r="OL156" s="0"/>
      <c r="OM156" s="0"/>
      <c r="ON156" s="0"/>
      <c r="OO156" s="0"/>
      <c r="OP156" s="0"/>
      <c r="OQ156" s="0"/>
      <c r="OR156" s="0"/>
      <c r="OS156" s="0"/>
      <c r="OT156" s="0"/>
      <c r="OU156" s="0"/>
      <c r="OV156" s="0"/>
      <c r="OW156" s="0"/>
      <c r="OX156" s="0"/>
      <c r="OY156" s="0"/>
      <c r="OZ156" s="0"/>
      <c r="PA156" s="0"/>
      <c r="PB156" s="0"/>
      <c r="PC156" s="0"/>
      <c r="PD156" s="0"/>
      <c r="PE156" s="0"/>
      <c r="PF156" s="0"/>
      <c r="PG156" s="0"/>
      <c r="PH156" s="0"/>
      <c r="PI156" s="0"/>
      <c r="PJ156" s="0"/>
      <c r="PK156" s="0"/>
      <c r="PL156" s="0"/>
      <c r="PM156" s="0"/>
      <c r="PN156" s="0"/>
      <c r="PO156" s="0"/>
      <c r="PP156" s="0"/>
      <c r="PQ156" s="0"/>
      <c r="PR156" s="0"/>
      <c r="PS156" s="0"/>
      <c r="PT156" s="0"/>
      <c r="PU156" s="0"/>
      <c r="PV156" s="0"/>
      <c r="PW156" s="0"/>
      <c r="PX156" s="0"/>
      <c r="PY156" s="0"/>
      <c r="PZ156" s="0"/>
      <c r="QA156" s="0"/>
      <c r="QB156" s="0"/>
      <c r="QC156" s="0"/>
      <c r="QD156" s="0"/>
      <c r="QE156" s="0"/>
      <c r="QF156" s="0"/>
      <c r="QG156" s="0"/>
      <c r="QH156" s="0"/>
      <c r="QI156" s="0"/>
      <c r="QJ156" s="0"/>
      <c r="QK156" s="0"/>
      <c r="QL156" s="0"/>
      <c r="QM156" s="0"/>
      <c r="QN156" s="0"/>
      <c r="QO156" s="0"/>
      <c r="QP156" s="0"/>
      <c r="QQ156" s="0"/>
      <c r="QR156" s="0"/>
      <c r="QS156" s="0"/>
      <c r="QT156" s="0"/>
      <c r="QU156" s="0"/>
      <c r="QV156" s="0"/>
      <c r="QW156" s="0"/>
      <c r="QX156" s="0"/>
      <c r="QY156" s="0"/>
      <c r="QZ156" s="0"/>
      <c r="RA156" s="0"/>
      <c r="RB156" s="0"/>
      <c r="RC156" s="0"/>
      <c r="RD156" s="0"/>
      <c r="RE156" s="0"/>
      <c r="RF156" s="0"/>
      <c r="RG156" s="0"/>
      <c r="RH156" s="0"/>
      <c r="RI156" s="0"/>
      <c r="RJ156" s="0"/>
      <c r="RK156" s="0"/>
      <c r="RL156" s="0"/>
      <c r="RM156" s="0"/>
      <c r="RN156" s="0"/>
      <c r="RO156" s="0"/>
      <c r="RP156" s="0"/>
      <c r="RQ156" s="0"/>
      <c r="RR156" s="0"/>
      <c r="RS156" s="0"/>
      <c r="RT156" s="0"/>
      <c r="RU156" s="0"/>
      <c r="RV156" s="0"/>
      <c r="RW156" s="0"/>
      <c r="RX156" s="0"/>
      <c r="RY156" s="0"/>
      <c r="RZ156" s="0"/>
      <c r="SA156" s="0"/>
      <c r="SB156" s="0"/>
      <c r="SC156" s="0"/>
      <c r="SD156" s="0"/>
      <c r="SE156" s="0"/>
      <c r="SF156" s="0"/>
      <c r="SG156" s="0"/>
      <c r="SH156" s="0"/>
      <c r="SI156" s="0"/>
      <c r="SJ156" s="0"/>
      <c r="SK156" s="0"/>
      <c r="SL156" s="0"/>
      <c r="SM156" s="0"/>
      <c r="SN156" s="0"/>
      <c r="SO156" s="0"/>
      <c r="SP156" s="0"/>
      <c r="SQ156" s="0"/>
      <c r="SR156" s="0"/>
      <c r="SS156" s="0"/>
      <c r="ST156" s="0"/>
      <c r="SU156" s="0"/>
      <c r="SV156" s="0"/>
      <c r="SW156" s="0"/>
      <c r="SX156" s="0"/>
      <c r="SY156" s="0"/>
      <c r="SZ156" s="0"/>
      <c r="TA156" s="0"/>
      <c r="TB156" s="0"/>
      <c r="TC156" s="0"/>
      <c r="TD156" s="0"/>
      <c r="TE156" s="0"/>
      <c r="TF156" s="0"/>
      <c r="TG156" s="0"/>
      <c r="TH156" s="0"/>
      <c r="TI156" s="0"/>
      <c r="TJ156" s="0"/>
      <c r="TK156" s="0"/>
      <c r="TL156" s="0"/>
      <c r="TM156" s="0"/>
      <c r="TN156" s="0"/>
      <c r="TO156" s="0"/>
      <c r="TP156" s="0"/>
      <c r="TQ156" s="0"/>
      <c r="TR156" s="0"/>
      <c r="TS156" s="0"/>
      <c r="TT156" s="0"/>
      <c r="TU156" s="0"/>
      <c r="TV156" s="0"/>
      <c r="TW156" s="0"/>
      <c r="TX156" s="0"/>
      <c r="TY156" s="0"/>
      <c r="TZ156" s="0"/>
      <c r="UA156" s="0"/>
      <c r="UB156" s="0"/>
      <c r="UC156" s="0"/>
      <c r="UD156" s="0"/>
      <c r="UE156" s="0"/>
      <c r="UF156" s="0"/>
      <c r="UG156" s="0"/>
      <c r="UH156" s="0"/>
      <c r="UI156" s="0"/>
      <c r="UJ156" s="0"/>
      <c r="UK156" s="0"/>
      <c r="UL156" s="0"/>
      <c r="UM156" s="0"/>
      <c r="UN156" s="0"/>
      <c r="UO156" s="0"/>
      <c r="UP156" s="0"/>
      <c r="UQ156" s="0"/>
      <c r="UR156" s="0"/>
      <c r="US156" s="0"/>
      <c r="UT156" s="0"/>
      <c r="UU156" s="0"/>
      <c r="UV156" s="0"/>
      <c r="UW156" s="0"/>
      <c r="UX156" s="0"/>
      <c r="UY156" s="0"/>
      <c r="UZ156" s="0"/>
      <c r="VA156" s="0"/>
      <c r="VB156" s="0"/>
      <c r="VC156" s="0"/>
      <c r="VD156" s="0"/>
      <c r="VE156" s="0"/>
      <c r="VF156" s="0"/>
      <c r="VG156" s="0"/>
      <c r="VH156" s="0"/>
      <c r="VI156" s="0"/>
      <c r="VJ156" s="0"/>
      <c r="VK156" s="0"/>
      <c r="VL156" s="0"/>
      <c r="VM156" s="0"/>
      <c r="VN156" s="0"/>
      <c r="VO156" s="0"/>
      <c r="VP156" s="0"/>
      <c r="VQ156" s="0"/>
      <c r="VR156" s="0"/>
      <c r="VS156" s="0"/>
      <c r="VT156" s="0"/>
      <c r="VU156" s="0"/>
      <c r="VV156" s="0"/>
      <c r="VW156" s="0"/>
      <c r="VX156" s="0"/>
      <c r="VY156" s="0"/>
      <c r="VZ156" s="0"/>
      <c r="WA156" s="0"/>
      <c r="WB156" s="0"/>
      <c r="WC156" s="0"/>
      <c r="WD156" s="0"/>
      <c r="WE156" s="0"/>
      <c r="WF156" s="0"/>
      <c r="WG156" s="0"/>
      <c r="WH156" s="0"/>
      <c r="WI156" s="0"/>
      <c r="WJ156" s="0"/>
      <c r="WK156" s="0"/>
      <c r="WL156" s="0"/>
      <c r="WM156" s="0"/>
      <c r="WN156" s="0"/>
      <c r="WO156" s="0"/>
      <c r="WP156" s="0"/>
      <c r="WQ156" s="0"/>
      <c r="WR156" s="0"/>
      <c r="WS156" s="0"/>
      <c r="WT156" s="0"/>
      <c r="WU156" s="0"/>
      <c r="WV156" s="0"/>
      <c r="WW156" s="0"/>
      <c r="WX156" s="0"/>
      <c r="WY156" s="0"/>
      <c r="WZ156" s="0"/>
      <c r="XA156" s="0"/>
      <c r="XB156" s="0"/>
      <c r="XC156" s="0"/>
      <c r="XD156" s="0"/>
      <c r="XE156" s="0"/>
      <c r="XF156" s="0"/>
      <c r="XG156" s="0"/>
      <c r="XH156" s="0"/>
      <c r="XI156" s="0"/>
      <c r="XJ156" s="0"/>
      <c r="XK156" s="0"/>
      <c r="XL156" s="0"/>
      <c r="XM156" s="0"/>
      <c r="XN156" s="0"/>
      <c r="XO156" s="0"/>
      <c r="XP156" s="0"/>
      <c r="XQ156" s="0"/>
      <c r="XR156" s="0"/>
      <c r="XS156" s="0"/>
      <c r="XT156" s="0"/>
      <c r="XU156" s="0"/>
      <c r="XV156" s="0"/>
      <c r="XW156" s="0"/>
      <c r="XX156" s="0"/>
      <c r="XY156" s="0"/>
      <c r="XZ156" s="0"/>
      <c r="YA156" s="0"/>
      <c r="YB156" s="0"/>
      <c r="YC156" s="0"/>
      <c r="YD156" s="0"/>
      <c r="YE156" s="0"/>
      <c r="YF156" s="0"/>
      <c r="YG156" s="0"/>
      <c r="YH156" s="0"/>
      <c r="YI156" s="0"/>
      <c r="YJ156" s="0"/>
      <c r="YK156" s="0"/>
      <c r="YL156" s="0"/>
      <c r="YM156" s="0"/>
      <c r="YN156" s="0"/>
      <c r="YO156" s="0"/>
      <c r="YP156" s="0"/>
      <c r="YQ156" s="0"/>
      <c r="YR156" s="0"/>
      <c r="YS156" s="0"/>
      <c r="YT156" s="0"/>
      <c r="YU156" s="0"/>
      <c r="YV156" s="0"/>
      <c r="YW156" s="0"/>
      <c r="YX156" s="0"/>
      <c r="YY156" s="0"/>
      <c r="YZ156" s="0"/>
      <c r="ZA156" s="0"/>
      <c r="ZB156" s="0"/>
      <c r="ZC156" s="0"/>
      <c r="ZD156" s="0"/>
      <c r="ZE156" s="0"/>
      <c r="ZF156" s="0"/>
      <c r="ZG156" s="0"/>
      <c r="ZH156" s="0"/>
      <c r="ZI156" s="0"/>
      <c r="ZJ156" s="0"/>
      <c r="ZK156" s="0"/>
      <c r="ZL156" s="0"/>
      <c r="ZM156" s="0"/>
      <c r="ZN156" s="0"/>
      <c r="ZO156" s="0"/>
      <c r="ZP156" s="0"/>
      <c r="ZQ156" s="0"/>
      <c r="ZR156" s="0"/>
      <c r="ZS156" s="0"/>
      <c r="ZT156" s="0"/>
      <c r="ZU156" s="0"/>
      <c r="ZV156" s="0"/>
      <c r="ZW156" s="0"/>
      <c r="ZX156" s="0"/>
      <c r="ZY156" s="0"/>
      <c r="ZZ156" s="0"/>
      <c r="AAA156" s="0"/>
      <c r="AAB156" s="0"/>
      <c r="AAC156" s="0"/>
      <c r="AAD156" s="0"/>
      <c r="AAE156" s="0"/>
      <c r="AAF156" s="0"/>
      <c r="AAG156" s="0"/>
      <c r="AAH156" s="0"/>
      <c r="AAI156" s="0"/>
      <c r="AAJ156" s="0"/>
      <c r="AAK156" s="0"/>
      <c r="AAL156" s="0"/>
      <c r="AAM156" s="0"/>
      <c r="AAN156" s="0"/>
      <c r="AAO156" s="0"/>
      <c r="AAP156" s="0"/>
      <c r="AAQ156" s="0"/>
      <c r="AAR156" s="0"/>
      <c r="AAS156" s="0"/>
      <c r="AAT156" s="0"/>
      <c r="AAU156" s="0"/>
      <c r="AAV156" s="0"/>
      <c r="AAW156" s="0"/>
      <c r="AAX156" s="0"/>
      <c r="AAY156" s="0"/>
      <c r="AAZ156" s="0"/>
      <c r="ABA156" s="0"/>
      <c r="ABB156" s="0"/>
      <c r="ABC156" s="0"/>
      <c r="ABD156" s="0"/>
      <c r="ABE156" s="0"/>
      <c r="ABF156" s="0"/>
      <c r="ABG156" s="0"/>
      <c r="ABH156" s="0"/>
      <c r="ABI156" s="0"/>
      <c r="ABJ156" s="0"/>
      <c r="ABK156" s="0"/>
      <c r="ABL156" s="0"/>
      <c r="ABM156" s="0"/>
      <c r="ABN156" s="0"/>
      <c r="ABO156" s="0"/>
      <c r="ABP156" s="0"/>
      <c r="ABQ156" s="0"/>
      <c r="ABR156" s="0"/>
      <c r="ABS156" s="0"/>
      <c r="ABT156" s="0"/>
      <c r="ABU156" s="0"/>
      <c r="ABV156" s="0"/>
      <c r="ABW156" s="0"/>
      <c r="ABX156" s="0"/>
      <c r="ABY156" s="0"/>
      <c r="ABZ156" s="0"/>
      <c r="ACA156" s="0"/>
      <c r="ACB156" s="0"/>
      <c r="ACC156" s="0"/>
      <c r="ACD156" s="0"/>
      <c r="ACE156" s="0"/>
      <c r="ACF156" s="0"/>
      <c r="ACG156" s="0"/>
      <c r="ACH156" s="0"/>
      <c r="ACI156" s="0"/>
      <c r="ACJ156" s="0"/>
      <c r="ACK156" s="0"/>
      <c r="ACL156" s="0"/>
      <c r="ACM156" s="0"/>
      <c r="ACN156" s="0"/>
      <c r="ACO156" s="0"/>
      <c r="ACP156" s="0"/>
      <c r="ACQ156" s="0"/>
      <c r="ACR156" s="0"/>
      <c r="ACS156" s="0"/>
      <c r="ACT156" s="0"/>
      <c r="ACU156" s="0"/>
      <c r="ACV156" s="0"/>
      <c r="ACW156" s="0"/>
      <c r="ACX156" s="0"/>
      <c r="ACY156" s="0"/>
      <c r="ACZ156" s="0"/>
      <c r="ADA156" s="0"/>
      <c r="ADB156" s="0"/>
      <c r="ADC156" s="0"/>
      <c r="ADD156" s="0"/>
      <c r="ADE156" s="0"/>
      <c r="ADF156" s="0"/>
      <c r="ADG156" s="0"/>
      <c r="ADH156" s="0"/>
      <c r="ADI156" s="0"/>
      <c r="ADJ156" s="0"/>
      <c r="ADK156" s="0"/>
      <c r="ADL156" s="0"/>
      <c r="ADM156" s="0"/>
      <c r="ADN156" s="0"/>
      <c r="ADO156" s="0"/>
      <c r="ADP156" s="0"/>
      <c r="ADQ156" s="0"/>
      <c r="ADR156" s="0"/>
      <c r="ADS156" s="0"/>
      <c r="ADT156" s="0"/>
      <c r="ADU156" s="0"/>
      <c r="ADV156" s="0"/>
      <c r="ADW156" s="0"/>
      <c r="ADX156" s="0"/>
      <c r="ADY156" s="0"/>
      <c r="ADZ156" s="0"/>
      <c r="AEA156" s="0"/>
      <c r="AEB156" s="0"/>
      <c r="AEC156" s="0"/>
      <c r="AED156" s="0"/>
      <c r="AEE156" s="0"/>
      <c r="AEF156" s="0"/>
      <c r="AEG156" s="0"/>
      <c r="AEH156" s="0"/>
      <c r="AEI156" s="0"/>
      <c r="AEJ156" s="0"/>
      <c r="AEK156" s="0"/>
      <c r="AEL156" s="0"/>
      <c r="AEM156" s="0"/>
      <c r="AEN156" s="0"/>
      <c r="AEO156" s="0"/>
      <c r="AEP156" s="0"/>
      <c r="AEQ156" s="0"/>
      <c r="AER156" s="0"/>
      <c r="AES156" s="0"/>
      <c r="AET156" s="0"/>
      <c r="AEU156" s="0"/>
      <c r="AEV156" s="0"/>
      <c r="AEW156" s="0"/>
      <c r="AEX156" s="0"/>
      <c r="AEY156" s="0"/>
      <c r="AEZ156" s="0"/>
      <c r="AFA156" s="0"/>
      <c r="AFB156" s="0"/>
      <c r="AFC156" s="0"/>
      <c r="AFD156" s="0"/>
      <c r="AFE156" s="0"/>
      <c r="AFF156" s="0"/>
      <c r="AFG156" s="0"/>
      <c r="AFH156" s="0"/>
      <c r="AFI156" s="0"/>
      <c r="AFJ156" s="0"/>
      <c r="AFK156" s="0"/>
      <c r="AFL156" s="0"/>
      <c r="AFM156" s="0"/>
      <c r="AFN156" s="0"/>
      <c r="AFO156" s="0"/>
      <c r="AFP156" s="0"/>
      <c r="AFQ156" s="0"/>
      <c r="AFR156" s="0"/>
      <c r="AFS156" s="0"/>
      <c r="AFT156" s="0"/>
      <c r="AFU156" s="0"/>
      <c r="AFV156" s="0"/>
      <c r="AFW156" s="0"/>
      <c r="AFX156" s="0"/>
      <c r="AFY156" s="0"/>
      <c r="AFZ156" s="0"/>
      <c r="AGA156" s="0"/>
      <c r="AGB156" s="0"/>
      <c r="AGC156" s="0"/>
      <c r="AGD156" s="0"/>
      <c r="AGE156" s="0"/>
      <c r="AGF156" s="0"/>
      <c r="AGG156" s="0"/>
      <c r="AGH156" s="0"/>
      <c r="AGI156" s="0"/>
      <c r="AGJ156" s="0"/>
      <c r="AGK156" s="0"/>
      <c r="AGL156" s="0"/>
      <c r="AGM156" s="0"/>
      <c r="AGN156" s="0"/>
      <c r="AGO156" s="0"/>
      <c r="AGP156" s="0"/>
      <c r="AGQ156" s="0"/>
      <c r="AGR156" s="0"/>
      <c r="AGS156" s="0"/>
      <c r="AGT156" s="0"/>
      <c r="AGU156" s="0"/>
      <c r="AGV156" s="0"/>
      <c r="AGW156" s="0"/>
      <c r="AGX156" s="0"/>
      <c r="AGY156" s="0"/>
      <c r="AGZ156" s="0"/>
      <c r="AHA156" s="0"/>
      <c r="AHB156" s="0"/>
      <c r="AHC156" s="0"/>
      <c r="AHD156" s="0"/>
      <c r="AHE156" s="0"/>
      <c r="AHF156" s="0"/>
      <c r="AHG156" s="0"/>
      <c r="AHH156" s="0"/>
      <c r="AHI156" s="0"/>
      <c r="AHJ156" s="0"/>
      <c r="AHK156" s="0"/>
      <c r="AHL156" s="0"/>
      <c r="AHM156" s="0"/>
      <c r="AHN156" s="0"/>
      <c r="AHO156" s="0"/>
      <c r="AHP156" s="0"/>
      <c r="AHQ156" s="0"/>
      <c r="AHR156" s="0"/>
      <c r="AHS156" s="0"/>
      <c r="AHT156" s="0"/>
      <c r="AHU156" s="0"/>
      <c r="AHV156" s="0"/>
      <c r="AHW156" s="0"/>
      <c r="AHX156" s="0"/>
      <c r="AHY156" s="0"/>
      <c r="AHZ156" s="0"/>
      <c r="AIA156" s="0"/>
      <c r="AIB156" s="0"/>
      <c r="AIC156" s="0"/>
      <c r="AID156" s="0"/>
      <c r="AIE156" s="0"/>
      <c r="AIF156" s="0"/>
      <c r="AIG156" s="0"/>
      <c r="AIH156" s="0"/>
      <c r="AII156" s="0"/>
      <c r="AIJ156" s="0"/>
      <c r="AIK156" s="0"/>
      <c r="AIL156" s="0"/>
      <c r="AIM156" s="0"/>
      <c r="AIN156" s="0"/>
      <c r="AIO156" s="0"/>
      <c r="AIP156" s="0"/>
      <c r="AIQ156" s="0"/>
      <c r="AIR156" s="0"/>
      <c r="AIS156" s="0"/>
      <c r="AIT156" s="0"/>
      <c r="AIU156" s="0"/>
      <c r="AIV156" s="0"/>
      <c r="AIW156" s="0"/>
      <c r="AIX156" s="0"/>
      <c r="AIY156" s="0"/>
      <c r="AIZ156" s="0"/>
      <c r="AJA156" s="0"/>
      <c r="AJB156" s="0"/>
      <c r="AJC156" s="0"/>
      <c r="AJD156" s="0"/>
      <c r="AJE156" s="0"/>
      <c r="AJF156" s="0"/>
      <c r="AJG156" s="0"/>
      <c r="AJH156" s="0"/>
      <c r="AJI156" s="0"/>
      <c r="AJJ156" s="0"/>
      <c r="AJK156" s="0"/>
      <c r="AJL156" s="0"/>
      <c r="AJM156" s="0"/>
      <c r="AJN156" s="0"/>
      <c r="AJO156" s="0"/>
      <c r="AJP156" s="0"/>
      <c r="AJQ156" s="0"/>
      <c r="AJR156" s="0"/>
      <c r="AJS156" s="0"/>
      <c r="AJT156" s="0"/>
      <c r="AJU156" s="0"/>
      <c r="AJV156" s="0"/>
      <c r="AJW156" s="0"/>
      <c r="AJX156" s="0"/>
      <c r="AJY156" s="0"/>
      <c r="AJZ156" s="0"/>
      <c r="AKA156" s="0"/>
      <c r="AKB156" s="0"/>
      <c r="AKC156" s="0"/>
      <c r="AKD156" s="0"/>
      <c r="AKE156" s="0"/>
      <c r="AKF156" s="0"/>
      <c r="AKG156" s="0"/>
      <c r="AKH156" s="0"/>
      <c r="AKI156" s="0"/>
      <c r="AKJ156" s="0"/>
      <c r="AKK156" s="0"/>
      <c r="AKL156" s="0"/>
      <c r="AKM156" s="0"/>
      <c r="AKN156" s="0"/>
      <c r="AKO156" s="0"/>
      <c r="AKP156" s="0"/>
      <c r="AKQ156" s="0"/>
      <c r="AKR156" s="0"/>
      <c r="AKS156" s="0"/>
      <c r="AKT156" s="0"/>
      <c r="AKU156" s="0"/>
      <c r="AKV156" s="0"/>
      <c r="AKW156" s="0"/>
      <c r="AKX156" s="0"/>
      <c r="AKY156" s="0"/>
      <c r="AKZ156" s="0"/>
      <c r="ALA156" s="0"/>
      <c r="ALB156" s="0"/>
      <c r="ALC156" s="0"/>
      <c r="ALD156" s="0"/>
      <c r="ALE156" s="0"/>
      <c r="ALF156" s="0"/>
      <c r="ALG156" s="0"/>
      <c r="ALH156" s="0"/>
      <c r="ALI156" s="0"/>
      <c r="ALJ156" s="0"/>
      <c r="ALK156" s="0"/>
      <c r="ALL156" s="0"/>
      <c r="ALM156" s="0"/>
      <c r="ALN156" s="0"/>
      <c r="ALO156" s="0"/>
      <c r="ALP156" s="0"/>
      <c r="ALQ156" s="0"/>
      <c r="ALR156" s="0"/>
      <c r="ALS156" s="0"/>
      <c r="ALT156" s="0"/>
      <c r="ALU156" s="0"/>
      <c r="ALV156" s="0"/>
      <c r="ALW156" s="0"/>
      <c r="ALX156" s="0"/>
      <c r="ALY156" s="0"/>
      <c r="ALZ156" s="0"/>
      <c r="AMA156" s="0"/>
      <c r="AMB156" s="0"/>
      <c r="AMC156" s="0"/>
      <c r="AMD156" s="0"/>
      <c r="AME156" s="0"/>
      <c r="AMF156" s="0"/>
      <c r="AMG156" s="0"/>
      <c r="AMH156" s="0"/>
      <c r="AMI156" s="0"/>
      <c r="AMJ156" s="0"/>
    </row>
    <row r="157" customFormat="false" ht="15.8" hidden="false" customHeight="false" outlineLevel="0" collapsed="false">
      <c r="A157" s="86" t="s">
        <v>105</v>
      </c>
      <c r="B157" s="59" t="s">
        <v>167</v>
      </c>
      <c r="C157" s="85" t="n">
        <v>0</v>
      </c>
      <c r="D157" s="85" t="n">
        <v>0</v>
      </c>
      <c r="E157" s="77" t="n">
        <v>0.1</v>
      </c>
      <c r="F157" s="77" t="n">
        <v>0.1</v>
      </c>
      <c r="G157" s="77" t="n">
        <v>0.1</v>
      </c>
      <c r="H157" s="0"/>
      <c r="I157" s="0"/>
      <c r="J157" s="0"/>
      <c r="K157" s="0"/>
      <c r="L157" s="0"/>
      <c r="M157" s="0"/>
      <c r="N157" s="0"/>
      <c r="O157" s="0"/>
      <c r="P157" s="0"/>
      <c r="Q157" s="0"/>
      <c r="R157" s="0"/>
      <c r="S157" s="0"/>
      <c r="T157" s="0"/>
      <c r="U157" s="0"/>
      <c r="V157" s="0"/>
      <c r="W157" s="0"/>
      <c r="X157" s="0"/>
      <c r="Y157" s="0"/>
      <c r="Z157" s="0"/>
      <c r="AA157" s="0"/>
      <c r="AB157" s="0"/>
      <c r="AC157" s="0"/>
      <c r="AD157" s="0"/>
      <c r="AE157" s="0"/>
      <c r="AF157" s="0"/>
      <c r="AG157" s="0"/>
      <c r="AH157" s="0"/>
      <c r="AI157" s="0"/>
      <c r="AJ157" s="0"/>
      <c r="AK157" s="0"/>
      <c r="AL157" s="0"/>
      <c r="AM157" s="0"/>
      <c r="AN157" s="0"/>
      <c r="AO157" s="0"/>
      <c r="AP157" s="0"/>
      <c r="AQ157" s="0"/>
      <c r="AR157" s="0"/>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c r="IW157" s="0"/>
      <c r="IX157" s="0"/>
      <c r="IY157" s="0"/>
      <c r="IZ157" s="0"/>
      <c r="JA157" s="0"/>
      <c r="JB157" s="0"/>
      <c r="JC157" s="0"/>
      <c r="JD157" s="0"/>
      <c r="JE157" s="0"/>
      <c r="JF157" s="0"/>
      <c r="JG157" s="0"/>
      <c r="JH157" s="0"/>
      <c r="JI157" s="0"/>
      <c r="JJ157" s="0"/>
      <c r="JK157" s="0"/>
      <c r="JL157" s="0"/>
      <c r="JM157" s="0"/>
      <c r="JN157" s="0"/>
      <c r="JO157" s="0"/>
      <c r="JP157" s="0"/>
      <c r="JQ157" s="0"/>
      <c r="JR157" s="0"/>
      <c r="JS157" s="0"/>
      <c r="JT157" s="0"/>
      <c r="JU157" s="0"/>
      <c r="JV157" s="0"/>
      <c r="JW157" s="0"/>
      <c r="JX157" s="0"/>
      <c r="JY157" s="0"/>
      <c r="JZ157" s="0"/>
      <c r="KA157" s="0"/>
      <c r="KB157" s="0"/>
      <c r="KC157" s="0"/>
      <c r="KD157" s="0"/>
      <c r="KE157" s="0"/>
      <c r="KF157" s="0"/>
      <c r="KG157" s="0"/>
      <c r="KH157" s="0"/>
      <c r="KI157" s="0"/>
      <c r="KJ157" s="0"/>
      <c r="KK157" s="0"/>
      <c r="KL157" s="0"/>
      <c r="KM157" s="0"/>
      <c r="KN157" s="0"/>
      <c r="KO157" s="0"/>
      <c r="KP157" s="0"/>
      <c r="KQ157" s="0"/>
      <c r="KR157" s="0"/>
      <c r="KS157" s="0"/>
      <c r="KT157" s="0"/>
      <c r="KU157" s="0"/>
      <c r="KV157" s="0"/>
      <c r="KW157" s="0"/>
      <c r="KX157" s="0"/>
      <c r="KY157" s="0"/>
      <c r="KZ157" s="0"/>
      <c r="LA157" s="0"/>
      <c r="LB157" s="0"/>
      <c r="LC157" s="0"/>
      <c r="LD157" s="0"/>
      <c r="LE157" s="0"/>
      <c r="LF157" s="0"/>
      <c r="LG157" s="0"/>
      <c r="LH157" s="0"/>
      <c r="LI157" s="0"/>
      <c r="LJ157" s="0"/>
      <c r="LK157" s="0"/>
      <c r="LL157" s="0"/>
      <c r="LM157" s="0"/>
      <c r="LN157" s="0"/>
      <c r="LO157" s="0"/>
      <c r="LP157" s="0"/>
      <c r="LQ157" s="0"/>
      <c r="LR157" s="0"/>
      <c r="LS157" s="0"/>
      <c r="LT157" s="0"/>
      <c r="LU157" s="0"/>
      <c r="LV157" s="0"/>
      <c r="LW157" s="0"/>
      <c r="LX157" s="0"/>
      <c r="LY157" s="0"/>
      <c r="LZ157" s="0"/>
      <c r="MA157" s="0"/>
      <c r="MB157" s="0"/>
      <c r="MC157" s="0"/>
      <c r="MD157" s="0"/>
      <c r="ME157" s="0"/>
      <c r="MF157" s="0"/>
      <c r="MG157" s="0"/>
      <c r="MH157" s="0"/>
      <c r="MI157" s="0"/>
      <c r="MJ157" s="0"/>
      <c r="MK157" s="0"/>
      <c r="ML157" s="0"/>
      <c r="MM157" s="0"/>
      <c r="MN157" s="0"/>
      <c r="MO157" s="0"/>
      <c r="MP157" s="0"/>
      <c r="MQ157" s="0"/>
      <c r="MR157" s="0"/>
      <c r="MS157" s="0"/>
      <c r="MT157" s="0"/>
      <c r="MU157" s="0"/>
      <c r="MV157" s="0"/>
      <c r="MW157" s="0"/>
      <c r="MX157" s="0"/>
      <c r="MY157" s="0"/>
      <c r="MZ157" s="0"/>
      <c r="NA157" s="0"/>
      <c r="NB157" s="0"/>
      <c r="NC157" s="0"/>
      <c r="ND157" s="0"/>
      <c r="NE157" s="0"/>
      <c r="NF157" s="0"/>
      <c r="NG157" s="0"/>
      <c r="NH157" s="0"/>
      <c r="NI157" s="0"/>
      <c r="NJ157" s="0"/>
      <c r="NK157" s="0"/>
      <c r="NL157" s="0"/>
      <c r="NM157" s="0"/>
      <c r="NN157" s="0"/>
      <c r="NO157" s="0"/>
      <c r="NP157" s="0"/>
      <c r="NQ157" s="0"/>
      <c r="NR157" s="0"/>
      <c r="NS157" s="0"/>
      <c r="NT157" s="0"/>
      <c r="NU157" s="0"/>
      <c r="NV157" s="0"/>
      <c r="NW157" s="0"/>
      <c r="NX157" s="0"/>
      <c r="NY157" s="0"/>
      <c r="NZ157" s="0"/>
      <c r="OA157" s="0"/>
      <c r="OB157" s="0"/>
      <c r="OC157" s="0"/>
      <c r="OD157" s="0"/>
      <c r="OE157" s="0"/>
      <c r="OF157" s="0"/>
      <c r="OG157" s="0"/>
      <c r="OH157" s="0"/>
      <c r="OI157" s="0"/>
      <c r="OJ157" s="0"/>
      <c r="OK157" s="0"/>
      <c r="OL157" s="0"/>
      <c r="OM157" s="0"/>
      <c r="ON157" s="0"/>
      <c r="OO157" s="0"/>
      <c r="OP157" s="0"/>
      <c r="OQ157" s="0"/>
      <c r="OR157" s="0"/>
      <c r="OS157" s="0"/>
      <c r="OT157" s="0"/>
      <c r="OU157" s="0"/>
      <c r="OV157" s="0"/>
      <c r="OW157" s="0"/>
      <c r="OX157" s="0"/>
      <c r="OY157" s="0"/>
      <c r="OZ157" s="0"/>
      <c r="PA157" s="0"/>
      <c r="PB157" s="0"/>
      <c r="PC157" s="0"/>
      <c r="PD157" s="0"/>
      <c r="PE157" s="0"/>
      <c r="PF157" s="0"/>
      <c r="PG157" s="0"/>
      <c r="PH157" s="0"/>
      <c r="PI157" s="0"/>
      <c r="PJ157" s="0"/>
      <c r="PK157" s="0"/>
      <c r="PL157" s="0"/>
      <c r="PM157" s="0"/>
      <c r="PN157" s="0"/>
      <c r="PO157" s="0"/>
      <c r="PP157" s="0"/>
      <c r="PQ157" s="0"/>
      <c r="PR157" s="0"/>
      <c r="PS157" s="0"/>
      <c r="PT157" s="0"/>
      <c r="PU157" s="0"/>
      <c r="PV157" s="0"/>
      <c r="PW157" s="0"/>
      <c r="PX157" s="0"/>
      <c r="PY157" s="0"/>
      <c r="PZ157" s="0"/>
      <c r="QA157" s="0"/>
      <c r="QB157" s="0"/>
      <c r="QC157" s="0"/>
      <c r="QD157" s="0"/>
      <c r="QE157" s="0"/>
      <c r="QF157" s="0"/>
      <c r="QG157" s="0"/>
      <c r="QH157" s="0"/>
      <c r="QI157" s="0"/>
      <c r="QJ157" s="0"/>
      <c r="QK157" s="0"/>
      <c r="QL157" s="0"/>
      <c r="QM157" s="0"/>
      <c r="QN157" s="0"/>
      <c r="QO157" s="0"/>
      <c r="QP157" s="0"/>
      <c r="QQ157" s="0"/>
      <c r="QR157" s="0"/>
      <c r="QS157" s="0"/>
      <c r="QT157" s="0"/>
      <c r="QU157" s="0"/>
      <c r="QV157" s="0"/>
      <c r="QW157" s="0"/>
      <c r="QX157" s="0"/>
      <c r="QY157" s="0"/>
      <c r="QZ157" s="0"/>
      <c r="RA157" s="0"/>
      <c r="RB157" s="0"/>
      <c r="RC157" s="0"/>
      <c r="RD157" s="0"/>
      <c r="RE157" s="0"/>
      <c r="RF157" s="0"/>
      <c r="RG157" s="0"/>
      <c r="RH157" s="0"/>
      <c r="RI157" s="0"/>
      <c r="RJ157" s="0"/>
      <c r="RK157" s="0"/>
      <c r="RL157" s="0"/>
      <c r="RM157" s="0"/>
      <c r="RN157" s="0"/>
      <c r="RO157" s="0"/>
      <c r="RP157" s="0"/>
      <c r="RQ157" s="0"/>
      <c r="RR157" s="0"/>
      <c r="RS157" s="0"/>
      <c r="RT157" s="0"/>
      <c r="RU157" s="0"/>
      <c r="RV157" s="0"/>
      <c r="RW157" s="0"/>
      <c r="RX157" s="0"/>
      <c r="RY157" s="0"/>
      <c r="RZ157" s="0"/>
      <c r="SA157" s="0"/>
      <c r="SB157" s="0"/>
      <c r="SC157" s="0"/>
      <c r="SD157" s="0"/>
      <c r="SE157" s="0"/>
      <c r="SF157" s="0"/>
      <c r="SG157" s="0"/>
      <c r="SH157" s="0"/>
      <c r="SI157" s="0"/>
      <c r="SJ157" s="0"/>
      <c r="SK157" s="0"/>
      <c r="SL157" s="0"/>
      <c r="SM157" s="0"/>
      <c r="SN157" s="0"/>
      <c r="SO157" s="0"/>
      <c r="SP157" s="0"/>
      <c r="SQ157" s="0"/>
      <c r="SR157" s="0"/>
      <c r="SS157" s="0"/>
      <c r="ST157" s="0"/>
      <c r="SU157" s="0"/>
      <c r="SV157" s="0"/>
      <c r="SW157" s="0"/>
      <c r="SX157" s="0"/>
      <c r="SY157" s="0"/>
      <c r="SZ157" s="0"/>
      <c r="TA157" s="0"/>
      <c r="TB157" s="0"/>
      <c r="TC157" s="0"/>
      <c r="TD157" s="0"/>
      <c r="TE157" s="0"/>
      <c r="TF157" s="0"/>
      <c r="TG157" s="0"/>
      <c r="TH157" s="0"/>
      <c r="TI157" s="0"/>
      <c r="TJ157" s="0"/>
      <c r="TK157" s="0"/>
      <c r="TL157" s="0"/>
      <c r="TM157" s="0"/>
      <c r="TN157" s="0"/>
      <c r="TO157" s="0"/>
      <c r="TP157" s="0"/>
      <c r="TQ157" s="0"/>
      <c r="TR157" s="0"/>
      <c r="TS157" s="0"/>
      <c r="TT157" s="0"/>
      <c r="TU157" s="0"/>
      <c r="TV157" s="0"/>
      <c r="TW157" s="0"/>
      <c r="TX157" s="0"/>
      <c r="TY157" s="0"/>
      <c r="TZ157" s="0"/>
      <c r="UA157" s="0"/>
      <c r="UB157" s="0"/>
      <c r="UC157" s="0"/>
      <c r="UD157" s="0"/>
      <c r="UE157" s="0"/>
      <c r="UF157" s="0"/>
      <c r="UG157" s="0"/>
      <c r="UH157" s="0"/>
      <c r="UI157" s="0"/>
      <c r="UJ157" s="0"/>
      <c r="UK157" s="0"/>
      <c r="UL157" s="0"/>
      <c r="UM157" s="0"/>
      <c r="UN157" s="0"/>
      <c r="UO157" s="0"/>
      <c r="UP157" s="0"/>
      <c r="UQ157" s="0"/>
      <c r="UR157" s="0"/>
      <c r="US157" s="0"/>
      <c r="UT157" s="0"/>
      <c r="UU157" s="0"/>
      <c r="UV157" s="0"/>
      <c r="UW157" s="0"/>
      <c r="UX157" s="0"/>
      <c r="UY157" s="0"/>
      <c r="UZ157" s="0"/>
      <c r="VA157" s="0"/>
      <c r="VB157" s="0"/>
      <c r="VC157" s="0"/>
      <c r="VD157" s="0"/>
      <c r="VE157" s="0"/>
      <c r="VF157" s="0"/>
      <c r="VG157" s="0"/>
      <c r="VH157" s="0"/>
      <c r="VI157" s="0"/>
      <c r="VJ157" s="0"/>
      <c r="VK157" s="0"/>
      <c r="VL157" s="0"/>
      <c r="VM157" s="0"/>
      <c r="VN157" s="0"/>
      <c r="VO157" s="0"/>
      <c r="VP157" s="0"/>
      <c r="VQ157" s="0"/>
      <c r="VR157" s="0"/>
      <c r="VS157" s="0"/>
      <c r="VT157" s="0"/>
      <c r="VU157" s="0"/>
      <c r="VV157" s="0"/>
      <c r="VW157" s="0"/>
      <c r="VX157" s="0"/>
      <c r="VY157" s="0"/>
      <c r="VZ157" s="0"/>
      <c r="WA157" s="0"/>
      <c r="WB157" s="0"/>
      <c r="WC157" s="0"/>
      <c r="WD157" s="0"/>
      <c r="WE157" s="0"/>
      <c r="WF157" s="0"/>
      <c r="WG157" s="0"/>
      <c r="WH157" s="0"/>
      <c r="WI157" s="0"/>
      <c r="WJ157" s="0"/>
      <c r="WK157" s="0"/>
      <c r="WL157" s="0"/>
      <c r="WM157" s="0"/>
      <c r="WN157" s="0"/>
      <c r="WO157" s="0"/>
      <c r="WP157" s="0"/>
      <c r="WQ157" s="0"/>
      <c r="WR157" s="0"/>
      <c r="WS157" s="0"/>
      <c r="WT157" s="0"/>
      <c r="WU157" s="0"/>
      <c r="WV157" s="0"/>
      <c r="WW157" s="0"/>
      <c r="WX157" s="0"/>
      <c r="WY157" s="0"/>
      <c r="WZ157" s="0"/>
      <c r="XA157" s="0"/>
      <c r="XB157" s="0"/>
      <c r="XC157" s="0"/>
      <c r="XD157" s="0"/>
      <c r="XE157" s="0"/>
      <c r="XF157" s="0"/>
      <c r="XG157" s="0"/>
      <c r="XH157" s="0"/>
      <c r="XI157" s="0"/>
      <c r="XJ157" s="0"/>
      <c r="XK157" s="0"/>
      <c r="XL157" s="0"/>
      <c r="XM157" s="0"/>
      <c r="XN157" s="0"/>
      <c r="XO157" s="0"/>
      <c r="XP157" s="0"/>
      <c r="XQ157" s="0"/>
      <c r="XR157" s="0"/>
      <c r="XS157" s="0"/>
      <c r="XT157" s="0"/>
      <c r="XU157" s="0"/>
      <c r="XV157" s="0"/>
      <c r="XW157" s="0"/>
      <c r="XX157" s="0"/>
      <c r="XY157" s="0"/>
      <c r="XZ157" s="0"/>
      <c r="YA157" s="0"/>
      <c r="YB157" s="0"/>
      <c r="YC157" s="0"/>
      <c r="YD157" s="0"/>
      <c r="YE157" s="0"/>
      <c r="YF157" s="0"/>
      <c r="YG157" s="0"/>
      <c r="YH157" s="0"/>
      <c r="YI157" s="0"/>
      <c r="YJ157" s="0"/>
      <c r="YK157" s="0"/>
      <c r="YL157" s="0"/>
      <c r="YM157" s="0"/>
      <c r="YN157" s="0"/>
      <c r="YO157" s="0"/>
      <c r="YP157" s="0"/>
      <c r="YQ157" s="0"/>
      <c r="YR157" s="0"/>
      <c r="YS157" s="0"/>
      <c r="YT157" s="0"/>
      <c r="YU157" s="0"/>
      <c r="YV157" s="0"/>
      <c r="YW157" s="0"/>
      <c r="YX157" s="0"/>
      <c r="YY157" s="0"/>
      <c r="YZ157" s="0"/>
      <c r="ZA157" s="0"/>
      <c r="ZB157" s="0"/>
      <c r="ZC157" s="0"/>
      <c r="ZD157" s="0"/>
      <c r="ZE157" s="0"/>
      <c r="ZF157" s="0"/>
      <c r="ZG157" s="0"/>
      <c r="ZH157" s="0"/>
      <c r="ZI157" s="0"/>
      <c r="ZJ157" s="0"/>
      <c r="ZK157" s="0"/>
      <c r="ZL157" s="0"/>
      <c r="ZM157" s="0"/>
      <c r="ZN157" s="0"/>
      <c r="ZO157" s="0"/>
      <c r="ZP157" s="0"/>
      <c r="ZQ157" s="0"/>
      <c r="ZR157" s="0"/>
      <c r="ZS157" s="0"/>
      <c r="ZT157" s="0"/>
      <c r="ZU157" s="0"/>
      <c r="ZV157" s="0"/>
      <c r="ZW157" s="0"/>
      <c r="ZX157" s="0"/>
      <c r="ZY157" s="0"/>
      <c r="ZZ157" s="0"/>
      <c r="AAA157" s="0"/>
      <c r="AAB157" s="0"/>
      <c r="AAC157" s="0"/>
      <c r="AAD157" s="0"/>
      <c r="AAE157" s="0"/>
      <c r="AAF157" s="0"/>
      <c r="AAG157" s="0"/>
      <c r="AAH157" s="0"/>
      <c r="AAI157" s="0"/>
      <c r="AAJ157" s="0"/>
      <c r="AAK157" s="0"/>
      <c r="AAL157" s="0"/>
      <c r="AAM157" s="0"/>
      <c r="AAN157" s="0"/>
      <c r="AAO157" s="0"/>
      <c r="AAP157" s="0"/>
      <c r="AAQ157" s="0"/>
      <c r="AAR157" s="0"/>
      <c r="AAS157" s="0"/>
      <c r="AAT157" s="0"/>
      <c r="AAU157" s="0"/>
      <c r="AAV157" s="0"/>
      <c r="AAW157" s="0"/>
      <c r="AAX157" s="0"/>
      <c r="AAY157" s="0"/>
      <c r="AAZ157" s="0"/>
      <c r="ABA157" s="0"/>
      <c r="ABB157" s="0"/>
      <c r="ABC157" s="0"/>
      <c r="ABD157" s="0"/>
      <c r="ABE157" s="0"/>
      <c r="ABF157" s="0"/>
      <c r="ABG157" s="0"/>
      <c r="ABH157" s="0"/>
      <c r="ABI157" s="0"/>
      <c r="ABJ157" s="0"/>
      <c r="ABK157" s="0"/>
      <c r="ABL157" s="0"/>
      <c r="ABM157" s="0"/>
      <c r="ABN157" s="0"/>
      <c r="ABO157" s="0"/>
      <c r="ABP157" s="0"/>
      <c r="ABQ157" s="0"/>
      <c r="ABR157" s="0"/>
      <c r="ABS157" s="0"/>
      <c r="ABT157" s="0"/>
      <c r="ABU157" s="0"/>
      <c r="ABV157" s="0"/>
      <c r="ABW157" s="0"/>
      <c r="ABX157" s="0"/>
      <c r="ABY157" s="0"/>
      <c r="ABZ157" s="0"/>
      <c r="ACA157" s="0"/>
      <c r="ACB157" s="0"/>
      <c r="ACC157" s="0"/>
      <c r="ACD157" s="0"/>
      <c r="ACE157" s="0"/>
      <c r="ACF157" s="0"/>
      <c r="ACG157" s="0"/>
      <c r="ACH157" s="0"/>
      <c r="ACI157" s="0"/>
      <c r="ACJ157" s="0"/>
      <c r="ACK157" s="0"/>
      <c r="ACL157" s="0"/>
      <c r="ACM157" s="0"/>
      <c r="ACN157" s="0"/>
      <c r="ACO157" s="0"/>
      <c r="ACP157" s="0"/>
      <c r="ACQ157" s="0"/>
      <c r="ACR157" s="0"/>
      <c r="ACS157" s="0"/>
      <c r="ACT157" s="0"/>
      <c r="ACU157" s="0"/>
      <c r="ACV157" s="0"/>
      <c r="ACW157" s="0"/>
      <c r="ACX157" s="0"/>
      <c r="ACY157" s="0"/>
      <c r="ACZ157" s="0"/>
      <c r="ADA157" s="0"/>
      <c r="ADB157" s="0"/>
      <c r="ADC157" s="0"/>
      <c r="ADD157" s="0"/>
      <c r="ADE157" s="0"/>
      <c r="ADF157" s="0"/>
      <c r="ADG157" s="0"/>
      <c r="ADH157" s="0"/>
      <c r="ADI157" s="0"/>
      <c r="ADJ157" s="0"/>
      <c r="ADK157" s="0"/>
      <c r="ADL157" s="0"/>
      <c r="ADM157" s="0"/>
      <c r="ADN157" s="0"/>
      <c r="ADO157" s="0"/>
      <c r="ADP157" s="0"/>
      <c r="ADQ157" s="0"/>
      <c r="ADR157" s="0"/>
      <c r="ADS157" s="0"/>
      <c r="ADT157" s="0"/>
      <c r="ADU157" s="0"/>
      <c r="ADV157" s="0"/>
      <c r="ADW157" s="0"/>
      <c r="ADX157" s="0"/>
      <c r="ADY157" s="0"/>
      <c r="ADZ157" s="0"/>
      <c r="AEA157" s="0"/>
      <c r="AEB157" s="0"/>
      <c r="AEC157" s="0"/>
      <c r="AED157" s="0"/>
      <c r="AEE157" s="0"/>
      <c r="AEF157" s="0"/>
      <c r="AEG157" s="0"/>
      <c r="AEH157" s="0"/>
      <c r="AEI157" s="0"/>
      <c r="AEJ157" s="0"/>
      <c r="AEK157" s="0"/>
      <c r="AEL157" s="0"/>
      <c r="AEM157" s="0"/>
      <c r="AEN157" s="0"/>
      <c r="AEO157" s="0"/>
      <c r="AEP157" s="0"/>
      <c r="AEQ157" s="0"/>
      <c r="AER157" s="0"/>
      <c r="AES157" s="0"/>
      <c r="AET157" s="0"/>
      <c r="AEU157" s="0"/>
      <c r="AEV157" s="0"/>
      <c r="AEW157" s="0"/>
      <c r="AEX157" s="0"/>
      <c r="AEY157" s="0"/>
      <c r="AEZ157" s="0"/>
      <c r="AFA157" s="0"/>
      <c r="AFB157" s="0"/>
      <c r="AFC157" s="0"/>
      <c r="AFD157" s="0"/>
      <c r="AFE157" s="0"/>
      <c r="AFF157" s="0"/>
      <c r="AFG157" s="0"/>
      <c r="AFH157" s="0"/>
      <c r="AFI157" s="0"/>
      <c r="AFJ157" s="0"/>
      <c r="AFK157" s="0"/>
      <c r="AFL157" s="0"/>
      <c r="AFM157" s="0"/>
      <c r="AFN157" s="0"/>
      <c r="AFO157" s="0"/>
      <c r="AFP157" s="0"/>
      <c r="AFQ157" s="0"/>
      <c r="AFR157" s="0"/>
      <c r="AFS157" s="0"/>
      <c r="AFT157" s="0"/>
      <c r="AFU157" s="0"/>
      <c r="AFV157" s="0"/>
      <c r="AFW157" s="0"/>
      <c r="AFX157" s="0"/>
      <c r="AFY157" s="0"/>
      <c r="AFZ157" s="0"/>
      <c r="AGA157" s="0"/>
      <c r="AGB157" s="0"/>
      <c r="AGC157" s="0"/>
      <c r="AGD157" s="0"/>
      <c r="AGE157" s="0"/>
      <c r="AGF157" s="0"/>
      <c r="AGG157" s="0"/>
      <c r="AGH157" s="0"/>
      <c r="AGI157" s="0"/>
      <c r="AGJ157" s="0"/>
      <c r="AGK157" s="0"/>
      <c r="AGL157" s="0"/>
      <c r="AGM157" s="0"/>
      <c r="AGN157" s="0"/>
      <c r="AGO157" s="0"/>
      <c r="AGP157" s="0"/>
      <c r="AGQ157" s="0"/>
      <c r="AGR157" s="0"/>
      <c r="AGS157" s="0"/>
      <c r="AGT157" s="0"/>
      <c r="AGU157" s="0"/>
      <c r="AGV157" s="0"/>
      <c r="AGW157" s="0"/>
      <c r="AGX157" s="0"/>
      <c r="AGY157" s="0"/>
      <c r="AGZ157" s="0"/>
      <c r="AHA157" s="0"/>
      <c r="AHB157" s="0"/>
      <c r="AHC157" s="0"/>
      <c r="AHD157" s="0"/>
      <c r="AHE157" s="0"/>
      <c r="AHF157" s="0"/>
      <c r="AHG157" s="0"/>
      <c r="AHH157" s="0"/>
      <c r="AHI157" s="0"/>
      <c r="AHJ157" s="0"/>
      <c r="AHK157" s="0"/>
      <c r="AHL157" s="0"/>
      <c r="AHM157" s="0"/>
      <c r="AHN157" s="0"/>
      <c r="AHO157" s="0"/>
      <c r="AHP157" s="0"/>
      <c r="AHQ157" s="0"/>
      <c r="AHR157" s="0"/>
      <c r="AHS157" s="0"/>
      <c r="AHT157" s="0"/>
      <c r="AHU157" s="0"/>
      <c r="AHV157" s="0"/>
      <c r="AHW157" s="0"/>
      <c r="AHX157" s="0"/>
      <c r="AHY157" s="0"/>
      <c r="AHZ157" s="0"/>
      <c r="AIA157" s="0"/>
      <c r="AIB157" s="0"/>
      <c r="AIC157" s="0"/>
      <c r="AID157" s="0"/>
      <c r="AIE157" s="0"/>
      <c r="AIF157" s="0"/>
      <c r="AIG157" s="0"/>
      <c r="AIH157" s="0"/>
      <c r="AII157" s="0"/>
      <c r="AIJ157" s="0"/>
      <c r="AIK157" s="0"/>
      <c r="AIL157" s="0"/>
      <c r="AIM157" s="0"/>
      <c r="AIN157" s="0"/>
      <c r="AIO157" s="0"/>
      <c r="AIP157" s="0"/>
      <c r="AIQ157" s="0"/>
      <c r="AIR157" s="0"/>
      <c r="AIS157" s="0"/>
      <c r="AIT157" s="0"/>
      <c r="AIU157" s="0"/>
      <c r="AIV157" s="0"/>
      <c r="AIW157" s="0"/>
      <c r="AIX157" s="0"/>
      <c r="AIY157" s="0"/>
      <c r="AIZ157" s="0"/>
      <c r="AJA157" s="0"/>
      <c r="AJB157" s="0"/>
      <c r="AJC157" s="0"/>
      <c r="AJD157" s="0"/>
      <c r="AJE157" s="0"/>
      <c r="AJF157" s="0"/>
      <c r="AJG157" s="0"/>
      <c r="AJH157" s="0"/>
      <c r="AJI157" s="0"/>
      <c r="AJJ157" s="0"/>
      <c r="AJK157" s="0"/>
      <c r="AJL157" s="0"/>
      <c r="AJM157" s="0"/>
      <c r="AJN157" s="0"/>
      <c r="AJO157" s="0"/>
      <c r="AJP157" s="0"/>
      <c r="AJQ157" s="0"/>
      <c r="AJR157" s="0"/>
      <c r="AJS157" s="0"/>
      <c r="AJT157" s="0"/>
      <c r="AJU157" s="0"/>
      <c r="AJV157" s="0"/>
      <c r="AJW157" s="0"/>
      <c r="AJX157" s="0"/>
      <c r="AJY157" s="0"/>
      <c r="AJZ157" s="0"/>
      <c r="AKA157" s="0"/>
      <c r="AKB157" s="0"/>
      <c r="AKC157" s="0"/>
      <c r="AKD157" s="0"/>
      <c r="AKE157" s="0"/>
      <c r="AKF157" s="0"/>
      <c r="AKG157" s="0"/>
      <c r="AKH157" s="0"/>
      <c r="AKI157" s="0"/>
      <c r="AKJ157" s="0"/>
      <c r="AKK157" s="0"/>
      <c r="AKL157" s="0"/>
      <c r="AKM157" s="0"/>
      <c r="AKN157" s="0"/>
      <c r="AKO157" s="0"/>
      <c r="AKP157" s="0"/>
      <c r="AKQ157" s="0"/>
      <c r="AKR157" s="0"/>
      <c r="AKS157" s="0"/>
      <c r="AKT157" s="0"/>
      <c r="AKU157" s="0"/>
      <c r="AKV157" s="0"/>
      <c r="AKW157" s="0"/>
      <c r="AKX157" s="0"/>
      <c r="AKY157" s="0"/>
      <c r="AKZ157" s="0"/>
      <c r="ALA157" s="0"/>
      <c r="ALB157" s="0"/>
      <c r="ALC157" s="0"/>
      <c r="ALD157" s="0"/>
      <c r="ALE157" s="0"/>
      <c r="ALF157" s="0"/>
      <c r="ALG157" s="0"/>
      <c r="ALH157" s="0"/>
      <c r="ALI157" s="0"/>
      <c r="ALJ157" s="0"/>
      <c r="ALK157" s="0"/>
      <c r="ALL157" s="0"/>
      <c r="ALM157" s="0"/>
      <c r="ALN157" s="0"/>
      <c r="ALO157" s="0"/>
      <c r="ALP157" s="0"/>
      <c r="ALQ157" s="0"/>
      <c r="ALR157" s="0"/>
      <c r="ALS157" s="0"/>
      <c r="ALT157" s="0"/>
      <c r="ALU157" s="0"/>
      <c r="ALV157" s="0"/>
      <c r="ALW157" s="0"/>
      <c r="ALX157" s="0"/>
      <c r="ALY157" s="0"/>
      <c r="ALZ157" s="0"/>
      <c r="AMA157" s="0"/>
      <c r="AMB157" s="0"/>
      <c r="AMC157" s="0"/>
      <c r="AMD157" s="0"/>
      <c r="AME157" s="0"/>
      <c r="AMF157" s="0"/>
      <c r="AMG157" s="0"/>
      <c r="AMH157" s="0"/>
      <c r="AMI157" s="0"/>
      <c r="AMJ157" s="0"/>
    </row>
    <row r="158" customFormat="false" ht="15.8" hidden="false" customHeight="false" outlineLevel="0" collapsed="false">
      <c r="A158" s="86" t="s">
        <v>107</v>
      </c>
      <c r="B158" s="59" t="s">
        <v>167</v>
      </c>
      <c r="C158" s="85" t="n">
        <v>0</v>
      </c>
      <c r="D158" s="85" t="n">
        <v>0</v>
      </c>
      <c r="E158" s="77" t="n">
        <v>0.1</v>
      </c>
      <c r="F158" s="77" t="n">
        <v>0.1</v>
      </c>
      <c r="G158" s="77" t="n">
        <v>0.1</v>
      </c>
      <c r="H158" s="0"/>
      <c r="I158" s="0"/>
      <c r="J158" s="0"/>
      <c r="K158" s="0"/>
      <c r="L158" s="0"/>
      <c r="M158" s="0"/>
      <c r="N158" s="0"/>
      <c r="O158" s="0"/>
      <c r="P158" s="0"/>
      <c r="Q158" s="0"/>
      <c r="R158" s="0"/>
      <c r="S158" s="0"/>
      <c r="T158" s="0"/>
      <c r="U158" s="0"/>
      <c r="V158" s="0"/>
      <c r="W158" s="0"/>
      <c r="X158" s="0"/>
      <c r="Y158" s="0"/>
      <c r="Z158" s="0"/>
      <c r="AA158" s="0"/>
      <c r="AB158" s="0"/>
      <c r="AC158" s="0"/>
      <c r="AD158" s="0"/>
      <c r="AE158" s="0"/>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c r="AMG158" s="0"/>
      <c r="AMH158" s="0"/>
      <c r="AMI158" s="0"/>
      <c r="AMJ158" s="0"/>
    </row>
    <row r="159" customFormat="false" ht="13.8" hidden="false" customHeight="false" outlineLevel="0" collapsed="false">
      <c r="A159" s="0"/>
      <c r="B159" s="0"/>
      <c r="C159" s="0"/>
      <c r="D159" s="0"/>
      <c r="E159" s="0"/>
      <c r="F159" s="0"/>
      <c r="G159" s="0"/>
      <c r="H159" s="0"/>
      <c r="I159" s="0"/>
      <c r="J159" s="0"/>
      <c r="K159" s="0"/>
      <c r="L159" s="0"/>
      <c r="M159" s="0"/>
      <c r="N159" s="0"/>
      <c r="O159" s="0"/>
      <c r="P159" s="0"/>
      <c r="Q159" s="0"/>
      <c r="R159" s="0"/>
      <c r="S159" s="0"/>
      <c r="T159" s="0"/>
      <c r="U159" s="0"/>
      <c r="V159" s="0"/>
      <c r="W159" s="0"/>
      <c r="X159" s="0"/>
      <c r="Y159" s="0"/>
      <c r="Z159" s="0"/>
      <c r="AA159" s="0"/>
      <c r="AB159" s="0"/>
      <c r="AC159" s="0"/>
      <c r="AD159" s="0"/>
      <c r="AE159" s="0"/>
      <c r="AF159" s="0"/>
      <c r="AG159" s="0"/>
      <c r="AH159" s="0"/>
      <c r="AI159" s="0"/>
      <c r="AJ159" s="0"/>
      <c r="AK159" s="0"/>
      <c r="AL159" s="0"/>
      <c r="AM159" s="0"/>
      <c r="AN159" s="0"/>
      <c r="AO159" s="0"/>
      <c r="AP159" s="0"/>
      <c r="AQ159" s="0"/>
      <c r="AR159" s="0"/>
      <c r="AS159" s="0"/>
      <c r="AT159" s="0"/>
      <c r="AU159" s="0"/>
      <c r="AV159" s="0"/>
      <c r="AW159" s="0"/>
      <c r="AX159" s="0"/>
      <c r="AY159" s="0"/>
      <c r="AZ159" s="0"/>
      <c r="BA159" s="0"/>
      <c r="BB159" s="0"/>
      <c r="BC159" s="0"/>
      <c r="BD159" s="0"/>
      <c r="BE159" s="0"/>
      <c r="BF159" s="0"/>
      <c r="BG159" s="0"/>
      <c r="BH159" s="0"/>
      <c r="BI159" s="0"/>
      <c r="BJ159" s="0"/>
      <c r="BK159" s="0"/>
      <c r="BL159" s="0"/>
      <c r="BM159" s="0"/>
      <c r="BN159" s="0"/>
      <c r="BO159" s="0"/>
      <c r="BP159" s="0"/>
      <c r="BQ159" s="0"/>
      <c r="BR159" s="0"/>
      <c r="BS159" s="0"/>
      <c r="BT159" s="0"/>
      <c r="BU159" s="0"/>
      <c r="BV159" s="0"/>
      <c r="BW159" s="0"/>
      <c r="BX159" s="0"/>
      <c r="BY159" s="0"/>
      <c r="BZ159" s="0"/>
      <c r="CA159" s="0"/>
      <c r="CB159" s="0"/>
      <c r="CC159" s="0"/>
      <c r="CD159" s="0"/>
      <c r="CE159" s="0"/>
      <c r="CF159" s="0"/>
      <c r="CG159" s="0"/>
      <c r="CH159" s="0"/>
      <c r="CI159" s="0"/>
      <c r="CJ159" s="0"/>
      <c r="CK159" s="0"/>
      <c r="CL159" s="0"/>
      <c r="CM159" s="0"/>
      <c r="CN159" s="0"/>
      <c r="CO159" s="0"/>
      <c r="CP159" s="0"/>
      <c r="CQ159" s="0"/>
      <c r="CR159" s="0"/>
      <c r="CS159" s="0"/>
      <c r="CT159" s="0"/>
      <c r="CU159" s="0"/>
      <c r="CV159" s="0"/>
      <c r="CW159" s="0"/>
      <c r="CX159" s="0"/>
      <c r="CY159" s="0"/>
      <c r="CZ159" s="0"/>
      <c r="DA159" s="0"/>
      <c r="DB159" s="0"/>
      <c r="DC159" s="0"/>
      <c r="DD159" s="0"/>
      <c r="DE159" s="0"/>
      <c r="DF159" s="0"/>
      <c r="DG159" s="0"/>
      <c r="DH159" s="0"/>
      <c r="DI159" s="0"/>
      <c r="DJ159" s="0"/>
      <c r="DK159" s="0"/>
      <c r="DL159" s="0"/>
      <c r="DM159" s="0"/>
      <c r="DN159" s="0"/>
      <c r="DO159" s="0"/>
      <c r="DP159" s="0"/>
      <c r="DQ159" s="0"/>
      <c r="DR159" s="0"/>
      <c r="DS159" s="0"/>
      <c r="DT159" s="0"/>
      <c r="DU159" s="0"/>
      <c r="DV159" s="0"/>
      <c r="DW159" s="0"/>
      <c r="DX159" s="0"/>
      <c r="DY159" s="0"/>
      <c r="DZ159" s="0"/>
      <c r="EA159" s="0"/>
      <c r="EB159" s="0"/>
      <c r="EC159" s="0"/>
      <c r="ED159" s="0"/>
      <c r="EE159" s="0"/>
      <c r="EF159" s="0"/>
      <c r="EG159" s="0"/>
      <c r="EH159" s="0"/>
      <c r="EI159" s="0"/>
      <c r="EJ159" s="0"/>
      <c r="EK159" s="0"/>
      <c r="EL159" s="0"/>
      <c r="EM159" s="0"/>
      <c r="EN159" s="0"/>
      <c r="EO159" s="0"/>
      <c r="EP159" s="0"/>
      <c r="EQ159" s="0"/>
      <c r="ER159" s="0"/>
      <c r="ES159" s="0"/>
      <c r="ET159" s="0"/>
      <c r="EU159" s="0"/>
      <c r="EV159" s="0"/>
      <c r="EW159" s="0"/>
      <c r="EX159" s="0"/>
      <c r="EY159" s="0"/>
      <c r="EZ159" s="0"/>
      <c r="FA159" s="0"/>
      <c r="FB159" s="0"/>
      <c r="FC159" s="0"/>
      <c r="FD159" s="0"/>
      <c r="FE159" s="0"/>
      <c r="FF159" s="0"/>
      <c r="FG159" s="0"/>
      <c r="FH159" s="0"/>
      <c r="FI159" s="0"/>
      <c r="FJ159" s="0"/>
      <c r="FK159" s="0"/>
      <c r="FL159" s="0"/>
      <c r="FM159" s="0"/>
      <c r="FN159" s="0"/>
      <c r="FO159" s="0"/>
      <c r="FP159" s="0"/>
      <c r="FQ159" s="0"/>
      <c r="FR159" s="0"/>
      <c r="FS159" s="0"/>
      <c r="FT159" s="0"/>
      <c r="FU159" s="0"/>
      <c r="FV159" s="0"/>
      <c r="FW159" s="0"/>
      <c r="FX159" s="0"/>
      <c r="FY159" s="0"/>
      <c r="FZ159" s="0"/>
      <c r="GA159" s="0"/>
      <c r="GB159" s="0"/>
      <c r="GC159" s="0"/>
      <c r="GD159" s="0"/>
      <c r="GE159" s="0"/>
      <c r="GF159" s="0"/>
      <c r="GG159" s="0"/>
      <c r="GH159" s="0"/>
      <c r="GI159" s="0"/>
      <c r="GJ159" s="0"/>
      <c r="GK159" s="0"/>
      <c r="GL159" s="0"/>
      <c r="GM159" s="0"/>
      <c r="GN159" s="0"/>
      <c r="GO159" s="0"/>
      <c r="GP159" s="0"/>
      <c r="GQ159" s="0"/>
      <c r="GR159" s="0"/>
      <c r="GS159" s="0"/>
      <c r="GT159" s="0"/>
      <c r="GU159" s="0"/>
      <c r="GV159" s="0"/>
      <c r="GW159" s="0"/>
      <c r="GX159" s="0"/>
      <c r="GY159" s="0"/>
      <c r="GZ159" s="0"/>
      <c r="HA159" s="0"/>
      <c r="HB159" s="0"/>
      <c r="HC159" s="0"/>
      <c r="HD159" s="0"/>
      <c r="HE159" s="0"/>
      <c r="HF159" s="0"/>
      <c r="HG159" s="0"/>
      <c r="HH159" s="0"/>
      <c r="HI159" s="0"/>
      <c r="HJ159" s="0"/>
      <c r="HK159" s="0"/>
      <c r="HL159" s="0"/>
      <c r="HM159" s="0"/>
      <c r="HN159" s="0"/>
      <c r="HO159" s="0"/>
      <c r="HP159" s="0"/>
      <c r="HQ159" s="0"/>
      <c r="HR159" s="0"/>
      <c r="HS159" s="0"/>
      <c r="HT159" s="0"/>
      <c r="HU159" s="0"/>
      <c r="HV159" s="0"/>
      <c r="HW159" s="0"/>
      <c r="HX159" s="0"/>
      <c r="HY159" s="0"/>
      <c r="HZ159" s="0"/>
      <c r="IA159" s="0"/>
      <c r="IB159" s="0"/>
      <c r="IC159" s="0"/>
      <c r="ID159" s="0"/>
      <c r="IE159" s="0"/>
      <c r="IF159" s="0"/>
      <c r="IG159" s="0"/>
      <c r="IH159" s="0"/>
      <c r="II159" s="0"/>
      <c r="IJ159" s="0"/>
      <c r="IK159" s="0"/>
      <c r="IL159" s="0"/>
      <c r="IM159" s="0"/>
      <c r="IN159" s="0"/>
      <c r="IO159" s="0"/>
      <c r="IP159" s="0"/>
      <c r="IQ159" s="0"/>
      <c r="IR159" s="0"/>
      <c r="IS159" s="0"/>
      <c r="IT159" s="0"/>
      <c r="IU159" s="0"/>
      <c r="IV159" s="0"/>
      <c r="IW159" s="0"/>
      <c r="IX159" s="0"/>
      <c r="IY159" s="0"/>
      <c r="IZ159" s="0"/>
      <c r="JA159" s="0"/>
      <c r="JB159" s="0"/>
      <c r="JC159" s="0"/>
      <c r="JD159" s="0"/>
      <c r="JE159" s="0"/>
      <c r="JF159" s="0"/>
      <c r="JG159" s="0"/>
      <c r="JH159" s="0"/>
      <c r="JI159" s="0"/>
      <c r="JJ159" s="0"/>
      <c r="JK159" s="0"/>
      <c r="JL159" s="0"/>
      <c r="JM159" s="0"/>
      <c r="JN159" s="0"/>
      <c r="JO159" s="0"/>
      <c r="JP159" s="0"/>
      <c r="JQ159" s="0"/>
      <c r="JR159" s="0"/>
      <c r="JS159" s="0"/>
      <c r="JT159" s="0"/>
      <c r="JU159" s="0"/>
      <c r="JV159" s="0"/>
      <c r="JW159" s="0"/>
      <c r="JX159" s="0"/>
      <c r="JY159" s="0"/>
      <c r="JZ159" s="0"/>
      <c r="KA159" s="0"/>
      <c r="KB159" s="0"/>
      <c r="KC159" s="0"/>
      <c r="KD159" s="0"/>
      <c r="KE159" s="0"/>
      <c r="KF159" s="0"/>
      <c r="KG159" s="0"/>
      <c r="KH159" s="0"/>
      <c r="KI159" s="0"/>
      <c r="KJ159" s="0"/>
      <c r="KK159" s="0"/>
      <c r="KL159" s="0"/>
      <c r="KM159" s="0"/>
      <c r="KN159" s="0"/>
      <c r="KO159" s="0"/>
      <c r="KP159" s="0"/>
      <c r="KQ159" s="0"/>
      <c r="KR159" s="0"/>
      <c r="KS159" s="0"/>
      <c r="KT159" s="0"/>
      <c r="KU159" s="0"/>
      <c r="KV159" s="0"/>
      <c r="KW159" s="0"/>
      <c r="KX159" s="0"/>
      <c r="KY159" s="0"/>
      <c r="KZ159" s="0"/>
      <c r="LA159" s="0"/>
      <c r="LB159" s="0"/>
      <c r="LC159" s="0"/>
      <c r="LD159" s="0"/>
      <c r="LE159" s="0"/>
      <c r="LF159" s="0"/>
      <c r="LG159" s="0"/>
      <c r="LH159" s="0"/>
      <c r="LI159" s="0"/>
      <c r="LJ159" s="0"/>
      <c r="LK159" s="0"/>
      <c r="LL159" s="0"/>
      <c r="LM159" s="0"/>
      <c r="LN159" s="0"/>
      <c r="LO159" s="0"/>
      <c r="LP159" s="0"/>
      <c r="LQ159" s="0"/>
      <c r="LR159" s="0"/>
      <c r="LS159" s="0"/>
      <c r="LT159" s="0"/>
      <c r="LU159" s="0"/>
      <c r="LV159" s="0"/>
      <c r="LW159" s="0"/>
      <c r="LX159" s="0"/>
      <c r="LY159" s="0"/>
      <c r="LZ159" s="0"/>
      <c r="MA159" s="0"/>
      <c r="MB159" s="0"/>
      <c r="MC159" s="0"/>
      <c r="MD159" s="0"/>
      <c r="ME159" s="0"/>
      <c r="MF159" s="0"/>
      <c r="MG159" s="0"/>
      <c r="MH159" s="0"/>
      <c r="MI159" s="0"/>
      <c r="MJ159" s="0"/>
      <c r="MK159" s="0"/>
      <c r="ML159" s="0"/>
      <c r="MM159" s="0"/>
      <c r="MN159" s="0"/>
      <c r="MO159" s="0"/>
      <c r="MP159" s="0"/>
      <c r="MQ159" s="0"/>
      <c r="MR159" s="0"/>
      <c r="MS159" s="0"/>
      <c r="MT159" s="0"/>
      <c r="MU159" s="0"/>
      <c r="MV159" s="0"/>
      <c r="MW159" s="0"/>
      <c r="MX159" s="0"/>
      <c r="MY159" s="0"/>
      <c r="MZ159" s="0"/>
      <c r="NA159" s="0"/>
      <c r="NB159" s="0"/>
      <c r="NC159" s="0"/>
      <c r="ND159" s="0"/>
      <c r="NE159" s="0"/>
      <c r="NF159" s="0"/>
      <c r="NG159" s="0"/>
      <c r="NH159" s="0"/>
      <c r="NI159" s="0"/>
      <c r="NJ159" s="0"/>
      <c r="NK159" s="0"/>
      <c r="NL159" s="0"/>
      <c r="NM159" s="0"/>
      <c r="NN159" s="0"/>
      <c r="NO159" s="0"/>
      <c r="NP159" s="0"/>
      <c r="NQ159" s="0"/>
      <c r="NR159" s="0"/>
      <c r="NS159" s="0"/>
      <c r="NT159" s="0"/>
      <c r="NU159" s="0"/>
      <c r="NV159" s="0"/>
      <c r="NW159" s="0"/>
      <c r="NX159" s="0"/>
      <c r="NY159" s="0"/>
      <c r="NZ159" s="0"/>
      <c r="OA159" s="0"/>
      <c r="OB159" s="0"/>
      <c r="OC159" s="0"/>
      <c r="OD159" s="0"/>
      <c r="OE159" s="0"/>
      <c r="OF159" s="0"/>
      <c r="OG159" s="0"/>
      <c r="OH159" s="0"/>
      <c r="OI159" s="0"/>
      <c r="OJ159" s="0"/>
      <c r="OK159" s="0"/>
      <c r="OL159" s="0"/>
      <c r="OM159" s="0"/>
      <c r="ON159" s="0"/>
      <c r="OO159" s="0"/>
      <c r="OP159" s="0"/>
      <c r="OQ159" s="0"/>
      <c r="OR159" s="0"/>
      <c r="OS159" s="0"/>
      <c r="OT159" s="0"/>
      <c r="OU159" s="0"/>
      <c r="OV159" s="0"/>
      <c r="OW159" s="0"/>
      <c r="OX159" s="0"/>
      <c r="OY159" s="0"/>
      <c r="OZ159" s="0"/>
      <c r="PA159" s="0"/>
      <c r="PB159" s="0"/>
      <c r="PC159" s="0"/>
      <c r="PD159" s="0"/>
      <c r="PE159" s="0"/>
      <c r="PF159" s="0"/>
      <c r="PG159" s="0"/>
      <c r="PH159" s="0"/>
      <c r="PI159" s="0"/>
      <c r="PJ159" s="0"/>
      <c r="PK159" s="0"/>
      <c r="PL159" s="0"/>
      <c r="PM159" s="0"/>
      <c r="PN159" s="0"/>
      <c r="PO159" s="0"/>
      <c r="PP159" s="0"/>
      <c r="PQ159" s="0"/>
      <c r="PR159" s="0"/>
      <c r="PS159" s="0"/>
      <c r="PT159" s="0"/>
      <c r="PU159" s="0"/>
      <c r="PV159" s="0"/>
      <c r="PW159" s="0"/>
      <c r="PX159" s="0"/>
      <c r="PY159" s="0"/>
      <c r="PZ159" s="0"/>
      <c r="QA159" s="0"/>
      <c r="QB159" s="0"/>
      <c r="QC159" s="0"/>
      <c r="QD159" s="0"/>
      <c r="QE159" s="0"/>
      <c r="QF159" s="0"/>
      <c r="QG159" s="0"/>
      <c r="QH159" s="0"/>
      <c r="QI159" s="0"/>
      <c r="QJ159" s="0"/>
      <c r="QK159" s="0"/>
      <c r="QL159" s="0"/>
      <c r="QM159" s="0"/>
      <c r="QN159" s="0"/>
      <c r="QO159" s="0"/>
      <c r="QP159" s="0"/>
      <c r="QQ159" s="0"/>
      <c r="QR159" s="0"/>
      <c r="QS159" s="0"/>
      <c r="QT159" s="0"/>
      <c r="QU159" s="0"/>
      <c r="QV159" s="0"/>
      <c r="QW159" s="0"/>
      <c r="QX159" s="0"/>
      <c r="QY159" s="0"/>
      <c r="QZ159" s="0"/>
      <c r="RA159" s="0"/>
      <c r="RB159" s="0"/>
      <c r="RC159" s="0"/>
      <c r="RD159" s="0"/>
      <c r="RE159" s="0"/>
      <c r="RF159" s="0"/>
      <c r="RG159" s="0"/>
      <c r="RH159" s="0"/>
      <c r="RI159" s="0"/>
      <c r="RJ159" s="0"/>
      <c r="RK159" s="0"/>
      <c r="RL159" s="0"/>
      <c r="RM159" s="0"/>
      <c r="RN159" s="0"/>
      <c r="RO159" s="0"/>
      <c r="RP159" s="0"/>
      <c r="RQ159" s="0"/>
      <c r="RR159" s="0"/>
      <c r="RS159" s="0"/>
      <c r="RT159" s="0"/>
      <c r="RU159" s="0"/>
      <c r="RV159" s="0"/>
      <c r="RW159" s="0"/>
      <c r="RX159" s="0"/>
      <c r="RY159" s="0"/>
      <c r="RZ159" s="0"/>
      <c r="SA159" s="0"/>
      <c r="SB159" s="0"/>
      <c r="SC159" s="0"/>
      <c r="SD159" s="0"/>
      <c r="SE159" s="0"/>
      <c r="SF159" s="0"/>
      <c r="SG159" s="0"/>
      <c r="SH159" s="0"/>
      <c r="SI159" s="0"/>
      <c r="SJ159" s="0"/>
      <c r="SK159" s="0"/>
      <c r="SL159" s="0"/>
      <c r="SM159" s="0"/>
      <c r="SN159" s="0"/>
      <c r="SO159" s="0"/>
      <c r="SP159" s="0"/>
      <c r="SQ159" s="0"/>
      <c r="SR159" s="0"/>
      <c r="SS159" s="0"/>
      <c r="ST159" s="0"/>
      <c r="SU159" s="0"/>
      <c r="SV159" s="0"/>
      <c r="SW159" s="0"/>
      <c r="SX159" s="0"/>
      <c r="SY159" s="0"/>
      <c r="SZ159" s="0"/>
      <c r="TA159" s="0"/>
      <c r="TB159" s="0"/>
      <c r="TC159" s="0"/>
      <c r="TD159" s="0"/>
      <c r="TE159" s="0"/>
      <c r="TF159" s="0"/>
      <c r="TG159" s="0"/>
      <c r="TH159" s="0"/>
      <c r="TI159" s="0"/>
      <c r="TJ159" s="0"/>
      <c r="TK159" s="0"/>
      <c r="TL159" s="0"/>
      <c r="TM159" s="0"/>
      <c r="TN159" s="0"/>
      <c r="TO159" s="0"/>
      <c r="TP159" s="0"/>
      <c r="TQ159" s="0"/>
      <c r="TR159" s="0"/>
      <c r="TS159" s="0"/>
      <c r="TT159" s="0"/>
      <c r="TU159" s="0"/>
      <c r="TV159" s="0"/>
      <c r="TW159" s="0"/>
      <c r="TX159" s="0"/>
      <c r="TY159" s="0"/>
      <c r="TZ159" s="0"/>
      <c r="UA159" s="0"/>
      <c r="UB159" s="0"/>
      <c r="UC159" s="0"/>
      <c r="UD159" s="0"/>
      <c r="UE159" s="0"/>
      <c r="UF159" s="0"/>
      <c r="UG159" s="0"/>
      <c r="UH159" s="0"/>
      <c r="UI159" s="0"/>
      <c r="UJ159" s="0"/>
      <c r="UK159" s="0"/>
      <c r="UL159" s="0"/>
      <c r="UM159" s="0"/>
      <c r="UN159" s="0"/>
      <c r="UO159" s="0"/>
      <c r="UP159" s="0"/>
      <c r="UQ159" s="0"/>
      <c r="UR159" s="0"/>
      <c r="US159" s="0"/>
      <c r="UT159" s="0"/>
      <c r="UU159" s="0"/>
      <c r="UV159" s="0"/>
      <c r="UW159" s="0"/>
      <c r="UX159" s="0"/>
      <c r="UY159" s="0"/>
      <c r="UZ159" s="0"/>
      <c r="VA159" s="0"/>
      <c r="VB159" s="0"/>
      <c r="VC159" s="0"/>
      <c r="VD159" s="0"/>
      <c r="VE159" s="0"/>
      <c r="VF159" s="0"/>
      <c r="VG159" s="0"/>
      <c r="VH159" s="0"/>
      <c r="VI159" s="0"/>
      <c r="VJ159" s="0"/>
      <c r="VK159" s="0"/>
      <c r="VL159" s="0"/>
      <c r="VM159" s="0"/>
      <c r="VN159" s="0"/>
      <c r="VO159" s="0"/>
      <c r="VP159" s="0"/>
      <c r="VQ159" s="0"/>
      <c r="VR159" s="0"/>
      <c r="VS159" s="0"/>
      <c r="VT159" s="0"/>
      <c r="VU159" s="0"/>
      <c r="VV159" s="0"/>
      <c r="VW159" s="0"/>
      <c r="VX159" s="0"/>
      <c r="VY159" s="0"/>
      <c r="VZ159" s="0"/>
      <c r="WA159" s="0"/>
      <c r="WB159" s="0"/>
      <c r="WC159" s="0"/>
      <c r="WD159" s="0"/>
      <c r="WE159" s="0"/>
      <c r="WF159" s="0"/>
      <c r="WG159" s="0"/>
      <c r="WH159" s="0"/>
      <c r="WI159" s="0"/>
      <c r="WJ159" s="0"/>
      <c r="WK159" s="0"/>
      <c r="WL159" s="0"/>
      <c r="WM159" s="0"/>
      <c r="WN159" s="0"/>
      <c r="WO159" s="0"/>
      <c r="WP159" s="0"/>
      <c r="WQ159" s="0"/>
      <c r="WR159" s="0"/>
      <c r="WS159" s="0"/>
      <c r="WT159" s="0"/>
      <c r="WU159" s="0"/>
      <c r="WV159" s="0"/>
      <c r="WW159" s="0"/>
      <c r="WX159" s="0"/>
      <c r="WY159" s="0"/>
      <c r="WZ159" s="0"/>
      <c r="XA159" s="0"/>
      <c r="XB159" s="0"/>
      <c r="XC159" s="0"/>
      <c r="XD159" s="0"/>
      <c r="XE159" s="0"/>
      <c r="XF159" s="0"/>
      <c r="XG159" s="0"/>
      <c r="XH159" s="0"/>
      <c r="XI159" s="0"/>
      <c r="XJ159" s="0"/>
      <c r="XK159" s="0"/>
      <c r="XL159" s="0"/>
      <c r="XM159" s="0"/>
      <c r="XN159" s="0"/>
      <c r="XO159" s="0"/>
      <c r="XP159" s="0"/>
      <c r="XQ159" s="0"/>
      <c r="XR159" s="0"/>
      <c r="XS159" s="0"/>
      <c r="XT159" s="0"/>
      <c r="XU159" s="0"/>
      <c r="XV159" s="0"/>
      <c r="XW159" s="0"/>
      <c r="XX159" s="0"/>
      <c r="XY159" s="0"/>
      <c r="XZ159" s="0"/>
      <c r="YA159" s="0"/>
      <c r="YB159" s="0"/>
      <c r="YC159" s="0"/>
      <c r="YD159" s="0"/>
      <c r="YE159" s="0"/>
      <c r="YF159" s="0"/>
      <c r="YG159" s="0"/>
      <c r="YH159" s="0"/>
      <c r="YI159" s="0"/>
      <c r="YJ159" s="0"/>
      <c r="YK159" s="0"/>
      <c r="YL159" s="0"/>
      <c r="YM159" s="0"/>
      <c r="YN159" s="0"/>
      <c r="YO159" s="0"/>
      <c r="YP159" s="0"/>
      <c r="YQ159" s="0"/>
      <c r="YR159" s="0"/>
      <c r="YS159" s="0"/>
      <c r="YT159" s="0"/>
      <c r="YU159" s="0"/>
      <c r="YV159" s="0"/>
      <c r="YW159" s="0"/>
      <c r="YX159" s="0"/>
      <c r="YY159" s="0"/>
      <c r="YZ159" s="0"/>
      <c r="ZA159" s="0"/>
      <c r="ZB159" s="0"/>
      <c r="ZC159" s="0"/>
      <c r="ZD159" s="0"/>
      <c r="ZE159" s="0"/>
      <c r="ZF159" s="0"/>
      <c r="ZG159" s="0"/>
      <c r="ZH159" s="0"/>
      <c r="ZI159" s="0"/>
      <c r="ZJ159" s="0"/>
      <c r="ZK159" s="0"/>
      <c r="ZL159" s="0"/>
      <c r="ZM159" s="0"/>
      <c r="ZN159" s="0"/>
      <c r="ZO159" s="0"/>
      <c r="ZP159" s="0"/>
      <c r="ZQ159" s="0"/>
      <c r="ZR159" s="0"/>
      <c r="ZS159" s="0"/>
      <c r="ZT159" s="0"/>
      <c r="ZU159" s="0"/>
      <c r="ZV159" s="0"/>
      <c r="ZW159" s="0"/>
      <c r="ZX159" s="0"/>
      <c r="ZY159" s="0"/>
      <c r="ZZ159" s="0"/>
      <c r="AAA159" s="0"/>
      <c r="AAB159" s="0"/>
      <c r="AAC159" s="0"/>
      <c r="AAD159" s="0"/>
      <c r="AAE159" s="0"/>
      <c r="AAF159" s="0"/>
      <c r="AAG159" s="0"/>
      <c r="AAH159" s="0"/>
      <c r="AAI159" s="0"/>
      <c r="AAJ159" s="0"/>
      <c r="AAK159" s="0"/>
      <c r="AAL159" s="0"/>
      <c r="AAM159" s="0"/>
      <c r="AAN159" s="0"/>
      <c r="AAO159" s="0"/>
      <c r="AAP159" s="0"/>
      <c r="AAQ159" s="0"/>
      <c r="AAR159" s="0"/>
      <c r="AAS159" s="0"/>
      <c r="AAT159" s="0"/>
      <c r="AAU159" s="0"/>
      <c r="AAV159" s="0"/>
      <c r="AAW159" s="0"/>
      <c r="AAX159" s="0"/>
      <c r="AAY159" s="0"/>
      <c r="AAZ159" s="0"/>
      <c r="ABA159" s="0"/>
      <c r="ABB159" s="0"/>
      <c r="ABC159" s="0"/>
      <c r="ABD159" s="0"/>
      <c r="ABE159" s="0"/>
      <c r="ABF159" s="0"/>
      <c r="ABG159" s="0"/>
      <c r="ABH159" s="0"/>
      <c r="ABI159" s="0"/>
      <c r="ABJ159" s="0"/>
      <c r="ABK159" s="0"/>
      <c r="ABL159" s="0"/>
      <c r="ABM159" s="0"/>
      <c r="ABN159" s="0"/>
      <c r="ABO159" s="0"/>
      <c r="ABP159" s="0"/>
      <c r="ABQ159" s="0"/>
      <c r="ABR159" s="0"/>
      <c r="ABS159" s="0"/>
      <c r="ABT159" s="0"/>
      <c r="ABU159" s="0"/>
      <c r="ABV159" s="0"/>
      <c r="ABW159" s="0"/>
      <c r="ABX159" s="0"/>
      <c r="ABY159" s="0"/>
      <c r="ABZ159" s="0"/>
      <c r="ACA159" s="0"/>
      <c r="ACB159" s="0"/>
      <c r="ACC159" s="0"/>
      <c r="ACD159" s="0"/>
      <c r="ACE159" s="0"/>
      <c r="ACF159" s="0"/>
      <c r="ACG159" s="0"/>
      <c r="ACH159" s="0"/>
      <c r="ACI159" s="0"/>
      <c r="ACJ159" s="0"/>
      <c r="ACK159" s="0"/>
      <c r="ACL159" s="0"/>
      <c r="ACM159" s="0"/>
      <c r="ACN159" s="0"/>
      <c r="ACO159" s="0"/>
      <c r="ACP159" s="0"/>
      <c r="ACQ159" s="0"/>
      <c r="ACR159" s="0"/>
      <c r="ACS159" s="0"/>
      <c r="ACT159" s="0"/>
      <c r="ACU159" s="0"/>
      <c r="ACV159" s="0"/>
      <c r="ACW159" s="0"/>
      <c r="ACX159" s="0"/>
      <c r="ACY159" s="0"/>
      <c r="ACZ159" s="0"/>
      <c r="ADA159" s="0"/>
      <c r="ADB159" s="0"/>
      <c r="ADC159" s="0"/>
      <c r="ADD159" s="0"/>
      <c r="ADE159" s="0"/>
      <c r="ADF159" s="0"/>
      <c r="ADG159" s="0"/>
      <c r="ADH159" s="0"/>
      <c r="ADI159" s="0"/>
      <c r="ADJ159" s="0"/>
      <c r="ADK159" s="0"/>
      <c r="ADL159" s="0"/>
      <c r="ADM159" s="0"/>
      <c r="ADN159" s="0"/>
      <c r="ADO159" s="0"/>
      <c r="ADP159" s="0"/>
      <c r="ADQ159" s="0"/>
      <c r="ADR159" s="0"/>
      <c r="ADS159" s="0"/>
      <c r="ADT159" s="0"/>
      <c r="ADU159" s="0"/>
      <c r="ADV159" s="0"/>
      <c r="ADW159" s="0"/>
      <c r="ADX159" s="0"/>
      <c r="ADY159" s="0"/>
      <c r="ADZ159" s="0"/>
      <c r="AEA159" s="0"/>
      <c r="AEB159" s="0"/>
      <c r="AEC159" s="0"/>
      <c r="AED159" s="0"/>
      <c r="AEE159" s="0"/>
      <c r="AEF159" s="0"/>
      <c r="AEG159" s="0"/>
      <c r="AEH159" s="0"/>
      <c r="AEI159" s="0"/>
      <c r="AEJ159" s="0"/>
      <c r="AEK159" s="0"/>
      <c r="AEL159" s="0"/>
      <c r="AEM159" s="0"/>
      <c r="AEN159" s="0"/>
      <c r="AEO159" s="0"/>
      <c r="AEP159" s="0"/>
      <c r="AEQ159" s="0"/>
      <c r="AER159" s="0"/>
      <c r="AES159" s="0"/>
      <c r="AET159" s="0"/>
      <c r="AEU159" s="0"/>
      <c r="AEV159" s="0"/>
      <c r="AEW159" s="0"/>
      <c r="AEX159" s="0"/>
      <c r="AEY159" s="0"/>
      <c r="AEZ159" s="0"/>
      <c r="AFA159" s="0"/>
      <c r="AFB159" s="0"/>
      <c r="AFC159" s="0"/>
      <c r="AFD159" s="0"/>
      <c r="AFE159" s="0"/>
      <c r="AFF159" s="0"/>
      <c r="AFG159" s="0"/>
      <c r="AFH159" s="0"/>
      <c r="AFI159" s="0"/>
      <c r="AFJ159" s="0"/>
      <c r="AFK159" s="0"/>
      <c r="AFL159" s="0"/>
      <c r="AFM159" s="0"/>
      <c r="AFN159" s="0"/>
      <c r="AFO159" s="0"/>
      <c r="AFP159" s="0"/>
      <c r="AFQ159" s="0"/>
      <c r="AFR159" s="0"/>
      <c r="AFS159" s="0"/>
      <c r="AFT159" s="0"/>
      <c r="AFU159" s="0"/>
      <c r="AFV159" s="0"/>
      <c r="AFW159" s="0"/>
      <c r="AFX159" s="0"/>
      <c r="AFY159" s="0"/>
      <c r="AFZ159" s="0"/>
      <c r="AGA159" s="0"/>
      <c r="AGB159" s="0"/>
      <c r="AGC159" s="0"/>
      <c r="AGD159" s="0"/>
      <c r="AGE159" s="0"/>
      <c r="AGF159" s="0"/>
      <c r="AGG159" s="0"/>
      <c r="AGH159" s="0"/>
      <c r="AGI159" s="0"/>
      <c r="AGJ159" s="0"/>
      <c r="AGK159" s="0"/>
      <c r="AGL159" s="0"/>
      <c r="AGM159" s="0"/>
      <c r="AGN159" s="0"/>
      <c r="AGO159" s="0"/>
      <c r="AGP159" s="0"/>
      <c r="AGQ159" s="0"/>
      <c r="AGR159" s="0"/>
      <c r="AGS159" s="0"/>
      <c r="AGT159" s="0"/>
      <c r="AGU159" s="0"/>
      <c r="AGV159" s="0"/>
      <c r="AGW159" s="0"/>
      <c r="AGX159" s="0"/>
      <c r="AGY159" s="0"/>
      <c r="AGZ159" s="0"/>
      <c r="AHA159" s="0"/>
      <c r="AHB159" s="0"/>
      <c r="AHC159" s="0"/>
      <c r="AHD159" s="0"/>
      <c r="AHE159" s="0"/>
      <c r="AHF159" s="0"/>
      <c r="AHG159" s="0"/>
      <c r="AHH159" s="0"/>
      <c r="AHI159" s="0"/>
      <c r="AHJ159" s="0"/>
      <c r="AHK159" s="0"/>
      <c r="AHL159" s="0"/>
      <c r="AHM159" s="0"/>
      <c r="AHN159" s="0"/>
      <c r="AHO159" s="0"/>
      <c r="AHP159" s="0"/>
      <c r="AHQ159" s="0"/>
      <c r="AHR159" s="0"/>
      <c r="AHS159" s="0"/>
      <c r="AHT159" s="0"/>
      <c r="AHU159" s="0"/>
      <c r="AHV159" s="0"/>
      <c r="AHW159" s="0"/>
      <c r="AHX159" s="0"/>
      <c r="AHY159" s="0"/>
      <c r="AHZ159" s="0"/>
      <c r="AIA159" s="0"/>
      <c r="AIB159" s="0"/>
      <c r="AIC159" s="0"/>
      <c r="AID159" s="0"/>
      <c r="AIE159" s="0"/>
      <c r="AIF159" s="0"/>
      <c r="AIG159" s="0"/>
      <c r="AIH159" s="0"/>
      <c r="AII159" s="0"/>
      <c r="AIJ159" s="0"/>
      <c r="AIK159" s="0"/>
      <c r="AIL159" s="0"/>
      <c r="AIM159" s="0"/>
      <c r="AIN159" s="0"/>
      <c r="AIO159" s="0"/>
      <c r="AIP159" s="0"/>
      <c r="AIQ159" s="0"/>
      <c r="AIR159" s="0"/>
      <c r="AIS159" s="0"/>
      <c r="AIT159" s="0"/>
      <c r="AIU159" s="0"/>
      <c r="AIV159" s="0"/>
      <c r="AIW159" s="0"/>
      <c r="AIX159" s="0"/>
      <c r="AIY159" s="0"/>
      <c r="AIZ159" s="0"/>
      <c r="AJA159" s="0"/>
      <c r="AJB159" s="0"/>
      <c r="AJC159" s="0"/>
      <c r="AJD159" s="0"/>
      <c r="AJE159" s="0"/>
      <c r="AJF159" s="0"/>
      <c r="AJG159" s="0"/>
      <c r="AJH159" s="0"/>
      <c r="AJI159" s="0"/>
      <c r="AJJ159" s="0"/>
      <c r="AJK159" s="0"/>
      <c r="AJL159" s="0"/>
      <c r="AJM159" s="0"/>
      <c r="AJN159" s="0"/>
      <c r="AJO159" s="0"/>
      <c r="AJP159" s="0"/>
      <c r="AJQ159" s="0"/>
      <c r="AJR159" s="0"/>
      <c r="AJS159" s="0"/>
      <c r="AJT159" s="0"/>
      <c r="AJU159" s="0"/>
      <c r="AJV159" s="0"/>
      <c r="AJW159" s="0"/>
      <c r="AJX159" s="0"/>
      <c r="AJY159" s="0"/>
      <c r="AJZ159" s="0"/>
      <c r="AKA159" s="0"/>
      <c r="AKB159" s="0"/>
      <c r="AKC159" s="0"/>
      <c r="AKD159" s="0"/>
      <c r="AKE159" s="0"/>
      <c r="AKF159" s="0"/>
      <c r="AKG159" s="0"/>
      <c r="AKH159" s="0"/>
      <c r="AKI159" s="0"/>
      <c r="AKJ159" s="0"/>
      <c r="AKK159" s="0"/>
      <c r="AKL159" s="0"/>
      <c r="AKM159" s="0"/>
      <c r="AKN159" s="0"/>
      <c r="AKO159" s="0"/>
      <c r="AKP159" s="0"/>
      <c r="AKQ159" s="0"/>
      <c r="AKR159" s="0"/>
      <c r="AKS159" s="0"/>
      <c r="AKT159" s="0"/>
      <c r="AKU159" s="0"/>
      <c r="AKV159" s="0"/>
      <c r="AKW159" s="0"/>
      <c r="AKX159" s="0"/>
      <c r="AKY159" s="0"/>
      <c r="AKZ159" s="0"/>
      <c r="ALA159" s="0"/>
      <c r="ALB159" s="0"/>
      <c r="ALC159" s="0"/>
      <c r="ALD159" s="0"/>
      <c r="ALE159" s="0"/>
      <c r="ALF159" s="0"/>
      <c r="ALG159" s="0"/>
      <c r="ALH159" s="0"/>
      <c r="ALI159" s="0"/>
      <c r="ALJ159" s="0"/>
      <c r="ALK159" s="0"/>
      <c r="ALL159" s="0"/>
      <c r="ALM159" s="0"/>
      <c r="ALN159" s="0"/>
      <c r="ALO159" s="0"/>
      <c r="ALP159" s="0"/>
      <c r="ALQ159" s="0"/>
      <c r="ALR159" s="0"/>
      <c r="ALS159" s="0"/>
      <c r="ALT159" s="0"/>
      <c r="ALU159" s="0"/>
      <c r="ALV159" s="0"/>
      <c r="ALW159" s="0"/>
      <c r="ALX159" s="0"/>
      <c r="ALY159" s="0"/>
      <c r="ALZ159" s="0"/>
      <c r="AMA159" s="0"/>
      <c r="AMB159" s="0"/>
      <c r="AMC159" s="0"/>
      <c r="AMD159" s="0"/>
      <c r="AME159" s="0"/>
      <c r="AMF159" s="0"/>
      <c r="AMG159" s="0"/>
      <c r="AMH159" s="0"/>
      <c r="AMI159" s="0"/>
      <c r="AMJ159" s="0"/>
    </row>
    <row r="161" s="21" customFormat="true" ht="18.15" hidden="false" customHeight="false" outlineLevel="0" collapsed="false">
      <c r="A161" s="20" t="s">
        <v>168</v>
      </c>
    </row>
    <row r="162" customFormat="false" ht="15.8" hidden="false" customHeight="false" outlineLevel="0" collapsed="false">
      <c r="A162" s="73" t="s">
        <v>169</v>
      </c>
      <c r="B162" s="64"/>
      <c r="C162" s="65"/>
      <c r="D162" s="65"/>
      <c r="E162" s="65"/>
      <c r="F162" s="65"/>
      <c r="G162" s="65"/>
      <c r="H162" s="0"/>
      <c r="I162" s="0"/>
      <c r="J162" s="0"/>
      <c r="K162" s="0"/>
      <c r="L162" s="0"/>
      <c r="M162" s="0"/>
      <c r="N162" s="0"/>
      <c r="O162" s="0"/>
      <c r="P162" s="0"/>
      <c r="Q162" s="0"/>
      <c r="R162" s="0"/>
      <c r="S162" s="0"/>
      <c r="T162" s="0"/>
      <c r="U162" s="0"/>
      <c r="V162" s="0"/>
      <c r="W162" s="0"/>
      <c r="X162" s="0"/>
      <c r="Y162" s="0"/>
      <c r="Z162" s="0"/>
      <c r="AA162" s="0"/>
      <c r="AB162" s="0"/>
      <c r="AC162" s="0"/>
      <c r="AD162" s="0"/>
      <c r="AE162" s="0"/>
      <c r="AF162" s="0"/>
      <c r="AG162" s="0"/>
      <c r="AH162" s="0"/>
      <c r="AI162" s="0"/>
      <c r="AJ162" s="0"/>
      <c r="AK162" s="0"/>
      <c r="AL162" s="0"/>
      <c r="AM162" s="0"/>
      <c r="AN162" s="0"/>
      <c r="AO162" s="0"/>
      <c r="AP162" s="0"/>
      <c r="AQ162" s="0"/>
      <c r="AR162" s="0"/>
      <c r="AS162" s="0"/>
      <c r="AT162" s="0"/>
      <c r="AU162" s="0"/>
      <c r="AV162" s="0"/>
      <c r="AW162" s="0"/>
      <c r="AX162" s="0"/>
      <c r="AY162" s="0"/>
      <c r="AZ162" s="0"/>
      <c r="BA162" s="0"/>
      <c r="BB162" s="0"/>
      <c r="BC162" s="0"/>
      <c r="BD162" s="0"/>
      <c r="BE162" s="0"/>
      <c r="BF162" s="0"/>
      <c r="BG162" s="0"/>
      <c r="BH162" s="0"/>
      <c r="BI162" s="0"/>
      <c r="BJ162" s="0"/>
      <c r="BK162" s="0"/>
      <c r="BL162" s="0"/>
      <c r="BM162" s="0"/>
      <c r="BN162" s="0"/>
      <c r="BO162" s="0"/>
      <c r="BP162" s="0"/>
      <c r="BQ162" s="0"/>
      <c r="BR162" s="0"/>
      <c r="BS162" s="0"/>
      <c r="BT162" s="0"/>
      <c r="BU162" s="0"/>
      <c r="BV162" s="0"/>
      <c r="BW162" s="0"/>
      <c r="BX162" s="0"/>
      <c r="BY162" s="0"/>
      <c r="BZ162" s="0"/>
      <c r="CA162" s="0"/>
      <c r="CB162" s="0"/>
      <c r="CC162" s="0"/>
      <c r="CD162" s="0"/>
      <c r="CE162" s="0"/>
      <c r="CF162" s="0"/>
      <c r="CG162" s="0"/>
      <c r="CH162" s="0"/>
      <c r="CI162" s="0"/>
      <c r="CJ162" s="0"/>
      <c r="CK162" s="0"/>
      <c r="CL162" s="0"/>
      <c r="CM162" s="0"/>
      <c r="CN162" s="0"/>
      <c r="CO162" s="0"/>
      <c r="CP162" s="0"/>
      <c r="CQ162" s="0"/>
      <c r="CR162" s="0"/>
      <c r="CS162" s="0"/>
      <c r="CT162" s="0"/>
      <c r="CU162" s="0"/>
      <c r="CV162" s="0"/>
      <c r="CW162" s="0"/>
      <c r="CX162" s="0"/>
      <c r="CY162" s="0"/>
      <c r="CZ162" s="0"/>
      <c r="DA162" s="0"/>
      <c r="DB162" s="0"/>
      <c r="DC162" s="0"/>
      <c r="DD162" s="0"/>
      <c r="DE162" s="0"/>
      <c r="DF162" s="0"/>
      <c r="DG162" s="0"/>
      <c r="DH162" s="0"/>
      <c r="DI162" s="0"/>
      <c r="DJ162" s="0"/>
      <c r="DK162" s="0"/>
      <c r="DL162" s="0"/>
      <c r="DM162" s="0"/>
      <c r="DN162" s="0"/>
      <c r="DO162" s="0"/>
      <c r="DP162" s="0"/>
      <c r="DQ162" s="0"/>
      <c r="DR162" s="0"/>
      <c r="DS162" s="0"/>
      <c r="DT162" s="0"/>
      <c r="DU162" s="0"/>
      <c r="DV162" s="0"/>
      <c r="DW162" s="0"/>
      <c r="DX162" s="0"/>
      <c r="DY162" s="0"/>
      <c r="DZ162" s="0"/>
      <c r="EA162" s="0"/>
      <c r="EB162" s="0"/>
      <c r="EC162" s="0"/>
      <c r="ED162" s="0"/>
      <c r="EE162" s="0"/>
      <c r="EF162" s="0"/>
      <c r="EG162" s="0"/>
      <c r="EH162" s="0"/>
      <c r="EI162" s="0"/>
      <c r="EJ162" s="0"/>
      <c r="EK162" s="0"/>
      <c r="EL162" s="0"/>
      <c r="EM162" s="0"/>
      <c r="EN162" s="0"/>
      <c r="EO162" s="0"/>
      <c r="EP162" s="0"/>
      <c r="EQ162" s="0"/>
      <c r="ER162" s="0"/>
      <c r="ES162" s="0"/>
      <c r="ET162" s="0"/>
      <c r="EU162" s="0"/>
      <c r="EV162" s="0"/>
      <c r="EW162" s="0"/>
      <c r="EX162" s="0"/>
      <c r="EY162" s="0"/>
      <c r="EZ162" s="0"/>
      <c r="FA162" s="0"/>
      <c r="FB162" s="0"/>
      <c r="FC162" s="0"/>
      <c r="FD162" s="0"/>
      <c r="FE162" s="0"/>
      <c r="FF162" s="0"/>
      <c r="FG162" s="0"/>
      <c r="FH162" s="0"/>
      <c r="FI162" s="0"/>
      <c r="FJ162" s="0"/>
      <c r="FK162" s="0"/>
      <c r="FL162" s="0"/>
      <c r="FM162" s="0"/>
      <c r="FN162" s="0"/>
      <c r="FO162" s="0"/>
      <c r="FP162" s="0"/>
      <c r="FQ162" s="0"/>
      <c r="FR162" s="0"/>
      <c r="FS162" s="0"/>
      <c r="FT162" s="0"/>
      <c r="FU162" s="0"/>
      <c r="FV162" s="0"/>
      <c r="FW162" s="0"/>
      <c r="FX162" s="0"/>
      <c r="FY162" s="0"/>
      <c r="FZ162" s="0"/>
      <c r="GA162" s="0"/>
      <c r="GB162" s="0"/>
      <c r="GC162" s="0"/>
      <c r="GD162" s="0"/>
      <c r="GE162" s="0"/>
      <c r="GF162" s="0"/>
      <c r="GG162" s="0"/>
      <c r="GH162" s="0"/>
      <c r="GI162" s="0"/>
      <c r="GJ162" s="0"/>
      <c r="GK162" s="0"/>
      <c r="GL162" s="0"/>
      <c r="GM162" s="0"/>
      <c r="GN162" s="0"/>
      <c r="GO162" s="0"/>
      <c r="GP162" s="0"/>
      <c r="GQ162" s="0"/>
      <c r="GR162" s="0"/>
      <c r="GS162" s="0"/>
      <c r="GT162" s="0"/>
      <c r="GU162" s="0"/>
      <c r="GV162" s="0"/>
      <c r="GW162" s="0"/>
      <c r="GX162" s="0"/>
      <c r="GY162" s="0"/>
      <c r="GZ162" s="0"/>
      <c r="HA162" s="0"/>
      <c r="HB162" s="0"/>
      <c r="HC162" s="0"/>
      <c r="HD162" s="0"/>
      <c r="HE162" s="0"/>
      <c r="HF162" s="0"/>
      <c r="HG162" s="0"/>
      <c r="HH162" s="0"/>
      <c r="HI162" s="0"/>
      <c r="HJ162" s="0"/>
      <c r="HK162" s="0"/>
      <c r="HL162" s="0"/>
      <c r="HM162" s="0"/>
      <c r="HN162" s="0"/>
      <c r="HO162" s="0"/>
      <c r="HP162" s="0"/>
      <c r="HQ162" s="0"/>
      <c r="HR162" s="0"/>
      <c r="HS162" s="0"/>
      <c r="HT162" s="0"/>
      <c r="HU162" s="0"/>
      <c r="HV162" s="0"/>
      <c r="HW162" s="0"/>
      <c r="HX162" s="0"/>
      <c r="HY162" s="0"/>
      <c r="HZ162" s="0"/>
      <c r="IA162" s="0"/>
      <c r="IB162" s="0"/>
      <c r="IC162" s="0"/>
      <c r="ID162" s="0"/>
      <c r="IE162" s="0"/>
      <c r="IF162" s="0"/>
      <c r="IG162" s="0"/>
      <c r="IH162" s="0"/>
      <c r="II162" s="0"/>
      <c r="IJ162" s="0"/>
      <c r="IK162" s="0"/>
      <c r="IL162" s="0"/>
      <c r="IM162" s="0"/>
      <c r="IN162" s="0"/>
      <c r="IO162" s="0"/>
      <c r="IP162" s="0"/>
      <c r="IQ162" s="0"/>
      <c r="IR162" s="0"/>
      <c r="IS162" s="0"/>
      <c r="IT162" s="0"/>
      <c r="IU162" s="0"/>
      <c r="IV162" s="0"/>
      <c r="IW162" s="0"/>
      <c r="IX162" s="0"/>
      <c r="IY162" s="0"/>
      <c r="IZ162" s="0"/>
      <c r="JA162" s="0"/>
      <c r="JB162" s="0"/>
      <c r="JC162" s="0"/>
      <c r="JD162" s="0"/>
      <c r="JE162" s="0"/>
      <c r="JF162" s="0"/>
      <c r="JG162" s="0"/>
      <c r="JH162" s="0"/>
      <c r="JI162" s="0"/>
      <c r="JJ162" s="0"/>
      <c r="JK162" s="0"/>
      <c r="JL162" s="0"/>
      <c r="JM162" s="0"/>
      <c r="JN162" s="0"/>
      <c r="JO162" s="0"/>
      <c r="JP162" s="0"/>
      <c r="JQ162" s="0"/>
      <c r="JR162" s="0"/>
      <c r="JS162" s="0"/>
      <c r="JT162" s="0"/>
      <c r="JU162" s="0"/>
      <c r="JV162" s="0"/>
      <c r="JW162" s="0"/>
      <c r="JX162" s="0"/>
      <c r="JY162" s="0"/>
      <c r="JZ162" s="0"/>
      <c r="KA162" s="0"/>
      <c r="KB162" s="0"/>
      <c r="KC162" s="0"/>
      <c r="KD162" s="0"/>
      <c r="KE162" s="0"/>
      <c r="KF162" s="0"/>
      <c r="KG162" s="0"/>
      <c r="KH162" s="0"/>
      <c r="KI162" s="0"/>
      <c r="KJ162" s="0"/>
      <c r="KK162" s="0"/>
      <c r="KL162" s="0"/>
      <c r="KM162" s="0"/>
      <c r="KN162" s="0"/>
      <c r="KO162" s="0"/>
      <c r="KP162" s="0"/>
      <c r="KQ162" s="0"/>
      <c r="KR162" s="0"/>
      <c r="KS162" s="0"/>
      <c r="KT162" s="0"/>
      <c r="KU162" s="0"/>
      <c r="KV162" s="0"/>
      <c r="KW162" s="0"/>
      <c r="KX162" s="0"/>
      <c r="KY162" s="0"/>
      <c r="KZ162" s="0"/>
      <c r="LA162" s="0"/>
      <c r="LB162" s="0"/>
      <c r="LC162" s="0"/>
      <c r="LD162" s="0"/>
      <c r="LE162" s="0"/>
      <c r="LF162" s="0"/>
      <c r="LG162" s="0"/>
      <c r="LH162" s="0"/>
      <c r="LI162" s="0"/>
      <c r="LJ162" s="0"/>
      <c r="LK162" s="0"/>
      <c r="LL162" s="0"/>
      <c r="LM162" s="0"/>
      <c r="LN162" s="0"/>
      <c r="LO162" s="0"/>
      <c r="LP162" s="0"/>
      <c r="LQ162" s="0"/>
      <c r="LR162" s="0"/>
      <c r="LS162" s="0"/>
      <c r="LT162" s="0"/>
      <c r="LU162" s="0"/>
      <c r="LV162" s="0"/>
      <c r="LW162" s="0"/>
      <c r="LX162" s="0"/>
      <c r="LY162" s="0"/>
      <c r="LZ162" s="0"/>
      <c r="MA162" s="0"/>
      <c r="MB162" s="0"/>
      <c r="MC162" s="0"/>
      <c r="MD162" s="0"/>
      <c r="ME162" s="0"/>
      <c r="MF162" s="0"/>
      <c r="MG162" s="0"/>
      <c r="MH162" s="0"/>
      <c r="MI162" s="0"/>
      <c r="MJ162" s="0"/>
      <c r="MK162" s="0"/>
      <c r="ML162" s="0"/>
      <c r="MM162" s="0"/>
      <c r="MN162" s="0"/>
      <c r="MO162" s="0"/>
      <c r="MP162" s="0"/>
      <c r="MQ162" s="0"/>
      <c r="MR162" s="0"/>
      <c r="MS162" s="0"/>
      <c r="MT162" s="0"/>
      <c r="MU162" s="0"/>
      <c r="MV162" s="0"/>
      <c r="MW162" s="0"/>
      <c r="MX162" s="0"/>
      <c r="MY162" s="0"/>
      <c r="MZ162" s="0"/>
      <c r="NA162" s="0"/>
      <c r="NB162" s="0"/>
      <c r="NC162" s="0"/>
      <c r="ND162" s="0"/>
      <c r="NE162" s="0"/>
      <c r="NF162" s="0"/>
      <c r="NG162" s="0"/>
      <c r="NH162" s="0"/>
      <c r="NI162" s="0"/>
      <c r="NJ162" s="0"/>
      <c r="NK162" s="0"/>
      <c r="NL162" s="0"/>
      <c r="NM162" s="0"/>
      <c r="NN162" s="0"/>
      <c r="NO162" s="0"/>
      <c r="NP162" s="0"/>
      <c r="NQ162" s="0"/>
      <c r="NR162" s="0"/>
      <c r="NS162" s="0"/>
      <c r="NT162" s="0"/>
      <c r="NU162" s="0"/>
      <c r="NV162" s="0"/>
      <c r="NW162" s="0"/>
      <c r="NX162" s="0"/>
      <c r="NY162" s="0"/>
      <c r="NZ162" s="0"/>
      <c r="OA162" s="0"/>
      <c r="OB162" s="0"/>
      <c r="OC162" s="0"/>
      <c r="OD162" s="0"/>
      <c r="OE162" s="0"/>
      <c r="OF162" s="0"/>
      <c r="OG162" s="0"/>
      <c r="OH162" s="0"/>
      <c r="OI162" s="0"/>
      <c r="OJ162" s="0"/>
      <c r="OK162" s="0"/>
      <c r="OL162" s="0"/>
      <c r="OM162" s="0"/>
      <c r="ON162" s="0"/>
      <c r="OO162" s="0"/>
      <c r="OP162" s="0"/>
      <c r="OQ162" s="0"/>
      <c r="OR162" s="0"/>
      <c r="OS162" s="0"/>
      <c r="OT162" s="0"/>
      <c r="OU162" s="0"/>
      <c r="OV162" s="0"/>
      <c r="OW162" s="0"/>
      <c r="OX162" s="0"/>
      <c r="OY162" s="0"/>
      <c r="OZ162" s="0"/>
      <c r="PA162" s="0"/>
      <c r="PB162" s="0"/>
      <c r="PC162" s="0"/>
      <c r="PD162" s="0"/>
      <c r="PE162" s="0"/>
      <c r="PF162" s="0"/>
      <c r="PG162" s="0"/>
      <c r="PH162" s="0"/>
      <c r="PI162" s="0"/>
      <c r="PJ162" s="0"/>
      <c r="PK162" s="0"/>
      <c r="PL162" s="0"/>
      <c r="PM162" s="0"/>
      <c r="PN162" s="0"/>
      <c r="PO162" s="0"/>
      <c r="PP162" s="0"/>
      <c r="PQ162" s="0"/>
      <c r="PR162" s="0"/>
      <c r="PS162" s="0"/>
      <c r="PT162" s="0"/>
      <c r="PU162" s="0"/>
      <c r="PV162" s="0"/>
      <c r="PW162" s="0"/>
      <c r="PX162" s="0"/>
      <c r="PY162" s="0"/>
      <c r="PZ162" s="0"/>
      <c r="QA162" s="0"/>
      <c r="QB162" s="0"/>
      <c r="QC162" s="0"/>
      <c r="QD162" s="0"/>
      <c r="QE162" s="0"/>
      <c r="QF162" s="0"/>
      <c r="QG162" s="0"/>
      <c r="QH162" s="0"/>
      <c r="QI162" s="0"/>
      <c r="QJ162" s="0"/>
      <c r="QK162" s="0"/>
      <c r="QL162" s="0"/>
      <c r="QM162" s="0"/>
      <c r="QN162" s="0"/>
      <c r="QO162" s="0"/>
      <c r="QP162" s="0"/>
      <c r="QQ162" s="0"/>
      <c r="QR162" s="0"/>
      <c r="QS162" s="0"/>
      <c r="QT162" s="0"/>
      <c r="QU162" s="0"/>
      <c r="QV162" s="0"/>
      <c r="QW162" s="0"/>
      <c r="QX162" s="0"/>
      <c r="QY162" s="0"/>
      <c r="QZ162" s="0"/>
      <c r="RA162" s="0"/>
      <c r="RB162" s="0"/>
      <c r="RC162" s="0"/>
      <c r="RD162" s="0"/>
      <c r="RE162" s="0"/>
      <c r="RF162" s="0"/>
      <c r="RG162" s="0"/>
      <c r="RH162" s="0"/>
      <c r="RI162" s="0"/>
      <c r="RJ162" s="0"/>
      <c r="RK162" s="0"/>
      <c r="RL162" s="0"/>
      <c r="RM162" s="0"/>
      <c r="RN162" s="0"/>
      <c r="RO162" s="0"/>
      <c r="RP162" s="0"/>
      <c r="RQ162" s="0"/>
      <c r="RR162" s="0"/>
      <c r="RS162" s="0"/>
      <c r="RT162" s="0"/>
      <c r="RU162" s="0"/>
      <c r="RV162" s="0"/>
      <c r="RW162" s="0"/>
      <c r="RX162" s="0"/>
      <c r="RY162" s="0"/>
      <c r="RZ162" s="0"/>
      <c r="SA162" s="0"/>
      <c r="SB162" s="0"/>
      <c r="SC162" s="0"/>
      <c r="SD162" s="0"/>
      <c r="SE162" s="0"/>
      <c r="SF162" s="0"/>
      <c r="SG162" s="0"/>
      <c r="SH162" s="0"/>
      <c r="SI162" s="0"/>
      <c r="SJ162" s="0"/>
      <c r="SK162" s="0"/>
      <c r="SL162" s="0"/>
      <c r="SM162" s="0"/>
      <c r="SN162" s="0"/>
      <c r="SO162" s="0"/>
      <c r="SP162" s="0"/>
      <c r="SQ162" s="0"/>
      <c r="SR162" s="0"/>
      <c r="SS162" s="0"/>
      <c r="ST162" s="0"/>
      <c r="SU162" s="0"/>
      <c r="SV162" s="0"/>
      <c r="SW162" s="0"/>
      <c r="SX162" s="0"/>
      <c r="SY162" s="0"/>
      <c r="SZ162" s="0"/>
      <c r="TA162" s="0"/>
      <c r="TB162" s="0"/>
      <c r="TC162" s="0"/>
      <c r="TD162" s="0"/>
      <c r="TE162" s="0"/>
      <c r="TF162" s="0"/>
      <c r="TG162" s="0"/>
      <c r="TH162" s="0"/>
      <c r="TI162" s="0"/>
      <c r="TJ162" s="0"/>
      <c r="TK162" s="0"/>
      <c r="TL162" s="0"/>
      <c r="TM162" s="0"/>
      <c r="TN162" s="0"/>
      <c r="TO162" s="0"/>
      <c r="TP162" s="0"/>
      <c r="TQ162" s="0"/>
      <c r="TR162" s="0"/>
      <c r="TS162" s="0"/>
      <c r="TT162" s="0"/>
      <c r="TU162" s="0"/>
      <c r="TV162" s="0"/>
      <c r="TW162" s="0"/>
      <c r="TX162" s="0"/>
      <c r="TY162" s="0"/>
      <c r="TZ162" s="0"/>
      <c r="UA162" s="0"/>
      <c r="UB162" s="0"/>
      <c r="UC162" s="0"/>
      <c r="UD162" s="0"/>
      <c r="UE162" s="0"/>
      <c r="UF162" s="0"/>
      <c r="UG162" s="0"/>
      <c r="UH162" s="0"/>
      <c r="UI162" s="0"/>
      <c r="UJ162" s="0"/>
      <c r="UK162" s="0"/>
      <c r="UL162" s="0"/>
      <c r="UM162" s="0"/>
      <c r="UN162" s="0"/>
      <c r="UO162" s="0"/>
      <c r="UP162" s="0"/>
      <c r="UQ162" s="0"/>
      <c r="UR162" s="0"/>
      <c r="US162" s="0"/>
      <c r="UT162" s="0"/>
      <c r="UU162" s="0"/>
      <c r="UV162" s="0"/>
      <c r="UW162" s="0"/>
      <c r="UX162" s="0"/>
      <c r="UY162" s="0"/>
      <c r="UZ162" s="0"/>
      <c r="VA162" s="0"/>
      <c r="VB162" s="0"/>
      <c r="VC162" s="0"/>
      <c r="VD162" s="0"/>
      <c r="VE162" s="0"/>
      <c r="VF162" s="0"/>
      <c r="VG162" s="0"/>
      <c r="VH162" s="0"/>
      <c r="VI162" s="0"/>
      <c r="VJ162" s="0"/>
      <c r="VK162" s="0"/>
      <c r="VL162" s="0"/>
      <c r="VM162" s="0"/>
      <c r="VN162" s="0"/>
      <c r="VO162" s="0"/>
      <c r="VP162" s="0"/>
      <c r="VQ162" s="0"/>
      <c r="VR162" s="0"/>
      <c r="VS162" s="0"/>
      <c r="VT162" s="0"/>
      <c r="VU162" s="0"/>
      <c r="VV162" s="0"/>
      <c r="VW162" s="0"/>
      <c r="VX162" s="0"/>
      <c r="VY162" s="0"/>
      <c r="VZ162" s="0"/>
      <c r="WA162" s="0"/>
      <c r="WB162" s="0"/>
      <c r="WC162" s="0"/>
      <c r="WD162" s="0"/>
      <c r="WE162" s="0"/>
      <c r="WF162" s="0"/>
      <c r="WG162" s="0"/>
      <c r="WH162" s="0"/>
      <c r="WI162" s="0"/>
      <c r="WJ162" s="0"/>
      <c r="WK162" s="0"/>
      <c r="WL162" s="0"/>
      <c r="WM162" s="0"/>
      <c r="WN162" s="0"/>
      <c r="WO162" s="0"/>
      <c r="WP162" s="0"/>
      <c r="WQ162" s="0"/>
      <c r="WR162" s="0"/>
      <c r="WS162" s="0"/>
      <c r="WT162" s="0"/>
      <c r="WU162" s="0"/>
      <c r="WV162" s="0"/>
      <c r="WW162" s="0"/>
      <c r="WX162" s="0"/>
      <c r="WY162" s="0"/>
      <c r="WZ162" s="0"/>
      <c r="XA162" s="0"/>
      <c r="XB162" s="0"/>
      <c r="XC162" s="0"/>
      <c r="XD162" s="0"/>
      <c r="XE162" s="0"/>
      <c r="XF162" s="0"/>
      <c r="XG162" s="0"/>
      <c r="XH162" s="0"/>
      <c r="XI162" s="0"/>
      <c r="XJ162" s="0"/>
      <c r="XK162" s="0"/>
      <c r="XL162" s="0"/>
      <c r="XM162" s="0"/>
      <c r="XN162" s="0"/>
      <c r="XO162" s="0"/>
      <c r="XP162" s="0"/>
      <c r="XQ162" s="0"/>
      <c r="XR162" s="0"/>
      <c r="XS162" s="0"/>
      <c r="XT162" s="0"/>
      <c r="XU162" s="0"/>
      <c r="XV162" s="0"/>
      <c r="XW162" s="0"/>
      <c r="XX162" s="0"/>
      <c r="XY162" s="0"/>
      <c r="XZ162" s="0"/>
      <c r="YA162" s="0"/>
      <c r="YB162" s="0"/>
      <c r="YC162" s="0"/>
      <c r="YD162" s="0"/>
      <c r="YE162" s="0"/>
      <c r="YF162" s="0"/>
      <c r="YG162" s="0"/>
      <c r="YH162" s="0"/>
      <c r="YI162" s="0"/>
      <c r="YJ162" s="0"/>
      <c r="YK162" s="0"/>
      <c r="YL162" s="0"/>
      <c r="YM162" s="0"/>
      <c r="YN162" s="0"/>
      <c r="YO162" s="0"/>
      <c r="YP162" s="0"/>
      <c r="YQ162" s="0"/>
      <c r="YR162" s="0"/>
      <c r="YS162" s="0"/>
      <c r="YT162" s="0"/>
      <c r="YU162" s="0"/>
      <c r="YV162" s="0"/>
      <c r="YW162" s="0"/>
      <c r="YX162" s="0"/>
      <c r="YY162" s="0"/>
      <c r="YZ162" s="0"/>
      <c r="ZA162" s="0"/>
      <c r="ZB162" s="0"/>
      <c r="ZC162" s="0"/>
      <c r="ZD162" s="0"/>
      <c r="ZE162" s="0"/>
      <c r="ZF162" s="0"/>
      <c r="ZG162" s="0"/>
      <c r="ZH162" s="0"/>
      <c r="ZI162" s="0"/>
      <c r="ZJ162" s="0"/>
      <c r="ZK162" s="0"/>
      <c r="ZL162" s="0"/>
      <c r="ZM162" s="0"/>
      <c r="ZN162" s="0"/>
      <c r="ZO162" s="0"/>
      <c r="ZP162" s="0"/>
      <c r="ZQ162" s="0"/>
      <c r="ZR162" s="0"/>
      <c r="ZS162" s="0"/>
      <c r="ZT162" s="0"/>
      <c r="ZU162" s="0"/>
      <c r="ZV162" s="0"/>
      <c r="ZW162" s="0"/>
      <c r="ZX162" s="0"/>
      <c r="ZY162" s="0"/>
      <c r="ZZ162" s="0"/>
      <c r="AAA162" s="0"/>
      <c r="AAB162" s="0"/>
      <c r="AAC162" s="0"/>
      <c r="AAD162" s="0"/>
      <c r="AAE162" s="0"/>
      <c r="AAF162" s="0"/>
      <c r="AAG162" s="0"/>
      <c r="AAH162" s="0"/>
      <c r="AAI162" s="0"/>
      <c r="AAJ162" s="0"/>
      <c r="AAK162" s="0"/>
      <c r="AAL162" s="0"/>
      <c r="AAM162" s="0"/>
      <c r="AAN162" s="0"/>
      <c r="AAO162" s="0"/>
      <c r="AAP162" s="0"/>
      <c r="AAQ162" s="0"/>
      <c r="AAR162" s="0"/>
      <c r="AAS162" s="0"/>
      <c r="AAT162" s="0"/>
      <c r="AAU162" s="0"/>
      <c r="AAV162" s="0"/>
      <c r="AAW162" s="0"/>
      <c r="AAX162" s="0"/>
      <c r="AAY162" s="0"/>
      <c r="AAZ162" s="0"/>
      <c r="ABA162" s="0"/>
      <c r="ABB162" s="0"/>
      <c r="ABC162" s="0"/>
      <c r="ABD162" s="0"/>
      <c r="ABE162" s="0"/>
      <c r="ABF162" s="0"/>
      <c r="ABG162" s="0"/>
      <c r="ABH162" s="0"/>
      <c r="ABI162" s="0"/>
      <c r="ABJ162" s="0"/>
      <c r="ABK162" s="0"/>
      <c r="ABL162" s="0"/>
      <c r="ABM162" s="0"/>
      <c r="ABN162" s="0"/>
      <c r="ABO162" s="0"/>
      <c r="ABP162" s="0"/>
      <c r="ABQ162" s="0"/>
      <c r="ABR162" s="0"/>
      <c r="ABS162" s="0"/>
      <c r="ABT162" s="0"/>
      <c r="ABU162" s="0"/>
      <c r="ABV162" s="0"/>
      <c r="ABW162" s="0"/>
      <c r="ABX162" s="0"/>
      <c r="ABY162" s="0"/>
      <c r="ABZ162" s="0"/>
      <c r="ACA162" s="0"/>
      <c r="ACB162" s="0"/>
      <c r="ACC162" s="0"/>
      <c r="ACD162" s="0"/>
      <c r="ACE162" s="0"/>
      <c r="ACF162" s="0"/>
      <c r="ACG162" s="0"/>
      <c r="ACH162" s="0"/>
      <c r="ACI162" s="0"/>
      <c r="ACJ162" s="0"/>
      <c r="ACK162" s="0"/>
      <c r="ACL162" s="0"/>
      <c r="ACM162" s="0"/>
      <c r="ACN162" s="0"/>
      <c r="ACO162" s="0"/>
      <c r="ACP162" s="0"/>
      <c r="ACQ162" s="0"/>
      <c r="ACR162" s="0"/>
      <c r="ACS162" s="0"/>
      <c r="ACT162" s="0"/>
      <c r="ACU162" s="0"/>
      <c r="ACV162" s="0"/>
      <c r="ACW162" s="0"/>
      <c r="ACX162" s="0"/>
      <c r="ACY162" s="0"/>
      <c r="ACZ162" s="0"/>
      <c r="ADA162" s="0"/>
      <c r="ADB162" s="0"/>
      <c r="ADC162" s="0"/>
      <c r="ADD162" s="0"/>
      <c r="ADE162" s="0"/>
      <c r="ADF162" s="0"/>
      <c r="ADG162" s="0"/>
      <c r="ADH162" s="0"/>
      <c r="ADI162" s="0"/>
      <c r="ADJ162" s="0"/>
      <c r="ADK162" s="0"/>
      <c r="ADL162" s="0"/>
      <c r="ADM162" s="0"/>
      <c r="ADN162" s="0"/>
      <c r="ADO162" s="0"/>
      <c r="ADP162" s="0"/>
      <c r="ADQ162" s="0"/>
      <c r="ADR162" s="0"/>
      <c r="ADS162" s="0"/>
      <c r="ADT162" s="0"/>
      <c r="ADU162" s="0"/>
      <c r="ADV162" s="0"/>
      <c r="ADW162" s="0"/>
      <c r="ADX162" s="0"/>
      <c r="ADY162" s="0"/>
      <c r="ADZ162" s="0"/>
      <c r="AEA162" s="0"/>
      <c r="AEB162" s="0"/>
      <c r="AEC162" s="0"/>
      <c r="AED162" s="0"/>
      <c r="AEE162" s="0"/>
      <c r="AEF162" s="0"/>
      <c r="AEG162" s="0"/>
      <c r="AEH162" s="0"/>
      <c r="AEI162" s="0"/>
      <c r="AEJ162" s="0"/>
      <c r="AEK162" s="0"/>
      <c r="AEL162" s="0"/>
      <c r="AEM162" s="0"/>
      <c r="AEN162" s="0"/>
      <c r="AEO162" s="0"/>
      <c r="AEP162" s="0"/>
      <c r="AEQ162" s="0"/>
      <c r="AER162" s="0"/>
      <c r="AES162" s="0"/>
      <c r="AET162" s="0"/>
      <c r="AEU162" s="0"/>
      <c r="AEV162" s="0"/>
      <c r="AEW162" s="0"/>
      <c r="AEX162" s="0"/>
      <c r="AEY162" s="0"/>
      <c r="AEZ162" s="0"/>
      <c r="AFA162" s="0"/>
      <c r="AFB162" s="0"/>
      <c r="AFC162" s="0"/>
      <c r="AFD162" s="0"/>
      <c r="AFE162" s="0"/>
      <c r="AFF162" s="0"/>
      <c r="AFG162" s="0"/>
      <c r="AFH162" s="0"/>
      <c r="AFI162" s="0"/>
      <c r="AFJ162" s="0"/>
      <c r="AFK162" s="0"/>
      <c r="AFL162" s="0"/>
      <c r="AFM162" s="0"/>
      <c r="AFN162" s="0"/>
      <c r="AFO162" s="0"/>
      <c r="AFP162" s="0"/>
      <c r="AFQ162" s="0"/>
      <c r="AFR162" s="0"/>
      <c r="AFS162" s="0"/>
      <c r="AFT162" s="0"/>
      <c r="AFU162" s="0"/>
      <c r="AFV162" s="0"/>
      <c r="AFW162" s="0"/>
      <c r="AFX162" s="0"/>
      <c r="AFY162" s="0"/>
      <c r="AFZ162" s="0"/>
      <c r="AGA162" s="0"/>
      <c r="AGB162" s="0"/>
      <c r="AGC162" s="0"/>
      <c r="AGD162" s="0"/>
      <c r="AGE162" s="0"/>
      <c r="AGF162" s="0"/>
      <c r="AGG162" s="0"/>
      <c r="AGH162" s="0"/>
      <c r="AGI162" s="0"/>
      <c r="AGJ162" s="0"/>
      <c r="AGK162" s="0"/>
      <c r="AGL162" s="0"/>
      <c r="AGM162" s="0"/>
      <c r="AGN162" s="0"/>
      <c r="AGO162" s="0"/>
      <c r="AGP162" s="0"/>
      <c r="AGQ162" s="0"/>
      <c r="AGR162" s="0"/>
      <c r="AGS162" s="0"/>
      <c r="AGT162" s="0"/>
      <c r="AGU162" s="0"/>
      <c r="AGV162" s="0"/>
      <c r="AGW162" s="0"/>
      <c r="AGX162" s="0"/>
      <c r="AGY162" s="0"/>
      <c r="AGZ162" s="0"/>
      <c r="AHA162" s="0"/>
      <c r="AHB162" s="0"/>
      <c r="AHC162" s="0"/>
      <c r="AHD162" s="0"/>
      <c r="AHE162" s="0"/>
      <c r="AHF162" s="0"/>
      <c r="AHG162" s="0"/>
      <c r="AHH162" s="0"/>
      <c r="AHI162" s="0"/>
      <c r="AHJ162" s="0"/>
      <c r="AHK162" s="0"/>
      <c r="AHL162" s="0"/>
      <c r="AHM162" s="0"/>
      <c r="AHN162" s="0"/>
      <c r="AHO162" s="0"/>
      <c r="AHP162" s="0"/>
      <c r="AHQ162" s="0"/>
      <c r="AHR162" s="0"/>
      <c r="AHS162" s="0"/>
      <c r="AHT162" s="0"/>
      <c r="AHU162" s="0"/>
      <c r="AHV162" s="0"/>
      <c r="AHW162" s="0"/>
      <c r="AHX162" s="0"/>
      <c r="AHY162" s="0"/>
      <c r="AHZ162" s="0"/>
      <c r="AIA162" s="0"/>
      <c r="AIB162" s="0"/>
      <c r="AIC162" s="0"/>
      <c r="AID162" s="0"/>
      <c r="AIE162" s="0"/>
      <c r="AIF162" s="0"/>
      <c r="AIG162" s="0"/>
      <c r="AIH162" s="0"/>
      <c r="AII162" s="0"/>
      <c r="AIJ162" s="0"/>
      <c r="AIK162" s="0"/>
      <c r="AIL162" s="0"/>
      <c r="AIM162" s="0"/>
      <c r="AIN162" s="0"/>
      <c r="AIO162" s="0"/>
      <c r="AIP162" s="0"/>
      <c r="AIQ162" s="0"/>
      <c r="AIR162" s="0"/>
      <c r="AIS162" s="0"/>
      <c r="AIT162" s="0"/>
      <c r="AIU162" s="0"/>
      <c r="AIV162" s="0"/>
      <c r="AIW162" s="0"/>
      <c r="AIX162" s="0"/>
      <c r="AIY162" s="0"/>
      <c r="AIZ162" s="0"/>
      <c r="AJA162" s="0"/>
      <c r="AJB162" s="0"/>
      <c r="AJC162" s="0"/>
      <c r="AJD162" s="0"/>
      <c r="AJE162" s="0"/>
      <c r="AJF162" s="0"/>
      <c r="AJG162" s="0"/>
      <c r="AJH162" s="0"/>
      <c r="AJI162" s="0"/>
      <c r="AJJ162" s="0"/>
      <c r="AJK162" s="0"/>
      <c r="AJL162" s="0"/>
      <c r="AJM162" s="0"/>
      <c r="AJN162" s="0"/>
      <c r="AJO162" s="0"/>
      <c r="AJP162" s="0"/>
      <c r="AJQ162" s="0"/>
      <c r="AJR162" s="0"/>
      <c r="AJS162" s="0"/>
      <c r="AJT162" s="0"/>
      <c r="AJU162" s="0"/>
      <c r="AJV162" s="0"/>
      <c r="AJW162" s="0"/>
      <c r="AJX162" s="0"/>
      <c r="AJY162" s="0"/>
      <c r="AJZ162" s="0"/>
      <c r="AKA162" s="0"/>
      <c r="AKB162" s="0"/>
      <c r="AKC162" s="0"/>
      <c r="AKD162" s="0"/>
      <c r="AKE162" s="0"/>
      <c r="AKF162" s="0"/>
      <c r="AKG162" s="0"/>
      <c r="AKH162" s="0"/>
      <c r="AKI162" s="0"/>
      <c r="AKJ162" s="0"/>
      <c r="AKK162" s="0"/>
      <c r="AKL162" s="0"/>
      <c r="AKM162" s="0"/>
      <c r="AKN162" s="0"/>
      <c r="AKO162" s="0"/>
      <c r="AKP162" s="0"/>
      <c r="AKQ162" s="0"/>
      <c r="AKR162" s="0"/>
      <c r="AKS162" s="0"/>
      <c r="AKT162" s="0"/>
      <c r="AKU162" s="0"/>
      <c r="AKV162" s="0"/>
      <c r="AKW162" s="0"/>
      <c r="AKX162" s="0"/>
      <c r="AKY162" s="0"/>
      <c r="AKZ162" s="0"/>
      <c r="ALA162" s="0"/>
      <c r="ALB162" s="0"/>
      <c r="ALC162" s="0"/>
      <c r="ALD162" s="0"/>
      <c r="ALE162" s="0"/>
      <c r="ALF162" s="0"/>
      <c r="ALG162" s="0"/>
      <c r="ALH162" s="0"/>
      <c r="ALI162" s="0"/>
      <c r="ALJ162" s="0"/>
      <c r="ALK162" s="0"/>
      <c r="ALL162" s="0"/>
      <c r="ALM162" s="0"/>
      <c r="ALN162" s="0"/>
      <c r="ALO162" s="0"/>
      <c r="ALP162" s="0"/>
      <c r="ALQ162" s="0"/>
      <c r="ALR162" s="0"/>
      <c r="ALS162" s="0"/>
      <c r="ALT162" s="0"/>
      <c r="ALU162" s="0"/>
      <c r="ALV162" s="0"/>
      <c r="ALW162" s="0"/>
      <c r="ALX162" s="0"/>
      <c r="ALY162" s="0"/>
      <c r="ALZ162" s="0"/>
      <c r="AMA162" s="0"/>
      <c r="AMB162" s="0"/>
      <c r="AMC162" s="0"/>
      <c r="AMD162" s="0"/>
      <c r="AME162" s="0"/>
      <c r="AMF162" s="0"/>
      <c r="AMG162" s="0"/>
      <c r="AMH162" s="0"/>
      <c r="AMI162" s="0"/>
      <c r="AMJ162" s="0"/>
    </row>
    <row r="163" customFormat="false" ht="15.8" hidden="false" customHeight="false" outlineLevel="0" collapsed="false">
      <c r="A163" s="74" t="s">
        <v>80</v>
      </c>
      <c r="B163" s="53" t="s">
        <v>157</v>
      </c>
      <c r="C163" s="53" t="s">
        <v>120</v>
      </c>
      <c r="D163" s="53" t="s">
        <v>121</v>
      </c>
      <c r="E163" s="53" t="s">
        <v>122</v>
      </c>
      <c r="F163" s="53" t="s">
        <v>123</v>
      </c>
      <c r="G163" s="53" t="s">
        <v>124</v>
      </c>
      <c r="H163" s="0"/>
      <c r="I163" s="0"/>
      <c r="J163" s="0"/>
      <c r="K163" s="0"/>
      <c r="L163" s="0"/>
      <c r="M163" s="0"/>
      <c r="N163" s="0"/>
      <c r="O163" s="0"/>
      <c r="P163" s="0"/>
      <c r="Q163" s="0"/>
      <c r="R163" s="0"/>
      <c r="S163" s="0"/>
      <c r="T163" s="0"/>
      <c r="U163" s="0"/>
      <c r="V163" s="0"/>
      <c r="W163" s="0"/>
      <c r="X163" s="0"/>
      <c r="Y163" s="0"/>
      <c r="Z163" s="0"/>
      <c r="AA163" s="0"/>
      <c r="AB163" s="0"/>
      <c r="AC163" s="0"/>
      <c r="AD163" s="0"/>
      <c r="AE163" s="0"/>
      <c r="AF163" s="0"/>
      <c r="AG163" s="0"/>
      <c r="AH163" s="0"/>
      <c r="AI163" s="0"/>
      <c r="AJ163" s="0"/>
      <c r="AK163" s="0"/>
      <c r="AL163" s="0"/>
      <c r="AM163" s="0"/>
      <c r="AN163" s="0"/>
      <c r="AO163" s="0"/>
      <c r="AP163" s="0"/>
      <c r="AQ163" s="0"/>
      <c r="AR163" s="0"/>
      <c r="AS163" s="0"/>
      <c r="AT163" s="0"/>
      <c r="AU163" s="0"/>
      <c r="AV163" s="0"/>
      <c r="AW163" s="0"/>
      <c r="AX163" s="0"/>
      <c r="AY163" s="0"/>
      <c r="AZ163" s="0"/>
      <c r="BA163" s="0"/>
      <c r="BB163" s="0"/>
      <c r="BC163" s="0"/>
      <c r="BD163" s="0"/>
      <c r="BE163" s="0"/>
      <c r="BF163" s="0"/>
      <c r="BG163" s="0"/>
      <c r="BH163" s="0"/>
      <c r="BI163" s="0"/>
      <c r="BJ163" s="0"/>
      <c r="BK163" s="0"/>
      <c r="BL163" s="0"/>
      <c r="BM163" s="0"/>
      <c r="BN163" s="0"/>
      <c r="BO163" s="0"/>
      <c r="BP163" s="0"/>
      <c r="BQ163" s="0"/>
      <c r="BR163" s="0"/>
      <c r="BS163" s="0"/>
      <c r="BT163" s="0"/>
      <c r="BU163" s="0"/>
      <c r="BV163" s="0"/>
      <c r="BW163" s="0"/>
      <c r="BX163" s="0"/>
      <c r="BY163" s="0"/>
      <c r="BZ163" s="0"/>
      <c r="CA163" s="0"/>
      <c r="CB163" s="0"/>
      <c r="CC163" s="0"/>
      <c r="CD163" s="0"/>
      <c r="CE163" s="0"/>
      <c r="CF163" s="0"/>
      <c r="CG163" s="0"/>
      <c r="CH163" s="0"/>
      <c r="CI163" s="0"/>
      <c r="CJ163" s="0"/>
      <c r="CK163" s="0"/>
      <c r="CL163" s="0"/>
      <c r="CM163" s="0"/>
      <c r="CN163" s="0"/>
      <c r="CO163" s="0"/>
      <c r="CP163" s="0"/>
      <c r="CQ163" s="0"/>
      <c r="CR163" s="0"/>
      <c r="CS163" s="0"/>
      <c r="CT163" s="0"/>
      <c r="CU163" s="0"/>
      <c r="CV163" s="0"/>
      <c r="CW163" s="0"/>
      <c r="CX163" s="0"/>
      <c r="CY163" s="0"/>
      <c r="CZ163" s="0"/>
      <c r="DA163" s="0"/>
      <c r="DB163" s="0"/>
      <c r="DC163" s="0"/>
      <c r="DD163" s="0"/>
      <c r="DE163" s="0"/>
      <c r="DF163" s="0"/>
      <c r="DG163" s="0"/>
      <c r="DH163" s="0"/>
      <c r="DI163" s="0"/>
      <c r="DJ163" s="0"/>
      <c r="DK163" s="0"/>
      <c r="DL163" s="0"/>
      <c r="DM163" s="0"/>
      <c r="DN163" s="0"/>
      <c r="DO163" s="0"/>
      <c r="DP163" s="0"/>
      <c r="DQ163" s="0"/>
      <c r="DR163" s="0"/>
      <c r="DS163" s="0"/>
      <c r="DT163" s="0"/>
      <c r="DU163" s="0"/>
      <c r="DV163" s="0"/>
      <c r="DW163" s="0"/>
      <c r="DX163" s="0"/>
      <c r="DY163" s="0"/>
      <c r="DZ163" s="0"/>
      <c r="EA163" s="0"/>
      <c r="EB163" s="0"/>
      <c r="EC163" s="0"/>
      <c r="ED163" s="0"/>
      <c r="EE163" s="0"/>
      <c r="EF163" s="0"/>
      <c r="EG163" s="0"/>
      <c r="EH163" s="0"/>
      <c r="EI163" s="0"/>
      <c r="EJ163" s="0"/>
      <c r="EK163" s="0"/>
      <c r="EL163" s="0"/>
      <c r="EM163" s="0"/>
      <c r="EN163" s="0"/>
      <c r="EO163" s="0"/>
      <c r="EP163" s="0"/>
      <c r="EQ163" s="0"/>
      <c r="ER163" s="0"/>
      <c r="ES163" s="0"/>
      <c r="ET163" s="0"/>
      <c r="EU163" s="0"/>
      <c r="EV163" s="0"/>
      <c r="EW163" s="0"/>
      <c r="EX163" s="0"/>
      <c r="EY163" s="0"/>
      <c r="EZ163" s="0"/>
      <c r="FA163" s="0"/>
      <c r="FB163" s="0"/>
      <c r="FC163" s="0"/>
      <c r="FD163" s="0"/>
      <c r="FE163" s="0"/>
      <c r="FF163" s="0"/>
      <c r="FG163" s="0"/>
      <c r="FH163" s="0"/>
      <c r="FI163" s="0"/>
      <c r="FJ163" s="0"/>
      <c r="FK163" s="0"/>
      <c r="FL163" s="0"/>
      <c r="FM163" s="0"/>
      <c r="FN163" s="0"/>
      <c r="FO163" s="0"/>
      <c r="FP163" s="0"/>
      <c r="FQ163" s="0"/>
      <c r="FR163" s="0"/>
      <c r="FS163" s="0"/>
      <c r="FT163" s="0"/>
      <c r="FU163" s="0"/>
      <c r="FV163" s="0"/>
      <c r="FW163" s="0"/>
      <c r="FX163" s="0"/>
      <c r="FY163" s="0"/>
      <c r="FZ163" s="0"/>
      <c r="GA163" s="0"/>
      <c r="GB163" s="0"/>
      <c r="GC163" s="0"/>
      <c r="GD163" s="0"/>
      <c r="GE163" s="0"/>
      <c r="GF163" s="0"/>
      <c r="GG163" s="0"/>
      <c r="GH163" s="0"/>
      <c r="GI163" s="0"/>
      <c r="GJ163" s="0"/>
      <c r="GK163" s="0"/>
      <c r="GL163" s="0"/>
      <c r="GM163" s="0"/>
      <c r="GN163" s="0"/>
      <c r="GO163" s="0"/>
      <c r="GP163" s="0"/>
      <c r="GQ163" s="0"/>
      <c r="GR163" s="0"/>
      <c r="GS163" s="0"/>
      <c r="GT163" s="0"/>
      <c r="GU163" s="0"/>
      <c r="GV163" s="0"/>
      <c r="GW163" s="0"/>
      <c r="GX163" s="0"/>
      <c r="GY163" s="0"/>
      <c r="GZ163" s="0"/>
      <c r="HA163" s="0"/>
      <c r="HB163" s="0"/>
      <c r="HC163" s="0"/>
      <c r="HD163" s="0"/>
      <c r="HE163" s="0"/>
      <c r="HF163" s="0"/>
      <c r="HG163" s="0"/>
      <c r="HH163" s="0"/>
      <c r="HI163" s="0"/>
      <c r="HJ163" s="0"/>
      <c r="HK163" s="0"/>
      <c r="HL163" s="0"/>
      <c r="HM163" s="0"/>
      <c r="HN163" s="0"/>
      <c r="HO163" s="0"/>
      <c r="HP163" s="0"/>
      <c r="HQ163" s="0"/>
      <c r="HR163" s="0"/>
      <c r="HS163" s="0"/>
      <c r="HT163" s="0"/>
      <c r="HU163" s="0"/>
      <c r="HV163" s="0"/>
      <c r="HW163" s="0"/>
      <c r="HX163" s="0"/>
      <c r="HY163" s="0"/>
      <c r="HZ163" s="0"/>
      <c r="IA163" s="0"/>
      <c r="IB163" s="0"/>
      <c r="IC163" s="0"/>
      <c r="ID163" s="0"/>
      <c r="IE163" s="0"/>
      <c r="IF163" s="0"/>
      <c r="IG163" s="0"/>
      <c r="IH163" s="0"/>
      <c r="II163" s="0"/>
      <c r="IJ163" s="0"/>
      <c r="IK163" s="0"/>
      <c r="IL163" s="0"/>
      <c r="IM163" s="0"/>
      <c r="IN163" s="0"/>
      <c r="IO163" s="0"/>
      <c r="IP163" s="0"/>
      <c r="IQ163" s="0"/>
      <c r="IR163" s="0"/>
      <c r="IS163" s="0"/>
      <c r="IT163" s="0"/>
      <c r="IU163" s="0"/>
      <c r="IV163" s="0"/>
      <c r="IW163" s="0"/>
      <c r="IX163" s="0"/>
      <c r="IY163" s="0"/>
      <c r="IZ163" s="0"/>
      <c r="JA163" s="0"/>
      <c r="JB163" s="0"/>
      <c r="JC163" s="0"/>
      <c r="JD163" s="0"/>
      <c r="JE163" s="0"/>
      <c r="JF163" s="0"/>
      <c r="JG163" s="0"/>
      <c r="JH163" s="0"/>
      <c r="JI163" s="0"/>
      <c r="JJ163" s="0"/>
      <c r="JK163" s="0"/>
      <c r="JL163" s="0"/>
      <c r="JM163" s="0"/>
      <c r="JN163" s="0"/>
      <c r="JO163" s="0"/>
      <c r="JP163" s="0"/>
      <c r="JQ163" s="0"/>
      <c r="JR163" s="0"/>
      <c r="JS163" s="0"/>
      <c r="JT163" s="0"/>
      <c r="JU163" s="0"/>
      <c r="JV163" s="0"/>
      <c r="JW163" s="0"/>
      <c r="JX163" s="0"/>
      <c r="JY163" s="0"/>
      <c r="JZ163" s="0"/>
      <c r="KA163" s="0"/>
      <c r="KB163" s="0"/>
      <c r="KC163" s="0"/>
      <c r="KD163" s="0"/>
      <c r="KE163" s="0"/>
      <c r="KF163" s="0"/>
      <c r="KG163" s="0"/>
      <c r="KH163" s="0"/>
      <c r="KI163" s="0"/>
      <c r="KJ163" s="0"/>
      <c r="KK163" s="0"/>
      <c r="KL163" s="0"/>
      <c r="KM163" s="0"/>
      <c r="KN163" s="0"/>
      <c r="KO163" s="0"/>
      <c r="KP163" s="0"/>
      <c r="KQ163" s="0"/>
      <c r="KR163" s="0"/>
      <c r="KS163" s="0"/>
      <c r="KT163" s="0"/>
      <c r="KU163" s="0"/>
      <c r="KV163" s="0"/>
      <c r="KW163" s="0"/>
      <c r="KX163" s="0"/>
      <c r="KY163" s="0"/>
      <c r="KZ163" s="0"/>
      <c r="LA163" s="0"/>
      <c r="LB163" s="0"/>
      <c r="LC163" s="0"/>
      <c r="LD163" s="0"/>
      <c r="LE163" s="0"/>
      <c r="LF163" s="0"/>
      <c r="LG163" s="0"/>
      <c r="LH163" s="0"/>
      <c r="LI163" s="0"/>
      <c r="LJ163" s="0"/>
      <c r="LK163" s="0"/>
      <c r="LL163" s="0"/>
      <c r="LM163" s="0"/>
      <c r="LN163" s="0"/>
      <c r="LO163" s="0"/>
      <c r="LP163" s="0"/>
      <c r="LQ163" s="0"/>
      <c r="LR163" s="0"/>
      <c r="LS163" s="0"/>
      <c r="LT163" s="0"/>
      <c r="LU163" s="0"/>
      <c r="LV163" s="0"/>
      <c r="LW163" s="0"/>
      <c r="LX163" s="0"/>
      <c r="LY163" s="0"/>
      <c r="LZ163" s="0"/>
      <c r="MA163" s="0"/>
      <c r="MB163" s="0"/>
      <c r="MC163" s="0"/>
      <c r="MD163" s="0"/>
      <c r="ME163" s="0"/>
      <c r="MF163" s="0"/>
      <c r="MG163" s="0"/>
      <c r="MH163" s="0"/>
      <c r="MI163" s="0"/>
      <c r="MJ163" s="0"/>
      <c r="MK163" s="0"/>
      <c r="ML163" s="0"/>
      <c r="MM163" s="0"/>
      <c r="MN163" s="0"/>
      <c r="MO163" s="0"/>
      <c r="MP163" s="0"/>
      <c r="MQ163" s="0"/>
      <c r="MR163" s="0"/>
      <c r="MS163" s="0"/>
      <c r="MT163" s="0"/>
      <c r="MU163" s="0"/>
      <c r="MV163" s="0"/>
      <c r="MW163" s="0"/>
      <c r="MX163" s="0"/>
      <c r="MY163" s="0"/>
      <c r="MZ163" s="0"/>
      <c r="NA163" s="0"/>
      <c r="NB163" s="0"/>
      <c r="NC163" s="0"/>
      <c r="ND163" s="0"/>
      <c r="NE163" s="0"/>
      <c r="NF163" s="0"/>
      <c r="NG163" s="0"/>
      <c r="NH163" s="0"/>
      <c r="NI163" s="0"/>
      <c r="NJ163" s="0"/>
      <c r="NK163" s="0"/>
      <c r="NL163" s="0"/>
      <c r="NM163" s="0"/>
      <c r="NN163" s="0"/>
      <c r="NO163" s="0"/>
      <c r="NP163" s="0"/>
      <c r="NQ163" s="0"/>
      <c r="NR163" s="0"/>
      <c r="NS163" s="0"/>
      <c r="NT163" s="0"/>
      <c r="NU163" s="0"/>
      <c r="NV163" s="0"/>
      <c r="NW163" s="0"/>
      <c r="NX163" s="0"/>
      <c r="NY163" s="0"/>
      <c r="NZ163" s="0"/>
      <c r="OA163" s="0"/>
      <c r="OB163" s="0"/>
      <c r="OC163" s="0"/>
      <c r="OD163" s="0"/>
      <c r="OE163" s="0"/>
      <c r="OF163" s="0"/>
      <c r="OG163" s="0"/>
      <c r="OH163" s="0"/>
      <c r="OI163" s="0"/>
      <c r="OJ163" s="0"/>
      <c r="OK163" s="0"/>
      <c r="OL163" s="0"/>
      <c r="OM163" s="0"/>
      <c r="ON163" s="0"/>
      <c r="OO163" s="0"/>
      <c r="OP163" s="0"/>
      <c r="OQ163" s="0"/>
      <c r="OR163" s="0"/>
      <c r="OS163" s="0"/>
      <c r="OT163" s="0"/>
      <c r="OU163" s="0"/>
      <c r="OV163" s="0"/>
      <c r="OW163" s="0"/>
      <c r="OX163" s="0"/>
      <c r="OY163" s="0"/>
      <c r="OZ163" s="0"/>
      <c r="PA163" s="0"/>
      <c r="PB163" s="0"/>
      <c r="PC163" s="0"/>
      <c r="PD163" s="0"/>
      <c r="PE163" s="0"/>
      <c r="PF163" s="0"/>
      <c r="PG163" s="0"/>
      <c r="PH163" s="0"/>
      <c r="PI163" s="0"/>
      <c r="PJ163" s="0"/>
      <c r="PK163" s="0"/>
      <c r="PL163" s="0"/>
      <c r="PM163" s="0"/>
      <c r="PN163" s="0"/>
      <c r="PO163" s="0"/>
      <c r="PP163" s="0"/>
      <c r="PQ163" s="0"/>
      <c r="PR163" s="0"/>
      <c r="PS163" s="0"/>
      <c r="PT163" s="0"/>
      <c r="PU163" s="0"/>
      <c r="PV163" s="0"/>
      <c r="PW163" s="0"/>
      <c r="PX163" s="0"/>
      <c r="PY163" s="0"/>
      <c r="PZ163" s="0"/>
      <c r="QA163" s="0"/>
      <c r="QB163" s="0"/>
      <c r="QC163" s="0"/>
      <c r="QD163" s="0"/>
      <c r="QE163" s="0"/>
      <c r="QF163" s="0"/>
      <c r="QG163" s="0"/>
      <c r="QH163" s="0"/>
      <c r="QI163" s="0"/>
      <c r="QJ163" s="0"/>
      <c r="QK163" s="0"/>
      <c r="QL163" s="0"/>
      <c r="QM163" s="0"/>
      <c r="QN163" s="0"/>
      <c r="QO163" s="0"/>
      <c r="QP163" s="0"/>
      <c r="QQ163" s="0"/>
      <c r="QR163" s="0"/>
      <c r="QS163" s="0"/>
      <c r="QT163" s="0"/>
      <c r="QU163" s="0"/>
      <c r="QV163" s="0"/>
      <c r="QW163" s="0"/>
      <c r="QX163" s="0"/>
      <c r="QY163" s="0"/>
      <c r="QZ163" s="0"/>
      <c r="RA163" s="0"/>
      <c r="RB163" s="0"/>
      <c r="RC163" s="0"/>
      <c r="RD163" s="0"/>
      <c r="RE163" s="0"/>
      <c r="RF163" s="0"/>
      <c r="RG163" s="0"/>
      <c r="RH163" s="0"/>
      <c r="RI163" s="0"/>
      <c r="RJ163" s="0"/>
      <c r="RK163" s="0"/>
      <c r="RL163" s="0"/>
      <c r="RM163" s="0"/>
      <c r="RN163" s="0"/>
      <c r="RO163" s="0"/>
      <c r="RP163" s="0"/>
      <c r="RQ163" s="0"/>
      <c r="RR163" s="0"/>
      <c r="RS163" s="0"/>
      <c r="RT163" s="0"/>
      <c r="RU163" s="0"/>
      <c r="RV163" s="0"/>
      <c r="RW163" s="0"/>
      <c r="RX163" s="0"/>
      <c r="RY163" s="0"/>
      <c r="RZ163" s="0"/>
      <c r="SA163" s="0"/>
      <c r="SB163" s="0"/>
      <c r="SC163" s="0"/>
      <c r="SD163" s="0"/>
      <c r="SE163" s="0"/>
      <c r="SF163" s="0"/>
      <c r="SG163" s="0"/>
      <c r="SH163" s="0"/>
      <c r="SI163" s="0"/>
      <c r="SJ163" s="0"/>
      <c r="SK163" s="0"/>
      <c r="SL163" s="0"/>
      <c r="SM163" s="0"/>
      <c r="SN163" s="0"/>
      <c r="SO163" s="0"/>
      <c r="SP163" s="0"/>
      <c r="SQ163" s="0"/>
      <c r="SR163" s="0"/>
      <c r="SS163" s="0"/>
      <c r="ST163" s="0"/>
      <c r="SU163" s="0"/>
      <c r="SV163" s="0"/>
      <c r="SW163" s="0"/>
      <c r="SX163" s="0"/>
      <c r="SY163" s="0"/>
      <c r="SZ163" s="0"/>
      <c r="TA163" s="0"/>
      <c r="TB163" s="0"/>
      <c r="TC163" s="0"/>
      <c r="TD163" s="0"/>
      <c r="TE163" s="0"/>
      <c r="TF163" s="0"/>
      <c r="TG163" s="0"/>
      <c r="TH163" s="0"/>
      <c r="TI163" s="0"/>
      <c r="TJ163" s="0"/>
      <c r="TK163" s="0"/>
      <c r="TL163" s="0"/>
      <c r="TM163" s="0"/>
      <c r="TN163" s="0"/>
      <c r="TO163" s="0"/>
      <c r="TP163" s="0"/>
      <c r="TQ163" s="0"/>
      <c r="TR163" s="0"/>
      <c r="TS163" s="0"/>
      <c r="TT163" s="0"/>
      <c r="TU163" s="0"/>
      <c r="TV163" s="0"/>
      <c r="TW163" s="0"/>
      <c r="TX163" s="0"/>
      <c r="TY163" s="0"/>
      <c r="TZ163" s="0"/>
      <c r="UA163" s="0"/>
      <c r="UB163" s="0"/>
      <c r="UC163" s="0"/>
      <c r="UD163" s="0"/>
      <c r="UE163" s="0"/>
      <c r="UF163" s="0"/>
      <c r="UG163" s="0"/>
      <c r="UH163" s="0"/>
      <c r="UI163" s="0"/>
      <c r="UJ163" s="0"/>
      <c r="UK163" s="0"/>
      <c r="UL163" s="0"/>
      <c r="UM163" s="0"/>
      <c r="UN163" s="0"/>
      <c r="UO163" s="0"/>
      <c r="UP163" s="0"/>
      <c r="UQ163" s="0"/>
      <c r="UR163" s="0"/>
      <c r="US163" s="0"/>
      <c r="UT163" s="0"/>
      <c r="UU163" s="0"/>
      <c r="UV163" s="0"/>
      <c r="UW163" s="0"/>
      <c r="UX163" s="0"/>
      <c r="UY163" s="0"/>
      <c r="UZ163" s="0"/>
      <c r="VA163" s="0"/>
      <c r="VB163" s="0"/>
      <c r="VC163" s="0"/>
      <c r="VD163" s="0"/>
      <c r="VE163" s="0"/>
      <c r="VF163" s="0"/>
      <c r="VG163" s="0"/>
      <c r="VH163" s="0"/>
      <c r="VI163" s="0"/>
      <c r="VJ163" s="0"/>
      <c r="VK163" s="0"/>
      <c r="VL163" s="0"/>
      <c r="VM163" s="0"/>
      <c r="VN163" s="0"/>
      <c r="VO163" s="0"/>
      <c r="VP163" s="0"/>
      <c r="VQ163" s="0"/>
      <c r="VR163" s="0"/>
      <c r="VS163" s="0"/>
      <c r="VT163" s="0"/>
      <c r="VU163" s="0"/>
      <c r="VV163" s="0"/>
      <c r="VW163" s="0"/>
      <c r="VX163" s="0"/>
      <c r="VY163" s="0"/>
      <c r="VZ163" s="0"/>
      <c r="WA163" s="0"/>
      <c r="WB163" s="0"/>
      <c r="WC163" s="0"/>
      <c r="WD163" s="0"/>
      <c r="WE163" s="0"/>
      <c r="WF163" s="0"/>
      <c r="WG163" s="0"/>
      <c r="WH163" s="0"/>
      <c r="WI163" s="0"/>
      <c r="WJ163" s="0"/>
      <c r="WK163" s="0"/>
      <c r="WL163" s="0"/>
      <c r="WM163" s="0"/>
      <c r="WN163" s="0"/>
      <c r="WO163" s="0"/>
      <c r="WP163" s="0"/>
      <c r="WQ163" s="0"/>
      <c r="WR163" s="0"/>
      <c r="WS163" s="0"/>
      <c r="WT163" s="0"/>
      <c r="WU163" s="0"/>
      <c r="WV163" s="0"/>
      <c r="WW163" s="0"/>
      <c r="WX163" s="0"/>
      <c r="WY163" s="0"/>
      <c r="WZ163" s="0"/>
      <c r="XA163" s="0"/>
      <c r="XB163" s="0"/>
      <c r="XC163" s="0"/>
      <c r="XD163" s="0"/>
      <c r="XE163" s="0"/>
      <c r="XF163" s="0"/>
      <c r="XG163" s="0"/>
      <c r="XH163" s="0"/>
      <c r="XI163" s="0"/>
      <c r="XJ163" s="0"/>
      <c r="XK163" s="0"/>
      <c r="XL163" s="0"/>
      <c r="XM163" s="0"/>
      <c r="XN163" s="0"/>
      <c r="XO163" s="0"/>
      <c r="XP163" s="0"/>
      <c r="XQ163" s="0"/>
      <c r="XR163" s="0"/>
      <c r="XS163" s="0"/>
      <c r="XT163" s="0"/>
      <c r="XU163" s="0"/>
      <c r="XV163" s="0"/>
      <c r="XW163" s="0"/>
      <c r="XX163" s="0"/>
      <c r="XY163" s="0"/>
      <c r="XZ163" s="0"/>
      <c r="YA163" s="0"/>
      <c r="YB163" s="0"/>
      <c r="YC163" s="0"/>
      <c r="YD163" s="0"/>
      <c r="YE163" s="0"/>
      <c r="YF163" s="0"/>
      <c r="YG163" s="0"/>
      <c r="YH163" s="0"/>
      <c r="YI163" s="0"/>
      <c r="YJ163" s="0"/>
      <c r="YK163" s="0"/>
      <c r="YL163" s="0"/>
      <c r="YM163" s="0"/>
      <c r="YN163" s="0"/>
      <c r="YO163" s="0"/>
      <c r="YP163" s="0"/>
      <c r="YQ163" s="0"/>
      <c r="YR163" s="0"/>
      <c r="YS163" s="0"/>
      <c r="YT163" s="0"/>
      <c r="YU163" s="0"/>
      <c r="YV163" s="0"/>
      <c r="YW163" s="0"/>
      <c r="YX163" s="0"/>
      <c r="YY163" s="0"/>
      <c r="YZ163" s="0"/>
      <c r="ZA163" s="0"/>
      <c r="ZB163" s="0"/>
      <c r="ZC163" s="0"/>
      <c r="ZD163" s="0"/>
      <c r="ZE163" s="0"/>
      <c r="ZF163" s="0"/>
      <c r="ZG163" s="0"/>
      <c r="ZH163" s="0"/>
      <c r="ZI163" s="0"/>
      <c r="ZJ163" s="0"/>
      <c r="ZK163" s="0"/>
      <c r="ZL163" s="0"/>
      <c r="ZM163" s="0"/>
      <c r="ZN163" s="0"/>
      <c r="ZO163" s="0"/>
      <c r="ZP163" s="0"/>
      <c r="ZQ163" s="0"/>
      <c r="ZR163" s="0"/>
      <c r="ZS163" s="0"/>
      <c r="ZT163" s="0"/>
      <c r="ZU163" s="0"/>
      <c r="ZV163" s="0"/>
      <c r="ZW163" s="0"/>
      <c r="ZX163" s="0"/>
      <c r="ZY163" s="0"/>
      <c r="ZZ163" s="0"/>
      <c r="AAA163" s="0"/>
      <c r="AAB163" s="0"/>
      <c r="AAC163" s="0"/>
      <c r="AAD163" s="0"/>
      <c r="AAE163" s="0"/>
      <c r="AAF163" s="0"/>
      <c r="AAG163" s="0"/>
      <c r="AAH163" s="0"/>
      <c r="AAI163" s="0"/>
      <c r="AAJ163" s="0"/>
      <c r="AAK163" s="0"/>
      <c r="AAL163" s="0"/>
      <c r="AAM163" s="0"/>
      <c r="AAN163" s="0"/>
      <c r="AAO163" s="0"/>
      <c r="AAP163" s="0"/>
      <c r="AAQ163" s="0"/>
      <c r="AAR163" s="0"/>
      <c r="AAS163" s="0"/>
      <c r="AAT163" s="0"/>
      <c r="AAU163" s="0"/>
      <c r="AAV163" s="0"/>
      <c r="AAW163" s="0"/>
      <c r="AAX163" s="0"/>
      <c r="AAY163" s="0"/>
      <c r="AAZ163" s="0"/>
      <c r="ABA163" s="0"/>
      <c r="ABB163" s="0"/>
      <c r="ABC163" s="0"/>
      <c r="ABD163" s="0"/>
      <c r="ABE163" s="0"/>
      <c r="ABF163" s="0"/>
      <c r="ABG163" s="0"/>
      <c r="ABH163" s="0"/>
      <c r="ABI163" s="0"/>
      <c r="ABJ163" s="0"/>
      <c r="ABK163" s="0"/>
      <c r="ABL163" s="0"/>
      <c r="ABM163" s="0"/>
      <c r="ABN163" s="0"/>
      <c r="ABO163" s="0"/>
      <c r="ABP163" s="0"/>
      <c r="ABQ163" s="0"/>
      <c r="ABR163" s="0"/>
      <c r="ABS163" s="0"/>
      <c r="ABT163" s="0"/>
      <c r="ABU163" s="0"/>
      <c r="ABV163" s="0"/>
      <c r="ABW163" s="0"/>
      <c r="ABX163" s="0"/>
      <c r="ABY163" s="0"/>
      <c r="ABZ163" s="0"/>
      <c r="ACA163" s="0"/>
      <c r="ACB163" s="0"/>
      <c r="ACC163" s="0"/>
      <c r="ACD163" s="0"/>
      <c r="ACE163" s="0"/>
      <c r="ACF163" s="0"/>
      <c r="ACG163" s="0"/>
      <c r="ACH163" s="0"/>
      <c r="ACI163" s="0"/>
      <c r="ACJ163" s="0"/>
      <c r="ACK163" s="0"/>
      <c r="ACL163" s="0"/>
      <c r="ACM163" s="0"/>
      <c r="ACN163" s="0"/>
      <c r="ACO163" s="0"/>
      <c r="ACP163" s="0"/>
      <c r="ACQ163" s="0"/>
      <c r="ACR163" s="0"/>
      <c r="ACS163" s="0"/>
      <c r="ACT163" s="0"/>
      <c r="ACU163" s="0"/>
      <c r="ACV163" s="0"/>
      <c r="ACW163" s="0"/>
      <c r="ACX163" s="0"/>
      <c r="ACY163" s="0"/>
      <c r="ACZ163" s="0"/>
      <c r="ADA163" s="0"/>
      <c r="ADB163" s="0"/>
      <c r="ADC163" s="0"/>
      <c r="ADD163" s="0"/>
      <c r="ADE163" s="0"/>
      <c r="ADF163" s="0"/>
      <c r="ADG163" s="0"/>
      <c r="ADH163" s="0"/>
      <c r="ADI163" s="0"/>
      <c r="ADJ163" s="0"/>
      <c r="ADK163" s="0"/>
      <c r="ADL163" s="0"/>
      <c r="ADM163" s="0"/>
      <c r="ADN163" s="0"/>
      <c r="ADO163" s="0"/>
      <c r="ADP163" s="0"/>
      <c r="ADQ163" s="0"/>
      <c r="ADR163" s="0"/>
      <c r="ADS163" s="0"/>
      <c r="ADT163" s="0"/>
      <c r="ADU163" s="0"/>
      <c r="ADV163" s="0"/>
      <c r="ADW163" s="0"/>
      <c r="ADX163" s="0"/>
      <c r="ADY163" s="0"/>
      <c r="ADZ163" s="0"/>
      <c r="AEA163" s="0"/>
      <c r="AEB163" s="0"/>
      <c r="AEC163" s="0"/>
      <c r="AED163" s="0"/>
      <c r="AEE163" s="0"/>
      <c r="AEF163" s="0"/>
      <c r="AEG163" s="0"/>
      <c r="AEH163" s="0"/>
      <c r="AEI163" s="0"/>
      <c r="AEJ163" s="0"/>
      <c r="AEK163" s="0"/>
      <c r="AEL163" s="0"/>
      <c r="AEM163" s="0"/>
      <c r="AEN163" s="0"/>
      <c r="AEO163" s="0"/>
      <c r="AEP163" s="0"/>
      <c r="AEQ163" s="0"/>
      <c r="AER163" s="0"/>
      <c r="AES163" s="0"/>
      <c r="AET163" s="0"/>
      <c r="AEU163" s="0"/>
      <c r="AEV163" s="0"/>
      <c r="AEW163" s="0"/>
      <c r="AEX163" s="0"/>
      <c r="AEY163" s="0"/>
      <c r="AEZ163" s="0"/>
      <c r="AFA163" s="0"/>
      <c r="AFB163" s="0"/>
      <c r="AFC163" s="0"/>
      <c r="AFD163" s="0"/>
      <c r="AFE163" s="0"/>
      <c r="AFF163" s="0"/>
      <c r="AFG163" s="0"/>
      <c r="AFH163" s="0"/>
      <c r="AFI163" s="0"/>
      <c r="AFJ163" s="0"/>
      <c r="AFK163" s="0"/>
      <c r="AFL163" s="0"/>
      <c r="AFM163" s="0"/>
      <c r="AFN163" s="0"/>
      <c r="AFO163" s="0"/>
      <c r="AFP163" s="0"/>
      <c r="AFQ163" s="0"/>
      <c r="AFR163" s="0"/>
      <c r="AFS163" s="0"/>
      <c r="AFT163" s="0"/>
      <c r="AFU163" s="0"/>
      <c r="AFV163" s="0"/>
      <c r="AFW163" s="0"/>
      <c r="AFX163" s="0"/>
      <c r="AFY163" s="0"/>
      <c r="AFZ163" s="0"/>
      <c r="AGA163" s="0"/>
      <c r="AGB163" s="0"/>
      <c r="AGC163" s="0"/>
      <c r="AGD163" s="0"/>
      <c r="AGE163" s="0"/>
      <c r="AGF163" s="0"/>
      <c r="AGG163" s="0"/>
      <c r="AGH163" s="0"/>
      <c r="AGI163" s="0"/>
      <c r="AGJ163" s="0"/>
      <c r="AGK163" s="0"/>
      <c r="AGL163" s="0"/>
      <c r="AGM163" s="0"/>
      <c r="AGN163" s="0"/>
      <c r="AGO163" s="0"/>
      <c r="AGP163" s="0"/>
      <c r="AGQ163" s="0"/>
      <c r="AGR163" s="0"/>
      <c r="AGS163" s="0"/>
      <c r="AGT163" s="0"/>
      <c r="AGU163" s="0"/>
      <c r="AGV163" s="0"/>
      <c r="AGW163" s="0"/>
      <c r="AGX163" s="0"/>
      <c r="AGY163" s="0"/>
      <c r="AGZ163" s="0"/>
      <c r="AHA163" s="0"/>
      <c r="AHB163" s="0"/>
      <c r="AHC163" s="0"/>
      <c r="AHD163" s="0"/>
      <c r="AHE163" s="0"/>
      <c r="AHF163" s="0"/>
      <c r="AHG163" s="0"/>
      <c r="AHH163" s="0"/>
      <c r="AHI163" s="0"/>
      <c r="AHJ163" s="0"/>
      <c r="AHK163" s="0"/>
      <c r="AHL163" s="0"/>
      <c r="AHM163" s="0"/>
      <c r="AHN163" s="0"/>
      <c r="AHO163" s="0"/>
      <c r="AHP163" s="0"/>
      <c r="AHQ163" s="0"/>
      <c r="AHR163" s="0"/>
      <c r="AHS163" s="0"/>
      <c r="AHT163" s="0"/>
      <c r="AHU163" s="0"/>
      <c r="AHV163" s="0"/>
      <c r="AHW163" s="0"/>
      <c r="AHX163" s="0"/>
      <c r="AHY163" s="0"/>
      <c r="AHZ163" s="0"/>
      <c r="AIA163" s="0"/>
      <c r="AIB163" s="0"/>
      <c r="AIC163" s="0"/>
      <c r="AID163" s="0"/>
      <c r="AIE163" s="0"/>
      <c r="AIF163" s="0"/>
      <c r="AIG163" s="0"/>
      <c r="AIH163" s="0"/>
      <c r="AII163" s="0"/>
      <c r="AIJ163" s="0"/>
      <c r="AIK163" s="0"/>
      <c r="AIL163" s="0"/>
      <c r="AIM163" s="0"/>
      <c r="AIN163" s="0"/>
      <c r="AIO163" s="0"/>
      <c r="AIP163" s="0"/>
      <c r="AIQ163" s="0"/>
      <c r="AIR163" s="0"/>
      <c r="AIS163" s="0"/>
      <c r="AIT163" s="0"/>
      <c r="AIU163" s="0"/>
      <c r="AIV163" s="0"/>
      <c r="AIW163" s="0"/>
      <c r="AIX163" s="0"/>
      <c r="AIY163" s="0"/>
      <c r="AIZ163" s="0"/>
      <c r="AJA163" s="0"/>
      <c r="AJB163" s="0"/>
      <c r="AJC163" s="0"/>
      <c r="AJD163" s="0"/>
      <c r="AJE163" s="0"/>
      <c r="AJF163" s="0"/>
      <c r="AJG163" s="0"/>
      <c r="AJH163" s="0"/>
      <c r="AJI163" s="0"/>
      <c r="AJJ163" s="0"/>
      <c r="AJK163" s="0"/>
      <c r="AJL163" s="0"/>
      <c r="AJM163" s="0"/>
      <c r="AJN163" s="0"/>
      <c r="AJO163" s="0"/>
      <c r="AJP163" s="0"/>
      <c r="AJQ163" s="0"/>
      <c r="AJR163" s="0"/>
      <c r="AJS163" s="0"/>
      <c r="AJT163" s="0"/>
      <c r="AJU163" s="0"/>
      <c r="AJV163" s="0"/>
      <c r="AJW163" s="0"/>
      <c r="AJX163" s="0"/>
      <c r="AJY163" s="0"/>
      <c r="AJZ163" s="0"/>
      <c r="AKA163" s="0"/>
      <c r="AKB163" s="0"/>
      <c r="AKC163" s="0"/>
      <c r="AKD163" s="0"/>
      <c r="AKE163" s="0"/>
      <c r="AKF163" s="0"/>
      <c r="AKG163" s="0"/>
      <c r="AKH163" s="0"/>
      <c r="AKI163" s="0"/>
      <c r="AKJ163" s="0"/>
      <c r="AKK163" s="0"/>
      <c r="AKL163" s="0"/>
      <c r="AKM163" s="0"/>
      <c r="AKN163" s="0"/>
      <c r="AKO163" s="0"/>
      <c r="AKP163" s="0"/>
      <c r="AKQ163" s="0"/>
      <c r="AKR163" s="0"/>
      <c r="AKS163" s="0"/>
      <c r="AKT163" s="0"/>
      <c r="AKU163" s="0"/>
      <c r="AKV163" s="0"/>
      <c r="AKW163" s="0"/>
      <c r="AKX163" s="0"/>
      <c r="AKY163" s="0"/>
      <c r="AKZ163" s="0"/>
      <c r="ALA163" s="0"/>
      <c r="ALB163" s="0"/>
      <c r="ALC163" s="0"/>
      <c r="ALD163" s="0"/>
      <c r="ALE163" s="0"/>
      <c r="ALF163" s="0"/>
      <c r="ALG163" s="0"/>
      <c r="ALH163" s="0"/>
      <c r="ALI163" s="0"/>
      <c r="ALJ163" s="0"/>
      <c r="ALK163" s="0"/>
      <c r="ALL163" s="0"/>
      <c r="ALM163" s="0"/>
      <c r="ALN163" s="0"/>
      <c r="ALO163" s="0"/>
      <c r="ALP163" s="0"/>
      <c r="ALQ163" s="0"/>
      <c r="ALR163" s="0"/>
      <c r="ALS163" s="0"/>
      <c r="ALT163" s="0"/>
      <c r="ALU163" s="0"/>
      <c r="ALV163" s="0"/>
      <c r="ALW163" s="0"/>
      <c r="ALX163" s="0"/>
      <c r="ALY163" s="0"/>
      <c r="ALZ163" s="0"/>
      <c r="AMA163" s="0"/>
      <c r="AMB163" s="0"/>
      <c r="AMC163" s="0"/>
      <c r="AMD163" s="0"/>
      <c r="AME163" s="0"/>
      <c r="AMF163" s="0"/>
      <c r="AMG163" s="0"/>
      <c r="AMH163" s="0"/>
      <c r="AMI163" s="0"/>
      <c r="AMJ163" s="0"/>
    </row>
    <row r="164" customFormat="false" ht="15.8" hidden="false" customHeight="false" outlineLevel="0" collapsed="false">
      <c r="A164" s="87" t="s">
        <v>158</v>
      </c>
      <c r="B164" s="88" t="s">
        <v>159</v>
      </c>
      <c r="C164" s="89" t="s">
        <v>74</v>
      </c>
      <c r="D164" s="89" t="s">
        <v>126</v>
      </c>
      <c r="E164" s="89" t="s">
        <v>127</v>
      </c>
      <c r="F164" s="89" t="s">
        <v>77</v>
      </c>
      <c r="G164" s="89" t="s">
        <v>78</v>
      </c>
      <c r="H164" s="0"/>
      <c r="I164" s="0"/>
      <c r="J164" s="0"/>
      <c r="K164" s="0"/>
      <c r="L164" s="0"/>
      <c r="M164" s="0"/>
      <c r="N164" s="0"/>
      <c r="O164" s="0"/>
      <c r="P164" s="0"/>
      <c r="Q164" s="0"/>
      <c r="R164" s="0"/>
      <c r="S164" s="0"/>
      <c r="T164" s="0"/>
      <c r="U164" s="0"/>
      <c r="V164" s="0"/>
      <c r="W164" s="0"/>
      <c r="X164" s="0"/>
      <c r="Y164" s="0"/>
      <c r="Z164" s="0"/>
      <c r="AA164" s="0"/>
      <c r="AB164" s="0"/>
      <c r="AC164" s="0"/>
      <c r="AD164" s="0"/>
      <c r="AE164" s="0"/>
      <c r="AF164" s="0"/>
      <c r="AG164" s="0"/>
      <c r="AH164" s="0"/>
      <c r="AI164" s="0"/>
      <c r="AJ164" s="0"/>
      <c r="AK164" s="0"/>
      <c r="AL164" s="0"/>
      <c r="AM164" s="0"/>
      <c r="AN164" s="0"/>
      <c r="AO164" s="0"/>
      <c r="AP164" s="0"/>
      <c r="AQ164" s="0"/>
      <c r="AR164" s="0"/>
      <c r="AS164" s="0"/>
      <c r="AT164" s="0"/>
      <c r="AU164" s="0"/>
      <c r="AV164" s="0"/>
      <c r="AW164" s="0"/>
      <c r="AX164" s="0"/>
      <c r="AY164" s="0"/>
      <c r="AZ164" s="0"/>
      <c r="BA164" s="0"/>
      <c r="BB164" s="0"/>
      <c r="BC164" s="0"/>
      <c r="BD164" s="0"/>
      <c r="BE164" s="0"/>
      <c r="BF164" s="0"/>
      <c r="BG164" s="0"/>
      <c r="BH164" s="0"/>
      <c r="BI164" s="0"/>
      <c r="BJ164" s="0"/>
      <c r="BK164" s="0"/>
      <c r="BL164" s="0"/>
      <c r="BM164" s="0"/>
      <c r="BN164" s="0"/>
      <c r="BO164" s="0"/>
      <c r="BP164" s="0"/>
      <c r="BQ164" s="0"/>
      <c r="BR164" s="0"/>
      <c r="BS164" s="0"/>
      <c r="BT164" s="0"/>
      <c r="BU164" s="0"/>
      <c r="BV164" s="0"/>
      <c r="BW164" s="0"/>
      <c r="BX164" s="0"/>
      <c r="BY164" s="0"/>
      <c r="BZ164" s="0"/>
      <c r="CA164" s="0"/>
      <c r="CB164" s="0"/>
      <c r="CC164" s="0"/>
      <c r="CD164" s="0"/>
      <c r="CE164" s="0"/>
      <c r="CF164" s="0"/>
      <c r="CG164" s="0"/>
      <c r="CH164" s="0"/>
      <c r="CI164" s="0"/>
      <c r="CJ164" s="0"/>
      <c r="CK164" s="0"/>
      <c r="CL164" s="0"/>
      <c r="CM164" s="0"/>
      <c r="CN164" s="0"/>
      <c r="CO164" s="0"/>
      <c r="CP164" s="0"/>
      <c r="CQ164" s="0"/>
      <c r="CR164" s="0"/>
      <c r="CS164" s="0"/>
      <c r="CT164" s="0"/>
      <c r="CU164" s="0"/>
      <c r="CV164" s="0"/>
      <c r="CW164" s="0"/>
      <c r="CX164" s="0"/>
      <c r="CY164" s="0"/>
      <c r="CZ164" s="0"/>
      <c r="DA164" s="0"/>
      <c r="DB164" s="0"/>
      <c r="DC164" s="0"/>
      <c r="DD164" s="0"/>
      <c r="DE164" s="0"/>
      <c r="DF164" s="0"/>
      <c r="DG164" s="0"/>
      <c r="DH164" s="0"/>
      <c r="DI164" s="0"/>
      <c r="DJ164" s="0"/>
      <c r="DK164" s="0"/>
      <c r="DL164" s="0"/>
      <c r="DM164" s="0"/>
      <c r="DN164" s="0"/>
      <c r="DO164" s="0"/>
      <c r="DP164" s="0"/>
      <c r="DQ164" s="0"/>
      <c r="DR164" s="0"/>
      <c r="DS164" s="0"/>
      <c r="DT164" s="0"/>
      <c r="DU164" s="0"/>
      <c r="DV164" s="0"/>
      <c r="DW164" s="0"/>
      <c r="DX164" s="0"/>
      <c r="DY164" s="0"/>
      <c r="DZ164" s="0"/>
      <c r="EA164" s="0"/>
      <c r="EB164" s="0"/>
      <c r="EC164" s="0"/>
      <c r="ED164" s="0"/>
      <c r="EE164" s="0"/>
      <c r="EF164" s="0"/>
      <c r="EG164" s="0"/>
      <c r="EH164" s="0"/>
      <c r="EI164" s="0"/>
      <c r="EJ164" s="0"/>
      <c r="EK164" s="0"/>
      <c r="EL164" s="0"/>
      <c r="EM164" s="0"/>
      <c r="EN164" s="0"/>
      <c r="EO164" s="0"/>
      <c r="EP164" s="0"/>
      <c r="EQ164" s="0"/>
      <c r="ER164" s="0"/>
      <c r="ES164" s="0"/>
      <c r="ET164" s="0"/>
      <c r="EU164" s="0"/>
      <c r="EV164" s="0"/>
      <c r="EW164" s="0"/>
      <c r="EX164" s="0"/>
      <c r="EY164" s="0"/>
      <c r="EZ164" s="0"/>
      <c r="FA164" s="0"/>
      <c r="FB164" s="0"/>
      <c r="FC164" s="0"/>
      <c r="FD164" s="0"/>
      <c r="FE164" s="0"/>
      <c r="FF164" s="0"/>
      <c r="FG164" s="0"/>
      <c r="FH164" s="0"/>
      <c r="FI164" s="0"/>
      <c r="FJ164" s="0"/>
      <c r="FK164" s="0"/>
      <c r="FL164" s="0"/>
      <c r="FM164" s="0"/>
      <c r="FN164" s="0"/>
      <c r="FO164" s="0"/>
      <c r="FP164" s="0"/>
      <c r="FQ164" s="0"/>
      <c r="FR164" s="0"/>
      <c r="FS164" s="0"/>
      <c r="FT164" s="0"/>
      <c r="FU164" s="0"/>
      <c r="FV164" s="0"/>
      <c r="FW164" s="0"/>
      <c r="FX164" s="0"/>
      <c r="FY164" s="0"/>
      <c r="FZ164" s="0"/>
      <c r="GA164" s="0"/>
      <c r="GB164" s="0"/>
      <c r="GC164" s="0"/>
      <c r="GD164" s="0"/>
      <c r="GE164" s="0"/>
      <c r="GF164" s="0"/>
      <c r="GG164" s="0"/>
      <c r="GH164" s="0"/>
      <c r="GI164" s="0"/>
      <c r="GJ164" s="0"/>
      <c r="GK164" s="0"/>
      <c r="GL164" s="0"/>
      <c r="GM164" s="0"/>
      <c r="GN164" s="0"/>
      <c r="GO164" s="0"/>
      <c r="GP164" s="0"/>
      <c r="GQ164" s="0"/>
      <c r="GR164" s="0"/>
      <c r="GS164" s="0"/>
      <c r="GT164" s="0"/>
      <c r="GU164" s="0"/>
      <c r="GV164" s="0"/>
      <c r="GW164" s="0"/>
      <c r="GX164" s="0"/>
      <c r="GY164" s="0"/>
      <c r="GZ164" s="0"/>
      <c r="HA164" s="0"/>
      <c r="HB164" s="0"/>
      <c r="HC164" s="0"/>
      <c r="HD164" s="0"/>
      <c r="HE164" s="0"/>
      <c r="HF164" s="0"/>
      <c r="HG164" s="0"/>
      <c r="HH164" s="0"/>
      <c r="HI164" s="0"/>
      <c r="HJ164" s="0"/>
      <c r="HK164" s="0"/>
      <c r="HL164" s="0"/>
      <c r="HM164" s="0"/>
      <c r="HN164" s="0"/>
      <c r="HO164" s="0"/>
      <c r="HP164" s="0"/>
      <c r="HQ164" s="0"/>
      <c r="HR164" s="0"/>
      <c r="HS164" s="0"/>
      <c r="HT164" s="0"/>
      <c r="HU164" s="0"/>
      <c r="HV164" s="0"/>
      <c r="HW164" s="0"/>
      <c r="HX164" s="0"/>
      <c r="HY164" s="0"/>
      <c r="HZ164" s="0"/>
      <c r="IA164" s="0"/>
      <c r="IB164" s="0"/>
      <c r="IC164" s="0"/>
      <c r="ID164" s="0"/>
      <c r="IE164" s="0"/>
      <c r="IF164" s="0"/>
      <c r="IG164" s="0"/>
      <c r="IH164" s="0"/>
      <c r="II164" s="0"/>
      <c r="IJ164" s="0"/>
      <c r="IK164" s="0"/>
      <c r="IL164" s="0"/>
      <c r="IM164" s="0"/>
      <c r="IN164" s="0"/>
      <c r="IO164" s="0"/>
      <c r="IP164" s="0"/>
      <c r="IQ164" s="0"/>
      <c r="IR164" s="0"/>
      <c r="IS164" s="0"/>
      <c r="IT164" s="0"/>
      <c r="IU164" s="0"/>
      <c r="IV164" s="0"/>
      <c r="IW164" s="0"/>
      <c r="IX164" s="0"/>
      <c r="IY164" s="0"/>
      <c r="IZ164" s="0"/>
      <c r="JA164" s="0"/>
      <c r="JB164" s="0"/>
      <c r="JC164" s="0"/>
      <c r="JD164" s="0"/>
      <c r="JE164" s="0"/>
      <c r="JF164" s="0"/>
      <c r="JG164" s="0"/>
      <c r="JH164" s="0"/>
      <c r="JI164" s="0"/>
      <c r="JJ164" s="0"/>
      <c r="JK164" s="0"/>
      <c r="JL164" s="0"/>
      <c r="JM164" s="0"/>
      <c r="JN164" s="0"/>
      <c r="JO164" s="0"/>
      <c r="JP164" s="0"/>
      <c r="JQ164" s="0"/>
      <c r="JR164" s="0"/>
      <c r="JS164" s="0"/>
      <c r="JT164" s="0"/>
      <c r="JU164" s="0"/>
      <c r="JV164" s="0"/>
      <c r="JW164" s="0"/>
      <c r="JX164" s="0"/>
      <c r="JY164" s="0"/>
      <c r="JZ164" s="0"/>
      <c r="KA164" s="0"/>
      <c r="KB164" s="0"/>
      <c r="KC164" s="0"/>
      <c r="KD164" s="0"/>
      <c r="KE164" s="0"/>
      <c r="KF164" s="0"/>
      <c r="KG164" s="0"/>
      <c r="KH164" s="0"/>
      <c r="KI164" s="0"/>
      <c r="KJ164" s="0"/>
      <c r="KK164" s="0"/>
      <c r="KL164" s="0"/>
      <c r="KM164" s="0"/>
      <c r="KN164" s="0"/>
      <c r="KO164" s="0"/>
      <c r="KP164" s="0"/>
      <c r="KQ164" s="0"/>
      <c r="KR164" s="0"/>
      <c r="KS164" s="0"/>
      <c r="KT164" s="0"/>
      <c r="KU164" s="0"/>
      <c r="KV164" s="0"/>
      <c r="KW164" s="0"/>
      <c r="KX164" s="0"/>
      <c r="KY164" s="0"/>
      <c r="KZ164" s="0"/>
      <c r="LA164" s="0"/>
      <c r="LB164" s="0"/>
      <c r="LC164" s="0"/>
      <c r="LD164" s="0"/>
      <c r="LE164" s="0"/>
      <c r="LF164" s="0"/>
      <c r="LG164" s="0"/>
      <c r="LH164" s="0"/>
      <c r="LI164" s="0"/>
      <c r="LJ164" s="0"/>
      <c r="LK164" s="0"/>
      <c r="LL164" s="0"/>
      <c r="LM164" s="0"/>
      <c r="LN164" s="0"/>
      <c r="LO164" s="0"/>
      <c r="LP164" s="0"/>
      <c r="LQ164" s="0"/>
      <c r="LR164" s="0"/>
      <c r="LS164" s="0"/>
      <c r="LT164" s="0"/>
      <c r="LU164" s="0"/>
      <c r="LV164" s="0"/>
      <c r="LW164" s="0"/>
      <c r="LX164" s="0"/>
      <c r="LY164" s="0"/>
      <c r="LZ164" s="0"/>
      <c r="MA164" s="0"/>
      <c r="MB164" s="0"/>
      <c r="MC164" s="0"/>
      <c r="MD164" s="0"/>
      <c r="ME164" s="0"/>
      <c r="MF164" s="0"/>
      <c r="MG164" s="0"/>
      <c r="MH164" s="0"/>
      <c r="MI164" s="0"/>
      <c r="MJ164" s="0"/>
      <c r="MK164" s="0"/>
      <c r="ML164" s="0"/>
      <c r="MM164" s="0"/>
      <c r="MN164" s="0"/>
      <c r="MO164" s="0"/>
      <c r="MP164" s="0"/>
      <c r="MQ164" s="0"/>
      <c r="MR164" s="0"/>
      <c r="MS164" s="0"/>
      <c r="MT164" s="0"/>
      <c r="MU164" s="0"/>
      <c r="MV164" s="0"/>
      <c r="MW164" s="0"/>
      <c r="MX164" s="0"/>
      <c r="MY164" s="0"/>
      <c r="MZ164" s="0"/>
      <c r="NA164" s="0"/>
      <c r="NB164" s="0"/>
      <c r="NC164" s="0"/>
      <c r="ND164" s="0"/>
      <c r="NE164" s="0"/>
      <c r="NF164" s="0"/>
      <c r="NG164" s="0"/>
      <c r="NH164" s="0"/>
      <c r="NI164" s="0"/>
      <c r="NJ164" s="0"/>
      <c r="NK164" s="0"/>
      <c r="NL164" s="0"/>
      <c r="NM164" s="0"/>
      <c r="NN164" s="0"/>
      <c r="NO164" s="0"/>
      <c r="NP164" s="0"/>
      <c r="NQ164" s="0"/>
      <c r="NR164" s="0"/>
      <c r="NS164" s="0"/>
      <c r="NT164" s="0"/>
      <c r="NU164" s="0"/>
      <c r="NV164" s="0"/>
      <c r="NW164" s="0"/>
      <c r="NX164" s="0"/>
      <c r="NY164" s="0"/>
      <c r="NZ164" s="0"/>
      <c r="OA164" s="0"/>
      <c r="OB164" s="0"/>
      <c r="OC164" s="0"/>
      <c r="OD164" s="0"/>
      <c r="OE164" s="0"/>
      <c r="OF164" s="0"/>
      <c r="OG164" s="0"/>
      <c r="OH164" s="0"/>
      <c r="OI164" s="0"/>
      <c r="OJ164" s="0"/>
      <c r="OK164" s="0"/>
      <c r="OL164" s="0"/>
      <c r="OM164" s="0"/>
      <c r="ON164" s="0"/>
      <c r="OO164" s="0"/>
      <c r="OP164" s="0"/>
      <c r="OQ164" s="0"/>
      <c r="OR164" s="0"/>
      <c r="OS164" s="0"/>
      <c r="OT164" s="0"/>
      <c r="OU164" s="0"/>
      <c r="OV164" s="0"/>
      <c r="OW164" s="0"/>
      <c r="OX164" s="0"/>
      <c r="OY164" s="0"/>
      <c r="OZ164" s="0"/>
      <c r="PA164" s="0"/>
      <c r="PB164" s="0"/>
      <c r="PC164" s="0"/>
      <c r="PD164" s="0"/>
      <c r="PE164" s="0"/>
      <c r="PF164" s="0"/>
      <c r="PG164" s="0"/>
      <c r="PH164" s="0"/>
      <c r="PI164" s="0"/>
      <c r="PJ164" s="0"/>
      <c r="PK164" s="0"/>
      <c r="PL164" s="0"/>
      <c r="PM164" s="0"/>
      <c r="PN164" s="0"/>
      <c r="PO164" s="0"/>
      <c r="PP164" s="0"/>
      <c r="PQ164" s="0"/>
      <c r="PR164" s="0"/>
      <c r="PS164" s="0"/>
      <c r="PT164" s="0"/>
      <c r="PU164" s="0"/>
      <c r="PV164" s="0"/>
      <c r="PW164" s="0"/>
      <c r="PX164" s="0"/>
      <c r="PY164" s="0"/>
      <c r="PZ164" s="0"/>
      <c r="QA164" s="0"/>
      <c r="QB164" s="0"/>
      <c r="QC164" s="0"/>
      <c r="QD164" s="0"/>
      <c r="QE164" s="0"/>
      <c r="QF164" s="0"/>
      <c r="QG164" s="0"/>
      <c r="QH164" s="0"/>
      <c r="QI164" s="0"/>
      <c r="QJ164" s="0"/>
      <c r="QK164" s="0"/>
      <c r="QL164" s="0"/>
      <c r="QM164" s="0"/>
      <c r="QN164" s="0"/>
      <c r="QO164" s="0"/>
      <c r="QP164" s="0"/>
      <c r="QQ164" s="0"/>
      <c r="QR164" s="0"/>
      <c r="QS164" s="0"/>
      <c r="QT164" s="0"/>
      <c r="QU164" s="0"/>
      <c r="QV164" s="0"/>
      <c r="QW164" s="0"/>
      <c r="QX164" s="0"/>
      <c r="QY164" s="0"/>
      <c r="QZ164" s="0"/>
      <c r="RA164" s="0"/>
      <c r="RB164" s="0"/>
      <c r="RC164" s="0"/>
      <c r="RD164" s="0"/>
      <c r="RE164" s="0"/>
      <c r="RF164" s="0"/>
      <c r="RG164" s="0"/>
      <c r="RH164" s="0"/>
      <c r="RI164" s="0"/>
      <c r="RJ164" s="0"/>
      <c r="RK164" s="0"/>
      <c r="RL164" s="0"/>
      <c r="RM164" s="0"/>
      <c r="RN164" s="0"/>
      <c r="RO164" s="0"/>
      <c r="RP164" s="0"/>
      <c r="RQ164" s="0"/>
      <c r="RR164" s="0"/>
      <c r="RS164" s="0"/>
      <c r="RT164" s="0"/>
      <c r="RU164" s="0"/>
      <c r="RV164" s="0"/>
      <c r="RW164" s="0"/>
      <c r="RX164" s="0"/>
      <c r="RY164" s="0"/>
      <c r="RZ164" s="0"/>
      <c r="SA164" s="0"/>
      <c r="SB164" s="0"/>
      <c r="SC164" s="0"/>
      <c r="SD164" s="0"/>
      <c r="SE164" s="0"/>
      <c r="SF164" s="0"/>
      <c r="SG164" s="0"/>
      <c r="SH164" s="0"/>
      <c r="SI164" s="0"/>
      <c r="SJ164" s="0"/>
      <c r="SK164" s="0"/>
      <c r="SL164" s="0"/>
      <c r="SM164" s="0"/>
      <c r="SN164" s="0"/>
      <c r="SO164" s="0"/>
      <c r="SP164" s="0"/>
      <c r="SQ164" s="0"/>
      <c r="SR164" s="0"/>
      <c r="SS164" s="0"/>
      <c r="ST164" s="0"/>
      <c r="SU164" s="0"/>
      <c r="SV164" s="0"/>
      <c r="SW164" s="0"/>
      <c r="SX164" s="0"/>
      <c r="SY164" s="0"/>
      <c r="SZ164" s="0"/>
      <c r="TA164" s="0"/>
      <c r="TB164" s="0"/>
      <c r="TC164" s="0"/>
      <c r="TD164" s="0"/>
      <c r="TE164" s="0"/>
      <c r="TF164" s="0"/>
      <c r="TG164" s="0"/>
      <c r="TH164" s="0"/>
      <c r="TI164" s="0"/>
      <c r="TJ164" s="0"/>
      <c r="TK164" s="0"/>
      <c r="TL164" s="0"/>
      <c r="TM164" s="0"/>
      <c r="TN164" s="0"/>
      <c r="TO164" s="0"/>
      <c r="TP164" s="0"/>
      <c r="TQ164" s="0"/>
      <c r="TR164" s="0"/>
      <c r="TS164" s="0"/>
      <c r="TT164" s="0"/>
      <c r="TU164" s="0"/>
      <c r="TV164" s="0"/>
      <c r="TW164" s="0"/>
      <c r="TX164" s="0"/>
      <c r="TY164" s="0"/>
      <c r="TZ164" s="0"/>
      <c r="UA164" s="0"/>
      <c r="UB164" s="0"/>
      <c r="UC164" s="0"/>
      <c r="UD164" s="0"/>
      <c r="UE164" s="0"/>
      <c r="UF164" s="0"/>
      <c r="UG164" s="0"/>
      <c r="UH164" s="0"/>
      <c r="UI164" s="0"/>
      <c r="UJ164" s="0"/>
      <c r="UK164" s="0"/>
      <c r="UL164" s="0"/>
      <c r="UM164" s="0"/>
      <c r="UN164" s="0"/>
      <c r="UO164" s="0"/>
      <c r="UP164" s="0"/>
      <c r="UQ164" s="0"/>
      <c r="UR164" s="0"/>
      <c r="US164" s="0"/>
      <c r="UT164" s="0"/>
      <c r="UU164" s="0"/>
      <c r="UV164" s="0"/>
      <c r="UW164" s="0"/>
      <c r="UX164" s="0"/>
      <c r="UY164" s="0"/>
      <c r="UZ164" s="0"/>
      <c r="VA164" s="0"/>
      <c r="VB164" s="0"/>
      <c r="VC164" s="0"/>
      <c r="VD164" s="0"/>
      <c r="VE164" s="0"/>
      <c r="VF164" s="0"/>
      <c r="VG164" s="0"/>
      <c r="VH164" s="0"/>
      <c r="VI164" s="0"/>
      <c r="VJ164" s="0"/>
      <c r="VK164" s="0"/>
      <c r="VL164" s="0"/>
      <c r="VM164" s="0"/>
      <c r="VN164" s="0"/>
      <c r="VO164" s="0"/>
      <c r="VP164" s="0"/>
      <c r="VQ164" s="0"/>
      <c r="VR164" s="0"/>
      <c r="VS164" s="0"/>
      <c r="VT164" s="0"/>
      <c r="VU164" s="0"/>
      <c r="VV164" s="0"/>
      <c r="VW164" s="0"/>
      <c r="VX164" s="0"/>
      <c r="VY164" s="0"/>
      <c r="VZ164" s="0"/>
      <c r="WA164" s="0"/>
      <c r="WB164" s="0"/>
      <c r="WC164" s="0"/>
      <c r="WD164" s="0"/>
      <c r="WE164" s="0"/>
      <c r="WF164" s="0"/>
      <c r="WG164" s="0"/>
      <c r="WH164" s="0"/>
      <c r="WI164" s="0"/>
      <c r="WJ164" s="0"/>
      <c r="WK164" s="0"/>
      <c r="WL164" s="0"/>
      <c r="WM164" s="0"/>
      <c r="WN164" s="0"/>
      <c r="WO164" s="0"/>
      <c r="WP164" s="0"/>
      <c r="WQ164" s="0"/>
      <c r="WR164" s="0"/>
      <c r="WS164" s="0"/>
      <c r="WT164" s="0"/>
      <c r="WU164" s="0"/>
      <c r="WV164" s="0"/>
      <c r="WW164" s="0"/>
      <c r="WX164" s="0"/>
      <c r="WY164" s="0"/>
      <c r="WZ164" s="0"/>
      <c r="XA164" s="0"/>
      <c r="XB164" s="0"/>
      <c r="XC164" s="0"/>
      <c r="XD164" s="0"/>
      <c r="XE164" s="0"/>
      <c r="XF164" s="0"/>
      <c r="XG164" s="0"/>
      <c r="XH164" s="0"/>
      <c r="XI164" s="0"/>
      <c r="XJ164" s="0"/>
      <c r="XK164" s="0"/>
      <c r="XL164" s="0"/>
      <c r="XM164" s="0"/>
      <c r="XN164" s="0"/>
      <c r="XO164" s="0"/>
      <c r="XP164" s="0"/>
      <c r="XQ164" s="0"/>
      <c r="XR164" s="0"/>
      <c r="XS164" s="0"/>
      <c r="XT164" s="0"/>
      <c r="XU164" s="0"/>
      <c r="XV164" s="0"/>
      <c r="XW164" s="0"/>
      <c r="XX164" s="0"/>
      <c r="XY164" s="0"/>
      <c r="XZ164" s="0"/>
      <c r="YA164" s="0"/>
      <c r="YB164" s="0"/>
      <c r="YC164" s="0"/>
      <c r="YD164" s="0"/>
      <c r="YE164" s="0"/>
      <c r="YF164" s="0"/>
      <c r="YG164" s="0"/>
      <c r="YH164" s="0"/>
      <c r="YI164" s="0"/>
      <c r="YJ164" s="0"/>
      <c r="YK164" s="0"/>
      <c r="YL164" s="0"/>
      <c r="YM164" s="0"/>
      <c r="YN164" s="0"/>
      <c r="YO164" s="0"/>
      <c r="YP164" s="0"/>
      <c r="YQ164" s="0"/>
      <c r="YR164" s="0"/>
      <c r="YS164" s="0"/>
      <c r="YT164" s="0"/>
      <c r="YU164" s="0"/>
      <c r="YV164" s="0"/>
      <c r="YW164" s="0"/>
      <c r="YX164" s="0"/>
      <c r="YY164" s="0"/>
      <c r="YZ164" s="0"/>
      <c r="ZA164" s="0"/>
      <c r="ZB164" s="0"/>
      <c r="ZC164" s="0"/>
      <c r="ZD164" s="0"/>
      <c r="ZE164" s="0"/>
      <c r="ZF164" s="0"/>
      <c r="ZG164" s="0"/>
      <c r="ZH164" s="0"/>
      <c r="ZI164" s="0"/>
      <c r="ZJ164" s="0"/>
      <c r="ZK164" s="0"/>
      <c r="ZL164" s="0"/>
      <c r="ZM164" s="0"/>
      <c r="ZN164" s="0"/>
      <c r="ZO164" s="0"/>
      <c r="ZP164" s="0"/>
      <c r="ZQ164" s="0"/>
      <c r="ZR164" s="0"/>
      <c r="ZS164" s="0"/>
      <c r="ZT164" s="0"/>
      <c r="ZU164" s="0"/>
      <c r="ZV164" s="0"/>
      <c r="ZW164" s="0"/>
      <c r="ZX164" s="0"/>
      <c r="ZY164" s="0"/>
      <c r="ZZ164" s="0"/>
      <c r="AAA164" s="0"/>
      <c r="AAB164" s="0"/>
      <c r="AAC164" s="0"/>
      <c r="AAD164" s="0"/>
      <c r="AAE164" s="0"/>
      <c r="AAF164" s="0"/>
      <c r="AAG164" s="0"/>
      <c r="AAH164" s="0"/>
      <c r="AAI164" s="0"/>
      <c r="AAJ164" s="0"/>
      <c r="AAK164" s="0"/>
      <c r="AAL164" s="0"/>
      <c r="AAM164" s="0"/>
      <c r="AAN164" s="0"/>
      <c r="AAO164" s="0"/>
      <c r="AAP164" s="0"/>
      <c r="AAQ164" s="0"/>
      <c r="AAR164" s="0"/>
      <c r="AAS164" s="0"/>
      <c r="AAT164" s="0"/>
      <c r="AAU164" s="0"/>
      <c r="AAV164" s="0"/>
      <c r="AAW164" s="0"/>
      <c r="AAX164" s="0"/>
      <c r="AAY164" s="0"/>
      <c r="AAZ164" s="0"/>
      <c r="ABA164" s="0"/>
      <c r="ABB164" s="0"/>
      <c r="ABC164" s="0"/>
      <c r="ABD164" s="0"/>
      <c r="ABE164" s="0"/>
      <c r="ABF164" s="0"/>
      <c r="ABG164" s="0"/>
      <c r="ABH164" s="0"/>
      <c r="ABI164" s="0"/>
      <c r="ABJ164" s="0"/>
      <c r="ABK164" s="0"/>
      <c r="ABL164" s="0"/>
      <c r="ABM164" s="0"/>
      <c r="ABN164" s="0"/>
      <c r="ABO164" s="0"/>
      <c r="ABP164" s="0"/>
      <c r="ABQ164" s="0"/>
      <c r="ABR164" s="0"/>
      <c r="ABS164" s="0"/>
      <c r="ABT164" s="0"/>
      <c r="ABU164" s="0"/>
      <c r="ABV164" s="0"/>
      <c r="ABW164" s="0"/>
      <c r="ABX164" s="0"/>
      <c r="ABY164" s="0"/>
      <c r="ABZ164" s="0"/>
      <c r="ACA164" s="0"/>
      <c r="ACB164" s="0"/>
      <c r="ACC164" s="0"/>
      <c r="ACD164" s="0"/>
      <c r="ACE164" s="0"/>
      <c r="ACF164" s="0"/>
      <c r="ACG164" s="0"/>
      <c r="ACH164" s="0"/>
      <c r="ACI164" s="0"/>
      <c r="ACJ164" s="0"/>
      <c r="ACK164" s="0"/>
      <c r="ACL164" s="0"/>
      <c r="ACM164" s="0"/>
      <c r="ACN164" s="0"/>
      <c r="ACO164" s="0"/>
      <c r="ACP164" s="0"/>
      <c r="ACQ164" s="0"/>
      <c r="ACR164" s="0"/>
      <c r="ACS164" s="0"/>
      <c r="ACT164" s="0"/>
      <c r="ACU164" s="0"/>
      <c r="ACV164" s="0"/>
      <c r="ACW164" s="0"/>
      <c r="ACX164" s="0"/>
      <c r="ACY164" s="0"/>
      <c r="ACZ164" s="0"/>
      <c r="ADA164" s="0"/>
      <c r="ADB164" s="0"/>
      <c r="ADC164" s="0"/>
      <c r="ADD164" s="0"/>
      <c r="ADE164" s="0"/>
      <c r="ADF164" s="0"/>
      <c r="ADG164" s="0"/>
      <c r="ADH164" s="0"/>
      <c r="ADI164" s="0"/>
      <c r="ADJ164" s="0"/>
      <c r="ADK164" s="0"/>
      <c r="ADL164" s="0"/>
      <c r="ADM164" s="0"/>
      <c r="ADN164" s="0"/>
      <c r="ADO164" s="0"/>
      <c r="ADP164" s="0"/>
      <c r="ADQ164" s="0"/>
      <c r="ADR164" s="0"/>
      <c r="ADS164" s="0"/>
      <c r="ADT164" s="0"/>
      <c r="ADU164" s="0"/>
      <c r="ADV164" s="0"/>
      <c r="ADW164" s="0"/>
      <c r="ADX164" s="0"/>
      <c r="ADY164" s="0"/>
      <c r="ADZ164" s="0"/>
      <c r="AEA164" s="0"/>
      <c r="AEB164" s="0"/>
      <c r="AEC164" s="0"/>
      <c r="AED164" s="0"/>
      <c r="AEE164" s="0"/>
      <c r="AEF164" s="0"/>
      <c r="AEG164" s="0"/>
      <c r="AEH164" s="0"/>
      <c r="AEI164" s="0"/>
      <c r="AEJ164" s="0"/>
      <c r="AEK164" s="0"/>
      <c r="AEL164" s="0"/>
      <c r="AEM164" s="0"/>
      <c r="AEN164" s="0"/>
      <c r="AEO164" s="0"/>
      <c r="AEP164" s="0"/>
      <c r="AEQ164" s="0"/>
      <c r="AER164" s="0"/>
      <c r="AES164" s="0"/>
      <c r="AET164" s="0"/>
      <c r="AEU164" s="0"/>
      <c r="AEV164" s="0"/>
      <c r="AEW164" s="0"/>
      <c r="AEX164" s="0"/>
      <c r="AEY164" s="0"/>
      <c r="AEZ164" s="0"/>
      <c r="AFA164" s="0"/>
      <c r="AFB164" s="0"/>
      <c r="AFC164" s="0"/>
      <c r="AFD164" s="0"/>
      <c r="AFE164" s="0"/>
      <c r="AFF164" s="0"/>
      <c r="AFG164" s="0"/>
      <c r="AFH164" s="0"/>
      <c r="AFI164" s="0"/>
      <c r="AFJ164" s="0"/>
      <c r="AFK164" s="0"/>
      <c r="AFL164" s="0"/>
      <c r="AFM164" s="0"/>
      <c r="AFN164" s="0"/>
      <c r="AFO164" s="0"/>
      <c r="AFP164" s="0"/>
      <c r="AFQ164" s="0"/>
      <c r="AFR164" s="0"/>
      <c r="AFS164" s="0"/>
      <c r="AFT164" s="0"/>
      <c r="AFU164" s="0"/>
      <c r="AFV164" s="0"/>
      <c r="AFW164" s="0"/>
      <c r="AFX164" s="0"/>
      <c r="AFY164" s="0"/>
      <c r="AFZ164" s="0"/>
      <c r="AGA164" s="0"/>
      <c r="AGB164" s="0"/>
      <c r="AGC164" s="0"/>
      <c r="AGD164" s="0"/>
      <c r="AGE164" s="0"/>
      <c r="AGF164" s="0"/>
      <c r="AGG164" s="0"/>
      <c r="AGH164" s="0"/>
      <c r="AGI164" s="0"/>
      <c r="AGJ164" s="0"/>
      <c r="AGK164" s="0"/>
      <c r="AGL164" s="0"/>
      <c r="AGM164" s="0"/>
      <c r="AGN164" s="0"/>
      <c r="AGO164" s="0"/>
      <c r="AGP164" s="0"/>
      <c r="AGQ164" s="0"/>
      <c r="AGR164" s="0"/>
      <c r="AGS164" s="0"/>
      <c r="AGT164" s="0"/>
      <c r="AGU164" s="0"/>
      <c r="AGV164" s="0"/>
      <c r="AGW164" s="0"/>
      <c r="AGX164" s="0"/>
      <c r="AGY164" s="0"/>
      <c r="AGZ164" s="0"/>
      <c r="AHA164" s="0"/>
      <c r="AHB164" s="0"/>
      <c r="AHC164" s="0"/>
      <c r="AHD164" s="0"/>
      <c r="AHE164" s="0"/>
      <c r="AHF164" s="0"/>
      <c r="AHG164" s="0"/>
      <c r="AHH164" s="0"/>
      <c r="AHI164" s="0"/>
      <c r="AHJ164" s="0"/>
      <c r="AHK164" s="0"/>
      <c r="AHL164" s="0"/>
      <c r="AHM164" s="0"/>
      <c r="AHN164" s="0"/>
      <c r="AHO164" s="0"/>
      <c r="AHP164" s="0"/>
      <c r="AHQ164" s="0"/>
      <c r="AHR164" s="0"/>
      <c r="AHS164" s="0"/>
      <c r="AHT164" s="0"/>
      <c r="AHU164" s="0"/>
      <c r="AHV164" s="0"/>
      <c r="AHW164" s="0"/>
      <c r="AHX164" s="0"/>
      <c r="AHY164" s="0"/>
      <c r="AHZ164" s="0"/>
      <c r="AIA164" s="0"/>
      <c r="AIB164" s="0"/>
      <c r="AIC164" s="0"/>
      <c r="AID164" s="0"/>
      <c r="AIE164" s="0"/>
      <c r="AIF164" s="0"/>
      <c r="AIG164" s="0"/>
      <c r="AIH164" s="0"/>
      <c r="AII164" s="0"/>
      <c r="AIJ164" s="0"/>
      <c r="AIK164" s="0"/>
      <c r="AIL164" s="0"/>
      <c r="AIM164" s="0"/>
      <c r="AIN164" s="0"/>
      <c r="AIO164" s="0"/>
      <c r="AIP164" s="0"/>
      <c r="AIQ164" s="0"/>
      <c r="AIR164" s="0"/>
      <c r="AIS164" s="0"/>
      <c r="AIT164" s="0"/>
      <c r="AIU164" s="0"/>
      <c r="AIV164" s="0"/>
      <c r="AIW164" s="0"/>
      <c r="AIX164" s="0"/>
      <c r="AIY164" s="0"/>
      <c r="AIZ164" s="0"/>
      <c r="AJA164" s="0"/>
      <c r="AJB164" s="0"/>
      <c r="AJC164" s="0"/>
      <c r="AJD164" s="0"/>
      <c r="AJE164" s="0"/>
      <c r="AJF164" s="0"/>
      <c r="AJG164" s="0"/>
      <c r="AJH164" s="0"/>
      <c r="AJI164" s="0"/>
      <c r="AJJ164" s="0"/>
      <c r="AJK164" s="0"/>
      <c r="AJL164" s="0"/>
      <c r="AJM164" s="0"/>
      <c r="AJN164" s="0"/>
      <c r="AJO164" s="0"/>
      <c r="AJP164" s="0"/>
      <c r="AJQ164" s="0"/>
      <c r="AJR164" s="0"/>
      <c r="AJS164" s="0"/>
      <c r="AJT164" s="0"/>
      <c r="AJU164" s="0"/>
      <c r="AJV164" s="0"/>
      <c r="AJW164" s="0"/>
      <c r="AJX164" s="0"/>
      <c r="AJY164" s="0"/>
      <c r="AJZ164" s="0"/>
      <c r="AKA164" s="0"/>
      <c r="AKB164" s="0"/>
      <c r="AKC164" s="0"/>
      <c r="AKD164" s="0"/>
      <c r="AKE164" s="0"/>
      <c r="AKF164" s="0"/>
      <c r="AKG164" s="0"/>
      <c r="AKH164" s="0"/>
      <c r="AKI164" s="0"/>
      <c r="AKJ164" s="0"/>
      <c r="AKK164" s="0"/>
      <c r="AKL164" s="0"/>
      <c r="AKM164" s="0"/>
      <c r="AKN164" s="0"/>
      <c r="AKO164" s="0"/>
      <c r="AKP164" s="0"/>
      <c r="AKQ164" s="0"/>
      <c r="AKR164" s="0"/>
      <c r="AKS164" s="0"/>
      <c r="AKT164" s="0"/>
      <c r="AKU164" s="0"/>
      <c r="AKV164" s="0"/>
      <c r="AKW164" s="0"/>
      <c r="AKX164" s="0"/>
      <c r="AKY164" s="0"/>
      <c r="AKZ164" s="0"/>
      <c r="ALA164" s="0"/>
      <c r="ALB164" s="0"/>
      <c r="ALC164" s="0"/>
      <c r="ALD164" s="0"/>
      <c r="ALE164" s="0"/>
      <c r="ALF164" s="0"/>
      <c r="ALG164" s="0"/>
      <c r="ALH164" s="0"/>
      <c r="ALI164" s="0"/>
      <c r="ALJ164" s="0"/>
      <c r="ALK164" s="0"/>
      <c r="ALL164" s="0"/>
      <c r="ALM164" s="0"/>
      <c r="ALN164" s="0"/>
      <c r="ALO164" s="0"/>
      <c r="ALP164" s="0"/>
      <c r="ALQ164" s="0"/>
      <c r="ALR164" s="0"/>
      <c r="ALS164" s="0"/>
      <c r="ALT164" s="0"/>
      <c r="ALU164" s="0"/>
      <c r="ALV164" s="0"/>
      <c r="ALW164" s="0"/>
      <c r="ALX164" s="0"/>
      <c r="ALY164" s="0"/>
      <c r="ALZ164" s="0"/>
      <c r="AMA164" s="0"/>
      <c r="AMB164" s="0"/>
      <c r="AMC164" s="0"/>
      <c r="AMD164" s="0"/>
      <c r="AME164" s="0"/>
      <c r="AMF164" s="0"/>
      <c r="AMG164" s="0"/>
      <c r="AMH164" s="0"/>
      <c r="AMI164" s="0"/>
      <c r="AMJ164" s="0"/>
    </row>
    <row r="165" customFormat="false" ht="15.8" hidden="false" customHeight="false" outlineLevel="0" collapsed="false">
      <c r="A165" s="84" t="s">
        <v>93</v>
      </c>
      <c r="B165" s="59" t="s">
        <v>170</v>
      </c>
      <c r="C165" s="85" t="n">
        <v>-0.2</v>
      </c>
      <c r="D165" s="85" t="n">
        <v>-0.2</v>
      </c>
      <c r="E165" s="85" t="n">
        <v>-0.2</v>
      </c>
      <c r="F165" s="77" t="n">
        <v>0</v>
      </c>
      <c r="G165" s="77" t="n">
        <v>0</v>
      </c>
      <c r="H165" s="0"/>
      <c r="I165" s="0"/>
      <c r="J165" s="0"/>
      <c r="K165" s="0"/>
      <c r="L165" s="0"/>
      <c r="M165" s="0"/>
      <c r="N165" s="0"/>
      <c r="O165" s="0"/>
      <c r="P165" s="0"/>
      <c r="Q165" s="0"/>
      <c r="R165" s="0"/>
      <c r="S165" s="0"/>
      <c r="T165" s="0"/>
      <c r="U165" s="0"/>
      <c r="V165" s="0"/>
      <c r="W165" s="0"/>
      <c r="X165" s="0"/>
      <c r="Y165" s="0"/>
      <c r="Z165" s="0"/>
      <c r="AA165" s="0"/>
      <c r="AB165" s="0"/>
      <c r="AC165" s="0"/>
      <c r="AD165" s="0"/>
      <c r="AE165" s="0"/>
      <c r="AF165" s="0"/>
      <c r="AG165" s="0"/>
      <c r="AH165" s="0"/>
      <c r="AI165" s="0"/>
      <c r="AJ165" s="0"/>
      <c r="AK165" s="0"/>
      <c r="AL165" s="0"/>
      <c r="AM165" s="0"/>
      <c r="AN165" s="0"/>
      <c r="AO165" s="0"/>
      <c r="AP165" s="0"/>
      <c r="AQ165" s="0"/>
      <c r="AR165" s="0"/>
      <c r="AS165" s="0"/>
      <c r="AT165" s="0"/>
      <c r="AU165" s="0"/>
      <c r="AV165" s="0"/>
      <c r="AW165" s="0"/>
      <c r="AX165" s="0"/>
      <c r="AY165" s="0"/>
      <c r="AZ165" s="0"/>
      <c r="BA165" s="0"/>
      <c r="BB165" s="0"/>
      <c r="BC165" s="0"/>
      <c r="BD165" s="0"/>
      <c r="BE165" s="0"/>
      <c r="BF165" s="0"/>
      <c r="BG165" s="0"/>
      <c r="BH165" s="0"/>
      <c r="BI165" s="0"/>
      <c r="BJ165" s="0"/>
      <c r="BK165" s="0"/>
      <c r="BL165" s="0"/>
      <c r="BM165" s="0"/>
      <c r="BN165" s="0"/>
      <c r="BO165" s="0"/>
      <c r="BP165" s="0"/>
      <c r="BQ165" s="0"/>
      <c r="BR165" s="0"/>
      <c r="BS165" s="0"/>
      <c r="BT165" s="0"/>
      <c r="BU165" s="0"/>
      <c r="BV165" s="0"/>
      <c r="BW165" s="0"/>
      <c r="BX165" s="0"/>
      <c r="BY165" s="0"/>
      <c r="BZ165" s="0"/>
      <c r="CA165" s="0"/>
      <c r="CB165" s="0"/>
      <c r="CC165" s="0"/>
      <c r="CD165" s="0"/>
      <c r="CE165" s="0"/>
      <c r="CF165" s="0"/>
      <c r="CG165" s="0"/>
      <c r="CH165" s="0"/>
      <c r="CI165" s="0"/>
      <c r="CJ165" s="0"/>
      <c r="CK165" s="0"/>
      <c r="CL165" s="0"/>
      <c r="CM165" s="0"/>
      <c r="CN165" s="0"/>
      <c r="CO165" s="0"/>
      <c r="CP165" s="0"/>
      <c r="CQ165" s="0"/>
      <c r="CR165" s="0"/>
      <c r="CS165" s="0"/>
      <c r="CT165" s="0"/>
      <c r="CU165" s="0"/>
      <c r="CV165" s="0"/>
      <c r="CW165" s="0"/>
      <c r="CX165" s="0"/>
      <c r="CY165" s="0"/>
      <c r="CZ165" s="0"/>
      <c r="DA165" s="0"/>
      <c r="DB165" s="0"/>
      <c r="DC165" s="0"/>
      <c r="DD165" s="0"/>
      <c r="DE165" s="0"/>
      <c r="DF165" s="0"/>
      <c r="DG165" s="0"/>
      <c r="DH165" s="0"/>
      <c r="DI165" s="0"/>
      <c r="DJ165" s="0"/>
      <c r="DK165" s="0"/>
      <c r="DL165" s="0"/>
      <c r="DM165" s="0"/>
      <c r="DN165" s="0"/>
      <c r="DO165" s="0"/>
      <c r="DP165" s="0"/>
      <c r="DQ165" s="0"/>
      <c r="DR165" s="0"/>
      <c r="DS165" s="0"/>
      <c r="DT165" s="0"/>
      <c r="DU165" s="0"/>
      <c r="DV165" s="0"/>
      <c r="DW165" s="0"/>
      <c r="DX165" s="0"/>
      <c r="DY165" s="0"/>
      <c r="DZ165" s="0"/>
      <c r="EA165" s="0"/>
      <c r="EB165" s="0"/>
      <c r="EC165" s="0"/>
      <c r="ED165" s="0"/>
      <c r="EE165" s="0"/>
      <c r="EF165" s="0"/>
      <c r="EG165" s="0"/>
      <c r="EH165" s="0"/>
      <c r="EI165" s="0"/>
      <c r="EJ165" s="0"/>
      <c r="EK165" s="0"/>
      <c r="EL165" s="0"/>
      <c r="EM165" s="0"/>
      <c r="EN165" s="0"/>
      <c r="EO165" s="0"/>
      <c r="EP165" s="0"/>
      <c r="EQ165" s="0"/>
      <c r="ER165" s="0"/>
      <c r="ES165" s="0"/>
      <c r="ET165" s="0"/>
      <c r="EU165" s="0"/>
      <c r="EV165" s="0"/>
      <c r="EW165" s="0"/>
      <c r="EX165" s="0"/>
      <c r="EY165" s="0"/>
      <c r="EZ165" s="0"/>
      <c r="FA165" s="0"/>
      <c r="FB165" s="0"/>
      <c r="FC165" s="0"/>
      <c r="FD165" s="0"/>
      <c r="FE165" s="0"/>
      <c r="FF165" s="0"/>
      <c r="FG165" s="0"/>
      <c r="FH165" s="0"/>
      <c r="FI165" s="0"/>
      <c r="FJ165" s="0"/>
      <c r="FK165" s="0"/>
      <c r="FL165" s="0"/>
      <c r="FM165" s="0"/>
      <c r="FN165" s="0"/>
      <c r="FO165" s="0"/>
      <c r="FP165" s="0"/>
      <c r="FQ165" s="0"/>
      <c r="FR165" s="0"/>
      <c r="FS165" s="0"/>
      <c r="FT165" s="0"/>
      <c r="FU165" s="0"/>
      <c r="FV165" s="0"/>
      <c r="FW165" s="0"/>
      <c r="FX165" s="0"/>
      <c r="FY165" s="0"/>
      <c r="FZ165" s="0"/>
      <c r="GA165" s="0"/>
      <c r="GB165" s="0"/>
      <c r="GC165" s="0"/>
      <c r="GD165" s="0"/>
      <c r="GE165" s="0"/>
      <c r="GF165" s="0"/>
      <c r="GG165" s="0"/>
      <c r="GH165" s="0"/>
      <c r="GI165" s="0"/>
      <c r="GJ165" s="0"/>
      <c r="GK165" s="0"/>
      <c r="GL165" s="0"/>
      <c r="GM165" s="0"/>
      <c r="GN165" s="0"/>
      <c r="GO165" s="0"/>
      <c r="GP165" s="0"/>
      <c r="GQ165" s="0"/>
      <c r="GR165" s="0"/>
      <c r="GS165" s="0"/>
      <c r="GT165" s="0"/>
      <c r="GU165" s="0"/>
      <c r="GV165" s="0"/>
      <c r="GW165" s="0"/>
      <c r="GX165" s="0"/>
      <c r="GY165" s="0"/>
      <c r="GZ165" s="0"/>
      <c r="HA165" s="0"/>
      <c r="HB165" s="0"/>
      <c r="HC165" s="0"/>
      <c r="HD165" s="0"/>
      <c r="HE165" s="0"/>
      <c r="HF165" s="0"/>
      <c r="HG165" s="0"/>
      <c r="HH165" s="0"/>
      <c r="HI165" s="0"/>
      <c r="HJ165" s="0"/>
      <c r="HK165" s="0"/>
      <c r="HL165" s="0"/>
      <c r="HM165" s="0"/>
      <c r="HN165" s="0"/>
      <c r="HO165" s="0"/>
      <c r="HP165" s="0"/>
      <c r="HQ165" s="0"/>
      <c r="HR165" s="0"/>
      <c r="HS165" s="0"/>
      <c r="HT165" s="0"/>
      <c r="HU165" s="0"/>
      <c r="HV165" s="0"/>
      <c r="HW165" s="0"/>
      <c r="HX165" s="0"/>
      <c r="HY165" s="0"/>
      <c r="HZ165" s="0"/>
      <c r="IA165" s="0"/>
      <c r="IB165" s="0"/>
      <c r="IC165" s="0"/>
      <c r="ID165" s="0"/>
      <c r="IE165" s="0"/>
      <c r="IF165" s="0"/>
      <c r="IG165" s="0"/>
      <c r="IH165" s="0"/>
      <c r="II165" s="0"/>
      <c r="IJ165" s="0"/>
      <c r="IK165" s="0"/>
      <c r="IL165" s="0"/>
      <c r="IM165" s="0"/>
      <c r="IN165" s="0"/>
      <c r="IO165" s="0"/>
      <c r="IP165" s="0"/>
      <c r="IQ165" s="0"/>
      <c r="IR165" s="0"/>
      <c r="IS165" s="0"/>
      <c r="IT165" s="0"/>
      <c r="IU165" s="0"/>
      <c r="IV165" s="0"/>
      <c r="IW165" s="0"/>
      <c r="IX165" s="0"/>
      <c r="IY165" s="0"/>
      <c r="IZ165" s="0"/>
      <c r="JA165" s="0"/>
      <c r="JB165" s="0"/>
      <c r="JC165" s="0"/>
      <c r="JD165" s="0"/>
      <c r="JE165" s="0"/>
      <c r="JF165" s="0"/>
      <c r="JG165" s="0"/>
      <c r="JH165" s="0"/>
      <c r="JI165" s="0"/>
      <c r="JJ165" s="0"/>
      <c r="JK165" s="0"/>
      <c r="JL165" s="0"/>
      <c r="JM165" s="0"/>
      <c r="JN165" s="0"/>
      <c r="JO165" s="0"/>
      <c r="JP165" s="0"/>
      <c r="JQ165" s="0"/>
      <c r="JR165" s="0"/>
      <c r="JS165" s="0"/>
      <c r="JT165" s="0"/>
      <c r="JU165" s="0"/>
      <c r="JV165" s="0"/>
      <c r="JW165" s="0"/>
      <c r="JX165" s="0"/>
      <c r="JY165" s="0"/>
      <c r="JZ165" s="0"/>
      <c r="KA165" s="0"/>
      <c r="KB165" s="0"/>
      <c r="KC165" s="0"/>
      <c r="KD165" s="0"/>
      <c r="KE165" s="0"/>
      <c r="KF165" s="0"/>
      <c r="KG165" s="0"/>
      <c r="KH165" s="0"/>
      <c r="KI165" s="0"/>
      <c r="KJ165" s="0"/>
      <c r="KK165" s="0"/>
      <c r="KL165" s="0"/>
      <c r="KM165" s="0"/>
      <c r="KN165" s="0"/>
      <c r="KO165" s="0"/>
      <c r="KP165" s="0"/>
      <c r="KQ165" s="0"/>
      <c r="KR165" s="0"/>
      <c r="KS165" s="0"/>
      <c r="KT165" s="0"/>
      <c r="KU165" s="0"/>
      <c r="KV165" s="0"/>
      <c r="KW165" s="0"/>
      <c r="KX165" s="0"/>
      <c r="KY165" s="0"/>
      <c r="KZ165" s="0"/>
      <c r="LA165" s="0"/>
      <c r="LB165" s="0"/>
      <c r="LC165" s="0"/>
      <c r="LD165" s="0"/>
      <c r="LE165" s="0"/>
      <c r="LF165" s="0"/>
      <c r="LG165" s="0"/>
      <c r="LH165" s="0"/>
      <c r="LI165" s="0"/>
      <c r="LJ165" s="0"/>
      <c r="LK165" s="0"/>
      <c r="LL165" s="0"/>
      <c r="LM165" s="0"/>
      <c r="LN165" s="0"/>
      <c r="LO165" s="0"/>
      <c r="LP165" s="0"/>
      <c r="LQ165" s="0"/>
      <c r="LR165" s="0"/>
      <c r="LS165" s="0"/>
      <c r="LT165" s="0"/>
      <c r="LU165" s="0"/>
      <c r="LV165" s="0"/>
      <c r="LW165" s="0"/>
      <c r="LX165" s="0"/>
      <c r="LY165" s="0"/>
      <c r="LZ165" s="0"/>
      <c r="MA165" s="0"/>
      <c r="MB165" s="0"/>
      <c r="MC165" s="0"/>
      <c r="MD165" s="0"/>
      <c r="ME165" s="0"/>
      <c r="MF165" s="0"/>
      <c r="MG165" s="0"/>
      <c r="MH165" s="0"/>
      <c r="MI165" s="0"/>
      <c r="MJ165" s="0"/>
      <c r="MK165" s="0"/>
      <c r="ML165" s="0"/>
      <c r="MM165" s="0"/>
      <c r="MN165" s="0"/>
      <c r="MO165" s="0"/>
      <c r="MP165" s="0"/>
      <c r="MQ165" s="0"/>
      <c r="MR165" s="0"/>
      <c r="MS165" s="0"/>
      <c r="MT165" s="0"/>
      <c r="MU165" s="0"/>
      <c r="MV165" s="0"/>
      <c r="MW165" s="0"/>
      <c r="MX165" s="0"/>
      <c r="MY165" s="0"/>
      <c r="MZ165" s="0"/>
      <c r="NA165" s="0"/>
      <c r="NB165" s="0"/>
      <c r="NC165" s="0"/>
      <c r="ND165" s="0"/>
      <c r="NE165" s="0"/>
      <c r="NF165" s="0"/>
      <c r="NG165" s="0"/>
      <c r="NH165" s="0"/>
      <c r="NI165" s="0"/>
      <c r="NJ165" s="0"/>
      <c r="NK165" s="0"/>
      <c r="NL165" s="0"/>
      <c r="NM165" s="0"/>
      <c r="NN165" s="0"/>
      <c r="NO165" s="0"/>
      <c r="NP165" s="0"/>
      <c r="NQ165" s="0"/>
      <c r="NR165" s="0"/>
      <c r="NS165" s="0"/>
      <c r="NT165" s="0"/>
      <c r="NU165" s="0"/>
      <c r="NV165" s="0"/>
      <c r="NW165" s="0"/>
      <c r="NX165" s="0"/>
      <c r="NY165" s="0"/>
      <c r="NZ165" s="0"/>
      <c r="OA165" s="0"/>
      <c r="OB165" s="0"/>
      <c r="OC165" s="0"/>
      <c r="OD165" s="0"/>
      <c r="OE165" s="0"/>
      <c r="OF165" s="0"/>
      <c r="OG165" s="0"/>
      <c r="OH165" s="0"/>
      <c r="OI165" s="0"/>
      <c r="OJ165" s="0"/>
      <c r="OK165" s="0"/>
      <c r="OL165" s="0"/>
      <c r="OM165" s="0"/>
      <c r="ON165" s="0"/>
      <c r="OO165" s="0"/>
      <c r="OP165" s="0"/>
      <c r="OQ165" s="0"/>
      <c r="OR165" s="0"/>
      <c r="OS165" s="0"/>
      <c r="OT165" s="0"/>
      <c r="OU165" s="0"/>
      <c r="OV165" s="0"/>
      <c r="OW165" s="0"/>
      <c r="OX165" s="0"/>
      <c r="OY165" s="0"/>
      <c r="OZ165" s="0"/>
      <c r="PA165" s="0"/>
      <c r="PB165" s="0"/>
      <c r="PC165" s="0"/>
      <c r="PD165" s="0"/>
      <c r="PE165" s="0"/>
      <c r="PF165" s="0"/>
      <c r="PG165" s="0"/>
      <c r="PH165" s="0"/>
      <c r="PI165" s="0"/>
      <c r="PJ165" s="0"/>
      <c r="PK165" s="0"/>
      <c r="PL165" s="0"/>
      <c r="PM165" s="0"/>
      <c r="PN165" s="0"/>
      <c r="PO165" s="0"/>
      <c r="PP165" s="0"/>
      <c r="PQ165" s="0"/>
      <c r="PR165" s="0"/>
      <c r="PS165" s="0"/>
      <c r="PT165" s="0"/>
      <c r="PU165" s="0"/>
      <c r="PV165" s="0"/>
      <c r="PW165" s="0"/>
      <c r="PX165" s="0"/>
      <c r="PY165" s="0"/>
      <c r="PZ165" s="0"/>
      <c r="QA165" s="0"/>
      <c r="QB165" s="0"/>
      <c r="QC165" s="0"/>
      <c r="QD165" s="0"/>
      <c r="QE165" s="0"/>
      <c r="QF165" s="0"/>
      <c r="QG165" s="0"/>
      <c r="QH165" s="0"/>
      <c r="QI165" s="0"/>
      <c r="QJ165" s="0"/>
      <c r="QK165" s="0"/>
      <c r="QL165" s="0"/>
      <c r="QM165" s="0"/>
      <c r="QN165" s="0"/>
      <c r="QO165" s="0"/>
      <c r="QP165" s="0"/>
      <c r="QQ165" s="0"/>
      <c r="QR165" s="0"/>
      <c r="QS165" s="0"/>
      <c r="QT165" s="0"/>
      <c r="QU165" s="0"/>
      <c r="QV165" s="0"/>
      <c r="QW165" s="0"/>
      <c r="QX165" s="0"/>
      <c r="QY165" s="0"/>
      <c r="QZ165" s="0"/>
      <c r="RA165" s="0"/>
      <c r="RB165" s="0"/>
      <c r="RC165" s="0"/>
      <c r="RD165" s="0"/>
      <c r="RE165" s="0"/>
      <c r="RF165" s="0"/>
      <c r="RG165" s="0"/>
      <c r="RH165" s="0"/>
      <c r="RI165" s="0"/>
      <c r="RJ165" s="0"/>
      <c r="RK165" s="0"/>
      <c r="RL165" s="0"/>
      <c r="RM165" s="0"/>
      <c r="RN165" s="0"/>
      <c r="RO165" s="0"/>
      <c r="RP165" s="0"/>
      <c r="RQ165" s="0"/>
      <c r="RR165" s="0"/>
      <c r="RS165" s="0"/>
      <c r="RT165" s="0"/>
      <c r="RU165" s="0"/>
      <c r="RV165" s="0"/>
      <c r="RW165" s="0"/>
      <c r="RX165" s="0"/>
      <c r="RY165" s="0"/>
      <c r="RZ165" s="0"/>
      <c r="SA165" s="0"/>
      <c r="SB165" s="0"/>
      <c r="SC165" s="0"/>
      <c r="SD165" s="0"/>
      <c r="SE165" s="0"/>
      <c r="SF165" s="0"/>
      <c r="SG165" s="0"/>
      <c r="SH165" s="0"/>
      <c r="SI165" s="0"/>
      <c r="SJ165" s="0"/>
      <c r="SK165" s="0"/>
      <c r="SL165" s="0"/>
      <c r="SM165" s="0"/>
      <c r="SN165" s="0"/>
      <c r="SO165" s="0"/>
      <c r="SP165" s="0"/>
      <c r="SQ165" s="0"/>
      <c r="SR165" s="0"/>
      <c r="SS165" s="0"/>
      <c r="ST165" s="0"/>
      <c r="SU165" s="0"/>
      <c r="SV165" s="0"/>
      <c r="SW165" s="0"/>
      <c r="SX165" s="0"/>
      <c r="SY165" s="0"/>
      <c r="SZ165" s="0"/>
      <c r="TA165" s="0"/>
      <c r="TB165" s="0"/>
      <c r="TC165" s="0"/>
      <c r="TD165" s="0"/>
      <c r="TE165" s="0"/>
      <c r="TF165" s="0"/>
      <c r="TG165" s="0"/>
      <c r="TH165" s="0"/>
      <c r="TI165" s="0"/>
      <c r="TJ165" s="0"/>
      <c r="TK165" s="0"/>
      <c r="TL165" s="0"/>
      <c r="TM165" s="0"/>
      <c r="TN165" s="0"/>
      <c r="TO165" s="0"/>
      <c r="TP165" s="0"/>
      <c r="TQ165" s="0"/>
      <c r="TR165" s="0"/>
      <c r="TS165" s="0"/>
      <c r="TT165" s="0"/>
      <c r="TU165" s="0"/>
      <c r="TV165" s="0"/>
      <c r="TW165" s="0"/>
      <c r="TX165" s="0"/>
      <c r="TY165" s="0"/>
      <c r="TZ165" s="0"/>
      <c r="UA165" s="0"/>
      <c r="UB165" s="0"/>
      <c r="UC165" s="0"/>
      <c r="UD165" s="0"/>
      <c r="UE165" s="0"/>
      <c r="UF165" s="0"/>
      <c r="UG165" s="0"/>
      <c r="UH165" s="0"/>
      <c r="UI165" s="0"/>
      <c r="UJ165" s="0"/>
      <c r="UK165" s="0"/>
      <c r="UL165" s="0"/>
      <c r="UM165" s="0"/>
      <c r="UN165" s="0"/>
      <c r="UO165" s="0"/>
      <c r="UP165" s="0"/>
      <c r="UQ165" s="0"/>
      <c r="UR165" s="0"/>
      <c r="US165" s="0"/>
      <c r="UT165" s="0"/>
      <c r="UU165" s="0"/>
      <c r="UV165" s="0"/>
      <c r="UW165" s="0"/>
      <c r="UX165" s="0"/>
      <c r="UY165" s="0"/>
      <c r="UZ165" s="0"/>
      <c r="VA165" s="0"/>
      <c r="VB165" s="0"/>
      <c r="VC165" s="0"/>
      <c r="VD165" s="0"/>
      <c r="VE165" s="0"/>
      <c r="VF165" s="0"/>
      <c r="VG165" s="0"/>
      <c r="VH165" s="0"/>
      <c r="VI165" s="0"/>
      <c r="VJ165" s="0"/>
      <c r="VK165" s="0"/>
      <c r="VL165" s="0"/>
      <c r="VM165" s="0"/>
      <c r="VN165" s="0"/>
      <c r="VO165" s="0"/>
      <c r="VP165" s="0"/>
      <c r="VQ165" s="0"/>
      <c r="VR165" s="0"/>
      <c r="VS165" s="0"/>
      <c r="VT165" s="0"/>
      <c r="VU165" s="0"/>
      <c r="VV165" s="0"/>
      <c r="VW165" s="0"/>
      <c r="VX165" s="0"/>
      <c r="VY165" s="0"/>
      <c r="VZ165" s="0"/>
      <c r="WA165" s="0"/>
      <c r="WB165" s="0"/>
      <c r="WC165" s="0"/>
      <c r="WD165" s="0"/>
      <c r="WE165" s="0"/>
      <c r="WF165" s="0"/>
      <c r="WG165" s="0"/>
      <c r="WH165" s="0"/>
      <c r="WI165" s="0"/>
      <c r="WJ165" s="0"/>
      <c r="WK165" s="0"/>
      <c r="WL165" s="0"/>
      <c r="WM165" s="0"/>
      <c r="WN165" s="0"/>
      <c r="WO165" s="0"/>
      <c r="WP165" s="0"/>
      <c r="WQ165" s="0"/>
      <c r="WR165" s="0"/>
      <c r="WS165" s="0"/>
      <c r="WT165" s="0"/>
      <c r="WU165" s="0"/>
      <c r="WV165" s="0"/>
      <c r="WW165" s="0"/>
      <c r="WX165" s="0"/>
      <c r="WY165" s="0"/>
      <c r="WZ165" s="0"/>
      <c r="XA165" s="0"/>
      <c r="XB165" s="0"/>
      <c r="XC165" s="0"/>
      <c r="XD165" s="0"/>
      <c r="XE165" s="0"/>
      <c r="XF165" s="0"/>
      <c r="XG165" s="0"/>
      <c r="XH165" s="0"/>
      <c r="XI165" s="0"/>
      <c r="XJ165" s="0"/>
      <c r="XK165" s="0"/>
      <c r="XL165" s="0"/>
      <c r="XM165" s="0"/>
      <c r="XN165" s="0"/>
      <c r="XO165" s="0"/>
      <c r="XP165" s="0"/>
      <c r="XQ165" s="0"/>
      <c r="XR165" s="0"/>
      <c r="XS165" s="0"/>
      <c r="XT165" s="0"/>
      <c r="XU165" s="0"/>
      <c r="XV165" s="0"/>
      <c r="XW165" s="0"/>
      <c r="XX165" s="0"/>
      <c r="XY165" s="0"/>
      <c r="XZ165" s="0"/>
      <c r="YA165" s="0"/>
      <c r="YB165" s="0"/>
      <c r="YC165" s="0"/>
      <c r="YD165" s="0"/>
      <c r="YE165" s="0"/>
      <c r="YF165" s="0"/>
      <c r="YG165" s="0"/>
      <c r="YH165" s="0"/>
      <c r="YI165" s="0"/>
      <c r="YJ165" s="0"/>
      <c r="YK165" s="0"/>
      <c r="YL165" s="0"/>
      <c r="YM165" s="0"/>
      <c r="YN165" s="0"/>
      <c r="YO165" s="0"/>
      <c r="YP165" s="0"/>
      <c r="YQ165" s="0"/>
      <c r="YR165" s="0"/>
      <c r="YS165" s="0"/>
      <c r="YT165" s="0"/>
      <c r="YU165" s="0"/>
      <c r="YV165" s="0"/>
      <c r="YW165" s="0"/>
      <c r="YX165" s="0"/>
      <c r="YY165" s="0"/>
      <c r="YZ165" s="0"/>
      <c r="ZA165" s="0"/>
      <c r="ZB165" s="0"/>
      <c r="ZC165" s="0"/>
      <c r="ZD165" s="0"/>
      <c r="ZE165" s="0"/>
      <c r="ZF165" s="0"/>
      <c r="ZG165" s="0"/>
      <c r="ZH165" s="0"/>
      <c r="ZI165" s="0"/>
      <c r="ZJ165" s="0"/>
      <c r="ZK165" s="0"/>
      <c r="ZL165" s="0"/>
      <c r="ZM165" s="0"/>
      <c r="ZN165" s="0"/>
      <c r="ZO165" s="0"/>
      <c r="ZP165" s="0"/>
      <c r="ZQ165" s="0"/>
      <c r="ZR165" s="0"/>
      <c r="ZS165" s="0"/>
      <c r="ZT165" s="0"/>
      <c r="ZU165" s="0"/>
      <c r="ZV165" s="0"/>
      <c r="ZW165" s="0"/>
      <c r="ZX165" s="0"/>
      <c r="ZY165" s="0"/>
      <c r="ZZ165" s="0"/>
      <c r="AAA165" s="0"/>
      <c r="AAB165" s="0"/>
      <c r="AAC165" s="0"/>
      <c r="AAD165" s="0"/>
      <c r="AAE165" s="0"/>
      <c r="AAF165" s="0"/>
      <c r="AAG165" s="0"/>
      <c r="AAH165" s="0"/>
      <c r="AAI165" s="0"/>
      <c r="AAJ165" s="0"/>
      <c r="AAK165" s="0"/>
      <c r="AAL165" s="0"/>
      <c r="AAM165" s="0"/>
      <c r="AAN165" s="0"/>
      <c r="AAO165" s="0"/>
      <c r="AAP165" s="0"/>
      <c r="AAQ165" s="0"/>
      <c r="AAR165" s="0"/>
      <c r="AAS165" s="0"/>
      <c r="AAT165" s="0"/>
      <c r="AAU165" s="0"/>
      <c r="AAV165" s="0"/>
      <c r="AAW165" s="0"/>
      <c r="AAX165" s="0"/>
      <c r="AAY165" s="0"/>
      <c r="AAZ165" s="0"/>
      <c r="ABA165" s="0"/>
      <c r="ABB165" s="0"/>
      <c r="ABC165" s="0"/>
      <c r="ABD165" s="0"/>
      <c r="ABE165" s="0"/>
      <c r="ABF165" s="0"/>
      <c r="ABG165" s="0"/>
      <c r="ABH165" s="0"/>
      <c r="ABI165" s="0"/>
      <c r="ABJ165" s="0"/>
      <c r="ABK165" s="0"/>
      <c r="ABL165" s="0"/>
      <c r="ABM165" s="0"/>
      <c r="ABN165" s="0"/>
      <c r="ABO165" s="0"/>
      <c r="ABP165" s="0"/>
      <c r="ABQ165" s="0"/>
      <c r="ABR165" s="0"/>
      <c r="ABS165" s="0"/>
      <c r="ABT165" s="0"/>
      <c r="ABU165" s="0"/>
      <c r="ABV165" s="0"/>
      <c r="ABW165" s="0"/>
      <c r="ABX165" s="0"/>
      <c r="ABY165" s="0"/>
      <c r="ABZ165" s="0"/>
      <c r="ACA165" s="0"/>
      <c r="ACB165" s="0"/>
      <c r="ACC165" s="0"/>
      <c r="ACD165" s="0"/>
      <c r="ACE165" s="0"/>
      <c r="ACF165" s="0"/>
      <c r="ACG165" s="0"/>
      <c r="ACH165" s="0"/>
      <c r="ACI165" s="0"/>
      <c r="ACJ165" s="0"/>
      <c r="ACK165" s="0"/>
      <c r="ACL165" s="0"/>
      <c r="ACM165" s="0"/>
      <c r="ACN165" s="0"/>
      <c r="ACO165" s="0"/>
      <c r="ACP165" s="0"/>
      <c r="ACQ165" s="0"/>
      <c r="ACR165" s="0"/>
      <c r="ACS165" s="0"/>
      <c r="ACT165" s="0"/>
      <c r="ACU165" s="0"/>
      <c r="ACV165" s="0"/>
      <c r="ACW165" s="0"/>
      <c r="ACX165" s="0"/>
      <c r="ACY165" s="0"/>
      <c r="ACZ165" s="0"/>
      <c r="ADA165" s="0"/>
      <c r="ADB165" s="0"/>
      <c r="ADC165" s="0"/>
      <c r="ADD165" s="0"/>
      <c r="ADE165" s="0"/>
      <c r="ADF165" s="0"/>
      <c r="ADG165" s="0"/>
      <c r="ADH165" s="0"/>
      <c r="ADI165" s="0"/>
      <c r="ADJ165" s="0"/>
      <c r="ADK165" s="0"/>
      <c r="ADL165" s="0"/>
      <c r="ADM165" s="0"/>
      <c r="ADN165" s="0"/>
      <c r="ADO165" s="0"/>
      <c r="ADP165" s="0"/>
      <c r="ADQ165" s="0"/>
      <c r="ADR165" s="0"/>
      <c r="ADS165" s="0"/>
      <c r="ADT165" s="0"/>
      <c r="ADU165" s="0"/>
      <c r="ADV165" s="0"/>
      <c r="ADW165" s="0"/>
      <c r="ADX165" s="0"/>
      <c r="ADY165" s="0"/>
      <c r="ADZ165" s="0"/>
      <c r="AEA165" s="0"/>
      <c r="AEB165" s="0"/>
      <c r="AEC165" s="0"/>
      <c r="AED165" s="0"/>
      <c r="AEE165" s="0"/>
      <c r="AEF165" s="0"/>
      <c r="AEG165" s="0"/>
      <c r="AEH165" s="0"/>
      <c r="AEI165" s="0"/>
      <c r="AEJ165" s="0"/>
      <c r="AEK165" s="0"/>
      <c r="AEL165" s="0"/>
      <c r="AEM165" s="0"/>
      <c r="AEN165" s="0"/>
      <c r="AEO165" s="0"/>
      <c r="AEP165" s="0"/>
      <c r="AEQ165" s="0"/>
      <c r="AER165" s="0"/>
      <c r="AES165" s="0"/>
      <c r="AET165" s="0"/>
      <c r="AEU165" s="0"/>
      <c r="AEV165" s="0"/>
      <c r="AEW165" s="0"/>
      <c r="AEX165" s="0"/>
      <c r="AEY165" s="0"/>
      <c r="AEZ165" s="0"/>
      <c r="AFA165" s="0"/>
      <c r="AFB165" s="0"/>
      <c r="AFC165" s="0"/>
      <c r="AFD165" s="0"/>
      <c r="AFE165" s="0"/>
      <c r="AFF165" s="0"/>
      <c r="AFG165" s="0"/>
      <c r="AFH165" s="0"/>
      <c r="AFI165" s="0"/>
      <c r="AFJ165" s="0"/>
      <c r="AFK165" s="0"/>
      <c r="AFL165" s="0"/>
      <c r="AFM165" s="0"/>
      <c r="AFN165" s="0"/>
      <c r="AFO165" s="0"/>
      <c r="AFP165" s="0"/>
      <c r="AFQ165" s="0"/>
      <c r="AFR165" s="0"/>
      <c r="AFS165" s="0"/>
      <c r="AFT165" s="0"/>
      <c r="AFU165" s="0"/>
      <c r="AFV165" s="0"/>
      <c r="AFW165" s="0"/>
      <c r="AFX165" s="0"/>
      <c r="AFY165" s="0"/>
      <c r="AFZ165" s="0"/>
      <c r="AGA165" s="0"/>
      <c r="AGB165" s="0"/>
      <c r="AGC165" s="0"/>
      <c r="AGD165" s="0"/>
      <c r="AGE165" s="0"/>
      <c r="AGF165" s="0"/>
      <c r="AGG165" s="0"/>
      <c r="AGH165" s="0"/>
      <c r="AGI165" s="0"/>
      <c r="AGJ165" s="0"/>
      <c r="AGK165" s="0"/>
      <c r="AGL165" s="0"/>
      <c r="AGM165" s="0"/>
      <c r="AGN165" s="0"/>
      <c r="AGO165" s="0"/>
      <c r="AGP165" s="0"/>
      <c r="AGQ165" s="0"/>
      <c r="AGR165" s="0"/>
      <c r="AGS165" s="0"/>
      <c r="AGT165" s="0"/>
      <c r="AGU165" s="0"/>
      <c r="AGV165" s="0"/>
      <c r="AGW165" s="0"/>
      <c r="AGX165" s="0"/>
      <c r="AGY165" s="0"/>
      <c r="AGZ165" s="0"/>
      <c r="AHA165" s="0"/>
      <c r="AHB165" s="0"/>
      <c r="AHC165" s="0"/>
      <c r="AHD165" s="0"/>
      <c r="AHE165" s="0"/>
      <c r="AHF165" s="0"/>
      <c r="AHG165" s="0"/>
      <c r="AHH165" s="0"/>
      <c r="AHI165" s="0"/>
      <c r="AHJ165" s="0"/>
      <c r="AHK165" s="0"/>
      <c r="AHL165" s="0"/>
      <c r="AHM165" s="0"/>
      <c r="AHN165" s="0"/>
      <c r="AHO165" s="0"/>
      <c r="AHP165" s="0"/>
      <c r="AHQ165" s="0"/>
      <c r="AHR165" s="0"/>
      <c r="AHS165" s="0"/>
      <c r="AHT165" s="0"/>
      <c r="AHU165" s="0"/>
      <c r="AHV165" s="0"/>
      <c r="AHW165" s="0"/>
      <c r="AHX165" s="0"/>
      <c r="AHY165" s="0"/>
      <c r="AHZ165" s="0"/>
      <c r="AIA165" s="0"/>
      <c r="AIB165" s="0"/>
      <c r="AIC165" s="0"/>
      <c r="AID165" s="0"/>
      <c r="AIE165" s="0"/>
      <c r="AIF165" s="0"/>
      <c r="AIG165" s="0"/>
      <c r="AIH165" s="0"/>
      <c r="AII165" s="0"/>
      <c r="AIJ165" s="0"/>
      <c r="AIK165" s="0"/>
      <c r="AIL165" s="0"/>
      <c r="AIM165" s="0"/>
      <c r="AIN165" s="0"/>
      <c r="AIO165" s="0"/>
      <c r="AIP165" s="0"/>
      <c r="AIQ165" s="0"/>
      <c r="AIR165" s="0"/>
      <c r="AIS165" s="0"/>
      <c r="AIT165" s="0"/>
      <c r="AIU165" s="0"/>
      <c r="AIV165" s="0"/>
      <c r="AIW165" s="0"/>
      <c r="AIX165" s="0"/>
      <c r="AIY165" s="0"/>
      <c r="AIZ165" s="0"/>
      <c r="AJA165" s="0"/>
      <c r="AJB165" s="0"/>
      <c r="AJC165" s="0"/>
      <c r="AJD165" s="0"/>
      <c r="AJE165" s="0"/>
      <c r="AJF165" s="0"/>
      <c r="AJG165" s="0"/>
      <c r="AJH165" s="0"/>
      <c r="AJI165" s="0"/>
      <c r="AJJ165" s="0"/>
      <c r="AJK165" s="0"/>
      <c r="AJL165" s="0"/>
      <c r="AJM165" s="0"/>
      <c r="AJN165" s="0"/>
      <c r="AJO165" s="0"/>
      <c r="AJP165" s="0"/>
      <c r="AJQ165" s="0"/>
      <c r="AJR165" s="0"/>
      <c r="AJS165" s="0"/>
      <c r="AJT165" s="0"/>
      <c r="AJU165" s="0"/>
      <c r="AJV165" s="0"/>
      <c r="AJW165" s="0"/>
      <c r="AJX165" s="0"/>
      <c r="AJY165" s="0"/>
      <c r="AJZ165" s="0"/>
      <c r="AKA165" s="0"/>
      <c r="AKB165" s="0"/>
      <c r="AKC165" s="0"/>
      <c r="AKD165" s="0"/>
      <c r="AKE165" s="0"/>
      <c r="AKF165" s="0"/>
      <c r="AKG165" s="0"/>
      <c r="AKH165" s="0"/>
      <c r="AKI165" s="0"/>
      <c r="AKJ165" s="0"/>
      <c r="AKK165" s="0"/>
      <c r="AKL165" s="0"/>
      <c r="AKM165" s="0"/>
      <c r="AKN165" s="0"/>
      <c r="AKO165" s="0"/>
      <c r="AKP165" s="0"/>
      <c r="AKQ165" s="0"/>
      <c r="AKR165" s="0"/>
      <c r="AKS165" s="0"/>
      <c r="AKT165" s="0"/>
      <c r="AKU165" s="0"/>
      <c r="AKV165" s="0"/>
      <c r="AKW165" s="0"/>
      <c r="AKX165" s="0"/>
      <c r="AKY165" s="0"/>
      <c r="AKZ165" s="0"/>
      <c r="ALA165" s="0"/>
      <c r="ALB165" s="0"/>
      <c r="ALC165" s="0"/>
      <c r="ALD165" s="0"/>
      <c r="ALE165" s="0"/>
      <c r="ALF165" s="0"/>
      <c r="ALG165" s="0"/>
      <c r="ALH165" s="0"/>
      <c r="ALI165" s="0"/>
      <c r="ALJ165" s="0"/>
      <c r="ALK165" s="0"/>
      <c r="ALL165" s="0"/>
      <c r="ALM165" s="0"/>
      <c r="ALN165" s="0"/>
      <c r="ALO165" s="0"/>
      <c r="ALP165" s="0"/>
      <c r="ALQ165" s="0"/>
      <c r="ALR165" s="0"/>
      <c r="ALS165" s="0"/>
      <c r="ALT165" s="0"/>
      <c r="ALU165" s="0"/>
      <c r="ALV165" s="0"/>
      <c r="ALW165" s="0"/>
      <c r="ALX165" s="0"/>
      <c r="ALY165" s="0"/>
      <c r="ALZ165" s="0"/>
      <c r="AMA165" s="0"/>
      <c r="AMB165" s="0"/>
      <c r="AMC165" s="0"/>
      <c r="AMD165" s="0"/>
      <c r="AME165" s="0"/>
      <c r="AMF165" s="0"/>
      <c r="AMG165" s="0"/>
      <c r="AMH165" s="0"/>
      <c r="AMI165" s="0"/>
      <c r="AMJ165" s="0"/>
    </row>
    <row r="166" customFormat="false" ht="15.8" hidden="false" customHeight="false" outlineLevel="0" collapsed="false">
      <c r="A166" s="86" t="s">
        <v>95</v>
      </c>
      <c r="B166" s="59" t="s">
        <v>170</v>
      </c>
      <c r="C166" s="85" t="n">
        <v>-0.2</v>
      </c>
      <c r="D166" s="85" t="n">
        <v>-0.2</v>
      </c>
      <c r="E166" s="85" t="n">
        <v>-0.2</v>
      </c>
      <c r="F166" s="77" t="n">
        <v>0</v>
      </c>
      <c r="G166" s="77" t="n">
        <v>0</v>
      </c>
      <c r="H166" s="0"/>
      <c r="I166" s="0"/>
      <c r="J166" s="0"/>
      <c r="K166" s="0"/>
      <c r="L166" s="0"/>
      <c r="M166" s="0"/>
      <c r="N166" s="0"/>
      <c r="O166" s="0"/>
      <c r="P166" s="0"/>
      <c r="Q166" s="0"/>
      <c r="R166" s="0"/>
      <c r="S166" s="0"/>
      <c r="T166" s="0"/>
      <c r="U166" s="0"/>
      <c r="V166" s="0"/>
      <c r="W166" s="0"/>
      <c r="X166" s="0"/>
      <c r="Y166" s="0"/>
      <c r="Z166" s="0"/>
      <c r="AA166" s="0"/>
      <c r="AB166" s="0"/>
      <c r="AC166" s="0"/>
      <c r="AD166" s="0"/>
      <c r="AE166" s="0"/>
      <c r="AF166" s="0"/>
      <c r="AG166" s="0"/>
      <c r="AH166" s="0"/>
      <c r="AI166" s="0"/>
      <c r="AJ166" s="0"/>
      <c r="AK166" s="0"/>
      <c r="AL166" s="0"/>
      <c r="AM166" s="0"/>
      <c r="AN166" s="0"/>
      <c r="AO166" s="0"/>
      <c r="AP166" s="0"/>
      <c r="AQ166" s="0"/>
      <c r="AR166" s="0"/>
      <c r="AS166" s="0"/>
      <c r="AT166" s="0"/>
      <c r="AU166" s="0"/>
      <c r="AV166" s="0"/>
      <c r="AW166" s="0"/>
      <c r="AX166" s="0"/>
      <c r="AY166" s="0"/>
      <c r="AZ166" s="0"/>
      <c r="BA166" s="0"/>
      <c r="BB166" s="0"/>
      <c r="BC166" s="0"/>
      <c r="BD166" s="0"/>
      <c r="BE166" s="0"/>
      <c r="BF166" s="0"/>
      <c r="BG166" s="0"/>
      <c r="BH166" s="0"/>
      <c r="BI166" s="0"/>
      <c r="BJ166" s="0"/>
      <c r="BK166" s="0"/>
      <c r="BL166" s="0"/>
      <c r="BM166" s="0"/>
      <c r="BN166" s="0"/>
      <c r="BO166" s="0"/>
      <c r="BP166" s="0"/>
      <c r="BQ166" s="0"/>
      <c r="BR166" s="0"/>
      <c r="BS166" s="0"/>
      <c r="BT166" s="0"/>
      <c r="BU166" s="0"/>
      <c r="BV166" s="0"/>
      <c r="BW166" s="0"/>
      <c r="BX166" s="0"/>
      <c r="BY166" s="0"/>
      <c r="BZ166" s="0"/>
      <c r="CA166" s="0"/>
      <c r="CB166" s="0"/>
      <c r="CC166" s="0"/>
      <c r="CD166" s="0"/>
      <c r="CE166" s="0"/>
      <c r="CF166" s="0"/>
      <c r="CG166" s="0"/>
      <c r="CH166" s="0"/>
      <c r="CI166" s="0"/>
      <c r="CJ166" s="0"/>
      <c r="CK166" s="0"/>
      <c r="CL166" s="0"/>
      <c r="CM166" s="0"/>
      <c r="CN166" s="0"/>
      <c r="CO166" s="0"/>
      <c r="CP166" s="0"/>
      <c r="CQ166" s="0"/>
      <c r="CR166" s="0"/>
      <c r="CS166" s="0"/>
      <c r="CT166" s="0"/>
      <c r="CU166" s="0"/>
      <c r="CV166" s="0"/>
      <c r="CW166" s="0"/>
      <c r="CX166" s="0"/>
      <c r="CY166" s="0"/>
      <c r="CZ166" s="0"/>
      <c r="DA166" s="0"/>
      <c r="DB166" s="0"/>
      <c r="DC166" s="0"/>
      <c r="DD166" s="0"/>
      <c r="DE166" s="0"/>
      <c r="DF166" s="0"/>
      <c r="DG166" s="0"/>
      <c r="DH166" s="0"/>
      <c r="DI166" s="0"/>
      <c r="DJ166" s="0"/>
      <c r="DK166" s="0"/>
      <c r="DL166" s="0"/>
      <c r="DM166" s="0"/>
      <c r="DN166" s="0"/>
      <c r="DO166" s="0"/>
      <c r="DP166" s="0"/>
      <c r="DQ166" s="0"/>
      <c r="DR166" s="0"/>
      <c r="DS166" s="0"/>
      <c r="DT166" s="0"/>
      <c r="DU166" s="0"/>
      <c r="DV166" s="0"/>
      <c r="DW166" s="0"/>
      <c r="DX166" s="0"/>
      <c r="DY166" s="0"/>
      <c r="DZ166" s="0"/>
      <c r="EA166" s="0"/>
      <c r="EB166" s="0"/>
      <c r="EC166" s="0"/>
      <c r="ED166" s="0"/>
      <c r="EE166" s="0"/>
      <c r="EF166" s="0"/>
      <c r="EG166" s="0"/>
      <c r="EH166" s="0"/>
      <c r="EI166" s="0"/>
      <c r="EJ166" s="0"/>
      <c r="EK166" s="0"/>
      <c r="EL166" s="0"/>
      <c r="EM166" s="0"/>
      <c r="EN166" s="0"/>
      <c r="EO166" s="0"/>
      <c r="EP166" s="0"/>
      <c r="EQ166" s="0"/>
      <c r="ER166" s="0"/>
      <c r="ES166" s="0"/>
      <c r="ET166" s="0"/>
      <c r="EU166" s="0"/>
      <c r="EV166" s="0"/>
      <c r="EW166" s="0"/>
      <c r="EX166" s="0"/>
      <c r="EY166" s="0"/>
      <c r="EZ166" s="0"/>
      <c r="FA166" s="0"/>
      <c r="FB166" s="0"/>
      <c r="FC166" s="0"/>
      <c r="FD166" s="0"/>
      <c r="FE166" s="0"/>
      <c r="FF166" s="0"/>
      <c r="FG166" s="0"/>
      <c r="FH166" s="0"/>
      <c r="FI166" s="0"/>
      <c r="FJ166" s="0"/>
      <c r="FK166" s="0"/>
      <c r="FL166" s="0"/>
      <c r="FM166" s="0"/>
      <c r="FN166" s="0"/>
      <c r="FO166" s="0"/>
      <c r="FP166" s="0"/>
      <c r="FQ166" s="0"/>
      <c r="FR166" s="0"/>
      <c r="FS166" s="0"/>
      <c r="FT166" s="0"/>
      <c r="FU166" s="0"/>
      <c r="FV166" s="0"/>
      <c r="FW166" s="0"/>
      <c r="FX166" s="0"/>
      <c r="FY166" s="0"/>
      <c r="FZ166" s="0"/>
      <c r="GA166" s="0"/>
      <c r="GB166" s="0"/>
      <c r="GC166" s="0"/>
      <c r="GD166" s="0"/>
      <c r="GE166" s="0"/>
      <c r="GF166" s="0"/>
      <c r="GG166" s="0"/>
      <c r="GH166" s="0"/>
      <c r="GI166" s="0"/>
      <c r="GJ166" s="0"/>
      <c r="GK166" s="0"/>
      <c r="GL166" s="0"/>
      <c r="GM166" s="0"/>
      <c r="GN166" s="0"/>
      <c r="GO166" s="0"/>
      <c r="GP166" s="0"/>
      <c r="GQ166" s="0"/>
      <c r="GR166" s="0"/>
      <c r="GS166" s="0"/>
      <c r="GT166" s="0"/>
      <c r="GU166" s="0"/>
      <c r="GV166" s="0"/>
      <c r="GW166" s="0"/>
      <c r="GX166" s="0"/>
      <c r="GY166" s="0"/>
      <c r="GZ166" s="0"/>
      <c r="HA166" s="0"/>
      <c r="HB166" s="0"/>
      <c r="HC166" s="0"/>
      <c r="HD166" s="0"/>
      <c r="HE166" s="0"/>
      <c r="HF166" s="0"/>
      <c r="HG166" s="0"/>
      <c r="HH166" s="0"/>
      <c r="HI166" s="0"/>
      <c r="HJ166" s="0"/>
      <c r="HK166" s="0"/>
      <c r="HL166" s="0"/>
      <c r="HM166" s="0"/>
      <c r="HN166" s="0"/>
      <c r="HO166" s="0"/>
      <c r="HP166" s="0"/>
      <c r="HQ166" s="0"/>
      <c r="HR166" s="0"/>
      <c r="HS166" s="0"/>
      <c r="HT166" s="0"/>
      <c r="HU166" s="0"/>
      <c r="HV166" s="0"/>
      <c r="HW166" s="0"/>
      <c r="HX166" s="0"/>
      <c r="HY166" s="0"/>
      <c r="HZ166" s="0"/>
      <c r="IA166" s="0"/>
      <c r="IB166" s="0"/>
      <c r="IC166" s="0"/>
      <c r="ID166" s="0"/>
      <c r="IE166" s="0"/>
      <c r="IF166" s="0"/>
      <c r="IG166" s="0"/>
      <c r="IH166" s="0"/>
      <c r="II166" s="0"/>
      <c r="IJ166" s="0"/>
      <c r="IK166" s="0"/>
      <c r="IL166" s="0"/>
      <c r="IM166" s="0"/>
      <c r="IN166" s="0"/>
      <c r="IO166" s="0"/>
      <c r="IP166" s="0"/>
      <c r="IQ166" s="0"/>
      <c r="IR166" s="0"/>
      <c r="IS166" s="0"/>
      <c r="IT166" s="0"/>
      <c r="IU166" s="0"/>
      <c r="IV166" s="0"/>
      <c r="IW166" s="0"/>
      <c r="IX166" s="0"/>
      <c r="IY166" s="0"/>
      <c r="IZ166" s="0"/>
      <c r="JA166" s="0"/>
      <c r="JB166" s="0"/>
      <c r="JC166" s="0"/>
      <c r="JD166" s="0"/>
      <c r="JE166" s="0"/>
      <c r="JF166" s="0"/>
      <c r="JG166" s="0"/>
      <c r="JH166" s="0"/>
      <c r="JI166" s="0"/>
      <c r="JJ166" s="0"/>
      <c r="JK166" s="0"/>
      <c r="JL166" s="0"/>
      <c r="JM166" s="0"/>
      <c r="JN166" s="0"/>
      <c r="JO166" s="0"/>
      <c r="JP166" s="0"/>
      <c r="JQ166" s="0"/>
      <c r="JR166" s="0"/>
      <c r="JS166" s="0"/>
      <c r="JT166" s="0"/>
      <c r="JU166" s="0"/>
      <c r="JV166" s="0"/>
      <c r="JW166" s="0"/>
      <c r="JX166" s="0"/>
      <c r="JY166" s="0"/>
      <c r="JZ166" s="0"/>
      <c r="KA166" s="0"/>
      <c r="KB166" s="0"/>
      <c r="KC166" s="0"/>
      <c r="KD166" s="0"/>
      <c r="KE166" s="0"/>
      <c r="KF166" s="0"/>
      <c r="KG166" s="0"/>
      <c r="KH166" s="0"/>
      <c r="KI166" s="0"/>
      <c r="KJ166" s="0"/>
      <c r="KK166" s="0"/>
      <c r="KL166" s="0"/>
      <c r="KM166" s="0"/>
      <c r="KN166" s="0"/>
      <c r="KO166" s="0"/>
      <c r="KP166" s="0"/>
      <c r="KQ166" s="0"/>
      <c r="KR166" s="0"/>
      <c r="KS166" s="0"/>
      <c r="KT166" s="0"/>
      <c r="KU166" s="0"/>
      <c r="KV166" s="0"/>
      <c r="KW166" s="0"/>
      <c r="KX166" s="0"/>
      <c r="KY166" s="0"/>
      <c r="KZ166" s="0"/>
      <c r="LA166" s="0"/>
      <c r="LB166" s="0"/>
      <c r="LC166" s="0"/>
      <c r="LD166" s="0"/>
      <c r="LE166" s="0"/>
      <c r="LF166" s="0"/>
      <c r="LG166" s="0"/>
      <c r="LH166" s="0"/>
      <c r="LI166" s="0"/>
      <c r="LJ166" s="0"/>
      <c r="LK166" s="0"/>
      <c r="LL166" s="0"/>
      <c r="LM166" s="0"/>
      <c r="LN166" s="0"/>
      <c r="LO166" s="0"/>
      <c r="LP166" s="0"/>
      <c r="LQ166" s="0"/>
      <c r="LR166" s="0"/>
      <c r="LS166" s="0"/>
      <c r="LT166" s="0"/>
      <c r="LU166" s="0"/>
      <c r="LV166" s="0"/>
      <c r="LW166" s="0"/>
      <c r="LX166" s="0"/>
      <c r="LY166" s="0"/>
      <c r="LZ166" s="0"/>
      <c r="MA166" s="0"/>
      <c r="MB166" s="0"/>
      <c r="MC166" s="0"/>
      <c r="MD166" s="0"/>
      <c r="ME166" s="0"/>
      <c r="MF166" s="0"/>
      <c r="MG166" s="0"/>
      <c r="MH166" s="0"/>
      <c r="MI166" s="0"/>
      <c r="MJ166" s="0"/>
      <c r="MK166" s="0"/>
      <c r="ML166" s="0"/>
      <c r="MM166" s="0"/>
      <c r="MN166" s="0"/>
      <c r="MO166" s="0"/>
      <c r="MP166" s="0"/>
      <c r="MQ166" s="0"/>
      <c r="MR166" s="0"/>
      <c r="MS166" s="0"/>
      <c r="MT166" s="0"/>
      <c r="MU166" s="0"/>
      <c r="MV166" s="0"/>
      <c r="MW166" s="0"/>
      <c r="MX166" s="0"/>
      <c r="MY166" s="0"/>
      <c r="MZ166" s="0"/>
      <c r="NA166" s="0"/>
      <c r="NB166" s="0"/>
      <c r="NC166" s="0"/>
      <c r="ND166" s="0"/>
      <c r="NE166" s="0"/>
      <c r="NF166" s="0"/>
      <c r="NG166" s="0"/>
      <c r="NH166" s="0"/>
      <c r="NI166" s="0"/>
      <c r="NJ166" s="0"/>
      <c r="NK166" s="0"/>
      <c r="NL166" s="0"/>
      <c r="NM166" s="0"/>
      <c r="NN166" s="0"/>
      <c r="NO166" s="0"/>
      <c r="NP166" s="0"/>
      <c r="NQ166" s="0"/>
      <c r="NR166" s="0"/>
      <c r="NS166" s="0"/>
      <c r="NT166" s="0"/>
      <c r="NU166" s="0"/>
      <c r="NV166" s="0"/>
      <c r="NW166" s="0"/>
      <c r="NX166" s="0"/>
      <c r="NY166" s="0"/>
      <c r="NZ166" s="0"/>
      <c r="OA166" s="0"/>
      <c r="OB166" s="0"/>
      <c r="OC166" s="0"/>
      <c r="OD166" s="0"/>
      <c r="OE166" s="0"/>
      <c r="OF166" s="0"/>
      <c r="OG166" s="0"/>
      <c r="OH166" s="0"/>
      <c r="OI166" s="0"/>
      <c r="OJ166" s="0"/>
      <c r="OK166" s="0"/>
      <c r="OL166" s="0"/>
      <c r="OM166" s="0"/>
      <c r="ON166" s="0"/>
      <c r="OO166" s="0"/>
      <c r="OP166" s="0"/>
      <c r="OQ166" s="0"/>
      <c r="OR166" s="0"/>
      <c r="OS166" s="0"/>
      <c r="OT166" s="0"/>
      <c r="OU166" s="0"/>
      <c r="OV166" s="0"/>
      <c r="OW166" s="0"/>
      <c r="OX166" s="0"/>
      <c r="OY166" s="0"/>
      <c r="OZ166" s="0"/>
      <c r="PA166" s="0"/>
      <c r="PB166" s="0"/>
      <c r="PC166" s="0"/>
      <c r="PD166" s="0"/>
      <c r="PE166" s="0"/>
      <c r="PF166" s="0"/>
      <c r="PG166" s="0"/>
      <c r="PH166" s="0"/>
      <c r="PI166" s="0"/>
      <c r="PJ166" s="0"/>
      <c r="PK166" s="0"/>
      <c r="PL166" s="0"/>
      <c r="PM166" s="0"/>
      <c r="PN166" s="0"/>
      <c r="PO166" s="0"/>
      <c r="PP166" s="0"/>
      <c r="PQ166" s="0"/>
      <c r="PR166" s="0"/>
      <c r="PS166" s="0"/>
      <c r="PT166" s="0"/>
      <c r="PU166" s="0"/>
      <c r="PV166" s="0"/>
      <c r="PW166" s="0"/>
      <c r="PX166" s="0"/>
      <c r="PY166" s="0"/>
      <c r="PZ166" s="0"/>
      <c r="QA166" s="0"/>
      <c r="QB166" s="0"/>
      <c r="QC166" s="0"/>
      <c r="QD166" s="0"/>
      <c r="QE166" s="0"/>
      <c r="QF166" s="0"/>
      <c r="QG166" s="0"/>
      <c r="QH166" s="0"/>
      <c r="QI166" s="0"/>
      <c r="QJ166" s="0"/>
      <c r="QK166" s="0"/>
      <c r="QL166" s="0"/>
      <c r="QM166" s="0"/>
      <c r="QN166" s="0"/>
      <c r="QO166" s="0"/>
      <c r="QP166" s="0"/>
      <c r="QQ166" s="0"/>
      <c r="QR166" s="0"/>
      <c r="QS166" s="0"/>
      <c r="QT166" s="0"/>
      <c r="QU166" s="0"/>
      <c r="QV166" s="0"/>
      <c r="QW166" s="0"/>
      <c r="QX166" s="0"/>
      <c r="QY166" s="0"/>
      <c r="QZ166" s="0"/>
      <c r="RA166" s="0"/>
      <c r="RB166" s="0"/>
      <c r="RC166" s="0"/>
      <c r="RD166" s="0"/>
      <c r="RE166" s="0"/>
      <c r="RF166" s="0"/>
      <c r="RG166" s="0"/>
      <c r="RH166" s="0"/>
      <c r="RI166" s="0"/>
      <c r="RJ166" s="0"/>
      <c r="RK166" s="0"/>
      <c r="RL166" s="0"/>
      <c r="RM166" s="0"/>
      <c r="RN166" s="0"/>
      <c r="RO166" s="0"/>
      <c r="RP166" s="0"/>
      <c r="RQ166" s="0"/>
      <c r="RR166" s="0"/>
      <c r="RS166" s="0"/>
      <c r="RT166" s="0"/>
      <c r="RU166" s="0"/>
      <c r="RV166" s="0"/>
      <c r="RW166" s="0"/>
      <c r="RX166" s="0"/>
      <c r="RY166" s="0"/>
      <c r="RZ166" s="0"/>
      <c r="SA166" s="0"/>
      <c r="SB166" s="0"/>
      <c r="SC166" s="0"/>
      <c r="SD166" s="0"/>
      <c r="SE166" s="0"/>
      <c r="SF166" s="0"/>
      <c r="SG166" s="0"/>
      <c r="SH166" s="0"/>
      <c r="SI166" s="0"/>
      <c r="SJ166" s="0"/>
      <c r="SK166" s="0"/>
      <c r="SL166" s="0"/>
      <c r="SM166" s="0"/>
      <c r="SN166" s="0"/>
      <c r="SO166" s="0"/>
      <c r="SP166" s="0"/>
      <c r="SQ166" s="0"/>
      <c r="SR166" s="0"/>
      <c r="SS166" s="0"/>
      <c r="ST166" s="0"/>
      <c r="SU166" s="0"/>
      <c r="SV166" s="0"/>
      <c r="SW166" s="0"/>
      <c r="SX166" s="0"/>
      <c r="SY166" s="0"/>
      <c r="SZ166" s="0"/>
      <c r="TA166" s="0"/>
      <c r="TB166" s="0"/>
      <c r="TC166" s="0"/>
      <c r="TD166" s="0"/>
      <c r="TE166" s="0"/>
      <c r="TF166" s="0"/>
      <c r="TG166" s="0"/>
      <c r="TH166" s="0"/>
      <c r="TI166" s="0"/>
      <c r="TJ166" s="0"/>
      <c r="TK166" s="0"/>
      <c r="TL166" s="0"/>
      <c r="TM166" s="0"/>
      <c r="TN166" s="0"/>
      <c r="TO166" s="0"/>
      <c r="TP166" s="0"/>
      <c r="TQ166" s="0"/>
      <c r="TR166" s="0"/>
      <c r="TS166" s="0"/>
      <c r="TT166" s="0"/>
      <c r="TU166" s="0"/>
      <c r="TV166" s="0"/>
      <c r="TW166" s="0"/>
      <c r="TX166" s="0"/>
      <c r="TY166" s="0"/>
      <c r="TZ166" s="0"/>
      <c r="UA166" s="0"/>
      <c r="UB166" s="0"/>
      <c r="UC166" s="0"/>
      <c r="UD166" s="0"/>
      <c r="UE166" s="0"/>
      <c r="UF166" s="0"/>
      <c r="UG166" s="0"/>
      <c r="UH166" s="0"/>
      <c r="UI166" s="0"/>
      <c r="UJ166" s="0"/>
      <c r="UK166" s="0"/>
      <c r="UL166" s="0"/>
      <c r="UM166" s="0"/>
      <c r="UN166" s="0"/>
      <c r="UO166" s="0"/>
      <c r="UP166" s="0"/>
      <c r="UQ166" s="0"/>
      <c r="UR166" s="0"/>
      <c r="US166" s="0"/>
      <c r="UT166" s="0"/>
      <c r="UU166" s="0"/>
      <c r="UV166" s="0"/>
      <c r="UW166" s="0"/>
      <c r="UX166" s="0"/>
      <c r="UY166" s="0"/>
      <c r="UZ166" s="0"/>
      <c r="VA166" s="0"/>
      <c r="VB166" s="0"/>
      <c r="VC166" s="0"/>
      <c r="VD166" s="0"/>
      <c r="VE166" s="0"/>
      <c r="VF166" s="0"/>
      <c r="VG166" s="0"/>
      <c r="VH166" s="0"/>
      <c r="VI166" s="0"/>
      <c r="VJ166" s="0"/>
      <c r="VK166" s="0"/>
      <c r="VL166" s="0"/>
      <c r="VM166" s="0"/>
      <c r="VN166" s="0"/>
      <c r="VO166" s="0"/>
      <c r="VP166" s="0"/>
      <c r="VQ166" s="0"/>
      <c r="VR166" s="0"/>
      <c r="VS166" s="0"/>
      <c r="VT166" s="0"/>
      <c r="VU166" s="0"/>
      <c r="VV166" s="0"/>
      <c r="VW166" s="0"/>
      <c r="VX166" s="0"/>
      <c r="VY166" s="0"/>
      <c r="VZ166" s="0"/>
      <c r="WA166" s="0"/>
      <c r="WB166" s="0"/>
      <c r="WC166" s="0"/>
      <c r="WD166" s="0"/>
      <c r="WE166" s="0"/>
      <c r="WF166" s="0"/>
      <c r="WG166" s="0"/>
      <c r="WH166" s="0"/>
      <c r="WI166" s="0"/>
      <c r="WJ166" s="0"/>
      <c r="WK166" s="0"/>
      <c r="WL166" s="0"/>
      <c r="WM166" s="0"/>
      <c r="WN166" s="0"/>
      <c r="WO166" s="0"/>
      <c r="WP166" s="0"/>
      <c r="WQ166" s="0"/>
      <c r="WR166" s="0"/>
      <c r="WS166" s="0"/>
      <c r="WT166" s="0"/>
      <c r="WU166" s="0"/>
      <c r="WV166" s="0"/>
      <c r="WW166" s="0"/>
      <c r="WX166" s="0"/>
      <c r="WY166" s="0"/>
      <c r="WZ166" s="0"/>
      <c r="XA166" s="0"/>
      <c r="XB166" s="0"/>
      <c r="XC166" s="0"/>
      <c r="XD166" s="0"/>
      <c r="XE166" s="0"/>
      <c r="XF166" s="0"/>
      <c r="XG166" s="0"/>
      <c r="XH166" s="0"/>
      <c r="XI166" s="0"/>
      <c r="XJ166" s="0"/>
      <c r="XK166" s="0"/>
      <c r="XL166" s="0"/>
      <c r="XM166" s="0"/>
      <c r="XN166" s="0"/>
      <c r="XO166" s="0"/>
      <c r="XP166" s="0"/>
      <c r="XQ166" s="0"/>
      <c r="XR166" s="0"/>
      <c r="XS166" s="0"/>
      <c r="XT166" s="0"/>
      <c r="XU166" s="0"/>
      <c r="XV166" s="0"/>
      <c r="XW166" s="0"/>
      <c r="XX166" s="0"/>
      <c r="XY166" s="0"/>
      <c r="XZ166" s="0"/>
      <c r="YA166" s="0"/>
      <c r="YB166" s="0"/>
      <c r="YC166" s="0"/>
      <c r="YD166" s="0"/>
      <c r="YE166" s="0"/>
      <c r="YF166" s="0"/>
      <c r="YG166" s="0"/>
      <c r="YH166" s="0"/>
      <c r="YI166" s="0"/>
      <c r="YJ166" s="0"/>
      <c r="YK166" s="0"/>
      <c r="YL166" s="0"/>
      <c r="YM166" s="0"/>
      <c r="YN166" s="0"/>
      <c r="YO166" s="0"/>
      <c r="YP166" s="0"/>
      <c r="YQ166" s="0"/>
      <c r="YR166" s="0"/>
      <c r="YS166" s="0"/>
      <c r="YT166" s="0"/>
      <c r="YU166" s="0"/>
      <c r="YV166" s="0"/>
      <c r="YW166" s="0"/>
      <c r="YX166" s="0"/>
      <c r="YY166" s="0"/>
      <c r="YZ166" s="0"/>
      <c r="ZA166" s="0"/>
      <c r="ZB166" s="0"/>
      <c r="ZC166" s="0"/>
      <c r="ZD166" s="0"/>
      <c r="ZE166" s="0"/>
      <c r="ZF166" s="0"/>
      <c r="ZG166" s="0"/>
      <c r="ZH166" s="0"/>
      <c r="ZI166" s="0"/>
      <c r="ZJ166" s="0"/>
      <c r="ZK166" s="0"/>
      <c r="ZL166" s="0"/>
      <c r="ZM166" s="0"/>
      <c r="ZN166" s="0"/>
      <c r="ZO166" s="0"/>
      <c r="ZP166" s="0"/>
      <c r="ZQ166" s="0"/>
      <c r="ZR166" s="0"/>
      <c r="ZS166" s="0"/>
      <c r="ZT166" s="0"/>
      <c r="ZU166" s="0"/>
      <c r="ZV166" s="0"/>
      <c r="ZW166" s="0"/>
      <c r="ZX166" s="0"/>
      <c r="ZY166" s="0"/>
      <c r="ZZ166" s="0"/>
      <c r="AAA166" s="0"/>
      <c r="AAB166" s="0"/>
      <c r="AAC166" s="0"/>
      <c r="AAD166" s="0"/>
      <c r="AAE166" s="0"/>
      <c r="AAF166" s="0"/>
      <c r="AAG166" s="0"/>
      <c r="AAH166" s="0"/>
      <c r="AAI166" s="0"/>
      <c r="AAJ166" s="0"/>
      <c r="AAK166" s="0"/>
      <c r="AAL166" s="0"/>
      <c r="AAM166" s="0"/>
      <c r="AAN166" s="0"/>
      <c r="AAO166" s="0"/>
      <c r="AAP166" s="0"/>
      <c r="AAQ166" s="0"/>
      <c r="AAR166" s="0"/>
      <c r="AAS166" s="0"/>
      <c r="AAT166" s="0"/>
      <c r="AAU166" s="0"/>
      <c r="AAV166" s="0"/>
      <c r="AAW166" s="0"/>
      <c r="AAX166" s="0"/>
      <c r="AAY166" s="0"/>
      <c r="AAZ166" s="0"/>
      <c r="ABA166" s="0"/>
      <c r="ABB166" s="0"/>
      <c r="ABC166" s="0"/>
      <c r="ABD166" s="0"/>
      <c r="ABE166" s="0"/>
      <c r="ABF166" s="0"/>
      <c r="ABG166" s="0"/>
      <c r="ABH166" s="0"/>
      <c r="ABI166" s="0"/>
      <c r="ABJ166" s="0"/>
      <c r="ABK166" s="0"/>
      <c r="ABL166" s="0"/>
      <c r="ABM166" s="0"/>
      <c r="ABN166" s="0"/>
      <c r="ABO166" s="0"/>
      <c r="ABP166" s="0"/>
      <c r="ABQ166" s="0"/>
      <c r="ABR166" s="0"/>
      <c r="ABS166" s="0"/>
      <c r="ABT166" s="0"/>
      <c r="ABU166" s="0"/>
      <c r="ABV166" s="0"/>
      <c r="ABW166" s="0"/>
      <c r="ABX166" s="0"/>
      <c r="ABY166" s="0"/>
      <c r="ABZ166" s="0"/>
      <c r="ACA166" s="0"/>
      <c r="ACB166" s="0"/>
      <c r="ACC166" s="0"/>
      <c r="ACD166" s="0"/>
      <c r="ACE166" s="0"/>
      <c r="ACF166" s="0"/>
      <c r="ACG166" s="0"/>
      <c r="ACH166" s="0"/>
      <c r="ACI166" s="0"/>
      <c r="ACJ166" s="0"/>
      <c r="ACK166" s="0"/>
      <c r="ACL166" s="0"/>
      <c r="ACM166" s="0"/>
      <c r="ACN166" s="0"/>
      <c r="ACO166" s="0"/>
      <c r="ACP166" s="0"/>
      <c r="ACQ166" s="0"/>
      <c r="ACR166" s="0"/>
      <c r="ACS166" s="0"/>
      <c r="ACT166" s="0"/>
      <c r="ACU166" s="0"/>
      <c r="ACV166" s="0"/>
      <c r="ACW166" s="0"/>
      <c r="ACX166" s="0"/>
      <c r="ACY166" s="0"/>
      <c r="ACZ166" s="0"/>
      <c r="ADA166" s="0"/>
      <c r="ADB166" s="0"/>
      <c r="ADC166" s="0"/>
      <c r="ADD166" s="0"/>
      <c r="ADE166" s="0"/>
      <c r="ADF166" s="0"/>
      <c r="ADG166" s="0"/>
      <c r="ADH166" s="0"/>
      <c r="ADI166" s="0"/>
      <c r="ADJ166" s="0"/>
      <c r="ADK166" s="0"/>
      <c r="ADL166" s="0"/>
      <c r="ADM166" s="0"/>
      <c r="ADN166" s="0"/>
      <c r="ADO166" s="0"/>
      <c r="ADP166" s="0"/>
      <c r="ADQ166" s="0"/>
      <c r="ADR166" s="0"/>
      <c r="ADS166" s="0"/>
      <c r="ADT166" s="0"/>
      <c r="ADU166" s="0"/>
      <c r="ADV166" s="0"/>
      <c r="ADW166" s="0"/>
      <c r="ADX166" s="0"/>
      <c r="ADY166" s="0"/>
      <c r="ADZ166" s="0"/>
      <c r="AEA166" s="0"/>
      <c r="AEB166" s="0"/>
      <c r="AEC166" s="0"/>
      <c r="AED166" s="0"/>
      <c r="AEE166" s="0"/>
      <c r="AEF166" s="0"/>
      <c r="AEG166" s="0"/>
      <c r="AEH166" s="0"/>
      <c r="AEI166" s="0"/>
      <c r="AEJ166" s="0"/>
      <c r="AEK166" s="0"/>
      <c r="AEL166" s="0"/>
      <c r="AEM166" s="0"/>
      <c r="AEN166" s="0"/>
      <c r="AEO166" s="0"/>
      <c r="AEP166" s="0"/>
      <c r="AEQ166" s="0"/>
      <c r="AER166" s="0"/>
      <c r="AES166" s="0"/>
      <c r="AET166" s="0"/>
      <c r="AEU166" s="0"/>
      <c r="AEV166" s="0"/>
      <c r="AEW166" s="0"/>
      <c r="AEX166" s="0"/>
      <c r="AEY166" s="0"/>
      <c r="AEZ166" s="0"/>
      <c r="AFA166" s="0"/>
      <c r="AFB166" s="0"/>
      <c r="AFC166" s="0"/>
      <c r="AFD166" s="0"/>
      <c r="AFE166" s="0"/>
      <c r="AFF166" s="0"/>
      <c r="AFG166" s="0"/>
      <c r="AFH166" s="0"/>
      <c r="AFI166" s="0"/>
      <c r="AFJ166" s="0"/>
      <c r="AFK166" s="0"/>
      <c r="AFL166" s="0"/>
      <c r="AFM166" s="0"/>
      <c r="AFN166" s="0"/>
      <c r="AFO166" s="0"/>
      <c r="AFP166" s="0"/>
      <c r="AFQ166" s="0"/>
      <c r="AFR166" s="0"/>
      <c r="AFS166" s="0"/>
      <c r="AFT166" s="0"/>
      <c r="AFU166" s="0"/>
      <c r="AFV166" s="0"/>
      <c r="AFW166" s="0"/>
      <c r="AFX166" s="0"/>
      <c r="AFY166" s="0"/>
      <c r="AFZ166" s="0"/>
      <c r="AGA166" s="0"/>
      <c r="AGB166" s="0"/>
      <c r="AGC166" s="0"/>
      <c r="AGD166" s="0"/>
      <c r="AGE166" s="0"/>
      <c r="AGF166" s="0"/>
      <c r="AGG166" s="0"/>
      <c r="AGH166" s="0"/>
      <c r="AGI166" s="0"/>
      <c r="AGJ166" s="0"/>
      <c r="AGK166" s="0"/>
      <c r="AGL166" s="0"/>
      <c r="AGM166" s="0"/>
      <c r="AGN166" s="0"/>
      <c r="AGO166" s="0"/>
      <c r="AGP166" s="0"/>
      <c r="AGQ166" s="0"/>
      <c r="AGR166" s="0"/>
      <c r="AGS166" s="0"/>
      <c r="AGT166" s="0"/>
      <c r="AGU166" s="0"/>
      <c r="AGV166" s="0"/>
      <c r="AGW166" s="0"/>
      <c r="AGX166" s="0"/>
      <c r="AGY166" s="0"/>
      <c r="AGZ166" s="0"/>
      <c r="AHA166" s="0"/>
      <c r="AHB166" s="0"/>
      <c r="AHC166" s="0"/>
      <c r="AHD166" s="0"/>
      <c r="AHE166" s="0"/>
      <c r="AHF166" s="0"/>
      <c r="AHG166" s="0"/>
      <c r="AHH166" s="0"/>
      <c r="AHI166" s="0"/>
      <c r="AHJ166" s="0"/>
      <c r="AHK166" s="0"/>
      <c r="AHL166" s="0"/>
      <c r="AHM166" s="0"/>
      <c r="AHN166" s="0"/>
      <c r="AHO166" s="0"/>
      <c r="AHP166" s="0"/>
      <c r="AHQ166" s="0"/>
      <c r="AHR166" s="0"/>
      <c r="AHS166" s="0"/>
      <c r="AHT166" s="0"/>
      <c r="AHU166" s="0"/>
      <c r="AHV166" s="0"/>
      <c r="AHW166" s="0"/>
      <c r="AHX166" s="0"/>
      <c r="AHY166" s="0"/>
      <c r="AHZ166" s="0"/>
      <c r="AIA166" s="0"/>
      <c r="AIB166" s="0"/>
      <c r="AIC166" s="0"/>
      <c r="AID166" s="0"/>
      <c r="AIE166" s="0"/>
      <c r="AIF166" s="0"/>
      <c r="AIG166" s="0"/>
      <c r="AIH166" s="0"/>
      <c r="AII166" s="0"/>
      <c r="AIJ166" s="0"/>
      <c r="AIK166" s="0"/>
      <c r="AIL166" s="0"/>
      <c r="AIM166" s="0"/>
      <c r="AIN166" s="0"/>
      <c r="AIO166" s="0"/>
      <c r="AIP166" s="0"/>
      <c r="AIQ166" s="0"/>
      <c r="AIR166" s="0"/>
      <c r="AIS166" s="0"/>
      <c r="AIT166" s="0"/>
      <c r="AIU166" s="0"/>
      <c r="AIV166" s="0"/>
      <c r="AIW166" s="0"/>
      <c r="AIX166" s="0"/>
      <c r="AIY166" s="0"/>
      <c r="AIZ166" s="0"/>
      <c r="AJA166" s="0"/>
      <c r="AJB166" s="0"/>
      <c r="AJC166" s="0"/>
      <c r="AJD166" s="0"/>
      <c r="AJE166" s="0"/>
      <c r="AJF166" s="0"/>
      <c r="AJG166" s="0"/>
      <c r="AJH166" s="0"/>
      <c r="AJI166" s="0"/>
      <c r="AJJ166" s="0"/>
      <c r="AJK166" s="0"/>
      <c r="AJL166" s="0"/>
      <c r="AJM166" s="0"/>
      <c r="AJN166" s="0"/>
      <c r="AJO166" s="0"/>
      <c r="AJP166" s="0"/>
      <c r="AJQ166" s="0"/>
      <c r="AJR166" s="0"/>
      <c r="AJS166" s="0"/>
      <c r="AJT166" s="0"/>
      <c r="AJU166" s="0"/>
      <c r="AJV166" s="0"/>
      <c r="AJW166" s="0"/>
      <c r="AJX166" s="0"/>
      <c r="AJY166" s="0"/>
      <c r="AJZ166" s="0"/>
      <c r="AKA166" s="0"/>
      <c r="AKB166" s="0"/>
      <c r="AKC166" s="0"/>
      <c r="AKD166" s="0"/>
      <c r="AKE166" s="0"/>
      <c r="AKF166" s="0"/>
      <c r="AKG166" s="0"/>
      <c r="AKH166" s="0"/>
      <c r="AKI166" s="0"/>
      <c r="AKJ166" s="0"/>
      <c r="AKK166" s="0"/>
      <c r="AKL166" s="0"/>
      <c r="AKM166" s="0"/>
      <c r="AKN166" s="0"/>
      <c r="AKO166" s="0"/>
      <c r="AKP166" s="0"/>
      <c r="AKQ166" s="0"/>
      <c r="AKR166" s="0"/>
      <c r="AKS166" s="0"/>
      <c r="AKT166" s="0"/>
      <c r="AKU166" s="0"/>
      <c r="AKV166" s="0"/>
      <c r="AKW166" s="0"/>
      <c r="AKX166" s="0"/>
      <c r="AKY166" s="0"/>
      <c r="AKZ166" s="0"/>
      <c r="ALA166" s="0"/>
      <c r="ALB166" s="0"/>
      <c r="ALC166" s="0"/>
      <c r="ALD166" s="0"/>
      <c r="ALE166" s="0"/>
      <c r="ALF166" s="0"/>
      <c r="ALG166" s="0"/>
      <c r="ALH166" s="0"/>
      <c r="ALI166" s="0"/>
      <c r="ALJ166" s="0"/>
      <c r="ALK166" s="0"/>
      <c r="ALL166" s="0"/>
      <c r="ALM166" s="0"/>
      <c r="ALN166" s="0"/>
      <c r="ALO166" s="0"/>
      <c r="ALP166" s="0"/>
      <c r="ALQ166" s="0"/>
      <c r="ALR166" s="0"/>
      <c r="ALS166" s="0"/>
      <c r="ALT166" s="0"/>
      <c r="ALU166" s="0"/>
      <c r="ALV166" s="0"/>
      <c r="ALW166" s="0"/>
      <c r="ALX166" s="0"/>
      <c r="ALY166" s="0"/>
      <c r="ALZ166" s="0"/>
      <c r="AMA166" s="0"/>
      <c r="AMB166" s="0"/>
      <c r="AMC166" s="0"/>
      <c r="AMD166" s="0"/>
      <c r="AME166" s="0"/>
      <c r="AMF166" s="0"/>
      <c r="AMG166" s="0"/>
      <c r="AMH166" s="0"/>
      <c r="AMI166" s="0"/>
      <c r="AMJ166" s="0"/>
    </row>
    <row r="167" customFormat="false" ht="15.8" hidden="false" customHeight="false" outlineLevel="0" collapsed="false">
      <c r="A167" s="86" t="s">
        <v>97</v>
      </c>
      <c r="B167" s="59" t="s">
        <v>170</v>
      </c>
      <c r="C167" s="85" t="n">
        <v>-0.2</v>
      </c>
      <c r="D167" s="85" t="n">
        <v>-0.2</v>
      </c>
      <c r="E167" s="85" t="n">
        <v>-0.2</v>
      </c>
      <c r="F167" s="77" t="n">
        <v>0</v>
      </c>
      <c r="G167" s="77" t="n">
        <v>0</v>
      </c>
      <c r="H167" s="0"/>
      <c r="I167" s="0"/>
      <c r="J167" s="0"/>
      <c r="K167" s="0"/>
      <c r="L167" s="0"/>
      <c r="M167" s="0"/>
      <c r="N167" s="0"/>
      <c r="O167" s="0"/>
      <c r="P167" s="0"/>
      <c r="Q167" s="0"/>
      <c r="R167" s="0"/>
      <c r="S167" s="0"/>
      <c r="T167" s="0"/>
      <c r="U167" s="0"/>
      <c r="V167" s="0"/>
      <c r="W167" s="0"/>
      <c r="X167" s="0"/>
      <c r="Y167" s="0"/>
      <c r="Z167" s="0"/>
      <c r="AA167" s="0"/>
      <c r="AB167" s="0"/>
      <c r="AC167" s="0"/>
      <c r="AD167" s="0"/>
      <c r="AE167" s="0"/>
      <c r="AF167" s="0"/>
      <c r="AG167" s="0"/>
      <c r="AH167" s="0"/>
      <c r="AI167" s="0"/>
      <c r="AJ167" s="0"/>
      <c r="AK167" s="0"/>
      <c r="AL167" s="0"/>
      <c r="AM167" s="0"/>
      <c r="AN167" s="0"/>
      <c r="AO167" s="0"/>
      <c r="AP167" s="0"/>
      <c r="AQ167" s="0"/>
      <c r="AR167" s="0"/>
      <c r="AS167" s="0"/>
      <c r="AT167" s="0"/>
      <c r="AU167" s="0"/>
      <c r="AV167" s="0"/>
      <c r="AW167" s="0"/>
      <c r="AX167" s="0"/>
      <c r="AY167" s="0"/>
      <c r="AZ167" s="0"/>
      <c r="BA167" s="0"/>
      <c r="BB167" s="0"/>
      <c r="BC167" s="0"/>
      <c r="BD167" s="0"/>
      <c r="BE167" s="0"/>
      <c r="BF167" s="0"/>
      <c r="BG167" s="0"/>
      <c r="BH167" s="0"/>
      <c r="BI167" s="0"/>
      <c r="BJ167" s="0"/>
      <c r="BK167" s="0"/>
      <c r="BL167" s="0"/>
      <c r="BM167" s="0"/>
      <c r="BN167" s="0"/>
      <c r="BO167" s="0"/>
      <c r="BP167" s="0"/>
      <c r="BQ167" s="0"/>
      <c r="BR167" s="0"/>
      <c r="BS167" s="0"/>
      <c r="BT167" s="0"/>
      <c r="BU167" s="0"/>
      <c r="BV167" s="0"/>
      <c r="BW167" s="0"/>
      <c r="BX167" s="0"/>
      <c r="BY167" s="0"/>
      <c r="BZ167" s="0"/>
      <c r="CA167" s="0"/>
      <c r="CB167" s="0"/>
      <c r="CC167" s="0"/>
      <c r="CD167" s="0"/>
      <c r="CE167" s="0"/>
      <c r="CF167" s="0"/>
      <c r="CG167" s="0"/>
      <c r="CH167" s="0"/>
      <c r="CI167" s="0"/>
      <c r="CJ167" s="0"/>
      <c r="CK167" s="0"/>
      <c r="CL167" s="0"/>
      <c r="CM167" s="0"/>
      <c r="CN167" s="0"/>
      <c r="CO167" s="0"/>
      <c r="CP167" s="0"/>
      <c r="CQ167" s="0"/>
      <c r="CR167" s="0"/>
      <c r="CS167" s="0"/>
      <c r="CT167" s="0"/>
      <c r="CU167" s="0"/>
      <c r="CV167" s="0"/>
      <c r="CW167" s="0"/>
      <c r="CX167" s="0"/>
      <c r="CY167" s="0"/>
      <c r="CZ167" s="0"/>
      <c r="DA167" s="0"/>
      <c r="DB167" s="0"/>
      <c r="DC167" s="0"/>
      <c r="DD167" s="0"/>
      <c r="DE167" s="0"/>
      <c r="DF167" s="0"/>
      <c r="DG167" s="0"/>
      <c r="DH167" s="0"/>
      <c r="DI167" s="0"/>
      <c r="DJ167" s="0"/>
      <c r="DK167" s="0"/>
      <c r="DL167" s="0"/>
      <c r="DM167" s="0"/>
      <c r="DN167" s="0"/>
      <c r="DO167" s="0"/>
      <c r="DP167" s="0"/>
      <c r="DQ167" s="0"/>
      <c r="DR167" s="0"/>
      <c r="DS167" s="0"/>
      <c r="DT167" s="0"/>
      <c r="DU167" s="0"/>
      <c r="DV167" s="0"/>
      <c r="DW167" s="0"/>
      <c r="DX167" s="0"/>
      <c r="DY167" s="0"/>
      <c r="DZ167" s="0"/>
      <c r="EA167" s="0"/>
      <c r="EB167" s="0"/>
      <c r="EC167" s="0"/>
      <c r="ED167" s="0"/>
      <c r="EE167" s="0"/>
      <c r="EF167" s="0"/>
      <c r="EG167" s="0"/>
      <c r="EH167" s="0"/>
      <c r="EI167" s="0"/>
      <c r="EJ167" s="0"/>
      <c r="EK167" s="0"/>
      <c r="EL167" s="0"/>
      <c r="EM167" s="0"/>
      <c r="EN167" s="0"/>
      <c r="EO167" s="0"/>
      <c r="EP167" s="0"/>
      <c r="EQ167" s="0"/>
      <c r="ER167" s="0"/>
      <c r="ES167" s="0"/>
      <c r="ET167" s="0"/>
      <c r="EU167" s="0"/>
      <c r="EV167" s="0"/>
      <c r="EW167" s="0"/>
      <c r="EX167" s="0"/>
      <c r="EY167" s="0"/>
      <c r="EZ167" s="0"/>
      <c r="FA167" s="0"/>
      <c r="FB167" s="0"/>
      <c r="FC167" s="0"/>
      <c r="FD167" s="0"/>
      <c r="FE167" s="0"/>
      <c r="FF167" s="0"/>
      <c r="FG167" s="0"/>
      <c r="FH167" s="0"/>
      <c r="FI167" s="0"/>
      <c r="FJ167" s="0"/>
      <c r="FK167" s="0"/>
      <c r="FL167" s="0"/>
      <c r="FM167" s="0"/>
      <c r="FN167" s="0"/>
      <c r="FO167" s="0"/>
      <c r="FP167" s="0"/>
      <c r="FQ167" s="0"/>
      <c r="FR167" s="0"/>
      <c r="FS167" s="0"/>
      <c r="FT167" s="0"/>
      <c r="FU167" s="0"/>
      <c r="FV167" s="0"/>
      <c r="FW167" s="0"/>
      <c r="FX167" s="0"/>
      <c r="FY167" s="0"/>
      <c r="FZ167" s="0"/>
      <c r="GA167" s="0"/>
      <c r="GB167" s="0"/>
      <c r="GC167" s="0"/>
      <c r="GD167" s="0"/>
      <c r="GE167" s="0"/>
      <c r="GF167" s="0"/>
      <c r="GG167" s="0"/>
      <c r="GH167" s="0"/>
      <c r="GI167" s="0"/>
      <c r="GJ167" s="0"/>
      <c r="GK167" s="0"/>
      <c r="GL167" s="0"/>
      <c r="GM167" s="0"/>
      <c r="GN167" s="0"/>
      <c r="GO167" s="0"/>
      <c r="GP167" s="0"/>
      <c r="GQ167" s="0"/>
      <c r="GR167" s="0"/>
      <c r="GS167" s="0"/>
      <c r="GT167" s="0"/>
      <c r="GU167" s="0"/>
      <c r="GV167" s="0"/>
      <c r="GW167" s="0"/>
      <c r="GX167" s="0"/>
      <c r="GY167" s="0"/>
      <c r="GZ167" s="0"/>
      <c r="HA167" s="0"/>
      <c r="HB167" s="0"/>
      <c r="HC167" s="0"/>
      <c r="HD167" s="0"/>
      <c r="HE167" s="0"/>
      <c r="HF167" s="0"/>
      <c r="HG167" s="0"/>
      <c r="HH167" s="0"/>
      <c r="HI167" s="0"/>
      <c r="HJ167" s="0"/>
      <c r="HK167" s="0"/>
      <c r="HL167" s="0"/>
      <c r="HM167" s="0"/>
      <c r="HN167" s="0"/>
      <c r="HO167" s="0"/>
      <c r="HP167" s="0"/>
      <c r="HQ167" s="0"/>
      <c r="HR167" s="0"/>
      <c r="HS167" s="0"/>
      <c r="HT167" s="0"/>
      <c r="HU167" s="0"/>
      <c r="HV167" s="0"/>
      <c r="HW167" s="0"/>
      <c r="HX167" s="0"/>
      <c r="HY167" s="0"/>
      <c r="HZ167" s="0"/>
      <c r="IA167" s="0"/>
      <c r="IB167" s="0"/>
      <c r="IC167" s="0"/>
      <c r="ID167" s="0"/>
      <c r="IE167" s="0"/>
      <c r="IF167" s="0"/>
      <c r="IG167" s="0"/>
      <c r="IH167" s="0"/>
      <c r="II167" s="0"/>
      <c r="IJ167" s="0"/>
      <c r="IK167" s="0"/>
      <c r="IL167" s="0"/>
      <c r="IM167" s="0"/>
      <c r="IN167" s="0"/>
      <c r="IO167" s="0"/>
      <c r="IP167" s="0"/>
      <c r="IQ167" s="0"/>
      <c r="IR167" s="0"/>
      <c r="IS167" s="0"/>
      <c r="IT167" s="0"/>
      <c r="IU167" s="0"/>
      <c r="IV167" s="0"/>
      <c r="IW167" s="0"/>
      <c r="IX167" s="0"/>
      <c r="IY167" s="0"/>
      <c r="IZ167" s="0"/>
      <c r="JA167" s="0"/>
      <c r="JB167" s="0"/>
      <c r="JC167" s="0"/>
      <c r="JD167" s="0"/>
      <c r="JE167" s="0"/>
      <c r="JF167" s="0"/>
      <c r="JG167" s="0"/>
      <c r="JH167" s="0"/>
      <c r="JI167" s="0"/>
      <c r="JJ167" s="0"/>
      <c r="JK167" s="0"/>
      <c r="JL167" s="0"/>
      <c r="JM167" s="0"/>
      <c r="JN167" s="0"/>
      <c r="JO167" s="0"/>
      <c r="JP167" s="0"/>
      <c r="JQ167" s="0"/>
      <c r="JR167" s="0"/>
      <c r="JS167" s="0"/>
      <c r="JT167" s="0"/>
      <c r="JU167" s="0"/>
      <c r="JV167" s="0"/>
      <c r="JW167" s="0"/>
      <c r="JX167" s="0"/>
      <c r="JY167" s="0"/>
      <c r="JZ167" s="0"/>
      <c r="KA167" s="0"/>
      <c r="KB167" s="0"/>
      <c r="KC167" s="0"/>
      <c r="KD167" s="0"/>
      <c r="KE167" s="0"/>
      <c r="KF167" s="0"/>
      <c r="KG167" s="0"/>
      <c r="KH167" s="0"/>
      <c r="KI167" s="0"/>
      <c r="KJ167" s="0"/>
      <c r="KK167" s="0"/>
      <c r="KL167" s="0"/>
      <c r="KM167" s="0"/>
      <c r="KN167" s="0"/>
      <c r="KO167" s="0"/>
      <c r="KP167" s="0"/>
      <c r="KQ167" s="0"/>
      <c r="KR167" s="0"/>
      <c r="KS167" s="0"/>
      <c r="KT167" s="0"/>
      <c r="KU167" s="0"/>
      <c r="KV167" s="0"/>
      <c r="KW167" s="0"/>
      <c r="KX167" s="0"/>
      <c r="KY167" s="0"/>
      <c r="KZ167" s="0"/>
      <c r="LA167" s="0"/>
      <c r="LB167" s="0"/>
      <c r="LC167" s="0"/>
      <c r="LD167" s="0"/>
      <c r="LE167" s="0"/>
      <c r="LF167" s="0"/>
      <c r="LG167" s="0"/>
      <c r="LH167" s="0"/>
      <c r="LI167" s="0"/>
      <c r="LJ167" s="0"/>
      <c r="LK167" s="0"/>
      <c r="LL167" s="0"/>
      <c r="LM167" s="0"/>
      <c r="LN167" s="0"/>
      <c r="LO167" s="0"/>
      <c r="LP167" s="0"/>
      <c r="LQ167" s="0"/>
      <c r="LR167" s="0"/>
      <c r="LS167" s="0"/>
      <c r="LT167" s="0"/>
      <c r="LU167" s="0"/>
      <c r="LV167" s="0"/>
      <c r="LW167" s="0"/>
      <c r="LX167" s="0"/>
      <c r="LY167" s="0"/>
      <c r="LZ167" s="0"/>
      <c r="MA167" s="0"/>
      <c r="MB167" s="0"/>
      <c r="MC167" s="0"/>
      <c r="MD167" s="0"/>
      <c r="ME167" s="0"/>
      <c r="MF167" s="0"/>
      <c r="MG167" s="0"/>
      <c r="MH167" s="0"/>
      <c r="MI167" s="0"/>
      <c r="MJ167" s="0"/>
      <c r="MK167" s="0"/>
      <c r="ML167" s="0"/>
      <c r="MM167" s="0"/>
      <c r="MN167" s="0"/>
      <c r="MO167" s="0"/>
      <c r="MP167" s="0"/>
      <c r="MQ167" s="0"/>
      <c r="MR167" s="0"/>
      <c r="MS167" s="0"/>
      <c r="MT167" s="0"/>
      <c r="MU167" s="0"/>
      <c r="MV167" s="0"/>
      <c r="MW167" s="0"/>
      <c r="MX167" s="0"/>
      <c r="MY167" s="0"/>
      <c r="MZ167" s="0"/>
      <c r="NA167" s="0"/>
      <c r="NB167" s="0"/>
      <c r="NC167" s="0"/>
      <c r="ND167" s="0"/>
      <c r="NE167" s="0"/>
      <c r="NF167" s="0"/>
      <c r="NG167" s="0"/>
      <c r="NH167" s="0"/>
      <c r="NI167" s="0"/>
      <c r="NJ167" s="0"/>
      <c r="NK167" s="0"/>
      <c r="NL167" s="0"/>
      <c r="NM167" s="0"/>
      <c r="NN167" s="0"/>
      <c r="NO167" s="0"/>
      <c r="NP167" s="0"/>
      <c r="NQ167" s="0"/>
      <c r="NR167" s="0"/>
      <c r="NS167" s="0"/>
      <c r="NT167" s="0"/>
      <c r="NU167" s="0"/>
      <c r="NV167" s="0"/>
      <c r="NW167" s="0"/>
      <c r="NX167" s="0"/>
      <c r="NY167" s="0"/>
      <c r="NZ167" s="0"/>
      <c r="OA167" s="0"/>
      <c r="OB167" s="0"/>
      <c r="OC167" s="0"/>
      <c r="OD167" s="0"/>
      <c r="OE167" s="0"/>
      <c r="OF167" s="0"/>
      <c r="OG167" s="0"/>
      <c r="OH167" s="0"/>
      <c r="OI167" s="0"/>
      <c r="OJ167" s="0"/>
      <c r="OK167" s="0"/>
      <c r="OL167" s="0"/>
      <c r="OM167" s="0"/>
      <c r="ON167" s="0"/>
      <c r="OO167" s="0"/>
      <c r="OP167" s="0"/>
      <c r="OQ167" s="0"/>
      <c r="OR167" s="0"/>
      <c r="OS167" s="0"/>
      <c r="OT167" s="0"/>
      <c r="OU167" s="0"/>
      <c r="OV167" s="0"/>
      <c r="OW167" s="0"/>
      <c r="OX167" s="0"/>
      <c r="OY167" s="0"/>
      <c r="OZ167" s="0"/>
      <c r="PA167" s="0"/>
      <c r="PB167" s="0"/>
      <c r="PC167" s="0"/>
      <c r="PD167" s="0"/>
      <c r="PE167" s="0"/>
      <c r="PF167" s="0"/>
      <c r="PG167" s="0"/>
      <c r="PH167" s="0"/>
      <c r="PI167" s="0"/>
      <c r="PJ167" s="0"/>
      <c r="PK167" s="0"/>
      <c r="PL167" s="0"/>
      <c r="PM167" s="0"/>
      <c r="PN167" s="0"/>
      <c r="PO167" s="0"/>
      <c r="PP167" s="0"/>
      <c r="PQ167" s="0"/>
      <c r="PR167" s="0"/>
      <c r="PS167" s="0"/>
      <c r="PT167" s="0"/>
      <c r="PU167" s="0"/>
      <c r="PV167" s="0"/>
      <c r="PW167" s="0"/>
      <c r="PX167" s="0"/>
      <c r="PY167" s="0"/>
      <c r="PZ167" s="0"/>
      <c r="QA167" s="0"/>
      <c r="QB167" s="0"/>
      <c r="QC167" s="0"/>
      <c r="QD167" s="0"/>
      <c r="QE167" s="0"/>
      <c r="QF167" s="0"/>
      <c r="QG167" s="0"/>
      <c r="QH167" s="0"/>
      <c r="QI167" s="0"/>
      <c r="QJ167" s="0"/>
      <c r="QK167" s="0"/>
      <c r="QL167" s="0"/>
      <c r="QM167" s="0"/>
      <c r="QN167" s="0"/>
      <c r="QO167" s="0"/>
      <c r="QP167" s="0"/>
      <c r="QQ167" s="0"/>
      <c r="QR167" s="0"/>
      <c r="QS167" s="0"/>
      <c r="QT167" s="0"/>
      <c r="QU167" s="0"/>
      <c r="QV167" s="0"/>
      <c r="QW167" s="0"/>
      <c r="QX167" s="0"/>
      <c r="QY167" s="0"/>
      <c r="QZ167" s="0"/>
      <c r="RA167" s="0"/>
      <c r="RB167" s="0"/>
      <c r="RC167" s="0"/>
      <c r="RD167" s="0"/>
      <c r="RE167" s="0"/>
      <c r="RF167" s="0"/>
      <c r="RG167" s="0"/>
      <c r="RH167" s="0"/>
      <c r="RI167" s="0"/>
      <c r="RJ167" s="0"/>
      <c r="RK167" s="0"/>
      <c r="RL167" s="0"/>
      <c r="RM167" s="0"/>
      <c r="RN167" s="0"/>
      <c r="RO167" s="0"/>
      <c r="RP167" s="0"/>
      <c r="RQ167" s="0"/>
      <c r="RR167" s="0"/>
      <c r="RS167" s="0"/>
      <c r="RT167" s="0"/>
      <c r="RU167" s="0"/>
      <c r="RV167" s="0"/>
      <c r="RW167" s="0"/>
      <c r="RX167" s="0"/>
      <c r="RY167" s="0"/>
      <c r="RZ167" s="0"/>
      <c r="SA167" s="0"/>
      <c r="SB167" s="0"/>
      <c r="SC167" s="0"/>
      <c r="SD167" s="0"/>
      <c r="SE167" s="0"/>
      <c r="SF167" s="0"/>
      <c r="SG167" s="0"/>
      <c r="SH167" s="0"/>
      <c r="SI167" s="0"/>
      <c r="SJ167" s="0"/>
      <c r="SK167" s="0"/>
      <c r="SL167" s="0"/>
      <c r="SM167" s="0"/>
      <c r="SN167" s="0"/>
      <c r="SO167" s="0"/>
      <c r="SP167" s="0"/>
      <c r="SQ167" s="0"/>
      <c r="SR167" s="0"/>
      <c r="SS167" s="0"/>
      <c r="ST167" s="0"/>
      <c r="SU167" s="0"/>
      <c r="SV167" s="0"/>
      <c r="SW167" s="0"/>
      <c r="SX167" s="0"/>
      <c r="SY167" s="0"/>
      <c r="SZ167" s="0"/>
      <c r="TA167" s="0"/>
      <c r="TB167" s="0"/>
      <c r="TC167" s="0"/>
      <c r="TD167" s="0"/>
      <c r="TE167" s="0"/>
      <c r="TF167" s="0"/>
      <c r="TG167" s="0"/>
      <c r="TH167" s="0"/>
      <c r="TI167" s="0"/>
      <c r="TJ167" s="0"/>
      <c r="TK167" s="0"/>
      <c r="TL167" s="0"/>
      <c r="TM167" s="0"/>
      <c r="TN167" s="0"/>
      <c r="TO167" s="0"/>
      <c r="TP167" s="0"/>
      <c r="TQ167" s="0"/>
      <c r="TR167" s="0"/>
      <c r="TS167" s="0"/>
      <c r="TT167" s="0"/>
      <c r="TU167" s="0"/>
      <c r="TV167" s="0"/>
      <c r="TW167" s="0"/>
      <c r="TX167" s="0"/>
      <c r="TY167" s="0"/>
      <c r="TZ167" s="0"/>
      <c r="UA167" s="0"/>
      <c r="UB167" s="0"/>
      <c r="UC167" s="0"/>
      <c r="UD167" s="0"/>
      <c r="UE167" s="0"/>
      <c r="UF167" s="0"/>
      <c r="UG167" s="0"/>
      <c r="UH167" s="0"/>
      <c r="UI167" s="0"/>
      <c r="UJ167" s="0"/>
      <c r="UK167" s="0"/>
      <c r="UL167" s="0"/>
      <c r="UM167" s="0"/>
      <c r="UN167" s="0"/>
      <c r="UO167" s="0"/>
      <c r="UP167" s="0"/>
      <c r="UQ167" s="0"/>
      <c r="UR167" s="0"/>
      <c r="US167" s="0"/>
      <c r="UT167" s="0"/>
      <c r="UU167" s="0"/>
      <c r="UV167" s="0"/>
      <c r="UW167" s="0"/>
      <c r="UX167" s="0"/>
      <c r="UY167" s="0"/>
      <c r="UZ167" s="0"/>
      <c r="VA167" s="0"/>
      <c r="VB167" s="0"/>
      <c r="VC167" s="0"/>
      <c r="VD167" s="0"/>
      <c r="VE167" s="0"/>
      <c r="VF167" s="0"/>
      <c r="VG167" s="0"/>
      <c r="VH167" s="0"/>
      <c r="VI167" s="0"/>
      <c r="VJ167" s="0"/>
      <c r="VK167" s="0"/>
      <c r="VL167" s="0"/>
      <c r="VM167" s="0"/>
      <c r="VN167" s="0"/>
      <c r="VO167" s="0"/>
      <c r="VP167" s="0"/>
      <c r="VQ167" s="0"/>
      <c r="VR167" s="0"/>
      <c r="VS167" s="0"/>
      <c r="VT167" s="0"/>
      <c r="VU167" s="0"/>
      <c r="VV167" s="0"/>
      <c r="VW167" s="0"/>
      <c r="VX167" s="0"/>
      <c r="VY167" s="0"/>
      <c r="VZ167" s="0"/>
      <c r="WA167" s="0"/>
      <c r="WB167" s="0"/>
      <c r="WC167" s="0"/>
      <c r="WD167" s="0"/>
      <c r="WE167" s="0"/>
      <c r="WF167" s="0"/>
      <c r="WG167" s="0"/>
      <c r="WH167" s="0"/>
      <c r="WI167" s="0"/>
      <c r="WJ167" s="0"/>
      <c r="WK167" s="0"/>
      <c r="WL167" s="0"/>
      <c r="WM167" s="0"/>
      <c r="WN167" s="0"/>
      <c r="WO167" s="0"/>
      <c r="WP167" s="0"/>
      <c r="WQ167" s="0"/>
      <c r="WR167" s="0"/>
      <c r="WS167" s="0"/>
      <c r="WT167" s="0"/>
      <c r="WU167" s="0"/>
      <c r="WV167" s="0"/>
      <c r="WW167" s="0"/>
      <c r="WX167" s="0"/>
      <c r="WY167" s="0"/>
      <c r="WZ167" s="0"/>
      <c r="XA167" s="0"/>
      <c r="XB167" s="0"/>
      <c r="XC167" s="0"/>
      <c r="XD167" s="0"/>
      <c r="XE167" s="0"/>
      <c r="XF167" s="0"/>
      <c r="XG167" s="0"/>
      <c r="XH167" s="0"/>
      <c r="XI167" s="0"/>
      <c r="XJ167" s="0"/>
      <c r="XK167" s="0"/>
      <c r="XL167" s="0"/>
      <c r="XM167" s="0"/>
      <c r="XN167" s="0"/>
      <c r="XO167" s="0"/>
      <c r="XP167" s="0"/>
      <c r="XQ167" s="0"/>
      <c r="XR167" s="0"/>
      <c r="XS167" s="0"/>
      <c r="XT167" s="0"/>
      <c r="XU167" s="0"/>
      <c r="XV167" s="0"/>
      <c r="XW167" s="0"/>
      <c r="XX167" s="0"/>
      <c r="XY167" s="0"/>
      <c r="XZ167" s="0"/>
      <c r="YA167" s="0"/>
      <c r="YB167" s="0"/>
      <c r="YC167" s="0"/>
      <c r="YD167" s="0"/>
      <c r="YE167" s="0"/>
      <c r="YF167" s="0"/>
      <c r="YG167" s="0"/>
      <c r="YH167" s="0"/>
      <c r="YI167" s="0"/>
      <c r="YJ167" s="0"/>
      <c r="YK167" s="0"/>
      <c r="YL167" s="0"/>
      <c r="YM167" s="0"/>
      <c r="YN167" s="0"/>
      <c r="YO167" s="0"/>
      <c r="YP167" s="0"/>
      <c r="YQ167" s="0"/>
      <c r="YR167" s="0"/>
      <c r="YS167" s="0"/>
      <c r="YT167" s="0"/>
      <c r="YU167" s="0"/>
      <c r="YV167" s="0"/>
      <c r="YW167" s="0"/>
      <c r="YX167" s="0"/>
      <c r="YY167" s="0"/>
      <c r="YZ167" s="0"/>
      <c r="ZA167" s="0"/>
      <c r="ZB167" s="0"/>
      <c r="ZC167" s="0"/>
      <c r="ZD167" s="0"/>
      <c r="ZE167" s="0"/>
      <c r="ZF167" s="0"/>
      <c r="ZG167" s="0"/>
      <c r="ZH167" s="0"/>
      <c r="ZI167" s="0"/>
      <c r="ZJ167" s="0"/>
      <c r="ZK167" s="0"/>
      <c r="ZL167" s="0"/>
      <c r="ZM167" s="0"/>
      <c r="ZN167" s="0"/>
      <c r="ZO167" s="0"/>
      <c r="ZP167" s="0"/>
      <c r="ZQ167" s="0"/>
      <c r="ZR167" s="0"/>
      <c r="ZS167" s="0"/>
      <c r="ZT167" s="0"/>
      <c r="ZU167" s="0"/>
      <c r="ZV167" s="0"/>
      <c r="ZW167" s="0"/>
      <c r="ZX167" s="0"/>
      <c r="ZY167" s="0"/>
      <c r="ZZ167" s="0"/>
      <c r="AAA167" s="0"/>
      <c r="AAB167" s="0"/>
      <c r="AAC167" s="0"/>
      <c r="AAD167" s="0"/>
      <c r="AAE167" s="0"/>
      <c r="AAF167" s="0"/>
      <c r="AAG167" s="0"/>
      <c r="AAH167" s="0"/>
      <c r="AAI167" s="0"/>
      <c r="AAJ167" s="0"/>
      <c r="AAK167" s="0"/>
      <c r="AAL167" s="0"/>
      <c r="AAM167" s="0"/>
      <c r="AAN167" s="0"/>
      <c r="AAO167" s="0"/>
      <c r="AAP167" s="0"/>
      <c r="AAQ167" s="0"/>
      <c r="AAR167" s="0"/>
      <c r="AAS167" s="0"/>
      <c r="AAT167" s="0"/>
      <c r="AAU167" s="0"/>
      <c r="AAV167" s="0"/>
      <c r="AAW167" s="0"/>
      <c r="AAX167" s="0"/>
      <c r="AAY167" s="0"/>
      <c r="AAZ167" s="0"/>
      <c r="ABA167" s="0"/>
      <c r="ABB167" s="0"/>
      <c r="ABC167" s="0"/>
      <c r="ABD167" s="0"/>
      <c r="ABE167" s="0"/>
      <c r="ABF167" s="0"/>
      <c r="ABG167" s="0"/>
      <c r="ABH167" s="0"/>
      <c r="ABI167" s="0"/>
      <c r="ABJ167" s="0"/>
      <c r="ABK167" s="0"/>
      <c r="ABL167" s="0"/>
      <c r="ABM167" s="0"/>
      <c r="ABN167" s="0"/>
      <c r="ABO167" s="0"/>
      <c r="ABP167" s="0"/>
      <c r="ABQ167" s="0"/>
      <c r="ABR167" s="0"/>
      <c r="ABS167" s="0"/>
      <c r="ABT167" s="0"/>
      <c r="ABU167" s="0"/>
      <c r="ABV167" s="0"/>
      <c r="ABW167" s="0"/>
      <c r="ABX167" s="0"/>
      <c r="ABY167" s="0"/>
      <c r="ABZ167" s="0"/>
      <c r="ACA167" s="0"/>
      <c r="ACB167" s="0"/>
      <c r="ACC167" s="0"/>
      <c r="ACD167" s="0"/>
      <c r="ACE167" s="0"/>
      <c r="ACF167" s="0"/>
      <c r="ACG167" s="0"/>
      <c r="ACH167" s="0"/>
      <c r="ACI167" s="0"/>
      <c r="ACJ167" s="0"/>
      <c r="ACK167" s="0"/>
      <c r="ACL167" s="0"/>
      <c r="ACM167" s="0"/>
      <c r="ACN167" s="0"/>
      <c r="ACO167" s="0"/>
      <c r="ACP167" s="0"/>
      <c r="ACQ167" s="0"/>
      <c r="ACR167" s="0"/>
      <c r="ACS167" s="0"/>
      <c r="ACT167" s="0"/>
      <c r="ACU167" s="0"/>
      <c r="ACV167" s="0"/>
      <c r="ACW167" s="0"/>
      <c r="ACX167" s="0"/>
      <c r="ACY167" s="0"/>
      <c r="ACZ167" s="0"/>
      <c r="ADA167" s="0"/>
      <c r="ADB167" s="0"/>
      <c r="ADC167" s="0"/>
      <c r="ADD167" s="0"/>
      <c r="ADE167" s="0"/>
      <c r="ADF167" s="0"/>
      <c r="ADG167" s="0"/>
      <c r="ADH167" s="0"/>
      <c r="ADI167" s="0"/>
      <c r="ADJ167" s="0"/>
      <c r="ADK167" s="0"/>
      <c r="ADL167" s="0"/>
      <c r="ADM167" s="0"/>
      <c r="ADN167" s="0"/>
      <c r="ADO167" s="0"/>
      <c r="ADP167" s="0"/>
      <c r="ADQ167" s="0"/>
      <c r="ADR167" s="0"/>
      <c r="ADS167" s="0"/>
      <c r="ADT167" s="0"/>
      <c r="ADU167" s="0"/>
      <c r="ADV167" s="0"/>
      <c r="ADW167" s="0"/>
      <c r="ADX167" s="0"/>
      <c r="ADY167" s="0"/>
      <c r="ADZ167" s="0"/>
      <c r="AEA167" s="0"/>
      <c r="AEB167" s="0"/>
      <c r="AEC167" s="0"/>
      <c r="AED167" s="0"/>
      <c r="AEE167" s="0"/>
      <c r="AEF167" s="0"/>
      <c r="AEG167" s="0"/>
      <c r="AEH167" s="0"/>
      <c r="AEI167" s="0"/>
      <c r="AEJ167" s="0"/>
      <c r="AEK167" s="0"/>
      <c r="AEL167" s="0"/>
      <c r="AEM167" s="0"/>
      <c r="AEN167" s="0"/>
      <c r="AEO167" s="0"/>
      <c r="AEP167" s="0"/>
      <c r="AEQ167" s="0"/>
      <c r="AER167" s="0"/>
      <c r="AES167" s="0"/>
      <c r="AET167" s="0"/>
      <c r="AEU167" s="0"/>
      <c r="AEV167" s="0"/>
      <c r="AEW167" s="0"/>
      <c r="AEX167" s="0"/>
      <c r="AEY167" s="0"/>
      <c r="AEZ167" s="0"/>
      <c r="AFA167" s="0"/>
      <c r="AFB167" s="0"/>
      <c r="AFC167" s="0"/>
      <c r="AFD167" s="0"/>
      <c r="AFE167" s="0"/>
      <c r="AFF167" s="0"/>
      <c r="AFG167" s="0"/>
      <c r="AFH167" s="0"/>
      <c r="AFI167" s="0"/>
      <c r="AFJ167" s="0"/>
      <c r="AFK167" s="0"/>
      <c r="AFL167" s="0"/>
      <c r="AFM167" s="0"/>
      <c r="AFN167" s="0"/>
      <c r="AFO167" s="0"/>
      <c r="AFP167" s="0"/>
      <c r="AFQ167" s="0"/>
      <c r="AFR167" s="0"/>
      <c r="AFS167" s="0"/>
      <c r="AFT167" s="0"/>
      <c r="AFU167" s="0"/>
      <c r="AFV167" s="0"/>
      <c r="AFW167" s="0"/>
      <c r="AFX167" s="0"/>
      <c r="AFY167" s="0"/>
      <c r="AFZ167" s="0"/>
      <c r="AGA167" s="0"/>
      <c r="AGB167" s="0"/>
      <c r="AGC167" s="0"/>
      <c r="AGD167" s="0"/>
      <c r="AGE167" s="0"/>
      <c r="AGF167" s="0"/>
      <c r="AGG167" s="0"/>
      <c r="AGH167" s="0"/>
      <c r="AGI167" s="0"/>
      <c r="AGJ167" s="0"/>
      <c r="AGK167" s="0"/>
      <c r="AGL167" s="0"/>
      <c r="AGM167" s="0"/>
      <c r="AGN167" s="0"/>
      <c r="AGO167" s="0"/>
      <c r="AGP167" s="0"/>
      <c r="AGQ167" s="0"/>
      <c r="AGR167" s="0"/>
      <c r="AGS167" s="0"/>
      <c r="AGT167" s="0"/>
      <c r="AGU167" s="0"/>
      <c r="AGV167" s="0"/>
      <c r="AGW167" s="0"/>
      <c r="AGX167" s="0"/>
      <c r="AGY167" s="0"/>
      <c r="AGZ167" s="0"/>
      <c r="AHA167" s="0"/>
      <c r="AHB167" s="0"/>
      <c r="AHC167" s="0"/>
      <c r="AHD167" s="0"/>
      <c r="AHE167" s="0"/>
      <c r="AHF167" s="0"/>
      <c r="AHG167" s="0"/>
      <c r="AHH167" s="0"/>
      <c r="AHI167" s="0"/>
      <c r="AHJ167" s="0"/>
      <c r="AHK167" s="0"/>
      <c r="AHL167" s="0"/>
      <c r="AHM167" s="0"/>
      <c r="AHN167" s="0"/>
      <c r="AHO167" s="0"/>
      <c r="AHP167" s="0"/>
      <c r="AHQ167" s="0"/>
      <c r="AHR167" s="0"/>
      <c r="AHS167" s="0"/>
      <c r="AHT167" s="0"/>
      <c r="AHU167" s="0"/>
      <c r="AHV167" s="0"/>
      <c r="AHW167" s="0"/>
      <c r="AHX167" s="0"/>
      <c r="AHY167" s="0"/>
      <c r="AHZ167" s="0"/>
      <c r="AIA167" s="0"/>
      <c r="AIB167" s="0"/>
      <c r="AIC167" s="0"/>
      <c r="AID167" s="0"/>
      <c r="AIE167" s="0"/>
      <c r="AIF167" s="0"/>
      <c r="AIG167" s="0"/>
      <c r="AIH167" s="0"/>
      <c r="AII167" s="0"/>
      <c r="AIJ167" s="0"/>
      <c r="AIK167" s="0"/>
      <c r="AIL167" s="0"/>
      <c r="AIM167" s="0"/>
      <c r="AIN167" s="0"/>
      <c r="AIO167" s="0"/>
      <c r="AIP167" s="0"/>
      <c r="AIQ167" s="0"/>
      <c r="AIR167" s="0"/>
      <c r="AIS167" s="0"/>
      <c r="AIT167" s="0"/>
      <c r="AIU167" s="0"/>
      <c r="AIV167" s="0"/>
      <c r="AIW167" s="0"/>
      <c r="AIX167" s="0"/>
      <c r="AIY167" s="0"/>
      <c r="AIZ167" s="0"/>
      <c r="AJA167" s="0"/>
      <c r="AJB167" s="0"/>
      <c r="AJC167" s="0"/>
      <c r="AJD167" s="0"/>
      <c r="AJE167" s="0"/>
      <c r="AJF167" s="0"/>
      <c r="AJG167" s="0"/>
      <c r="AJH167" s="0"/>
      <c r="AJI167" s="0"/>
      <c r="AJJ167" s="0"/>
      <c r="AJK167" s="0"/>
      <c r="AJL167" s="0"/>
      <c r="AJM167" s="0"/>
      <c r="AJN167" s="0"/>
      <c r="AJO167" s="0"/>
      <c r="AJP167" s="0"/>
      <c r="AJQ167" s="0"/>
      <c r="AJR167" s="0"/>
      <c r="AJS167" s="0"/>
      <c r="AJT167" s="0"/>
      <c r="AJU167" s="0"/>
      <c r="AJV167" s="0"/>
      <c r="AJW167" s="0"/>
      <c r="AJX167" s="0"/>
      <c r="AJY167" s="0"/>
      <c r="AJZ167" s="0"/>
      <c r="AKA167" s="0"/>
      <c r="AKB167" s="0"/>
      <c r="AKC167" s="0"/>
      <c r="AKD167" s="0"/>
      <c r="AKE167" s="0"/>
      <c r="AKF167" s="0"/>
      <c r="AKG167" s="0"/>
      <c r="AKH167" s="0"/>
      <c r="AKI167" s="0"/>
      <c r="AKJ167" s="0"/>
      <c r="AKK167" s="0"/>
      <c r="AKL167" s="0"/>
      <c r="AKM167" s="0"/>
      <c r="AKN167" s="0"/>
      <c r="AKO167" s="0"/>
      <c r="AKP167" s="0"/>
      <c r="AKQ167" s="0"/>
      <c r="AKR167" s="0"/>
      <c r="AKS167" s="0"/>
      <c r="AKT167" s="0"/>
      <c r="AKU167" s="0"/>
      <c r="AKV167" s="0"/>
      <c r="AKW167" s="0"/>
      <c r="AKX167" s="0"/>
      <c r="AKY167" s="0"/>
      <c r="AKZ167" s="0"/>
      <c r="ALA167" s="0"/>
      <c r="ALB167" s="0"/>
      <c r="ALC167" s="0"/>
      <c r="ALD167" s="0"/>
      <c r="ALE167" s="0"/>
      <c r="ALF167" s="0"/>
      <c r="ALG167" s="0"/>
      <c r="ALH167" s="0"/>
      <c r="ALI167" s="0"/>
      <c r="ALJ167" s="0"/>
      <c r="ALK167" s="0"/>
      <c r="ALL167" s="0"/>
      <c r="ALM167" s="0"/>
      <c r="ALN167" s="0"/>
      <c r="ALO167" s="0"/>
      <c r="ALP167" s="0"/>
      <c r="ALQ167" s="0"/>
      <c r="ALR167" s="0"/>
      <c r="ALS167" s="0"/>
      <c r="ALT167" s="0"/>
      <c r="ALU167" s="0"/>
      <c r="ALV167" s="0"/>
      <c r="ALW167" s="0"/>
      <c r="ALX167" s="0"/>
      <c r="ALY167" s="0"/>
      <c r="ALZ167" s="0"/>
      <c r="AMA167" s="0"/>
      <c r="AMB167" s="0"/>
      <c r="AMC167" s="0"/>
      <c r="AMD167" s="0"/>
      <c r="AME167" s="0"/>
      <c r="AMF167" s="0"/>
      <c r="AMG167" s="0"/>
      <c r="AMH167" s="0"/>
      <c r="AMI167" s="0"/>
      <c r="AMJ167" s="0"/>
    </row>
    <row r="168" customFormat="false" ht="15.8" hidden="false" customHeight="false" outlineLevel="0" collapsed="false">
      <c r="A168" s="86" t="s">
        <v>99</v>
      </c>
      <c r="B168" s="59" t="s">
        <v>170</v>
      </c>
      <c r="C168" s="85" t="n">
        <v>-0.2</v>
      </c>
      <c r="D168" s="85" t="n">
        <v>-0.2</v>
      </c>
      <c r="E168" s="85" t="n">
        <v>-0.2</v>
      </c>
      <c r="F168" s="77" t="n">
        <v>0</v>
      </c>
      <c r="G168" s="77" t="n">
        <v>0</v>
      </c>
      <c r="H168" s="0"/>
      <c r="I168" s="0"/>
      <c r="J168" s="0"/>
      <c r="K168" s="0"/>
      <c r="L168" s="0"/>
      <c r="M168" s="0"/>
      <c r="N168" s="0"/>
      <c r="O168" s="0"/>
      <c r="P168" s="0"/>
      <c r="Q168" s="0"/>
      <c r="R168" s="0"/>
      <c r="S168" s="0"/>
      <c r="T168" s="0"/>
      <c r="U168" s="0"/>
      <c r="V168" s="0"/>
      <c r="W168" s="0"/>
      <c r="X168" s="0"/>
      <c r="Y168" s="0"/>
      <c r="Z168" s="0"/>
      <c r="AA168" s="0"/>
      <c r="AB168" s="0"/>
      <c r="AC168" s="0"/>
      <c r="AD168" s="0"/>
      <c r="AE168" s="0"/>
      <c r="AF168" s="0"/>
      <c r="AG168" s="0"/>
      <c r="AH168" s="0"/>
      <c r="AI168" s="0"/>
      <c r="AJ168" s="0"/>
      <c r="AK168" s="0"/>
      <c r="AL168" s="0"/>
      <c r="AM168" s="0"/>
      <c r="AN168" s="0"/>
      <c r="AO168" s="0"/>
      <c r="AP168" s="0"/>
      <c r="AQ168" s="0"/>
      <c r="AR168" s="0"/>
      <c r="AS168" s="0"/>
      <c r="AT168" s="0"/>
      <c r="AU168" s="0"/>
      <c r="AV168" s="0"/>
      <c r="AW168" s="0"/>
      <c r="AX168" s="0"/>
      <c r="AY168" s="0"/>
      <c r="AZ168" s="0"/>
      <c r="BA168" s="0"/>
      <c r="BB168" s="0"/>
      <c r="BC168" s="0"/>
      <c r="BD168" s="0"/>
      <c r="BE168" s="0"/>
      <c r="BF168" s="0"/>
      <c r="BG168" s="0"/>
      <c r="BH168" s="0"/>
      <c r="BI168" s="0"/>
      <c r="BJ168" s="0"/>
      <c r="BK168" s="0"/>
      <c r="BL168" s="0"/>
      <c r="BM168" s="0"/>
      <c r="BN168" s="0"/>
      <c r="BO168" s="0"/>
      <c r="BP168" s="0"/>
      <c r="BQ168" s="0"/>
      <c r="BR168" s="0"/>
      <c r="BS168" s="0"/>
      <c r="BT168" s="0"/>
      <c r="BU168" s="0"/>
      <c r="BV168" s="0"/>
      <c r="BW168" s="0"/>
      <c r="BX168" s="0"/>
      <c r="BY168" s="0"/>
      <c r="BZ168" s="0"/>
      <c r="CA168" s="0"/>
      <c r="CB168" s="0"/>
      <c r="CC168" s="0"/>
      <c r="CD168" s="0"/>
      <c r="CE168" s="0"/>
      <c r="CF168" s="0"/>
      <c r="CG168" s="0"/>
      <c r="CH168" s="0"/>
      <c r="CI168" s="0"/>
      <c r="CJ168" s="0"/>
      <c r="CK168" s="0"/>
      <c r="CL168" s="0"/>
      <c r="CM168" s="0"/>
      <c r="CN168" s="0"/>
      <c r="CO168" s="0"/>
      <c r="CP168" s="0"/>
      <c r="CQ168" s="0"/>
      <c r="CR168" s="0"/>
      <c r="CS168" s="0"/>
      <c r="CT168" s="0"/>
      <c r="CU168" s="0"/>
      <c r="CV168" s="0"/>
      <c r="CW168" s="0"/>
      <c r="CX168" s="0"/>
      <c r="CY168" s="0"/>
      <c r="CZ168" s="0"/>
      <c r="DA168" s="0"/>
      <c r="DB168" s="0"/>
      <c r="DC168" s="0"/>
      <c r="DD168" s="0"/>
      <c r="DE168" s="0"/>
      <c r="DF168" s="0"/>
      <c r="DG168" s="0"/>
      <c r="DH168" s="0"/>
      <c r="DI168" s="0"/>
      <c r="DJ168" s="0"/>
      <c r="DK168" s="0"/>
      <c r="DL168" s="0"/>
      <c r="DM168" s="0"/>
      <c r="DN168" s="0"/>
      <c r="DO168" s="0"/>
      <c r="DP168" s="0"/>
      <c r="DQ168" s="0"/>
      <c r="DR168" s="0"/>
      <c r="DS168" s="0"/>
      <c r="DT168" s="0"/>
      <c r="DU168" s="0"/>
      <c r="DV168" s="0"/>
      <c r="DW168" s="0"/>
      <c r="DX168" s="0"/>
      <c r="DY168" s="0"/>
      <c r="DZ168" s="0"/>
      <c r="EA168" s="0"/>
      <c r="EB168" s="0"/>
      <c r="EC168" s="0"/>
      <c r="ED168" s="0"/>
      <c r="EE168" s="0"/>
      <c r="EF168" s="0"/>
      <c r="EG168" s="0"/>
      <c r="EH168" s="0"/>
      <c r="EI168" s="0"/>
      <c r="EJ168" s="0"/>
      <c r="EK168" s="0"/>
      <c r="EL168" s="0"/>
      <c r="EM168" s="0"/>
      <c r="EN168" s="0"/>
      <c r="EO168" s="0"/>
      <c r="EP168" s="0"/>
      <c r="EQ168" s="0"/>
      <c r="ER168" s="0"/>
      <c r="ES168" s="0"/>
      <c r="ET168" s="0"/>
      <c r="EU168" s="0"/>
      <c r="EV168" s="0"/>
      <c r="EW168" s="0"/>
      <c r="EX168" s="0"/>
      <c r="EY168" s="0"/>
      <c r="EZ168" s="0"/>
      <c r="FA168" s="0"/>
      <c r="FB168" s="0"/>
      <c r="FC168" s="0"/>
      <c r="FD168" s="0"/>
      <c r="FE168" s="0"/>
      <c r="FF168" s="0"/>
      <c r="FG168" s="0"/>
      <c r="FH168" s="0"/>
      <c r="FI168" s="0"/>
      <c r="FJ168" s="0"/>
      <c r="FK168" s="0"/>
      <c r="FL168" s="0"/>
      <c r="FM168" s="0"/>
      <c r="FN168" s="0"/>
      <c r="FO168" s="0"/>
      <c r="FP168" s="0"/>
      <c r="FQ168" s="0"/>
      <c r="FR168" s="0"/>
      <c r="FS168" s="0"/>
      <c r="FT168" s="0"/>
      <c r="FU168" s="0"/>
      <c r="FV168" s="0"/>
      <c r="FW168" s="0"/>
      <c r="FX168" s="0"/>
      <c r="FY168" s="0"/>
      <c r="FZ168" s="0"/>
      <c r="GA168" s="0"/>
      <c r="GB168" s="0"/>
      <c r="GC168" s="0"/>
      <c r="GD168" s="0"/>
      <c r="GE168" s="0"/>
      <c r="GF168" s="0"/>
      <c r="GG168" s="0"/>
      <c r="GH168" s="0"/>
      <c r="GI168" s="0"/>
      <c r="GJ168" s="0"/>
      <c r="GK168" s="0"/>
      <c r="GL168" s="0"/>
      <c r="GM168" s="0"/>
      <c r="GN168" s="0"/>
      <c r="GO168" s="0"/>
      <c r="GP168" s="0"/>
      <c r="GQ168" s="0"/>
      <c r="GR168" s="0"/>
      <c r="GS168" s="0"/>
      <c r="GT168" s="0"/>
      <c r="GU168" s="0"/>
      <c r="GV168" s="0"/>
      <c r="GW168" s="0"/>
      <c r="GX168" s="0"/>
      <c r="GY168" s="0"/>
      <c r="GZ168" s="0"/>
      <c r="HA168" s="0"/>
      <c r="HB168" s="0"/>
      <c r="HC168" s="0"/>
      <c r="HD168" s="0"/>
      <c r="HE168" s="0"/>
      <c r="HF168" s="0"/>
      <c r="HG168" s="0"/>
      <c r="HH168" s="0"/>
      <c r="HI168" s="0"/>
      <c r="HJ168" s="0"/>
      <c r="HK168" s="0"/>
      <c r="HL168" s="0"/>
      <c r="HM168" s="0"/>
      <c r="HN168" s="0"/>
      <c r="HO168" s="0"/>
      <c r="HP168" s="0"/>
      <c r="HQ168" s="0"/>
      <c r="HR168" s="0"/>
      <c r="HS168" s="0"/>
      <c r="HT168" s="0"/>
      <c r="HU168" s="0"/>
      <c r="HV168" s="0"/>
      <c r="HW168" s="0"/>
      <c r="HX168" s="0"/>
      <c r="HY168" s="0"/>
      <c r="HZ168" s="0"/>
      <c r="IA168" s="0"/>
      <c r="IB168" s="0"/>
      <c r="IC168" s="0"/>
      <c r="ID168" s="0"/>
      <c r="IE168" s="0"/>
      <c r="IF168" s="0"/>
      <c r="IG168" s="0"/>
      <c r="IH168" s="0"/>
      <c r="II168" s="0"/>
      <c r="IJ168" s="0"/>
      <c r="IK168" s="0"/>
      <c r="IL168" s="0"/>
      <c r="IM168" s="0"/>
      <c r="IN168" s="0"/>
      <c r="IO168" s="0"/>
      <c r="IP168" s="0"/>
      <c r="IQ168" s="0"/>
      <c r="IR168" s="0"/>
      <c r="IS168" s="0"/>
      <c r="IT168" s="0"/>
      <c r="IU168" s="0"/>
      <c r="IV168" s="0"/>
      <c r="IW168" s="0"/>
      <c r="IX168" s="0"/>
      <c r="IY168" s="0"/>
      <c r="IZ168" s="0"/>
      <c r="JA168" s="0"/>
      <c r="JB168" s="0"/>
      <c r="JC168" s="0"/>
      <c r="JD168" s="0"/>
      <c r="JE168" s="0"/>
      <c r="JF168" s="0"/>
      <c r="JG168" s="0"/>
      <c r="JH168" s="0"/>
      <c r="JI168" s="0"/>
      <c r="JJ168" s="0"/>
      <c r="JK168" s="0"/>
      <c r="JL168" s="0"/>
      <c r="JM168" s="0"/>
      <c r="JN168" s="0"/>
      <c r="JO168" s="0"/>
      <c r="JP168" s="0"/>
      <c r="JQ168" s="0"/>
      <c r="JR168" s="0"/>
      <c r="JS168" s="0"/>
      <c r="JT168" s="0"/>
      <c r="JU168" s="0"/>
      <c r="JV168" s="0"/>
      <c r="JW168" s="0"/>
      <c r="JX168" s="0"/>
      <c r="JY168" s="0"/>
      <c r="JZ168" s="0"/>
      <c r="KA168" s="0"/>
      <c r="KB168" s="0"/>
      <c r="KC168" s="0"/>
      <c r="KD168" s="0"/>
      <c r="KE168" s="0"/>
      <c r="KF168" s="0"/>
      <c r="KG168" s="0"/>
      <c r="KH168" s="0"/>
      <c r="KI168" s="0"/>
      <c r="KJ168" s="0"/>
      <c r="KK168" s="0"/>
      <c r="KL168" s="0"/>
      <c r="KM168" s="0"/>
      <c r="KN168" s="0"/>
      <c r="KO168" s="0"/>
      <c r="KP168" s="0"/>
      <c r="KQ168" s="0"/>
      <c r="KR168" s="0"/>
      <c r="KS168" s="0"/>
      <c r="KT168" s="0"/>
      <c r="KU168" s="0"/>
      <c r="KV168" s="0"/>
      <c r="KW168" s="0"/>
      <c r="KX168" s="0"/>
      <c r="KY168" s="0"/>
      <c r="KZ168" s="0"/>
      <c r="LA168" s="0"/>
      <c r="LB168" s="0"/>
      <c r="LC168" s="0"/>
      <c r="LD168" s="0"/>
      <c r="LE168" s="0"/>
      <c r="LF168" s="0"/>
      <c r="LG168" s="0"/>
      <c r="LH168" s="0"/>
      <c r="LI168" s="0"/>
      <c r="LJ168" s="0"/>
      <c r="LK168" s="0"/>
      <c r="LL168" s="0"/>
      <c r="LM168" s="0"/>
      <c r="LN168" s="0"/>
      <c r="LO168" s="0"/>
      <c r="LP168" s="0"/>
      <c r="LQ168" s="0"/>
      <c r="LR168" s="0"/>
      <c r="LS168" s="0"/>
      <c r="LT168" s="0"/>
      <c r="LU168" s="0"/>
      <c r="LV168" s="0"/>
      <c r="LW168" s="0"/>
      <c r="LX168" s="0"/>
      <c r="LY168" s="0"/>
      <c r="LZ168" s="0"/>
      <c r="MA168" s="0"/>
      <c r="MB168" s="0"/>
      <c r="MC168" s="0"/>
      <c r="MD168" s="0"/>
      <c r="ME168" s="0"/>
      <c r="MF168" s="0"/>
      <c r="MG168" s="0"/>
      <c r="MH168" s="0"/>
      <c r="MI168" s="0"/>
      <c r="MJ168" s="0"/>
      <c r="MK168" s="0"/>
      <c r="ML168" s="0"/>
      <c r="MM168" s="0"/>
      <c r="MN168" s="0"/>
      <c r="MO168" s="0"/>
      <c r="MP168" s="0"/>
      <c r="MQ168" s="0"/>
      <c r="MR168" s="0"/>
      <c r="MS168" s="0"/>
      <c r="MT168" s="0"/>
      <c r="MU168" s="0"/>
      <c r="MV168" s="0"/>
      <c r="MW168" s="0"/>
      <c r="MX168" s="0"/>
      <c r="MY168" s="0"/>
      <c r="MZ168" s="0"/>
      <c r="NA168" s="0"/>
      <c r="NB168" s="0"/>
      <c r="NC168" s="0"/>
      <c r="ND168" s="0"/>
      <c r="NE168" s="0"/>
      <c r="NF168" s="0"/>
      <c r="NG168" s="0"/>
      <c r="NH168" s="0"/>
      <c r="NI168" s="0"/>
      <c r="NJ168" s="0"/>
      <c r="NK168" s="0"/>
      <c r="NL168" s="0"/>
      <c r="NM168" s="0"/>
      <c r="NN168" s="0"/>
      <c r="NO168" s="0"/>
      <c r="NP168" s="0"/>
      <c r="NQ168" s="0"/>
      <c r="NR168" s="0"/>
      <c r="NS168" s="0"/>
      <c r="NT168" s="0"/>
      <c r="NU168" s="0"/>
      <c r="NV168" s="0"/>
      <c r="NW168" s="0"/>
      <c r="NX168" s="0"/>
      <c r="NY168" s="0"/>
      <c r="NZ168" s="0"/>
      <c r="OA168" s="0"/>
      <c r="OB168" s="0"/>
      <c r="OC168" s="0"/>
      <c r="OD168" s="0"/>
      <c r="OE168" s="0"/>
      <c r="OF168" s="0"/>
      <c r="OG168" s="0"/>
      <c r="OH168" s="0"/>
      <c r="OI168" s="0"/>
      <c r="OJ168" s="0"/>
      <c r="OK168" s="0"/>
      <c r="OL168" s="0"/>
      <c r="OM168" s="0"/>
      <c r="ON168" s="0"/>
      <c r="OO168" s="0"/>
      <c r="OP168" s="0"/>
      <c r="OQ168" s="0"/>
      <c r="OR168" s="0"/>
      <c r="OS168" s="0"/>
      <c r="OT168" s="0"/>
      <c r="OU168" s="0"/>
      <c r="OV168" s="0"/>
      <c r="OW168" s="0"/>
      <c r="OX168" s="0"/>
      <c r="OY168" s="0"/>
      <c r="OZ168" s="0"/>
      <c r="PA168" s="0"/>
      <c r="PB168" s="0"/>
      <c r="PC168" s="0"/>
      <c r="PD168" s="0"/>
      <c r="PE168" s="0"/>
      <c r="PF168" s="0"/>
      <c r="PG168" s="0"/>
      <c r="PH168" s="0"/>
      <c r="PI168" s="0"/>
      <c r="PJ168" s="0"/>
      <c r="PK168" s="0"/>
      <c r="PL168" s="0"/>
      <c r="PM168" s="0"/>
      <c r="PN168" s="0"/>
      <c r="PO168" s="0"/>
      <c r="PP168" s="0"/>
      <c r="PQ168" s="0"/>
      <c r="PR168" s="0"/>
      <c r="PS168" s="0"/>
      <c r="PT168" s="0"/>
      <c r="PU168" s="0"/>
      <c r="PV168" s="0"/>
      <c r="PW168" s="0"/>
      <c r="PX168" s="0"/>
      <c r="PY168" s="0"/>
      <c r="PZ168" s="0"/>
      <c r="QA168" s="0"/>
      <c r="QB168" s="0"/>
      <c r="QC168" s="0"/>
      <c r="QD168" s="0"/>
      <c r="QE168" s="0"/>
      <c r="QF168" s="0"/>
      <c r="QG168" s="0"/>
      <c r="QH168" s="0"/>
      <c r="QI168" s="0"/>
      <c r="QJ168" s="0"/>
      <c r="QK168" s="0"/>
      <c r="QL168" s="0"/>
      <c r="QM168" s="0"/>
      <c r="QN168" s="0"/>
      <c r="QO168" s="0"/>
      <c r="QP168" s="0"/>
      <c r="QQ168" s="0"/>
      <c r="QR168" s="0"/>
      <c r="QS168" s="0"/>
      <c r="QT168" s="0"/>
      <c r="QU168" s="0"/>
      <c r="QV168" s="0"/>
      <c r="QW168" s="0"/>
      <c r="QX168" s="0"/>
      <c r="QY168" s="0"/>
      <c r="QZ168" s="0"/>
      <c r="RA168" s="0"/>
      <c r="RB168" s="0"/>
      <c r="RC168" s="0"/>
      <c r="RD168" s="0"/>
      <c r="RE168" s="0"/>
      <c r="RF168" s="0"/>
      <c r="RG168" s="0"/>
      <c r="RH168" s="0"/>
      <c r="RI168" s="0"/>
      <c r="RJ168" s="0"/>
      <c r="RK168" s="0"/>
      <c r="RL168" s="0"/>
      <c r="RM168" s="0"/>
      <c r="RN168" s="0"/>
      <c r="RO168" s="0"/>
      <c r="RP168" s="0"/>
      <c r="RQ168" s="0"/>
      <c r="RR168" s="0"/>
      <c r="RS168" s="0"/>
      <c r="RT168" s="0"/>
      <c r="RU168" s="0"/>
      <c r="RV168" s="0"/>
      <c r="RW168" s="0"/>
      <c r="RX168" s="0"/>
      <c r="RY168" s="0"/>
      <c r="RZ168" s="0"/>
      <c r="SA168" s="0"/>
      <c r="SB168" s="0"/>
      <c r="SC168" s="0"/>
      <c r="SD168" s="0"/>
      <c r="SE168" s="0"/>
      <c r="SF168" s="0"/>
      <c r="SG168" s="0"/>
      <c r="SH168" s="0"/>
      <c r="SI168" s="0"/>
      <c r="SJ168" s="0"/>
      <c r="SK168" s="0"/>
      <c r="SL168" s="0"/>
      <c r="SM168" s="0"/>
      <c r="SN168" s="0"/>
      <c r="SO168" s="0"/>
      <c r="SP168" s="0"/>
      <c r="SQ168" s="0"/>
      <c r="SR168" s="0"/>
      <c r="SS168" s="0"/>
      <c r="ST168" s="0"/>
      <c r="SU168" s="0"/>
      <c r="SV168" s="0"/>
      <c r="SW168" s="0"/>
      <c r="SX168" s="0"/>
      <c r="SY168" s="0"/>
      <c r="SZ168" s="0"/>
      <c r="TA168" s="0"/>
      <c r="TB168" s="0"/>
      <c r="TC168" s="0"/>
      <c r="TD168" s="0"/>
      <c r="TE168" s="0"/>
      <c r="TF168" s="0"/>
      <c r="TG168" s="0"/>
      <c r="TH168" s="0"/>
      <c r="TI168" s="0"/>
      <c r="TJ168" s="0"/>
      <c r="TK168" s="0"/>
      <c r="TL168" s="0"/>
      <c r="TM168" s="0"/>
      <c r="TN168" s="0"/>
      <c r="TO168" s="0"/>
      <c r="TP168" s="0"/>
      <c r="TQ168" s="0"/>
      <c r="TR168" s="0"/>
      <c r="TS168" s="0"/>
      <c r="TT168" s="0"/>
      <c r="TU168" s="0"/>
      <c r="TV168" s="0"/>
      <c r="TW168" s="0"/>
      <c r="TX168" s="0"/>
      <c r="TY168" s="0"/>
      <c r="TZ168" s="0"/>
      <c r="UA168" s="0"/>
      <c r="UB168" s="0"/>
      <c r="UC168" s="0"/>
      <c r="UD168" s="0"/>
      <c r="UE168" s="0"/>
      <c r="UF168" s="0"/>
      <c r="UG168" s="0"/>
      <c r="UH168" s="0"/>
      <c r="UI168" s="0"/>
      <c r="UJ168" s="0"/>
      <c r="UK168" s="0"/>
      <c r="UL168" s="0"/>
      <c r="UM168" s="0"/>
      <c r="UN168" s="0"/>
      <c r="UO168" s="0"/>
      <c r="UP168" s="0"/>
      <c r="UQ168" s="0"/>
      <c r="UR168" s="0"/>
      <c r="US168" s="0"/>
      <c r="UT168" s="0"/>
      <c r="UU168" s="0"/>
      <c r="UV168" s="0"/>
      <c r="UW168" s="0"/>
      <c r="UX168" s="0"/>
      <c r="UY168" s="0"/>
      <c r="UZ168" s="0"/>
      <c r="VA168" s="0"/>
      <c r="VB168" s="0"/>
      <c r="VC168" s="0"/>
      <c r="VD168" s="0"/>
      <c r="VE168" s="0"/>
      <c r="VF168" s="0"/>
      <c r="VG168" s="0"/>
      <c r="VH168" s="0"/>
      <c r="VI168" s="0"/>
      <c r="VJ168" s="0"/>
      <c r="VK168" s="0"/>
      <c r="VL168" s="0"/>
      <c r="VM168" s="0"/>
      <c r="VN168" s="0"/>
      <c r="VO168" s="0"/>
      <c r="VP168" s="0"/>
      <c r="VQ168" s="0"/>
      <c r="VR168" s="0"/>
      <c r="VS168" s="0"/>
      <c r="VT168" s="0"/>
      <c r="VU168" s="0"/>
      <c r="VV168" s="0"/>
      <c r="VW168" s="0"/>
      <c r="VX168" s="0"/>
      <c r="VY168" s="0"/>
      <c r="VZ168" s="0"/>
      <c r="WA168" s="0"/>
      <c r="WB168" s="0"/>
      <c r="WC168" s="0"/>
      <c r="WD168" s="0"/>
      <c r="WE168" s="0"/>
      <c r="WF168" s="0"/>
      <c r="WG168" s="0"/>
      <c r="WH168" s="0"/>
      <c r="WI168" s="0"/>
      <c r="WJ168" s="0"/>
      <c r="WK168" s="0"/>
      <c r="WL168" s="0"/>
      <c r="WM168" s="0"/>
      <c r="WN168" s="0"/>
      <c r="WO168" s="0"/>
      <c r="WP168" s="0"/>
      <c r="WQ168" s="0"/>
      <c r="WR168" s="0"/>
      <c r="WS168" s="0"/>
      <c r="WT168" s="0"/>
      <c r="WU168" s="0"/>
      <c r="WV168" s="0"/>
      <c r="WW168" s="0"/>
      <c r="WX168" s="0"/>
      <c r="WY168" s="0"/>
      <c r="WZ168" s="0"/>
      <c r="XA168" s="0"/>
      <c r="XB168" s="0"/>
      <c r="XC168" s="0"/>
      <c r="XD168" s="0"/>
      <c r="XE168" s="0"/>
      <c r="XF168" s="0"/>
      <c r="XG168" s="0"/>
      <c r="XH168" s="0"/>
      <c r="XI168" s="0"/>
      <c r="XJ168" s="0"/>
      <c r="XK168" s="0"/>
      <c r="XL168" s="0"/>
      <c r="XM168" s="0"/>
      <c r="XN168" s="0"/>
      <c r="XO168" s="0"/>
      <c r="XP168" s="0"/>
      <c r="XQ168" s="0"/>
      <c r="XR168" s="0"/>
      <c r="XS168" s="0"/>
      <c r="XT168" s="0"/>
      <c r="XU168" s="0"/>
      <c r="XV168" s="0"/>
      <c r="XW168" s="0"/>
      <c r="XX168" s="0"/>
      <c r="XY168" s="0"/>
      <c r="XZ168" s="0"/>
      <c r="YA168" s="0"/>
      <c r="YB168" s="0"/>
      <c r="YC168" s="0"/>
      <c r="YD168" s="0"/>
      <c r="YE168" s="0"/>
      <c r="YF168" s="0"/>
      <c r="YG168" s="0"/>
      <c r="YH168" s="0"/>
      <c r="YI168" s="0"/>
      <c r="YJ168" s="0"/>
      <c r="YK168" s="0"/>
      <c r="YL168" s="0"/>
      <c r="YM168" s="0"/>
      <c r="YN168" s="0"/>
      <c r="YO168" s="0"/>
      <c r="YP168" s="0"/>
      <c r="YQ168" s="0"/>
      <c r="YR168" s="0"/>
      <c r="YS168" s="0"/>
      <c r="YT168" s="0"/>
      <c r="YU168" s="0"/>
      <c r="YV168" s="0"/>
      <c r="YW168" s="0"/>
      <c r="YX168" s="0"/>
      <c r="YY168" s="0"/>
      <c r="YZ168" s="0"/>
      <c r="ZA168" s="0"/>
      <c r="ZB168" s="0"/>
      <c r="ZC168" s="0"/>
      <c r="ZD168" s="0"/>
      <c r="ZE168" s="0"/>
      <c r="ZF168" s="0"/>
      <c r="ZG168" s="0"/>
      <c r="ZH168" s="0"/>
      <c r="ZI168" s="0"/>
      <c r="ZJ168" s="0"/>
      <c r="ZK168" s="0"/>
      <c r="ZL168" s="0"/>
      <c r="ZM168" s="0"/>
      <c r="ZN168" s="0"/>
      <c r="ZO168" s="0"/>
      <c r="ZP168" s="0"/>
      <c r="ZQ168" s="0"/>
      <c r="ZR168" s="0"/>
      <c r="ZS168" s="0"/>
      <c r="ZT168" s="0"/>
      <c r="ZU168" s="0"/>
      <c r="ZV168" s="0"/>
      <c r="ZW168" s="0"/>
      <c r="ZX168" s="0"/>
      <c r="ZY168" s="0"/>
      <c r="ZZ168" s="0"/>
      <c r="AAA168" s="0"/>
      <c r="AAB168" s="0"/>
      <c r="AAC168" s="0"/>
      <c r="AAD168" s="0"/>
      <c r="AAE168" s="0"/>
      <c r="AAF168" s="0"/>
      <c r="AAG168" s="0"/>
      <c r="AAH168" s="0"/>
      <c r="AAI168" s="0"/>
      <c r="AAJ168" s="0"/>
      <c r="AAK168" s="0"/>
      <c r="AAL168" s="0"/>
      <c r="AAM168" s="0"/>
      <c r="AAN168" s="0"/>
      <c r="AAO168" s="0"/>
      <c r="AAP168" s="0"/>
      <c r="AAQ168" s="0"/>
      <c r="AAR168" s="0"/>
      <c r="AAS168" s="0"/>
      <c r="AAT168" s="0"/>
      <c r="AAU168" s="0"/>
      <c r="AAV168" s="0"/>
      <c r="AAW168" s="0"/>
      <c r="AAX168" s="0"/>
      <c r="AAY168" s="0"/>
      <c r="AAZ168" s="0"/>
      <c r="ABA168" s="0"/>
      <c r="ABB168" s="0"/>
      <c r="ABC168" s="0"/>
      <c r="ABD168" s="0"/>
      <c r="ABE168" s="0"/>
      <c r="ABF168" s="0"/>
      <c r="ABG168" s="0"/>
      <c r="ABH168" s="0"/>
      <c r="ABI168" s="0"/>
      <c r="ABJ168" s="0"/>
      <c r="ABK168" s="0"/>
      <c r="ABL168" s="0"/>
      <c r="ABM168" s="0"/>
      <c r="ABN168" s="0"/>
      <c r="ABO168" s="0"/>
      <c r="ABP168" s="0"/>
      <c r="ABQ168" s="0"/>
      <c r="ABR168" s="0"/>
      <c r="ABS168" s="0"/>
      <c r="ABT168" s="0"/>
      <c r="ABU168" s="0"/>
      <c r="ABV168" s="0"/>
      <c r="ABW168" s="0"/>
      <c r="ABX168" s="0"/>
      <c r="ABY168" s="0"/>
      <c r="ABZ168" s="0"/>
      <c r="ACA168" s="0"/>
      <c r="ACB168" s="0"/>
      <c r="ACC168" s="0"/>
      <c r="ACD168" s="0"/>
      <c r="ACE168" s="0"/>
      <c r="ACF168" s="0"/>
      <c r="ACG168" s="0"/>
      <c r="ACH168" s="0"/>
      <c r="ACI168" s="0"/>
      <c r="ACJ168" s="0"/>
      <c r="ACK168" s="0"/>
      <c r="ACL168" s="0"/>
      <c r="ACM168" s="0"/>
      <c r="ACN168" s="0"/>
      <c r="ACO168" s="0"/>
      <c r="ACP168" s="0"/>
      <c r="ACQ168" s="0"/>
      <c r="ACR168" s="0"/>
      <c r="ACS168" s="0"/>
      <c r="ACT168" s="0"/>
      <c r="ACU168" s="0"/>
      <c r="ACV168" s="0"/>
      <c r="ACW168" s="0"/>
      <c r="ACX168" s="0"/>
      <c r="ACY168" s="0"/>
      <c r="ACZ168" s="0"/>
      <c r="ADA168" s="0"/>
      <c r="ADB168" s="0"/>
      <c r="ADC168" s="0"/>
      <c r="ADD168" s="0"/>
      <c r="ADE168" s="0"/>
      <c r="ADF168" s="0"/>
      <c r="ADG168" s="0"/>
      <c r="ADH168" s="0"/>
      <c r="ADI168" s="0"/>
      <c r="ADJ168" s="0"/>
      <c r="ADK168" s="0"/>
      <c r="ADL168" s="0"/>
      <c r="ADM168" s="0"/>
      <c r="ADN168" s="0"/>
      <c r="ADO168" s="0"/>
      <c r="ADP168" s="0"/>
      <c r="ADQ168" s="0"/>
      <c r="ADR168" s="0"/>
      <c r="ADS168" s="0"/>
      <c r="ADT168" s="0"/>
      <c r="ADU168" s="0"/>
      <c r="ADV168" s="0"/>
      <c r="ADW168" s="0"/>
      <c r="ADX168" s="0"/>
      <c r="ADY168" s="0"/>
      <c r="ADZ168" s="0"/>
      <c r="AEA168" s="0"/>
      <c r="AEB168" s="0"/>
      <c r="AEC168" s="0"/>
      <c r="AED168" s="0"/>
      <c r="AEE168" s="0"/>
      <c r="AEF168" s="0"/>
      <c r="AEG168" s="0"/>
      <c r="AEH168" s="0"/>
      <c r="AEI168" s="0"/>
      <c r="AEJ168" s="0"/>
      <c r="AEK168" s="0"/>
      <c r="AEL168" s="0"/>
      <c r="AEM168" s="0"/>
      <c r="AEN168" s="0"/>
      <c r="AEO168" s="0"/>
      <c r="AEP168" s="0"/>
      <c r="AEQ168" s="0"/>
      <c r="AER168" s="0"/>
      <c r="AES168" s="0"/>
      <c r="AET168" s="0"/>
      <c r="AEU168" s="0"/>
      <c r="AEV168" s="0"/>
      <c r="AEW168" s="0"/>
      <c r="AEX168" s="0"/>
      <c r="AEY168" s="0"/>
      <c r="AEZ168" s="0"/>
      <c r="AFA168" s="0"/>
      <c r="AFB168" s="0"/>
      <c r="AFC168" s="0"/>
      <c r="AFD168" s="0"/>
      <c r="AFE168" s="0"/>
      <c r="AFF168" s="0"/>
      <c r="AFG168" s="0"/>
      <c r="AFH168" s="0"/>
      <c r="AFI168" s="0"/>
      <c r="AFJ168" s="0"/>
      <c r="AFK168" s="0"/>
      <c r="AFL168" s="0"/>
      <c r="AFM168" s="0"/>
      <c r="AFN168" s="0"/>
      <c r="AFO168" s="0"/>
      <c r="AFP168" s="0"/>
      <c r="AFQ168" s="0"/>
      <c r="AFR168" s="0"/>
      <c r="AFS168" s="0"/>
      <c r="AFT168" s="0"/>
      <c r="AFU168" s="0"/>
      <c r="AFV168" s="0"/>
      <c r="AFW168" s="0"/>
      <c r="AFX168" s="0"/>
      <c r="AFY168" s="0"/>
      <c r="AFZ168" s="0"/>
      <c r="AGA168" s="0"/>
      <c r="AGB168" s="0"/>
      <c r="AGC168" s="0"/>
      <c r="AGD168" s="0"/>
      <c r="AGE168" s="0"/>
      <c r="AGF168" s="0"/>
      <c r="AGG168" s="0"/>
      <c r="AGH168" s="0"/>
      <c r="AGI168" s="0"/>
      <c r="AGJ168" s="0"/>
      <c r="AGK168" s="0"/>
      <c r="AGL168" s="0"/>
      <c r="AGM168" s="0"/>
      <c r="AGN168" s="0"/>
      <c r="AGO168" s="0"/>
      <c r="AGP168" s="0"/>
      <c r="AGQ168" s="0"/>
      <c r="AGR168" s="0"/>
      <c r="AGS168" s="0"/>
      <c r="AGT168" s="0"/>
      <c r="AGU168" s="0"/>
      <c r="AGV168" s="0"/>
      <c r="AGW168" s="0"/>
      <c r="AGX168" s="0"/>
      <c r="AGY168" s="0"/>
      <c r="AGZ168" s="0"/>
      <c r="AHA168" s="0"/>
      <c r="AHB168" s="0"/>
      <c r="AHC168" s="0"/>
      <c r="AHD168" s="0"/>
      <c r="AHE168" s="0"/>
      <c r="AHF168" s="0"/>
      <c r="AHG168" s="0"/>
      <c r="AHH168" s="0"/>
      <c r="AHI168" s="0"/>
      <c r="AHJ168" s="0"/>
      <c r="AHK168" s="0"/>
      <c r="AHL168" s="0"/>
      <c r="AHM168" s="0"/>
      <c r="AHN168" s="0"/>
      <c r="AHO168" s="0"/>
      <c r="AHP168" s="0"/>
      <c r="AHQ168" s="0"/>
      <c r="AHR168" s="0"/>
      <c r="AHS168" s="0"/>
      <c r="AHT168" s="0"/>
      <c r="AHU168" s="0"/>
      <c r="AHV168" s="0"/>
      <c r="AHW168" s="0"/>
      <c r="AHX168" s="0"/>
      <c r="AHY168" s="0"/>
      <c r="AHZ168" s="0"/>
      <c r="AIA168" s="0"/>
      <c r="AIB168" s="0"/>
      <c r="AIC168" s="0"/>
      <c r="AID168" s="0"/>
      <c r="AIE168" s="0"/>
      <c r="AIF168" s="0"/>
      <c r="AIG168" s="0"/>
      <c r="AIH168" s="0"/>
      <c r="AII168" s="0"/>
      <c r="AIJ168" s="0"/>
      <c r="AIK168" s="0"/>
      <c r="AIL168" s="0"/>
      <c r="AIM168" s="0"/>
      <c r="AIN168" s="0"/>
      <c r="AIO168" s="0"/>
      <c r="AIP168" s="0"/>
      <c r="AIQ168" s="0"/>
      <c r="AIR168" s="0"/>
      <c r="AIS168" s="0"/>
      <c r="AIT168" s="0"/>
      <c r="AIU168" s="0"/>
      <c r="AIV168" s="0"/>
      <c r="AIW168" s="0"/>
      <c r="AIX168" s="0"/>
      <c r="AIY168" s="0"/>
      <c r="AIZ168" s="0"/>
      <c r="AJA168" s="0"/>
      <c r="AJB168" s="0"/>
      <c r="AJC168" s="0"/>
      <c r="AJD168" s="0"/>
      <c r="AJE168" s="0"/>
      <c r="AJF168" s="0"/>
      <c r="AJG168" s="0"/>
      <c r="AJH168" s="0"/>
      <c r="AJI168" s="0"/>
      <c r="AJJ168" s="0"/>
      <c r="AJK168" s="0"/>
      <c r="AJL168" s="0"/>
      <c r="AJM168" s="0"/>
      <c r="AJN168" s="0"/>
      <c r="AJO168" s="0"/>
      <c r="AJP168" s="0"/>
      <c r="AJQ168" s="0"/>
      <c r="AJR168" s="0"/>
      <c r="AJS168" s="0"/>
      <c r="AJT168" s="0"/>
      <c r="AJU168" s="0"/>
      <c r="AJV168" s="0"/>
      <c r="AJW168" s="0"/>
      <c r="AJX168" s="0"/>
      <c r="AJY168" s="0"/>
      <c r="AJZ168" s="0"/>
      <c r="AKA168" s="0"/>
      <c r="AKB168" s="0"/>
      <c r="AKC168" s="0"/>
      <c r="AKD168" s="0"/>
      <c r="AKE168" s="0"/>
      <c r="AKF168" s="0"/>
      <c r="AKG168" s="0"/>
      <c r="AKH168" s="0"/>
      <c r="AKI168" s="0"/>
      <c r="AKJ168" s="0"/>
      <c r="AKK168" s="0"/>
      <c r="AKL168" s="0"/>
      <c r="AKM168" s="0"/>
      <c r="AKN168" s="0"/>
      <c r="AKO168" s="0"/>
      <c r="AKP168" s="0"/>
      <c r="AKQ168" s="0"/>
      <c r="AKR168" s="0"/>
      <c r="AKS168" s="0"/>
      <c r="AKT168" s="0"/>
      <c r="AKU168" s="0"/>
      <c r="AKV168" s="0"/>
      <c r="AKW168" s="0"/>
      <c r="AKX168" s="0"/>
      <c r="AKY168" s="0"/>
      <c r="AKZ168" s="0"/>
      <c r="ALA168" s="0"/>
      <c r="ALB168" s="0"/>
      <c r="ALC168" s="0"/>
      <c r="ALD168" s="0"/>
      <c r="ALE168" s="0"/>
      <c r="ALF168" s="0"/>
      <c r="ALG168" s="0"/>
      <c r="ALH168" s="0"/>
      <c r="ALI168" s="0"/>
      <c r="ALJ168" s="0"/>
      <c r="ALK168" s="0"/>
      <c r="ALL168" s="0"/>
      <c r="ALM168" s="0"/>
      <c r="ALN168" s="0"/>
      <c r="ALO168" s="0"/>
      <c r="ALP168" s="0"/>
      <c r="ALQ168" s="0"/>
      <c r="ALR168" s="0"/>
      <c r="ALS168" s="0"/>
      <c r="ALT168" s="0"/>
      <c r="ALU168" s="0"/>
      <c r="ALV168" s="0"/>
      <c r="ALW168" s="0"/>
      <c r="ALX168" s="0"/>
      <c r="ALY168" s="0"/>
      <c r="ALZ168" s="0"/>
      <c r="AMA168" s="0"/>
      <c r="AMB168" s="0"/>
      <c r="AMC168" s="0"/>
      <c r="AMD168" s="0"/>
      <c r="AME168" s="0"/>
      <c r="AMF168" s="0"/>
      <c r="AMG168" s="0"/>
      <c r="AMH168" s="0"/>
      <c r="AMI168" s="0"/>
      <c r="AMJ168" s="0"/>
    </row>
    <row r="169" customFormat="false" ht="15.8" hidden="false" customHeight="false" outlineLevel="0" collapsed="false">
      <c r="A169" s="86" t="s">
        <v>101</v>
      </c>
      <c r="B169" s="59" t="s">
        <v>170</v>
      </c>
      <c r="C169" s="85" t="n">
        <v>-0.2</v>
      </c>
      <c r="D169" s="85" t="n">
        <v>-0.2</v>
      </c>
      <c r="E169" s="85" t="n">
        <v>-0.2</v>
      </c>
      <c r="F169" s="77" t="n">
        <v>0</v>
      </c>
      <c r="G169" s="77" t="n">
        <v>0</v>
      </c>
      <c r="H169" s="0"/>
      <c r="I169" s="0"/>
      <c r="J169" s="0"/>
      <c r="K169" s="0"/>
      <c r="L169" s="0"/>
      <c r="M169" s="0"/>
      <c r="N169" s="0"/>
      <c r="O169" s="0"/>
      <c r="P169" s="0"/>
      <c r="Q169" s="0"/>
      <c r="R169" s="0"/>
      <c r="S169" s="0"/>
      <c r="T169" s="0"/>
      <c r="U169" s="0"/>
      <c r="V169" s="0"/>
      <c r="W169" s="0"/>
      <c r="X169" s="0"/>
      <c r="Y169" s="0"/>
      <c r="Z169" s="0"/>
      <c r="AA169" s="0"/>
      <c r="AB169" s="0"/>
      <c r="AC169" s="0"/>
      <c r="AD169" s="0"/>
      <c r="AE169" s="0"/>
      <c r="AF169" s="0"/>
      <c r="AG169" s="0"/>
      <c r="AH169" s="0"/>
      <c r="AI169" s="0"/>
      <c r="AJ169" s="0"/>
      <c r="AK169" s="0"/>
      <c r="AL169" s="0"/>
      <c r="AM169" s="0"/>
      <c r="AN169" s="0"/>
      <c r="AO169" s="0"/>
      <c r="AP169" s="0"/>
      <c r="AQ169" s="0"/>
      <c r="AR169" s="0"/>
      <c r="AS169" s="0"/>
      <c r="AT169" s="0"/>
      <c r="AU169" s="0"/>
      <c r="AV169" s="0"/>
      <c r="AW169" s="0"/>
      <c r="AX169" s="0"/>
      <c r="AY169" s="0"/>
      <c r="AZ169" s="0"/>
      <c r="BA169" s="0"/>
      <c r="BB169" s="0"/>
      <c r="BC169" s="0"/>
      <c r="BD169" s="0"/>
      <c r="BE169" s="0"/>
      <c r="BF169" s="0"/>
      <c r="BG169" s="0"/>
      <c r="BH169" s="0"/>
      <c r="BI169" s="0"/>
      <c r="BJ169" s="0"/>
      <c r="BK169" s="0"/>
      <c r="BL169" s="0"/>
      <c r="BM169" s="0"/>
      <c r="BN169" s="0"/>
      <c r="BO169" s="0"/>
      <c r="BP169" s="0"/>
      <c r="BQ169" s="0"/>
      <c r="BR169" s="0"/>
      <c r="BS169" s="0"/>
      <c r="BT169" s="0"/>
      <c r="BU169" s="0"/>
      <c r="BV169" s="0"/>
      <c r="BW169" s="0"/>
      <c r="BX169" s="0"/>
      <c r="BY169" s="0"/>
      <c r="BZ169" s="0"/>
      <c r="CA169" s="0"/>
      <c r="CB169" s="0"/>
      <c r="CC169" s="0"/>
      <c r="CD169" s="0"/>
      <c r="CE169" s="0"/>
      <c r="CF169" s="0"/>
      <c r="CG169" s="0"/>
      <c r="CH169" s="0"/>
      <c r="CI169" s="0"/>
      <c r="CJ169" s="0"/>
      <c r="CK169" s="0"/>
      <c r="CL169" s="0"/>
      <c r="CM169" s="0"/>
      <c r="CN169" s="0"/>
      <c r="CO169" s="0"/>
      <c r="CP169" s="0"/>
      <c r="CQ169" s="0"/>
      <c r="CR169" s="0"/>
      <c r="CS169" s="0"/>
      <c r="CT169" s="0"/>
      <c r="CU169" s="0"/>
      <c r="CV169" s="0"/>
      <c r="CW169" s="0"/>
      <c r="CX169" s="0"/>
      <c r="CY169" s="0"/>
      <c r="CZ169" s="0"/>
      <c r="DA169" s="0"/>
      <c r="DB169" s="0"/>
      <c r="DC169" s="0"/>
      <c r="DD169" s="0"/>
      <c r="DE169" s="0"/>
      <c r="DF169" s="0"/>
      <c r="DG169" s="0"/>
      <c r="DH169" s="0"/>
      <c r="DI169" s="0"/>
      <c r="DJ169" s="0"/>
      <c r="DK169" s="0"/>
      <c r="DL169" s="0"/>
      <c r="DM169" s="0"/>
      <c r="DN169" s="0"/>
      <c r="DO169" s="0"/>
      <c r="DP169" s="0"/>
      <c r="DQ169" s="0"/>
      <c r="DR169" s="0"/>
      <c r="DS169" s="0"/>
      <c r="DT169" s="0"/>
      <c r="DU169" s="0"/>
      <c r="DV169" s="0"/>
      <c r="DW169" s="0"/>
      <c r="DX169" s="0"/>
      <c r="DY169" s="0"/>
      <c r="DZ169" s="0"/>
      <c r="EA169" s="0"/>
      <c r="EB169" s="0"/>
      <c r="EC169" s="0"/>
      <c r="ED169" s="0"/>
      <c r="EE169" s="0"/>
      <c r="EF169" s="0"/>
      <c r="EG169" s="0"/>
      <c r="EH169" s="0"/>
      <c r="EI169" s="0"/>
      <c r="EJ169" s="0"/>
      <c r="EK169" s="0"/>
      <c r="EL169" s="0"/>
      <c r="EM169" s="0"/>
      <c r="EN169" s="0"/>
      <c r="EO169" s="0"/>
      <c r="EP169" s="0"/>
      <c r="EQ169" s="0"/>
      <c r="ER169" s="0"/>
      <c r="ES169" s="0"/>
      <c r="ET169" s="0"/>
      <c r="EU169" s="0"/>
      <c r="EV169" s="0"/>
      <c r="EW169" s="0"/>
      <c r="EX169" s="0"/>
      <c r="EY169" s="0"/>
      <c r="EZ169" s="0"/>
      <c r="FA169" s="0"/>
      <c r="FB169" s="0"/>
      <c r="FC169" s="0"/>
      <c r="FD169" s="0"/>
      <c r="FE169" s="0"/>
      <c r="FF169" s="0"/>
      <c r="FG169" s="0"/>
      <c r="FH169" s="0"/>
      <c r="FI169" s="0"/>
      <c r="FJ169" s="0"/>
      <c r="FK169" s="0"/>
      <c r="FL169" s="0"/>
      <c r="FM169" s="0"/>
      <c r="FN169" s="0"/>
      <c r="FO169" s="0"/>
      <c r="FP169" s="0"/>
      <c r="FQ169" s="0"/>
      <c r="FR169" s="0"/>
      <c r="FS169" s="0"/>
      <c r="FT169" s="0"/>
      <c r="FU169" s="0"/>
      <c r="FV169" s="0"/>
      <c r="FW169" s="0"/>
      <c r="FX169" s="0"/>
      <c r="FY169" s="0"/>
      <c r="FZ169" s="0"/>
      <c r="GA169" s="0"/>
      <c r="GB169" s="0"/>
      <c r="GC169" s="0"/>
      <c r="GD169" s="0"/>
      <c r="GE169" s="0"/>
      <c r="GF169" s="0"/>
      <c r="GG169" s="0"/>
      <c r="GH169" s="0"/>
      <c r="GI169" s="0"/>
      <c r="GJ169" s="0"/>
      <c r="GK169" s="0"/>
      <c r="GL169" s="0"/>
      <c r="GM169" s="0"/>
      <c r="GN169" s="0"/>
      <c r="GO169" s="0"/>
      <c r="GP169" s="0"/>
      <c r="GQ169" s="0"/>
      <c r="GR169" s="0"/>
      <c r="GS169" s="0"/>
      <c r="GT169" s="0"/>
      <c r="GU169" s="0"/>
      <c r="GV169" s="0"/>
      <c r="GW169" s="0"/>
      <c r="GX169" s="0"/>
      <c r="GY169" s="0"/>
      <c r="GZ169" s="0"/>
      <c r="HA169" s="0"/>
      <c r="HB169" s="0"/>
      <c r="HC169" s="0"/>
      <c r="HD169" s="0"/>
      <c r="HE169" s="0"/>
      <c r="HF169" s="0"/>
      <c r="HG169" s="0"/>
      <c r="HH169" s="0"/>
      <c r="HI169" s="0"/>
      <c r="HJ169" s="0"/>
      <c r="HK169" s="0"/>
      <c r="HL169" s="0"/>
      <c r="HM169" s="0"/>
      <c r="HN169" s="0"/>
      <c r="HO169" s="0"/>
      <c r="HP169" s="0"/>
      <c r="HQ169" s="0"/>
      <c r="HR169" s="0"/>
      <c r="HS169" s="0"/>
      <c r="HT169" s="0"/>
      <c r="HU169" s="0"/>
      <c r="HV169" s="0"/>
      <c r="HW169" s="0"/>
      <c r="HX169" s="0"/>
      <c r="HY169" s="0"/>
      <c r="HZ169" s="0"/>
      <c r="IA169" s="0"/>
      <c r="IB169" s="0"/>
      <c r="IC169" s="0"/>
      <c r="ID169" s="0"/>
      <c r="IE169" s="0"/>
      <c r="IF169" s="0"/>
      <c r="IG169" s="0"/>
      <c r="IH169" s="0"/>
      <c r="II169" s="0"/>
      <c r="IJ169" s="0"/>
      <c r="IK169" s="0"/>
      <c r="IL169" s="0"/>
      <c r="IM169" s="0"/>
      <c r="IN169" s="0"/>
      <c r="IO169" s="0"/>
      <c r="IP169" s="0"/>
      <c r="IQ169" s="0"/>
      <c r="IR169" s="0"/>
      <c r="IS169" s="0"/>
      <c r="IT169" s="0"/>
      <c r="IU169" s="0"/>
      <c r="IV169" s="0"/>
      <c r="IW169" s="0"/>
      <c r="IX169" s="0"/>
      <c r="IY169" s="0"/>
      <c r="IZ169" s="0"/>
      <c r="JA169" s="0"/>
      <c r="JB169" s="0"/>
      <c r="JC169" s="0"/>
      <c r="JD169" s="0"/>
      <c r="JE169" s="0"/>
      <c r="JF169" s="0"/>
      <c r="JG169" s="0"/>
      <c r="JH169" s="0"/>
      <c r="JI169" s="0"/>
      <c r="JJ169" s="0"/>
      <c r="JK169" s="0"/>
      <c r="JL169" s="0"/>
      <c r="JM169" s="0"/>
      <c r="JN169" s="0"/>
      <c r="JO169" s="0"/>
      <c r="JP169" s="0"/>
      <c r="JQ169" s="0"/>
      <c r="JR169" s="0"/>
      <c r="JS169" s="0"/>
      <c r="JT169" s="0"/>
      <c r="JU169" s="0"/>
      <c r="JV169" s="0"/>
      <c r="JW169" s="0"/>
      <c r="JX169" s="0"/>
      <c r="JY169" s="0"/>
      <c r="JZ169" s="0"/>
      <c r="KA169" s="0"/>
      <c r="KB169" s="0"/>
      <c r="KC169" s="0"/>
      <c r="KD169" s="0"/>
      <c r="KE169" s="0"/>
      <c r="KF169" s="0"/>
      <c r="KG169" s="0"/>
      <c r="KH169" s="0"/>
      <c r="KI169" s="0"/>
      <c r="KJ169" s="0"/>
      <c r="KK169" s="0"/>
      <c r="KL169" s="0"/>
      <c r="KM169" s="0"/>
      <c r="KN169" s="0"/>
      <c r="KO169" s="0"/>
      <c r="KP169" s="0"/>
      <c r="KQ169" s="0"/>
      <c r="KR169" s="0"/>
      <c r="KS169" s="0"/>
      <c r="KT169" s="0"/>
      <c r="KU169" s="0"/>
      <c r="KV169" s="0"/>
      <c r="KW169" s="0"/>
      <c r="KX169" s="0"/>
      <c r="KY169" s="0"/>
      <c r="KZ169" s="0"/>
      <c r="LA169" s="0"/>
      <c r="LB169" s="0"/>
      <c r="LC169" s="0"/>
      <c r="LD169" s="0"/>
      <c r="LE169" s="0"/>
      <c r="LF169" s="0"/>
      <c r="LG169" s="0"/>
      <c r="LH169" s="0"/>
      <c r="LI169" s="0"/>
      <c r="LJ169" s="0"/>
      <c r="LK169" s="0"/>
      <c r="LL169" s="0"/>
      <c r="LM169" s="0"/>
      <c r="LN169" s="0"/>
      <c r="LO169" s="0"/>
      <c r="LP169" s="0"/>
      <c r="LQ169" s="0"/>
      <c r="LR169" s="0"/>
      <c r="LS169" s="0"/>
      <c r="LT169" s="0"/>
      <c r="LU169" s="0"/>
      <c r="LV169" s="0"/>
      <c r="LW169" s="0"/>
      <c r="LX169" s="0"/>
      <c r="LY169" s="0"/>
      <c r="LZ169" s="0"/>
      <c r="MA169" s="0"/>
      <c r="MB169" s="0"/>
      <c r="MC169" s="0"/>
      <c r="MD169" s="0"/>
      <c r="ME169" s="0"/>
      <c r="MF169" s="0"/>
      <c r="MG169" s="0"/>
      <c r="MH169" s="0"/>
      <c r="MI169" s="0"/>
      <c r="MJ169" s="0"/>
      <c r="MK169" s="0"/>
      <c r="ML169" s="0"/>
      <c r="MM169" s="0"/>
      <c r="MN169" s="0"/>
      <c r="MO169" s="0"/>
      <c r="MP169" s="0"/>
      <c r="MQ169" s="0"/>
      <c r="MR169" s="0"/>
      <c r="MS169" s="0"/>
      <c r="MT169" s="0"/>
      <c r="MU169" s="0"/>
      <c r="MV169" s="0"/>
      <c r="MW169" s="0"/>
      <c r="MX169" s="0"/>
      <c r="MY169" s="0"/>
      <c r="MZ169" s="0"/>
      <c r="NA169" s="0"/>
      <c r="NB169" s="0"/>
      <c r="NC169" s="0"/>
      <c r="ND169" s="0"/>
      <c r="NE169" s="0"/>
      <c r="NF169" s="0"/>
      <c r="NG169" s="0"/>
      <c r="NH169" s="0"/>
      <c r="NI169" s="0"/>
      <c r="NJ169" s="0"/>
      <c r="NK169" s="0"/>
      <c r="NL169" s="0"/>
      <c r="NM169" s="0"/>
      <c r="NN169" s="0"/>
      <c r="NO169" s="0"/>
      <c r="NP169" s="0"/>
      <c r="NQ169" s="0"/>
      <c r="NR169" s="0"/>
      <c r="NS169" s="0"/>
      <c r="NT169" s="0"/>
      <c r="NU169" s="0"/>
      <c r="NV169" s="0"/>
      <c r="NW169" s="0"/>
      <c r="NX169" s="0"/>
      <c r="NY169" s="0"/>
      <c r="NZ169" s="0"/>
      <c r="OA169" s="0"/>
      <c r="OB169" s="0"/>
      <c r="OC169" s="0"/>
      <c r="OD169" s="0"/>
      <c r="OE169" s="0"/>
      <c r="OF169" s="0"/>
      <c r="OG169" s="0"/>
      <c r="OH169" s="0"/>
      <c r="OI169" s="0"/>
      <c r="OJ169" s="0"/>
      <c r="OK169" s="0"/>
      <c r="OL169" s="0"/>
      <c r="OM169" s="0"/>
      <c r="ON169" s="0"/>
      <c r="OO169" s="0"/>
      <c r="OP169" s="0"/>
      <c r="OQ169" s="0"/>
      <c r="OR169" s="0"/>
      <c r="OS169" s="0"/>
      <c r="OT169" s="0"/>
      <c r="OU169" s="0"/>
      <c r="OV169" s="0"/>
      <c r="OW169" s="0"/>
      <c r="OX169" s="0"/>
      <c r="OY169" s="0"/>
      <c r="OZ169" s="0"/>
      <c r="PA169" s="0"/>
      <c r="PB169" s="0"/>
      <c r="PC169" s="0"/>
      <c r="PD169" s="0"/>
      <c r="PE169" s="0"/>
      <c r="PF169" s="0"/>
      <c r="PG169" s="0"/>
      <c r="PH169" s="0"/>
      <c r="PI169" s="0"/>
      <c r="PJ169" s="0"/>
      <c r="PK169" s="0"/>
      <c r="PL169" s="0"/>
      <c r="PM169" s="0"/>
      <c r="PN169" s="0"/>
      <c r="PO169" s="0"/>
      <c r="PP169" s="0"/>
      <c r="PQ169" s="0"/>
      <c r="PR169" s="0"/>
      <c r="PS169" s="0"/>
      <c r="PT169" s="0"/>
      <c r="PU169" s="0"/>
      <c r="PV169" s="0"/>
      <c r="PW169" s="0"/>
      <c r="PX169" s="0"/>
      <c r="PY169" s="0"/>
      <c r="PZ169" s="0"/>
      <c r="QA169" s="0"/>
      <c r="QB169" s="0"/>
      <c r="QC169" s="0"/>
      <c r="QD169" s="0"/>
      <c r="QE169" s="0"/>
      <c r="QF169" s="0"/>
      <c r="QG169" s="0"/>
      <c r="QH169" s="0"/>
      <c r="QI169" s="0"/>
      <c r="QJ169" s="0"/>
      <c r="QK169" s="0"/>
      <c r="QL169" s="0"/>
      <c r="QM169" s="0"/>
      <c r="QN169" s="0"/>
      <c r="QO169" s="0"/>
      <c r="QP169" s="0"/>
      <c r="QQ169" s="0"/>
      <c r="QR169" s="0"/>
      <c r="QS169" s="0"/>
      <c r="QT169" s="0"/>
      <c r="QU169" s="0"/>
      <c r="QV169" s="0"/>
      <c r="QW169" s="0"/>
      <c r="QX169" s="0"/>
      <c r="QY169" s="0"/>
      <c r="QZ169" s="0"/>
      <c r="RA169" s="0"/>
      <c r="RB169" s="0"/>
      <c r="RC169" s="0"/>
      <c r="RD169" s="0"/>
      <c r="RE169" s="0"/>
      <c r="RF169" s="0"/>
      <c r="RG169" s="0"/>
      <c r="RH169" s="0"/>
      <c r="RI169" s="0"/>
      <c r="RJ169" s="0"/>
      <c r="RK169" s="0"/>
      <c r="RL169" s="0"/>
      <c r="RM169" s="0"/>
      <c r="RN169" s="0"/>
      <c r="RO169" s="0"/>
      <c r="RP169" s="0"/>
      <c r="RQ169" s="0"/>
      <c r="RR169" s="0"/>
      <c r="RS169" s="0"/>
      <c r="RT169" s="0"/>
      <c r="RU169" s="0"/>
      <c r="RV169" s="0"/>
      <c r="RW169" s="0"/>
      <c r="RX169" s="0"/>
      <c r="RY169" s="0"/>
      <c r="RZ169" s="0"/>
      <c r="SA169" s="0"/>
      <c r="SB169" s="0"/>
      <c r="SC169" s="0"/>
      <c r="SD169" s="0"/>
      <c r="SE169" s="0"/>
      <c r="SF169" s="0"/>
      <c r="SG169" s="0"/>
      <c r="SH169" s="0"/>
      <c r="SI169" s="0"/>
      <c r="SJ169" s="0"/>
      <c r="SK169" s="0"/>
      <c r="SL169" s="0"/>
      <c r="SM169" s="0"/>
      <c r="SN169" s="0"/>
      <c r="SO169" s="0"/>
      <c r="SP169" s="0"/>
      <c r="SQ169" s="0"/>
      <c r="SR169" s="0"/>
      <c r="SS169" s="0"/>
      <c r="ST169" s="0"/>
      <c r="SU169" s="0"/>
      <c r="SV169" s="0"/>
      <c r="SW169" s="0"/>
      <c r="SX169" s="0"/>
      <c r="SY169" s="0"/>
      <c r="SZ169" s="0"/>
      <c r="TA169" s="0"/>
      <c r="TB169" s="0"/>
      <c r="TC169" s="0"/>
      <c r="TD169" s="0"/>
      <c r="TE169" s="0"/>
      <c r="TF169" s="0"/>
      <c r="TG169" s="0"/>
      <c r="TH169" s="0"/>
      <c r="TI169" s="0"/>
      <c r="TJ169" s="0"/>
      <c r="TK169" s="0"/>
      <c r="TL169" s="0"/>
      <c r="TM169" s="0"/>
      <c r="TN169" s="0"/>
      <c r="TO169" s="0"/>
      <c r="TP169" s="0"/>
      <c r="TQ169" s="0"/>
      <c r="TR169" s="0"/>
      <c r="TS169" s="0"/>
      <c r="TT169" s="0"/>
      <c r="TU169" s="0"/>
      <c r="TV169" s="0"/>
      <c r="TW169" s="0"/>
      <c r="TX169" s="0"/>
      <c r="TY169" s="0"/>
      <c r="TZ169" s="0"/>
      <c r="UA169" s="0"/>
      <c r="UB169" s="0"/>
      <c r="UC169" s="0"/>
      <c r="UD169" s="0"/>
      <c r="UE169" s="0"/>
      <c r="UF169" s="0"/>
      <c r="UG169" s="0"/>
      <c r="UH169" s="0"/>
      <c r="UI169" s="0"/>
      <c r="UJ169" s="0"/>
      <c r="UK169" s="0"/>
      <c r="UL169" s="0"/>
      <c r="UM169" s="0"/>
      <c r="UN169" s="0"/>
      <c r="UO169" s="0"/>
      <c r="UP169" s="0"/>
      <c r="UQ169" s="0"/>
      <c r="UR169" s="0"/>
      <c r="US169" s="0"/>
      <c r="UT169" s="0"/>
      <c r="UU169" s="0"/>
      <c r="UV169" s="0"/>
      <c r="UW169" s="0"/>
      <c r="UX169" s="0"/>
      <c r="UY169" s="0"/>
      <c r="UZ169" s="0"/>
      <c r="VA169" s="0"/>
      <c r="VB169" s="0"/>
      <c r="VC169" s="0"/>
      <c r="VD169" s="0"/>
      <c r="VE169" s="0"/>
      <c r="VF169" s="0"/>
      <c r="VG169" s="0"/>
      <c r="VH169" s="0"/>
      <c r="VI169" s="0"/>
      <c r="VJ169" s="0"/>
      <c r="VK169" s="0"/>
      <c r="VL169" s="0"/>
      <c r="VM169" s="0"/>
      <c r="VN169" s="0"/>
      <c r="VO169" s="0"/>
      <c r="VP169" s="0"/>
      <c r="VQ169" s="0"/>
      <c r="VR169" s="0"/>
      <c r="VS169" s="0"/>
      <c r="VT169" s="0"/>
      <c r="VU169" s="0"/>
      <c r="VV169" s="0"/>
      <c r="VW169" s="0"/>
      <c r="VX169" s="0"/>
      <c r="VY169" s="0"/>
      <c r="VZ169" s="0"/>
      <c r="WA169" s="0"/>
      <c r="WB169" s="0"/>
      <c r="WC169" s="0"/>
      <c r="WD169" s="0"/>
      <c r="WE169" s="0"/>
      <c r="WF169" s="0"/>
      <c r="WG169" s="0"/>
      <c r="WH169" s="0"/>
      <c r="WI169" s="0"/>
      <c r="WJ169" s="0"/>
      <c r="WK169" s="0"/>
      <c r="WL169" s="0"/>
      <c r="WM169" s="0"/>
      <c r="WN169" s="0"/>
      <c r="WO169" s="0"/>
      <c r="WP169" s="0"/>
      <c r="WQ169" s="0"/>
      <c r="WR169" s="0"/>
      <c r="WS169" s="0"/>
      <c r="WT169" s="0"/>
      <c r="WU169" s="0"/>
      <c r="WV169" s="0"/>
      <c r="WW169" s="0"/>
      <c r="WX169" s="0"/>
      <c r="WY169" s="0"/>
      <c r="WZ169" s="0"/>
      <c r="XA169" s="0"/>
      <c r="XB169" s="0"/>
      <c r="XC169" s="0"/>
      <c r="XD169" s="0"/>
      <c r="XE169" s="0"/>
      <c r="XF169" s="0"/>
      <c r="XG169" s="0"/>
      <c r="XH169" s="0"/>
      <c r="XI169" s="0"/>
      <c r="XJ169" s="0"/>
      <c r="XK169" s="0"/>
      <c r="XL169" s="0"/>
      <c r="XM169" s="0"/>
      <c r="XN169" s="0"/>
      <c r="XO169" s="0"/>
      <c r="XP169" s="0"/>
      <c r="XQ169" s="0"/>
      <c r="XR169" s="0"/>
      <c r="XS169" s="0"/>
      <c r="XT169" s="0"/>
      <c r="XU169" s="0"/>
      <c r="XV169" s="0"/>
      <c r="XW169" s="0"/>
      <c r="XX169" s="0"/>
      <c r="XY169" s="0"/>
      <c r="XZ169" s="0"/>
      <c r="YA169" s="0"/>
      <c r="YB169" s="0"/>
      <c r="YC169" s="0"/>
      <c r="YD169" s="0"/>
      <c r="YE169" s="0"/>
      <c r="YF169" s="0"/>
      <c r="YG169" s="0"/>
      <c r="YH169" s="0"/>
      <c r="YI169" s="0"/>
      <c r="YJ169" s="0"/>
      <c r="YK169" s="0"/>
      <c r="YL169" s="0"/>
      <c r="YM169" s="0"/>
      <c r="YN169" s="0"/>
      <c r="YO169" s="0"/>
      <c r="YP169" s="0"/>
      <c r="YQ169" s="0"/>
      <c r="YR169" s="0"/>
      <c r="YS169" s="0"/>
      <c r="YT169" s="0"/>
      <c r="YU169" s="0"/>
      <c r="YV169" s="0"/>
      <c r="YW169" s="0"/>
      <c r="YX169" s="0"/>
      <c r="YY169" s="0"/>
      <c r="YZ169" s="0"/>
      <c r="ZA169" s="0"/>
      <c r="ZB169" s="0"/>
      <c r="ZC169" s="0"/>
      <c r="ZD169" s="0"/>
      <c r="ZE169" s="0"/>
      <c r="ZF169" s="0"/>
      <c r="ZG169" s="0"/>
      <c r="ZH169" s="0"/>
      <c r="ZI169" s="0"/>
      <c r="ZJ169" s="0"/>
      <c r="ZK169" s="0"/>
      <c r="ZL169" s="0"/>
      <c r="ZM169" s="0"/>
      <c r="ZN169" s="0"/>
      <c r="ZO169" s="0"/>
      <c r="ZP169" s="0"/>
      <c r="ZQ169" s="0"/>
      <c r="ZR169" s="0"/>
      <c r="ZS169" s="0"/>
      <c r="ZT169" s="0"/>
      <c r="ZU169" s="0"/>
      <c r="ZV169" s="0"/>
      <c r="ZW169" s="0"/>
      <c r="ZX169" s="0"/>
      <c r="ZY169" s="0"/>
      <c r="ZZ169" s="0"/>
      <c r="AAA169" s="0"/>
      <c r="AAB169" s="0"/>
      <c r="AAC169" s="0"/>
      <c r="AAD169" s="0"/>
      <c r="AAE169" s="0"/>
      <c r="AAF169" s="0"/>
      <c r="AAG169" s="0"/>
      <c r="AAH169" s="0"/>
      <c r="AAI169" s="0"/>
      <c r="AAJ169" s="0"/>
      <c r="AAK169" s="0"/>
      <c r="AAL169" s="0"/>
      <c r="AAM169" s="0"/>
      <c r="AAN169" s="0"/>
      <c r="AAO169" s="0"/>
      <c r="AAP169" s="0"/>
      <c r="AAQ169" s="0"/>
      <c r="AAR169" s="0"/>
      <c r="AAS169" s="0"/>
      <c r="AAT169" s="0"/>
      <c r="AAU169" s="0"/>
      <c r="AAV169" s="0"/>
      <c r="AAW169" s="0"/>
      <c r="AAX169" s="0"/>
      <c r="AAY169" s="0"/>
      <c r="AAZ169" s="0"/>
      <c r="ABA169" s="0"/>
      <c r="ABB169" s="0"/>
      <c r="ABC169" s="0"/>
      <c r="ABD169" s="0"/>
      <c r="ABE169" s="0"/>
      <c r="ABF169" s="0"/>
      <c r="ABG169" s="0"/>
      <c r="ABH169" s="0"/>
      <c r="ABI169" s="0"/>
      <c r="ABJ169" s="0"/>
      <c r="ABK169" s="0"/>
      <c r="ABL169" s="0"/>
      <c r="ABM169" s="0"/>
      <c r="ABN169" s="0"/>
      <c r="ABO169" s="0"/>
      <c r="ABP169" s="0"/>
      <c r="ABQ169" s="0"/>
      <c r="ABR169" s="0"/>
      <c r="ABS169" s="0"/>
      <c r="ABT169" s="0"/>
      <c r="ABU169" s="0"/>
      <c r="ABV169" s="0"/>
      <c r="ABW169" s="0"/>
      <c r="ABX169" s="0"/>
      <c r="ABY169" s="0"/>
      <c r="ABZ169" s="0"/>
      <c r="ACA169" s="0"/>
      <c r="ACB169" s="0"/>
      <c r="ACC169" s="0"/>
      <c r="ACD169" s="0"/>
      <c r="ACE169" s="0"/>
      <c r="ACF169" s="0"/>
      <c r="ACG169" s="0"/>
      <c r="ACH169" s="0"/>
      <c r="ACI169" s="0"/>
      <c r="ACJ169" s="0"/>
      <c r="ACK169" s="0"/>
      <c r="ACL169" s="0"/>
      <c r="ACM169" s="0"/>
      <c r="ACN169" s="0"/>
      <c r="ACO169" s="0"/>
      <c r="ACP169" s="0"/>
      <c r="ACQ169" s="0"/>
      <c r="ACR169" s="0"/>
      <c r="ACS169" s="0"/>
      <c r="ACT169" s="0"/>
      <c r="ACU169" s="0"/>
      <c r="ACV169" s="0"/>
      <c r="ACW169" s="0"/>
      <c r="ACX169" s="0"/>
      <c r="ACY169" s="0"/>
      <c r="ACZ169" s="0"/>
      <c r="ADA169" s="0"/>
      <c r="ADB169" s="0"/>
      <c r="ADC169" s="0"/>
      <c r="ADD169" s="0"/>
      <c r="ADE169" s="0"/>
      <c r="ADF169" s="0"/>
      <c r="ADG169" s="0"/>
      <c r="ADH169" s="0"/>
      <c r="ADI169" s="0"/>
      <c r="ADJ169" s="0"/>
      <c r="ADK169" s="0"/>
      <c r="ADL169" s="0"/>
      <c r="ADM169" s="0"/>
      <c r="ADN169" s="0"/>
      <c r="ADO169" s="0"/>
      <c r="ADP169" s="0"/>
      <c r="ADQ169" s="0"/>
      <c r="ADR169" s="0"/>
      <c r="ADS169" s="0"/>
      <c r="ADT169" s="0"/>
      <c r="ADU169" s="0"/>
      <c r="ADV169" s="0"/>
      <c r="ADW169" s="0"/>
      <c r="ADX169" s="0"/>
      <c r="ADY169" s="0"/>
      <c r="ADZ169" s="0"/>
      <c r="AEA169" s="0"/>
      <c r="AEB169" s="0"/>
      <c r="AEC169" s="0"/>
      <c r="AED169" s="0"/>
      <c r="AEE169" s="0"/>
      <c r="AEF169" s="0"/>
      <c r="AEG169" s="0"/>
      <c r="AEH169" s="0"/>
      <c r="AEI169" s="0"/>
      <c r="AEJ169" s="0"/>
      <c r="AEK169" s="0"/>
      <c r="AEL169" s="0"/>
      <c r="AEM169" s="0"/>
      <c r="AEN169" s="0"/>
      <c r="AEO169" s="0"/>
      <c r="AEP169" s="0"/>
      <c r="AEQ169" s="0"/>
      <c r="AER169" s="0"/>
      <c r="AES169" s="0"/>
      <c r="AET169" s="0"/>
      <c r="AEU169" s="0"/>
      <c r="AEV169" s="0"/>
      <c r="AEW169" s="0"/>
      <c r="AEX169" s="0"/>
      <c r="AEY169" s="0"/>
      <c r="AEZ169" s="0"/>
      <c r="AFA169" s="0"/>
      <c r="AFB169" s="0"/>
      <c r="AFC169" s="0"/>
      <c r="AFD169" s="0"/>
      <c r="AFE169" s="0"/>
      <c r="AFF169" s="0"/>
      <c r="AFG169" s="0"/>
      <c r="AFH169" s="0"/>
      <c r="AFI169" s="0"/>
      <c r="AFJ169" s="0"/>
      <c r="AFK169" s="0"/>
      <c r="AFL169" s="0"/>
      <c r="AFM169" s="0"/>
      <c r="AFN169" s="0"/>
      <c r="AFO169" s="0"/>
      <c r="AFP169" s="0"/>
      <c r="AFQ169" s="0"/>
      <c r="AFR169" s="0"/>
      <c r="AFS169" s="0"/>
      <c r="AFT169" s="0"/>
      <c r="AFU169" s="0"/>
      <c r="AFV169" s="0"/>
      <c r="AFW169" s="0"/>
      <c r="AFX169" s="0"/>
      <c r="AFY169" s="0"/>
      <c r="AFZ169" s="0"/>
      <c r="AGA169" s="0"/>
      <c r="AGB169" s="0"/>
      <c r="AGC169" s="0"/>
      <c r="AGD169" s="0"/>
      <c r="AGE169" s="0"/>
      <c r="AGF169" s="0"/>
      <c r="AGG169" s="0"/>
      <c r="AGH169" s="0"/>
      <c r="AGI169" s="0"/>
      <c r="AGJ169" s="0"/>
      <c r="AGK169" s="0"/>
      <c r="AGL169" s="0"/>
      <c r="AGM169" s="0"/>
      <c r="AGN169" s="0"/>
      <c r="AGO169" s="0"/>
      <c r="AGP169" s="0"/>
      <c r="AGQ169" s="0"/>
      <c r="AGR169" s="0"/>
      <c r="AGS169" s="0"/>
      <c r="AGT169" s="0"/>
      <c r="AGU169" s="0"/>
      <c r="AGV169" s="0"/>
      <c r="AGW169" s="0"/>
      <c r="AGX169" s="0"/>
      <c r="AGY169" s="0"/>
      <c r="AGZ169" s="0"/>
      <c r="AHA169" s="0"/>
      <c r="AHB169" s="0"/>
      <c r="AHC169" s="0"/>
      <c r="AHD169" s="0"/>
      <c r="AHE169" s="0"/>
      <c r="AHF169" s="0"/>
      <c r="AHG169" s="0"/>
      <c r="AHH169" s="0"/>
      <c r="AHI169" s="0"/>
      <c r="AHJ169" s="0"/>
      <c r="AHK169" s="0"/>
      <c r="AHL169" s="0"/>
      <c r="AHM169" s="0"/>
      <c r="AHN169" s="0"/>
      <c r="AHO169" s="0"/>
      <c r="AHP169" s="0"/>
      <c r="AHQ169" s="0"/>
      <c r="AHR169" s="0"/>
      <c r="AHS169" s="0"/>
      <c r="AHT169" s="0"/>
      <c r="AHU169" s="0"/>
      <c r="AHV169" s="0"/>
      <c r="AHW169" s="0"/>
      <c r="AHX169" s="0"/>
      <c r="AHY169" s="0"/>
      <c r="AHZ169" s="0"/>
      <c r="AIA169" s="0"/>
      <c r="AIB169" s="0"/>
      <c r="AIC169" s="0"/>
      <c r="AID169" s="0"/>
      <c r="AIE169" s="0"/>
      <c r="AIF169" s="0"/>
      <c r="AIG169" s="0"/>
      <c r="AIH169" s="0"/>
      <c r="AII169" s="0"/>
      <c r="AIJ169" s="0"/>
      <c r="AIK169" s="0"/>
      <c r="AIL169" s="0"/>
      <c r="AIM169" s="0"/>
      <c r="AIN169" s="0"/>
      <c r="AIO169" s="0"/>
      <c r="AIP169" s="0"/>
      <c r="AIQ169" s="0"/>
      <c r="AIR169" s="0"/>
      <c r="AIS169" s="0"/>
      <c r="AIT169" s="0"/>
      <c r="AIU169" s="0"/>
      <c r="AIV169" s="0"/>
      <c r="AIW169" s="0"/>
      <c r="AIX169" s="0"/>
      <c r="AIY169" s="0"/>
      <c r="AIZ169" s="0"/>
      <c r="AJA169" s="0"/>
      <c r="AJB169" s="0"/>
      <c r="AJC169" s="0"/>
      <c r="AJD169" s="0"/>
      <c r="AJE169" s="0"/>
      <c r="AJF169" s="0"/>
      <c r="AJG169" s="0"/>
      <c r="AJH169" s="0"/>
      <c r="AJI169" s="0"/>
      <c r="AJJ169" s="0"/>
      <c r="AJK169" s="0"/>
      <c r="AJL169" s="0"/>
      <c r="AJM169" s="0"/>
      <c r="AJN169" s="0"/>
      <c r="AJO169" s="0"/>
      <c r="AJP169" s="0"/>
      <c r="AJQ169" s="0"/>
      <c r="AJR169" s="0"/>
      <c r="AJS169" s="0"/>
      <c r="AJT169" s="0"/>
      <c r="AJU169" s="0"/>
      <c r="AJV169" s="0"/>
      <c r="AJW169" s="0"/>
      <c r="AJX169" s="0"/>
      <c r="AJY169" s="0"/>
      <c r="AJZ169" s="0"/>
      <c r="AKA169" s="0"/>
      <c r="AKB169" s="0"/>
      <c r="AKC169" s="0"/>
      <c r="AKD169" s="0"/>
      <c r="AKE169" s="0"/>
      <c r="AKF169" s="0"/>
      <c r="AKG169" s="0"/>
      <c r="AKH169" s="0"/>
      <c r="AKI169" s="0"/>
      <c r="AKJ169" s="0"/>
      <c r="AKK169" s="0"/>
      <c r="AKL169" s="0"/>
      <c r="AKM169" s="0"/>
      <c r="AKN169" s="0"/>
      <c r="AKO169" s="0"/>
      <c r="AKP169" s="0"/>
      <c r="AKQ169" s="0"/>
      <c r="AKR169" s="0"/>
      <c r="AKS169" s="0"/>
      <c r="AKT169" s="0"/>
      <c r="AKU169" s="0"/>
      <c r="AKV169" s="0"/>
      <c r="AKW169" s="0"/>
      <c r="AKX169" s="0"/>
      <c r="AKY169" s="0"/>
      <c r="AKZ169" s="0"/>
      <c r="ALA169" s="0"/>
      <c r="ALB169" s="0"/>
      <c r="ALC169" s="0"/>
      <c r="ALD169" s="0"/>
      <c r="ALE169" s="0"/>
      <c r="ALF169" s="0"/>
      <c r="ALG169" s="0"/>
      <c r="ALH169" s="0"/>
      <c r="ALI169" s="0"/>
      <c r="ALJ169" s="0"/>
      <c r="ALK169" s="0"/>
      <c r="ALL169" s="0"/>
      <c r="ALM169" s="0"/>
      <c r="ALN169" s="0"/>
      <c r="ALO169" s="0"/>
      <c r="ALP169" s="0"/>
      <c r="ALQ169" s="0"/>
      <c r="ALR169" s="0"/>
      <c r="ALS169" s="0"/>
      <c r="ALT169" s="0"/>
      <c r="ALU169" s="0"/>
      <c r="ALV169" s="0"/>
      <c r="ALW169" s="0"/>
      <c r="ALX169" s="0"/>
      <c r="ALY169" s="0"/>
      <c r="ALZ169" s="0"/>
      <c r="AMA169" s="0"/>
      <c r="AMB169" s="0"/>
      <c r="AMC169" s="0"/>
      <c r="AMD169" s="0"/>
      <c r="AME169" s="0"/>
      <c r="AMF169" s="0"/>
      <c r="AMG169" s="0"/>
      <c r="AMH169" s="0"/>
      <c r="AMI169" s="0"/>
      <c r="AMJ169" s="0"/>
    </row>
    <row r="170" customFormat="false" ht="15.8" hidden="false" customHeight="false" outlineLevel="0" collapsed="false">
      <c r="A170" s="86" t="s">
        <v>103</v>
      </c>
      <c r="B170" s="59" t="s">
        <v>170</v>
      </c>
      <c r="C170" s="85" t="n">
        <v>-0.2</v>
      </c>
      <c r="D170" s="85" t="n">
        <v>-0.2</v>
      </c>
      <c r="E170" s="85" t="n">
        <v>-0.2</v>
      </c>
      <c r="F170" s="77" t="n">
        <v>0</v>
      </c>
      <c r="G170" s="77" t="n">
        <v>0</v>
      </c>
      <c r="H170" s="0"/>
      <c r="I170" s="0"/>
      <c r="J170" s="0"/>
      <c r="K170" s="0"/>
      <c r="L170" s="0"/>
      <c r="M170" s="0"/>
      <c r="N170" s="0"/>
      <c r="O170" s="0"/>
      <c r="P170" s="0"/>
      <c r="Q170" s="0"/>
      <c r="R170" s="0"/>
      <c r="S170" s="0"/>
      <c r="T170" s="0"/>
      <c r="U170" s="0"/>
      <c r="V170" s="0"/>
      <c r="W170" s="0"/>
      <c r="X170" s="0"/>
      <c r="Y170" s="0"/>
      <c r="Z170" s="0"/>
      <c r="AA170" s="0"/>
      <c r="AB170" s="0"/>
      <c r="AC170" s="0"/>
      <c r="AD170" s="0"/>
      <c r="AE170" s="0"/>
      <c r="AF170" s="0"/>
      <c r="AG170" s="0"/>
      <c r="AH170" s="0"/>
      <c r="AI170" s="0"/>
      <c r="AJ170" s="0"/>
      <c r="AK170" s="0"/>
      <c r="AL170" s="0"/>
      <c r="AM170" s="0"/>
      <c r="AN170" s="0"/>
      <c r="AO170" s="0"/>
      <c r="AP170" s="0"/>
      <c r="AQ170" s="0"/>
      <c r="AR170" s="0"/>
      <c r="AS170" s="0"/>
      <c r="AT170" s="0"/>
      <c r="AU170" s="0"/>
      <c r="AV170" s="0"/>
      <c r="AW170" s="0"/>
      <c r="AX170" s="0"/>
      <c r="AY170" s="0"/>
      <c r="AZ170" s="0"/>
      <c r="BA170" s="0"/>
      <c r="BB170" s="0"/>
      <c r="BC170" s="0"/>
      <c r="BD170" s="0"/>
      <c r="BE170" s="0"/>
      <c r="BF170" s="0"/>
      <c r="BG170" s="0"/>
      <c r="BH170" s="0"/>
      <c r="BI170" s="0"/>
      <c r="BJ170" s="0"/>
      <c r="BK170" s="0"/>
      <c r="BL170" s="0"/>
      <c r="BM170" s="0"/>
      <c r="BN170" s="0"/>
      <c r="BO170" s="0"/>
      <c r="BP170" s="0"/>
      <c r="BQ170" s="0"/>
      <c r="BR170" s="0"/>
      <c r="BS170" s="0"/>
      <c r="BT170" s="0"/>
      <c r="BU170" s="0"/>
      <c r="BV170" s="0"/>
      <c r="BW170" s="0"/>
      <c r="BX170" s="0"/>
      <c r="BY170" s="0"/>
      <c r="BZ170" s="0"/>
      <c r="CA170" s="0"/>
      <c r="CB170" s="0"/>
      <c r="CC170" s="0"/>
      <c r="CD170" s="0"/>
      <c r="CE170" s="0"/>
      <c r="CF170" s="0"/>
      <c r="CG170" s="0"/>
      <c r="CH170" s="0"/>
      <c r="CI170" s="0"/>
      <c r="CJ170" s="0"/>
      <c r="CK170" s="0"/>
      <c r="CL170" s="0"/>
      <c r="CM170" s="0"/>
      <c r="CN170" s="0"/>
      <c r="CO170" s="0"/>
      <c r="CP170" s="0"/>
      <c r="CQ170" s="0"/>
      <c r="CR170" s="0"/>
      <c r="CS170" s="0"/>
      <c r="CT170" s="0"/>
      <c r="CU170" s="0"/>
      <c r="CV170" s="0"/>
      <c r="CW170" s="0"/>
      <c r="CX170" s="0"/>
      <c r="CY170" s="0"/>
      <c r="CZ170" s="0"/>
      <c r="DA170" s="0"/>
      <c r="DB170" s="0"/>
      <c r="DC170" s="0"/>
      <c r="DD170" s="0"/>
      <c r="DE170" s="0"/>
      <c r="DF170" s="0"/>
      <c r="DG170" s="0"/>
      <c r="DH170" s="0"/>
      <c r="DI170" s="0"/>
      <c r="DJ170" s="0"/>
      <c r="DK170" s="0"/>
      <c r="DL170" s="0"/>
      <c r="DM170" s="0"/>
      <c r="DN170" s="0"/>
      <c r="DO170" s="0"/>
      <c r="DP170" s="0"/>
      <c r="DQ170" s="0"/>
      <c r="DR170" s="0"/>
      <c r="DS170" s="0"/>
      <c r="DT170" s="0"/>
      <c r="DU170" s="0"/>
      <c r="DV170" s="0"/>
      <c r="DW170" s="0"/>
      <c r="DX170" s="0"/>
      <c r="DY170" s="0"/>
      <c r="DZ170" s="0"/>
      <c r="EA170" s="0"/>
      <c r="EB170" s="0"/>
      <c r="EC170" s="0"/>
      <c r="ED170" s="0"/>
      <c r="EE170" s="0"/>
      <c r="EF170" s="0"/>
      <c r="EG170" s="0"/>
      <c r="EH170" s="0"/>
      <c r="EI170" s="0"/>
      <c r="EJ170" s="0"/>
      <c r="EK170" s="0"/>
      <c r="EL170" s="0"/>
      <c r="EM170" s="0"/>
      <c r="EN170" s="0"/>
      <c r="EO170" s="0"/>
      <c r="EP170" s="0"/>
      <c r="EQ170" s="0"/>
      <c r="ER170" s="0"/>
      <c r="ES170" s="0"/>
      <c r="ET170" s="0"/>
      <c r="EU170" s="0"/>
      <c r="EV170" s="0"/>
      <c r="EW170" s="0"/>
      <c r="EX170" s="0"/>
      <c r="EY170" s="0"/>
      <c r="EZ170" s="0"/>
      <c r="FA170" s="0"/>
      <c r="FB170" s="0"/>
      <c r="FC170" s="0"/>
      <c r="FD170" s="0"/>
      <c r="FE170" s="0"/>
      <c r="FF170" s="0"/>
      <c r="FG170" s="0"/>
      <c r="FH170" s="0"/>
      <c r="FI170" s="0"/>
      <c r="FJ170" s="0"/>
      <c r="FK170" s="0"/>
      <c r="FL170" s="0"/>
      <c r="FM170" s="0"/>
      <c r="FN170" s="0"/>
      <c r="FO170" s="0"/>
      <c r="FP170" s="0"/>
      <c r="FQ170" s="0"/>
      <c r="FR170" s="0"/>
      <c r="FS170" s="0"/>
      <c r="FT170" s="0"/>
      <c r="FU170" s="0"/>
      <c r="FV170" s="0"/>
      <c r="FW170" s="0"/>
      <c r="FX170" s="0"/>
      <c r="FY170" s="0"/>
      <c r="FZ170" s="0"/>
      <c r="GA170" s="0"/>
      <c r="GB170" s="0"/>
      <c r="GC170" s="0"/>
      <c r="GD170" s="0"/>
      <c r="GE170" s="0"/>
      <c r="GF170" s="0"/>
      <c r="GG170" s="0"/>
      <c r="GH170" s="0"/>
      <c r="GI170" s="0"/>
      <c r="GJ170" s="0"/>
      <c r="GK170" s="0"/>
      <c r="GL170" s="0"/>
      <c r="GM170" s="0"/>
      <c r="GN170" s="0"/>
      <c r="GO170" s="0"/>
      <c r="GP170" s="0"/>
      <c r="GQ170" s="0"/>
      <c r="GR170" s="0"/>
      <c r="GS170" s="0"/>
      <c r="GT170" s="0"/>
      <c r="GU170" s="0"/>
      <c r="GV170" s="0"/>
      <c r="GW170" s="0"/>
      <c r="GX170" s="0"/>
      <c r="GY170" s="0"/>
      <c r="GZ170" s="0"/>
      <c r="HA170" s="0"/>
      <c r="HB170" s="0"/>
      <c r="HC170" s="0"/>
      <c r="HD170" s="0"/>
      <c r="HE170" s="0"/>
      <c r="HF170" s="0"/>
      <c r="HG170" s="0"/>
      <c r="HH170" s="0"/>
      <c r="HI170" s="0"/>
      <c r="HJ170" s="0"/>
      <c r="HK170" s="0"/>
      <c r="HL170" s="0"/>
      <c r="HM170" s="0"/>
      <c r="HN170" s="0"/>
      <c r="HO170" s="0"/>
      <c r="HP170" s="0"/>
      <c r="HQ170" s="0"/>
      <c r="HR170" s="0"/>
      <c r="HS170" s="0"/>
      <c r="HT170" s="0"/>
      <c r="HU170" s="0"/>
      <c r="HV170" s="0"/>
      <c r="HW170" s="0"/>
      <c r="HX170" s="0"/>
      <c r="HY170" s="0"/>
      <c r="HZ170" s="0"/>
      <c r="IA170" s="0"/>
      <c r="IB170" s="0"/>
      <c r="IC170" s="0"/>
      <c r="ID170" s="0"/>
      <c r="IE170" s="0"/>
      <c r="IF170" s="0"/>
      <c r="IG170" s="0"/>
      <c r="IH170" s="0"/>
      <c r="II170" s="0"/>
      <c r="IJ170" s="0"/>
      <c r="IK170" s="0"/>
      <c r="IL170" s="0"/>
      <c r="IM170" s="0"/>
      <c r="IN170" s="0"/>
      <c r="IO170" s="0"/>
      <c r="IP170" s="0"/>
      <c r="IQ170" s="0"/>
      <c r="IR170" s="0"/>
      <c r="IS170" s="0"/>
      <c r="IT170" s="0"/>
      <c r="IU170" s="0"/>
      <c r="IV170" s="0"/>
      <c r="IW170" s="0"/>
      <c r="IX170" s="0"/>
      <c r="IY170" s="0"/>
      <c r="IZ170" s="0"/>
      <c r="JA170" s="0"/>
      <c r="JB170" s="0"/>
      <c r="JC170" s="0"/>
      <c r="JD170" s="0"/>
      <c r="JE170" s="0"/>
      <c r="JF170" s="0"/>
      <c r="JG170" s="0"/>
      <c r="JH170" s="0"/>
      <c r="JI170" s="0"/>
      <c r="JJ170" s="0"/>
      <c r="JK170" s="0"/>
      <c r="JL170" s="0"/>
      <c r="JM170" s="0"/>
      <c r="JN170" s="0"/>
      <c r="JO170" s="0"/>
      <c r="JP170" s="0"/>
      <c r="JQ170" s="0"/>
      <c r="JR170" s="0"/>
      <c r="JS170" s="0"/>
      <c r="JT170" s="0"/>
      <c r="JU170" s="0"/>
      <c r="JV170" s="0"/>
      <c r="JW170" s="0"/>
      <c r="JX170" s="0"/>
      <c r="JY170" s="0"/>
      <c r="JZ170" s="0"/>
      <c r="KA170" s="0"/>
      <c r="KB170" s="0"/>
      <c r="KC170" s="0"/>
      <c r="KD170" s="0"/>
      <c r="KE170" s="0"/>
      <c r="KF170" s="0"/>
      <c r="KG170" s="0"/>
      <c r="KH170" s="0"/>
      <c r="KI170" s="0"/>
      <c r="KJ170" s="0"/>
      <c r="KK170" s="0"/>
      <c r="KL170" s="0"/>
      <c r="KM170" s="0"/>
      <c r="KN170" s="0"/>
      <c r="KO170" s="0"/>
      <c r="KP170" s="0"/>
      <c r="KQ170" s="0"/>
      <c r="KR170" s="0"/>
      <c r="KS170" s="0"/>
      <c r="KT170" s="0"/>
      <c r="KU170" s="0"/>
      <c r="KV170" s="0"/>
      <c r="KW170" s="0"/>
      <c r="KX170" s="0"/>
      <c r="KY170" s="0"/>
      <c r="KZ170" s="0"/>
      <c r="LA170" s="0"/>
      <c r="LB170" s="0"/>
      <c r="LC170" s="0"/>
      <c r="LD170" s="0"/>
      <c r="LE170" s="0"/>
      <c r="LF170" s="0"/>
      <c r="LG170" s="0"/>
      <c r="LH170" s="0"/>
      <c r="LI170" s="0"/>
      <c r="LJ170" s="0"/>
      <c r="LK170" s="0"/>
      <c r="LL170" s="0"/>
      <c r="LM170" s="0"/>
      <c r="LN170" s="0"/>
      <c r="LO170" s="0"/>
      <c r="LP170" s="0"/>
      <c r="LQ170" s="0"/>
      <c r="LR170" s="0"/>
      <c r="LS170" s="0"/>
      <c r="LT170" s="0"/>
      <c r="LU170" s="0"/>
      <c r="LV170" s="0"/>
      <c r="LW170" s="0"/>
      <c r="LX170" s="0"/>
      <c r="LY170" s="0"/>
      <c r="LZ170" s="0"/>
      <c r="MA170" s="0"/>
      <c r="MB170" s="0"/>
      <c r="MC170" s="0"/>
      <c r="MD170" s="0"/>
      <c r="ME170" s="0"/>
      <c r="MF170" s="0"/>
      <c r="MG170" s="0"/>
      <c r="MH170" s="0"/>
      <c r="MI170" s="0"/>
      <c r="MJ170" s="0"/>
      <c r="MK170" s="0"/>
      <c r="ML170" s="0"/>
      <c r="MM170" s="0"/>
      <c r="MN170" s="0"/>
      <c r="MO170" s="0"/>
      <c r="MP170" s="0"/>
      <c r="MQ170" s="0"/>
      <c r="MR170" s="0"/>
      <c r="MS170" s="0"/>
      <c r="MT170" s="0"/>
      <c r="MU170" s="0"/>
      <c r="MV170" s="0"/>
      <c r="MW170" s="0"/>
      <c r="MX170" s="0"/>
      <c r="MY170" s="0"/>
      <c r="MZ170" s="0"/>
      <c r="NA170" s="0"/>
      <c r="NB170" s="0"/>
      <c r="NC170" s="0"/>
      <c r="ND170" s="0"/>
      <c r="NE170" s="0"/>
      <c r="NF170" s="0"/>
      <c r="NG170" s="0"/>
      <c r="NH170" s="0"/>
      <c r="NI170" s="0"/>
      <c r="NJ170" s="0"/>
      <c r="NK170" s="0"/>
      <c r="NL170" s="0"/>
      <c r="NM170" s="0"/>
      <c r="NN170" s="0"/>
      <c r="NO170" s="0"/>
      <c r="NP170" s="0"/>
      <c r="NQ170" s="0"/>
      <c r="NR170" s="0"/>
      <c r="NS170" s="0"/>
      <c r="NT170" s="0"/>
      <c r="NU170" s="0"/>
      <c r="NV170" s="0"/>
      <c r="NW170" s="0"/>
      <c r="NX170" s="0"/>
      <c r="NY170" s="0"/>
      <c r="NZ170" s="0"/>
      <c r="OA170" s="0"/>
      <c r="OB170" s="0"/>
      <c r="OC170" s="0"/>
      <c r="OD170" s="0"/>
      <c r="OE170" s="0"/>
      <c r="OF170" s="0"/>
      <c r="OG170" s="0"/>
      <c r="OH170" s="0"/>
      <c r="OI170" s="0"/>
      <c r="OJ170" s="0"/>
      <c r="OK170" s="0"/>
      <c r="OL170" s="0"/>
      <c r="OM170" s="0"/>
      <c r="ON170" s="0"/>
      <c r="OO170" s="0"/>
      <c r="OP170" s="0"/>
      <c r="OQ170" s="0"/>
      <c r="OR170" s="0"/>
      <c r="OS170" s="0"/>
      <c r="OT170" s="0"/>
      <c r="OU170" s="0"/>
      <c r="OV170" s="0"/>
      <c r="OW170" s="0"/>
      <c r="OX170" s="0"/>
      <c r="OY170" s="0"/>
      <c r="OZ170" s="0"/>
      <c r="PA170" s="0"/>
      <c r="PB170" s="0"/>
      <c r="PC170" s="0"/>
      <c r="PD170" s="0"/>
      <c r="PE170" s="0"/>
      <c r="PF170" s="0"/>
      <c r="PG170" s="0"/>
      <c r="PH170" s="0"/>
      <c r="PI170" s="0"/>
      <c r="PJ170" s="0"/>
      <c r="PK170" s="0"/>
      <c r="PL170" s="0"/>
      <c r="PM170" s="0"/>
      <c r="PN170" s="0"/>
      <c r="PO170" s="0"/>
      <c r="PP170" s="0"/>
      <c r="PQ170" s="0"/>
      <c r="PR170" s="0"/>
      <c r="PS170" s="0"/>
      <c r="PT170" s="0"/>
      <c r="PU170" s="0"/>
      <c r="PV170" s="0"/>
      <c r="PW170" s="0"/>
      <c r="PX170" s="0"/>
      <c r="PY170" s="0"/>
      <c r="PZ170" s="0"/>
      <c r="QA170" s="0"/>
      <c r="QB170" s="0"/>
      <c r="QC170" s="0"/>
      <c r="QD170" s="0"/>
      <c r="QE170" s="0"/>
      <c r="QF170" s="0"/>
      <c r="QG170" s="0"/>
      <c r="QH170" s="0"/>
      <c r="QI170" s="0"/>
      <c r="QJ170" s="0"/>
      <c r="QK170" s="0"/>
      <c r="QL170" s="0"/>
      <c r="QM170" s="0"/>
      <c r="QN170" s="0"/>
      <c r="QO170" s="0"/>
      <c r="QP170" s="0"/>
      <c r="QQ170" s="0"/>
      <c r="QR170" s="0"/>
      <c r="QS170" s="0"/>
      <c r="QT170" s="0"/>
      <c r="QU170" s="0"/>
      <c r="QV170" s="0"/>
      <c r="QW170" s="0"/>
      <c r="QX170" s="0"/>
      <c r="QY170" s="0"/>
      <c r="QZ170" s="0"/>
      <c r="RA170" s="0"/>
      <c r="RB170" s="0"/>
      <c r="RC170" s="0"/>
      <c r="RD170" s="0"/>
      <c r="RE170" s="0"/>
      <c r="RF170" s="0"/>
      <c r="RG170" s="0"/>
      <c r="RH170" s="0"/>
      <c r="RI170" s="0"/>
      <c r="RJ170" s="0"/>
      <c r="RK170" s="0"/>
      <c r="RL170" s="0"/>
      <c r="RM170" s="0"/>
      <c r="RN170" s="0"/>
      <c r="RO170" s="0"/>
      <c r="RP170" s="0"/>
      <c r="RQ170" s="0"/>
      <c r="RR170" s="0"/>
      <c r="RS170" s="0"/>
      <c r="RT170" s="0"/>
      <c r="RU170" s="0"/>
      <c r="RV170" s="0"/>
      <c r="RW170" s="0"/>
      <c r="RX170" s="0"/>
      <c r="RY170" s="0"/>
      <c r="RZ170" s="0"/>
      <c r="SA170" s="0"/>
      <c r="SB170" s="0"/>
      <c r="SC170" s="0"/>
      <c r="SD170" s="0"/>
      <c r="SE170" s="0"/>
      <c r="SF170" s="0"/>
      <c r="SG170" s="0"/>
      <c r="SH170" s="0"/>
      <c r="SI170" s="0"/>
      <c r="SJ170" s="0"/>
      <c r="SK170" s="0"/>
      <c r="SL170" s="0"/>
      <c r="SM170" s="0"/>
      <c r="SN170" s="0"/>
      <c r="SO170" s="0"/>
      <c r="SP170" s="0"/>
      <c r="SQ170" s="0"/>
      <c r="SR170" s="0"/>
      <c r="SS170" s="0"/>
      <c r="ST170" s="0"/>
      <c r="SU170" s="0"/>
      <c r="SV170" s="0"/>
      <c r="SW170" s="0"/>
      <c r="SX170" s="0"/>
      <c r="SY170" s="0"/>
      <c r="SZ170" s="0"/>
      <c r="TA170" s="0"/>
      <c r="TB170" s="0"/>
      <c r="TC170" s="0"/>
      <c r="TD170" s="0"/>
      <c r="TE170" s="0"/>
      <c r="TF170" s="0"/>
      <c r="TG170" s="0"/>
      <c r="TH170" s="0"/>
      <c r="TI170" s="0"/>
      <c r="TJ170" s="0"/>
      <c r="TK170" s="0"/>
      <c r="TL170" s="0"/>
      <c r="TM170" s="0"/>
      <c r="TN170" s="0"/>
      <c r="TO170" s="0"/>
      <c r="TP170" s="0"/>
      <c r="TQ170" s="0"/>
      <c r="TR170" s="0"/>
      <c r="TS170" s="0"/>
      <c r="TT170" s="0"/>
      <c r="TU170" s="0"/>
      <c r="TV170" s="0"/>
      <c r="TW170" s="0"/>
      <c r="TX170" s="0"/>
      <c r="TY170" s="0"/>
      <c r="TZ170" s="0"/>
      <c r="UA170" s="0"/>
      <c r="UB170" s="0"/>
      <c r="UC170" s="0"/>
      <c r="UD170" s="0"/>
      <c r="UE170" s="0"/>
      <c r="UF170" s="0"/>
      <c r="UG170" s="0"/>
      <c r="UH170" s="0"/>
      <c r="UI170" s="0"/>
      <c r="UJ170" s="0"/>
      <c r="UK170" s="0"/>
      <c r="UL170" s="0"/>
      <c r="UM170" s="0"/>
      <c r="UN170" s="0"/>
      <c r="UO170" s="0"/>
      <c r="UP170" s="0"/>
      <c r="UQ170" s="0"/>
      <c r="UR170" s="0"/>
      <c r="US170" s="0"/>
      <c r="UT170" s="0"/>
      <c r="UU170" s="0"/>
      <c r="UV170" s="0"/>
      <c r="UW170" s="0"/>
      <c r="UX170" s="0"/>
      <c r="UY170" s="0"/>
      <c r="UZ170" s="0"/>
      <c r="VA170" s="0"/>
      <c r="VB170" s="0"/>
      <c r="VC170" s="0"/>
      <c r="VD170" s="0"/>
      <c r="VE170" s="0"/>
      <c r="VF170" s="0"/>
      <c r="VG170" s="0"/>
      <c r="VH170" s="0"/>
      <c r="VI170" s="0"/>
      <c r="VJ170" s="0"/>
      <c r="VK170" s="0"/>
      <c r="VL170" s="0"/>
      <c r="VM170" s="0"/>
      <c r="VN170" s="0"/>
      <c r="VO170" s="0"/>
      <c r="VP170" s="0"/>
      <c r="VQ170" s="0"/>
      <c r="VR170" s="0"/>
      <c r="VS170" s="0"/>
      <c r="VT170" s="0"/>
      <c r="VU170" s="0"/>
      <c r="VV170" s="0"/>
      <c r="VW170" s="0"/>
      <c r="VX170" s="0"/>
      <c r="VY170" s="0"/>
      <c r="VZ170" s="0"/>
      <c r="WA170" s="0"/>
      <c r="WB170" s="0"/>
      <c r="WC170" s="0"/>
      <c r="WD170" s="0"/>
      <c r="WE170" s="0"/>
      <c r="WF170" s="0"/>
      <c r="WG170" s="0"/>
      <c r="WH170" s="0"/>
      <c r="WI170" s="0"/>
      <c r="WJ170" s="0"/>
      <c r="WK170" s="0"/>
      <c r="WL170" s="0"/>
      <c r="WM170" s="0"/>
      <c r="WN170" s="0"/>
      <c r="WO170" s="0"/>
      <c r="WP170" s="0"/>
      <c r="WQ170" s="0"/>
      <c r="WR170" s="0"/>
      <c r="WS170" s="0"/>
      <c r="WT170" s="0"/>
      <c r="WU170" s="0"/>
      <c r="WV170" s="0"/>
      <c r="WW170" s="0"/>
      <c r="WX170" s="0"/>
      <c r="WY170" s="0"/>
      <c r="WZ170" s="0"/>
      <c r="XA170" s="0"/>
      <c r="XB170" s="0"/>
      <c r="XC170" s="0"/>
      <c r="XD170" s="0"/>
      <c r="XE170" s="0"/>
      <c r="XF170" s="0"/>
      <c r="XG170" s="0"/>
      <c r="XH170" s="0"/>
      <c r="XI170" s="0"/>
      <c r="XJ170" s="0"/>
      <c r="XK170" s="0"/>
      <c r="XL170" s="0"/>
      <c r="XM170" s="0"/>
      <c r="XN170" s="0"/>
      <c r="XO170" s="0"/>
      <c r="XP170" s="0"/>
      <c r="XQ170" s="0"/>
      <c r="XR170" s="0"/>
      <c r="XS170" s="0"/>
      <c r="XT170" s="0"/>
      <c r="XU170" s="0"/>
      <c r="XV170" s="0"/>
      <c r="XW170" s="0"/>
      <c r="XX170" s="0"/>
      <c r="XY170" s="0"/>
      <c r="XZ170" s="0"/>
      <c r="YA170" s="0"/>
      <c r="YB170" s="0"/>
      <c r="YC170" s="0"/>
      <c r="YD170" s="0"/>
      <c r="YE170" s="0"/>
      <c r="YF170" s="0"/>
      <c r="YG170" s="0"/>
      <c r="YH170" s="0"/>
      <c r="YI170" s="0"/>
      <c r="YJ170" s="0"/>
      <c r="YK170" s="0"/>
      <c r="YL170" s="0"/>
      <c r="YM170" s="0"/>
      <c r="YN170" s="0"/>
      <c r="YO170" s="0"/>
      <c r="YP170" s="0"/>
      <c r="YQ170" s="0"/>
      <c r="YR170" s="0"/>
      <c r="YS170" s="0"/>
      <c r="YT170" s="0"/>
      <c r="YU170" s="0"/>
      <c r="YV170" s="0"/>
      <c r="YW170" s="0"/>
      <c r="YX170" s="0"/>
      <c r="YY170" s="0"/>
      <c r="YZ170" s="0"/>
      <c r="ZA170" s="0"/>
      <c r="ZB170" s="0"/>
      <c r="ZC170" s="0"/>
      <c r="ZD170" s="0"/>
      <c r="ZE170" s="0"/>
      <c r="ZF170" s="0"/>
      <c r="ZG170" s="0"/>
      <c r="ZH170" s="0"/>
      <c r="ZI170" s="0"/>
      <c r="ZJ170" s="0"/>
      <c r="ZK170" s="0"/>
      <c r="ZL170" s="0"/>
      <c r="ZM170" s="0"/>
      <c r="ZN170" s="0"/>
      <c r="ZO170" s="0"/>
      <c r="ZP170" s="0"/>
      <c r="ZQ170" s="0"/>
      <c r="ZR170" s="0"/>
      <c r="ZS170" s="0"/>
      <c r="ZT170" s="0"/>
      <c r="ZU170" s="0"/>
      <c r="ZV170" s="0"/>
      <c r="ZW170" s="0"/>
      <c r="ZX170" s="0"/>
      <c r="ZY170" s="0"/>
      <c r="ZZ170" s="0"/>
      <c r="AAA170" s="0"/>
      <c r="AAB170" s="0"/>
      <c r="AAC170" s="0"/>
      <c r="AAD170" s="0"/>
      <c r="AAE170" s="0"/>
      <c r="AAF170" s="0"/>
      <c r="AAG170" s="0"/>
      <c r="AAH170" s="0"/>
      <c r="AAI170" s="0"/>
      <c r="AAJ170" s="0"/>
      <c r="AAK170" s="0"/>
      <c r="AAL170" s="0"/>
      <c r="AAM170" s="0"/>
      <c r="AAN170" s="0"/>
      <c r="AAO170" s="0"/>
      <c r="AAP170" s="0"/>
      <c r="AAQ170" s="0"/>
      <c r="AAR170" s="0"/>
      <c r="AAS170" s="0"/>
      <c r="AAT170" s="0"/>
      <c r="AAU170" s="0"/>
      <c r="AAV170" s="0"/>
      <c r="AAW170" s="0"/>
      <c r="AAX170" s="0"/>
      <c r="AAY170" s="0"/>
      <c r="AAZ170" s="0"/>
      <c r="ABA170" s="0"/>
      <c r="ABB170" s="0"/>
      <c r="ABC170" s="0"/>
      <c r="ABD170" s="0"/>
      <c r="ABE170" s="0"/>
      <c r="ABF170" s="0"/>
      <c r="ABG170" s="0"/>
      <c r="ABH170" s="0"/>
      <c r="ABI170" s="0"/>
      <c r="ABJ170" s="0"/>
      <c r="ABK170" s="0"/>
      <c r="ABL170" s="0"/>
      <c r="ABM170" s="0"/>
      <c r="ABN170" s="0"/>
      <c r="ABO170" s="0"/>
      <c r="ABP170" s="0"/>
      <c r="ABQ170" s="0"/>
      <c r="ABR170" s="0"/>
      <c r="ABS170" s="0"/>
      <c r="ABT170" s="0"/>
      <c r="ABU170" s="0"/>
      <c r="ABV170" s="0"/>
      <c r="ABW170" s="0"/>
      <c r="ABX170" s="0"/>
      <c r="ABY170" s="0"/>
      <c r="ABZ170" s="0"/>
      <c r="ACA170" s="0"/>
      <c r="ACB170" s="0"/>
      <c r="ACC170" s="0"/>
      <c r="ACD170" s="0"/>
      <c r="ACE170" s="0"/>
      <c r="ACF170" s="0"/>
      <c r="ACG170" s="0"/>
      <c r="ACH170" s="0"/>
      <c r="ACI170" s="0"/>
      <c r="ACJ170" s="0"/>
      <c r="ACK170" s="0"/>
      <c r="ACL170" s="0"/>
      <c r="ACM170" s="0"/>
      <c r="ACN170" s="0"/>
      <c r="ACO170" s="0"/>
      <c r="ACP170" s="0"/>
      <c r="ACQ170" s="0"/>
      <c r="ACR170" s="0"/>
      <c r="ACS170" s="0"/>
      <c r="ACT170" s="0"/>
      <c r="ACU170" s="0"/>
      <c r="ACV170" s="0"/>
      <c r="ACW170" s="0"/>
      <c r="ACX170" s="0"/>
      <c r="ACY170" s="0"/>
      <c r="ACZ170" s="0"/>
      <c r="ADA170" s="0"/>
      <c r="ADB170" s="0"/>
      <c r="ADC170" s="0"/>
      <c r="ADD170" s="0"/>
      <c r="ADE170" s="0"/>
      <c r="ADF170" s="0"/>
      <c r="ADG170" s="0"/>
      <c r="ADH170" s="0"/>
      <c r="ADI170" s="0"/>
      <c r="ADJ170" s="0"/>
      <c r="ADK170" s="0"/>
      <c r="ADL170" s="0"/>
      <c r="ADM170" s="0"/>
      <c r="ADN170" s="0"/>
      <c r="ADO170" s="0"/>
      <c r="ADP170" s="0"/>
      <c r="ADQ170" s="0"/>
      <c r="ADR170" s="0"/>
      <c r="ADS170" s="0"/>
      <c r="ADT170" s="0"/>
      <c r="ADU170" s="0"/>
      <c r="ADV170" s="0"/>
      <c r="ADW170" s="0"/>
      <c r="ADX170" s="0"/>
      <c r="ADY170" s="0"/>
      <c r="ADZ170" s="0"/>
      <c r="AEA170" s="0"/>
      <c r="AEB170" s="0"/>
      <c r="AEC170" s="0"/>
      <c r="AED170" s="0"/>
      <c r="AEE170" s="0"/>
      <c r="AEF170" s="0"/>
      <c r="AEG170" s="0"/>
      <c r="AEH170" s="0"/>
      <c r="AEI170" s="0"/>
      <c r="AEJ170" s="0"/>
      <c r="AEK170" s="0"/>
      <c r="AEL170" s="0"/>
      <c r="AEM170" s="0"/>
      <c r="AEN170" s="0"/>
      <c r="AEO170" s="0"/>
      <c r="AEP170" s="0"/>
      <c r="AEQ170" s="0"/>
      <c r="AER170" s="0"/>
      <c r="AES170" s="0"/>
      <c r="AET170" s="0"/>
      <c r="AEU170" s="0"/>
      <c r="AEV170" s="0"/>
      <c r="AEW170" s="0"/>
      <c r="AEX170" s="0"/>
      <c r="AEY170" s="0"/>
      <c r="AEZ170" s="0"/>
      <c r="AFA170" s="0"/>
      <c r="AFB170" s="0"/>
      <c r="AFC170" s="0"/>
      <c r="AFD170" s="0"/>
      <c r="AFE170" s="0"/>
      <c r="AFF170" s="0"/>
      <c r="AFG170" s="0"/>
      <c r="AFH170" s="0"/>
      <c r="AFI170" s="0"/>
      <c r="AFJ170" s="0"/>
      <c r="AFK170" s="0"/>
      <c r="AFL170" s="0"/>
      <c r="AFM170" s="0"/>
      <c r="AFN170" s="0"/>
      <c r="AFO170" s="0"/>
      <c r="AFP170" s="0"/>
      <c r="AFQ170" s="0"/>
      <c r="AFR170" s="0"/>
      <c r="AFS170" s="0"/>
      <c r="AFT170" s="0"/>
      <c r="AFU170" s="0"/>
      <c r="AFV170" s="0"/>
      <c r="AFW170" s="0"/>
      <c r="AFX170" s="0"/>
      <c r="AFY170" s="0"/>
      <c r="AFZ170" s="0"/>
      <c r="AGA170" s="0"/>
      <c r="AGB170" s="0"/>
      <c r="AGC170" s="0"/>
      <c r="AGD170" s="0"/>
      <c r="AGE170" s="0"/>
      <c r="AGF170" s="0"/>
      <c r="AGG170" s="0"/>
      <c r="AGH170" s="0"/>
      <c r="AGI170" s="0"/>
      <c r="AGJ170" s="0"/>
      <c r="AGK170" s="0"/>
      <c r="AGL170" s="0"/>
      <c r="AGM170" s="0"/>
      <c r="AGN170" s="0"/>
      <c r="AGO170" s="0"/>
      <c r="AGP170" s="0"/>
      <c r="AGQ170" s="0"/>
      <c r="AGR170" s="0"/>
      <c r="AGS170" s="0"/>
      <c r="AGT170" s="0"/>
      <c r="AGU170" s="0"/>
      <c r="AGV170" s="0"/>
      <c r="AGW170" s="0"/>
      <c r="AGX170" s="0"/>
      <c r="AGY170" s="0"/>
      <c r="AGZ170" s="0"/>
      <c r="AHA170" s="0"/>
      <c r="AHB170" s="0"/>
      <c r="AHC170" s="0"/>
      <c r="AHD170" s="0"/>
      <c r="AHE170" s="0"/>
      <c r="AHF170" s="0"/>
      <c r="AHG170" s="0"/>
      <c r="AHH170" s="0"/>
      <c r="AHI170" s="0"/>
      <c r="AHJ170" s="0"/>
      <c r="AHK170" s="0"/>
      <c r="AHL170" s="0"/>
      <c r="AHM170" s="0"/>
      <c r="AHN170" s="0"/>
      <c r="AHO170" s="0"/>
      <c r="AHP170" s="0"/>
      <c r="AHQ170" s="0"/>
      <c r="AHR170" s="0"/>
      <c r="AHS170" s="0"/>
      <c r="AHT170" s="0"/>
      <c r="AHU170" s="0"/>
      <c r="AHV170" s="0"/>
      <c r="AHW170" s="0"/>
      <c r="AHX170" s="0"/>
      <c r="AHY170" s="0"/>
      <c r="AHZ170" s="0"/>
      <c r="AIA170" s="0"/>
      <c r="AIB170" s="0"/>
      <c r="AIC170" s="0"/>
      <c r="AID170" s="0"/>
      <c r="AIE170" s="0"/>
      <c r="AIF170" s="0"/>
      <c r="AIG170" s="0"/>
      <c r="AIH170" s="0"/>
      <c r="AII170" s="0"/>
      <c r="AIJ170" s="0"/>
      <c r="AIK170" s="0"/>
      <c r="AIL170" s="0"/>
      <c r="AIM170" s="0"/>
      <c r="AIN170" s="0"/>
      <c r="AIO170" s="0"/>
      <c r="AIP170" s="0"/>
      <c r="AIQ170" s="0"/>
      <c r="AIR170" s="0"/>
      <c r="AIS170" s="0"/>
      <c r="AIT170" s="0"/>
      <c r="AIU170" s="0"/>
      <c r="AIV170" s="0"/>
      <c r="AIW170" s="0"/>
      <c r="AIX170" s="0"/>
      <c r="AIY170" s="0"/>
      <c r="AIZ170" s="0"/>
      <c r="AJA170" s="0"/>
      <c r="AJB170" s="0"/>
      <c r="AJC170" s="0"/>
      <c r="AJD170" s="0"/>
      <c r="AJE170" s="0"/>
      <c r="AJF170" s="0"/>
      <c r="AJG170" s="0"/>
      <c r="AJH170" s="0"/>
      <c r="AJI170" s="0"/>
      <c r="AJJ170" s="0"/>
      <c r="AJK170" s="0"/>
      <c r="AJL170" s="0"/>
      <c r="AJM170" s="0"/>
      <c r="AJN170" s="0"/>
      <c r="AJO170" s="0"/>
      <c r="AJP170" s="0"/>
      <c r="AJQ170" s="0"/>
      <c r="AJR170" s="0"/>
      <c r="AJS170" s="0"/>
      <c r="AJT170" s="0"/>
      <c r="AJU170" s="0"/>
      <c r="AJV170" s="0"/>
      <c r="AJW170" s="0"/>
      <c r="AJX170" s="0"/>
      <c r="AJY170" s="0"/>
      <c r="AJZ170" s="0"/>
      <c r="AKA170" s="0"/>
      <c r="AKB170" s="0"/>
      <c r="AKC170" s="0"/>
      <c r="AKD170" s="0"/>
      <c r="AKE170" s="0"/>
      <c r="AKF170" s="0"/>
      <c r="AKG170" s="0"/>
      <c r="AKH170" s="0"/>
      <c r="AKI170" s="0"/>
      <c r="AKJ170" s="0"/>
      <c r="AKK170" s="0"/>
      <c r="AKL170" s="0"/>
      <c r="AKM170" s="0"/>
      <c r="AKN170" s="0"/>
      <c r="AKO170" s="0"/>
      <c r="AKP170" s="0"/>
      <c r="AKQ170" s="0"/>
      <c r="AKR170" s="0"/>
      <c r="AKS170" s="0"/>
      <c r="AKT170" s="0"/>
      <c r="AKU170" s="0"/>
      <c r="AKV170" s="0"/>
      <c r="AKW170" s="0"/>
      <c r="AKX170" s="0"/>
      <c r="AKY170" s="0"/>
      <c r="AKZ170" s="0"/>
      <c r="ALA170" s="0"/>
      <c r="ALB170" s="0"/>
      <c r="ALC170" s="0"/>
      <c r="ALD170" s="0"/>
      <c r="ALE170" s="0"/>
      <c r="ALF170" s="0"/>
      <c r="ALG170" s="0"/>
      <c r="ALH170" s="0"/>
      <c r="ALI170" s="0"/>
      <c r="ALJ170" s="0"/>
      <c r="ALK170" s="0"/>
      <c r="ALL170" s="0"/>
      <c r="ALM170" s="0"/>
      <c r="ALN170" s="0"/>
      <c r="ALO170" s="0"/>
      <c r="ALP170" s="0"/>
      <c r="ALQ170" s="0"/>
      <c r="ALR170" s="0"/>
      <c r="ALS170" s="0"/>
      <c r="ALT170" s="0"/>
      <c r="ALU170" s="0"/>
      <c r="ALV170" s="0"/>
      <c r="ALW170" s="0"/>
      <c r="ALX170" s="0"/>
      <c r="ALY170" s="0"/>
      <c r="ALZ170" s="0"/>
      <c r="AMA170" s="0"/>
      <c r="AMB170" s="0"/>
      <c r="AMC170" s="0"/>
      <c r="AMD170" s="0"/>
      <c r="AME170" s="0"/>
      <c r="AMF170" s="0"/>
      <c r="AMG170" s="0"/>
      <c r="AMH170" s="0"/>
      <c r="AMI170" s="0"/>
      <c r="AMJ170" s="0"/>
    </row>
    <row r="171" customFormat="false" ht="15.8" hidden="false" customHeight="false" outlineLevel="0" collapsed="false">
      <c r="A171" s="86" t="s">
        <v>105</v>
      </c>
      <c r="B171" s="59" t="s">
        <v>170</v>
      </c>
      <c r="C171" s="85" t="n">
        <v>-0.2</v>
      </c>
      <c r="D171" s="85" t="n">
        <v>-0.2</v>
      </c>
      <c r="E171" s="85" t="n">
        <v>-0.2</v>
      </c>
      <c r="F171" s="77" t="n">
        <v>0</v>
      </c>
      <c r="G171" s="77" t="n">
        <v>0</v>
      </c>
      <c r="H171" s="0"/>
      <c r="I171" s="0"/>
      <c r="J171" s="0"/>
      <c r="K171" s="0"/>
      <c r="L171" s="0"/>
      <c r="M171" s="0"/>
      <c r="N171" s="0"/>
      <c r="O171" s="0"/>
      <c r="P171" s="0"/>
      <c r="Q171" s="0"/>
      <c r="R171" s="0"/>
      <c r="S171" s="0"/>
      <c r="T171" s="0"/>
      <c r="U171" s="0"/>
      <c r="V171" s="0"/>
      <c r="W171" s="0"/>
      <c r="X171" s="0"/>
      <c r="Y171" s="0"/>
      <c r="Z171" s="0"/>
      <c r="AA171" s="0"/>
      <c r="AB171" s="0"/>
      <c r="AC171" s="0"/>
      <c r="AD171" s="0"/>
      <c r="AE171" s="0"/>
      <c r="AF171" s="0"/>
      <c r="AG171" s="0"/>
      <c r="AH171" s="0"/>
      <c r="AI171" s="0"/>
      <c r="AJ171" s="0"/>
      <c r="AK171" s="0"/>
      <c r="AL171" s="0"/>
      <c r="AM171" s="0"/>
      <c r="AN171" s="0"/>
      <c r="AO171" s="0"/>
      <c r="AP171" s="0"/>
      <c r="AQ171" s="0"/>
      <c r="AR171" s="0"/>
      <c r="AS171" s="0"/>
      <c r="AT171" s="0"/>
      <c r="AU171" s="0"/>
      <c r="AV171" s="0"/>
      <c r="AW171" s="0"/>
      <c r="AX171" s="0"/>
      <c r="AY171" s="0"/>
      <c r="AZ171" s="0"/>
      <c r="BA171" s="0"/>
      <c r="BB171" s="0"/>
      <c r="BC171" s="0"/>
      <c r="BD171" s="0"/>
      <c r="BE171" s="0"/>
      <c r="BF171" s="0"/>
      <c r="BG171" s="0"/>
      <c r="BH171" s="0"/>
      <c r="BI171" s="0"/>
      <c r="BJ171" s="0"/>
      <c r="BK171" s="0"/>
      <c r="BL171" s="0"/>
      <c r="BM171" s="0"/>
      <c r="BN171" s="0"/>
      <c r="BO171" s="0"/>
      <c r="BP171" s="0"/>
      <c r="BQ171" s="0"/>
      <c r="BR171" s="0"/>
      <c r="BS171" s="0"/>
      <c r="BT171" s="0"/>
      <c r="BU171" s="0"/>
      <c r="BV171" s="0"/>
      <c r="BW171" s="0"/>
      <c r="BX171" s="0"/>
      <c r="BY171" s="0"/>
      <c r="BZ171" s="0"/>
      <c r="CA171" s="0"/>
      <c r="CB171" s="0"/>
      <c r="CC171" s="0"/>
      <c r="CD171" s="0"/>
      <c r="CE171" s="0"/>
      <c r="CF171" s="0"/>
      <c r="CG171" s="0"/>
      <c r="CH171" s="0"/>
      <c r="CI171" s="0"/>
      <c r="CJ171" s="0"/>
      <c r="CK171" s="0"/>
      <c r="CL171" s="0"/>
      <c r="CM171" s="0"/>
      <c r="CN171" s="0"/>
      <c r="CO171" s="0"/>
      <c r="CP171" s="0"/>
      <c r="CQ171" s="0"/>
      <c r="CR171" s="0"/>
      <c r="CS171" s="0"/>
      <c r="CT171" s="0"/>
      <c r="CU171" s="0"/>
      <c r="CV171" s="0"/>
      <c r="CW171" s="0"/>
      <c r="CX171" s="0"/>
      <c r="CY171" s="0"/>
      <c r="CZ171" s="0"/>
      <c r="DA171" s="0"/>
      <c r="DB171" s="0"/>
      <c r="DC171" s="0"/>
      <c r="DD171" s="0"/>
      <c r="DE171" s="0"/>
      <c r="DF171" s="0"/>
      <c r="DG171" s="0"/>
      <c r="DH171" s="0"/>
      <c r="DI171" s="0"/>
      <c r="DJ171" s="0"/>
      <c r="DK171" s="0"/>
      <c r="DL171" s="0"/>
      <c r="DM171" s="0"/>
      <c r="DN171" s="0"/>
      <c r="DO171" s="0"/>
      <c r="DP171" s="0"/>
      <c r="DQ171" s="0"/>
      <c r="DR171" s="0"/>
      <c r="DS171" s="0"/>
      <c r="DT171" s="0"/>
      <c r="DU171" s="0"/>
      <c r="DV171" s="0"/>
      <c r="DW171" s="0"/>
      <c r="DX171" s="0"/>
      <c r="DY171" s="0"/>
      <c r="DZ171" s="0"/>
      <c r="EA171" s="0"/>
      <c r="EB171" s="0"/>
      <c r="EC171" s="0"/>
      <c r="ED171" s="0"/>
      <c r="EE171" s="0"/>
      <c r="EF171" s="0"/>
      <c r="EG171" s="0"/>
      <c r="EH171" s="0"/>
      <c r="EI171" s="0"/>
      <c r="EJ171" s="0"/>
      <c r="EK171" s="0"/>
      <c r="EL171" s="0"/>
      <c r="EM171" s="0"/>
      <c r="EN171" s="0"/>
      <c r="EO171" s="0"/>
      <c r="EP171" s="0"/>
      <c r="EQ171" s="0"/>
      <c r="ER171" s="0"/>
      <c r="ES171" s="0"/>
      <c r="ET171" s="0"/>
      <c r="EU171" s="0"/>
      <c r="EV171" s="0"/>
      <c r="EW171" s="0"/>
      <c r="EX171" s="0"/>
      <c r="EY171" s="0"/>
      <c r="EZ171" s="0"/>
      <c r="FA171" s="0"/>
      <c r="FB171" s="0"/>
      <c r="FC171" s="0"/>
      <c r="FD171" s="0"/>
      <c r="FE171" s="0"/>
      <c r="FF171" s="0"/>
      <c r="FG171" s="0"/>
      <c r="FH171" s="0"/>
      <c r="FI171" s="0"/>
      <c r="FJ171" s="0"/>
      <c r="FK171" s="0"/>
      <c r="FL171" s="0"/>
      <c r="FM171" s="0"/>
      <c r="FN171" s="0"/>
      <c r="FO171" s="0"/>
      <c r="FP171" s="0"/>
      <c r="FQ171" s="0"/>
      <c r="FR171" s="0"/>
      <c r="FS171" s="0"/>
      <c r="FT171" s="0"/>
      <c r="FU171" s="0"/>
      <c r="FV171" s="0"/>
      <c r="FW171" s="0"/>
      <c r="FX171" s="0"/>
      <c r="FY171" s="0"/>
      <c r="FZ171" s="0"/>
      <c r="GA171" s="0"/>
      <c r="GB171" s="0"/>
      <c r="GC171" s="0"/>
      <c r="GD171" s="0"/>
      <c r="GE171" s="0"/>
      <c r="GF171" s="0"/>
      <c r="GG171" s="0"/>
      <c r="GH171" s="0"/>
      <c r="GI171" s="0"/>
      <c r="GJ171" s="0"/>
      <c r="GK171" s="0"/>
      <c r="GL171" s="0"/>
      <c r="GM171" s="0"/>
      <c r="GN171" s="0"/>
      <c r="GO171" s="0"/>
      <c r="GP171" s="0"/>
      <c r="GQ171" s="0"/>
      <c r="GR171" s="0"/>
      <c r="GS171" s="0"/>
      <c r="GT171" s="0"/>
      <c r="GU171" s="0"/>
      <c r="GV171" s="0"/>
      <c r="GW171" s="0"/>
      <c r="GX171" s="0"/>
      <c r="GY171" s="0"/>
      <c r="GZ171" s="0"/>
      <c r="HA171" s="0"/>
      <c r="HB171" s="0"/>
      <c r="HC171" s="0"/>
      <c r="HD171" s="0"/>
      <c r="HE171" s="0"/>
      <c r="HF171" s="0"/>
      <c r="HG171" s="0"/>
      <c r="HH171" s="0"/>
      <c r="HI171" s="0"/>
      <c r="HJ171" s="0"/>
      <c r="HK171" s="0"/>
      <c r="HL171" s="0"/>
      <c r="HM171" s="0"/>
      <c r="HN171" s="0"/>
      <c r="HO171" s="0"/>
      <c r="HP171" s="0"/>
      <c r="HQ171" s="0"/>
      <c r="HR171" s="0"/>
      <c r="HS171" s="0"/>
      <c r="HT171" s="0"/>
      <c r="HU171" s="0"/>
      <c r="HV171" s="0"/>
      <c r="HW171" s="0"/>
      <c r="HX171" s="0"/>
      <c r="HY171" s="0"/>
      <c r="HZ171" s="0"/>
      <c r="IA171" s="0"/>
      <c r="IB171" s="0"/>
      <c r="IC171" s="0"/>
      <c r="ID171" s="0"/>
      <c r="IE171" s="0"/>
      <c r="IF171" s="0"/>
      <c r="IG171" s="0"/>
      <c r="IH171" s="0"/>
      <c r="II171" s="0"/>
      <c r="IJ171" s="0"/>
      <c r="IK171" s="0"/>
      <c r="IL171" s="0"/>
      <c r="IM171" s="0"/>
      <c r="IN171" s="0"/>
      <c r="IO171" s="0"/>
      <c r="IP171" s="0"/>
      <c r="IQ171" s="0"/>
      <c r="IR171" s="0"/>
      <c r="IS171" s="0"/>
      <c r="IT171" s="0"/>
      <c r="IU171" s="0"/>
      <c r="IV171" s="0"/>
      <c r="IW171" s="0"/>
      <c r="IX171" s="0"/>
      <c r="IY171" s="0"/>
      <c r="IZ171" s="0"/>
      <c r="JA171" s="0"/>
      <c r="JB171" s="0"/>
      <c r="JC171" s="0"/>
      <c r="JD171" s="0"/>
      <c r="JE171" s="0"/>
      <c r="JF171" s="0"/>
      <c r="JG171" s="0"/>
      <c r="JH171" s="0"/>
      <c r="JI171" s="0"/>
      <c r="JJ171" s="0"/>
      <c r="JK171" s="0"/>
      <c r="JL171" s="0"/>
      <c r="JM171" s="0"/>
      <c r="JN171" s="0"/>
      <c r="JO171" s="0"/>
      <c r="JP171" s="0"/>
      <c r="JQ171" s="0"/>
      <c r="JR171" s="0"/>
      <c r="JS171" s="0"/>
      <c r="JT171" s="0"/>
      <c r="JU171" s="0"/>
      <c r="JV171" s="0"/>
      <c r="JW171" s="0"/>
      <c r="JX171" s="0"/>
      <c r="JY171" s="0"/>
      <c r="JZ171" s="0"/>
      <c r="KA171" s="0"/>
      <c r="KB171" s="0"/>
      <c r="KC171" s="0"/>
      <c r="KD171" s="0"/>
      <c r="KE171" s="0"/>
      <c r="KF171" s="0"/>
      <c r="KG171" s="0"/>
      <c r="KH171" s="0"/>
      <c r="KI171" s="0"/>
      <c r="KJ171" s="0"/>
      <c r="KK171" s="0"/>
      <c r="KL171" s="0"/>
      <c r="KM171" s="0"/>
      <c r="KN171" s="0"/>
      <c r="KO171" s="0"/>
      <c r="KP171" s="0"/>
      <c r="KQ171" s="0"/>
      <c r="KR171" s="0"/>
      <c r="KS171" s="0"/>
      <c r="KT171" s="0"/>
      <c r="KU171" s="0"/>
      <c r="KV171" s="0"/>
      <c r="KW171" s="0"/>
      <c r="KX171" s="0"/>
      <c r="KY171" s="0"/>
      <c r="KZ171" s="0"/>
      <c r="LA171" s="0"/>
      <c r="LB171" s="0"/>
      <c r="LC171" s="0"/>
      <c r="LD171" s="0"/>
      <c r="LE171" s="0"/>
      <c r="LF171" s="0"/>
      <c r="LG171" s="0"/>
      <c r="LH171" s="0"/>
      <c r="LI171" s="0"/>
      <c r="LJ171" s="0"/>
      <c r="LK171" s="0"/>
      <c r="LL171" s="0"/>
      <c r="LM171" s="0"/>
      <c r="LN171" s="0"/>
      <c r="LO171" s="0"/>
      <c r="LP171" s="0"/>
      <c r="LQ171" s="0"/>
      <c r="LR171" s="0"/>
      <c r="LS171" s="0"/>
      <c r="LT171" s="0"/>
      <c r="LU171" s="0"/>
      <c r="LV171" s="0"/>
      <c r="LW171" s="0"/>
      <c r="LX171" s="0"/>
      <c r="LY171" s="0"/>
      <c r="LZ171" s="0"/>
      <c r="MA171" s="0"/>
      <c r="MB171" s="0"/>
      <c r="MC171" s="0"/>
      <c r="MD171" s="0"/>
      <c r="ME171" s="0"/>
      <c r="MF171" s="0"/>
      <c r="MG171" s="0"/>
      <c r="MH171" s="0"/>
      <c r="MI171" s="0"/>
      <c r="MJ171" s="0"/>
      <c r="MK171" s="0"/>
      <c r="ML171" s="0"/>
      <c r="MM171" s="0"/>
      <c r="MN171" s="0"/>
      <c r="MO171" s="0"/>
      <c r="MP171" s="0"/>
      <c r="MQ171" s="0"/>
      <c r="MR171" s="0"/>
      <c r="MS171" s="0"/>
      <c r="MT171" s="0"/>
      <c r="MU171" s="0"/>
      <c r="MV171" s="0"/>
      <c r="MW171" s="0"/>
      <c r="MX171" s="0"/>
      <c r="MY171" s="0"/>
      <c r="MZ171" s="0"/>
      <c r="NA171" s="0"/>
      <c r="NB171" s="0"/>
      <c r="NC171" s="0"/>
      <c r="ND171" s="0"/>
      <c r="NE171" s="0"/>
      <c r="NF171" s="0"/>
      <c r="NG171" s="0"/>
      <c r="NH171" s="0"/>
      <c r="NI171" s="0"/>
      <c r="NJ171" s="0"/>
      <c r="NK171" s="0"/>
      <c r="NL171" s="0"/>
      <c r="NM171" s="0"/>
      <c r="NN171" s="0"/>
      <c r="NO171" s="0"/>
      <c r="NP171" s="0"/>
      <c r="NQ171" s="0"/>
      <c r="NR171" s="0"/>
      <c r="NS171" s="0"/>
      <c r="NT171" s="0"/>
      <c r="NU171" s="0"/>
      <c r="NV171" s="0"/>
      <c r="NW171" s="0"/>
      <c r="NX171" s="0"/>
      <c r="NY171" s="0"/>
      <c r="NZ171" s="0"/>
      <c r="OA171" s="0"/>
      <c r="OB171" s="0"/>
      <c r="OC171" s="0"/>
      <c r="OD171" s="0"/>
      <c r="OE171" s="0"/>
      <c r="OF171" s="0"/>
      <c r="OG171" s="0"/>
      <c r="OH171" s="0"/>
      <c r="OI171" s="0"/>
      <c r="OJ171" s="0"/>
      <c r="OK171" s="0"/>
      <c r="OL171" s="0"/>
      <c r="OM171" s="0"/>
      <c r="ON171" s="0"/>
      <c r="OO171" s="0"/>
      <c r="OP171" s="0"/>
      <c r="OQ171" s="0"/>
      <c r="OR171" s="0"/>
      <c r="OS171" s="0"/>
      <c r="OT171" s="0"/>
      <c r="OU171" s="0"/>
      <c r="OV171" s="0"/>
      <c r="OW171" s="0"/>
      <c r="OX171" s="0"/>
      <c r="OY171" s="0"/>
      <c r="OZ171" s="0"/>
      <c r="PA171" s="0"/>
      <c r="PB171" s="0"/>
      <c r="PC171" s="0"/>
      <c r="PD171" s="0"/>
      <c r="PE171" s="0"/>
      <c r="PF171" s="0"/>
      <c r="PG171" s="0"/>
      <c r="PH171" s="0"/>
      <c r="PI171" s="0"/>
      <c r="PJ171" s="0"/>
      <c r="PK171" s="0"/>
      <c r="PL171" s="0"/>
      <c r="PM171" s="0"/>
      <c r="PN171" s="0"/>
      <c r="PO171" s="0"/>
      <c r="PP171" s="0"/>
      <c r="PQ171" s="0"/>
      <c r="PR171" s="0"/>
      <c r="PS171" s="0"/>
      <c r="PT171" s="0"/>
      <c r="PU171" s="0"/>
      <c r="PV171" s="0"/>
      <c r="PW171" s="0"/>
      <c r="PX171" s="0"/>
      <c r="PY171" s="0"/>
      <c r="PZ171" s="0"/>
      <c r="QA171" s="0"/>
      <c r="QB171" s="0"/>
      <c r="QC171" s="0"/>
      <c r="QD171" s="0"/>
      <c r="QE171" s="0"/>
      <c r="QF171" s="0"/>
      <c r="QG171" s="0"/>
      <c r="QH171" s="0"/>
      <c r="QI171" s="0"/>
      <c r="QJ171" s="0"/>
      <c r="QK171" s="0"/>
      <c r="QL171" s="0"/>
      <c r="QM171" s="0"/>
      <c r="QN171" s="0"/>
      <c r="QO171" s="0"/>
      <c r="QP171" s="0"/>
      <c r="QQ171" s="0"/>
      <c r="QR171" s="0"/>
      <c r="QS171" s="0"/>
      <c r="QT171" s="0"/>
      <c r="QU171" s="0"/>
      <c r="QV171" s="0"/>
      <c r="QW171" s="0"/>
      <c r="QX171" s="0"/>
      <c r="QY171" s="0"/>
      <c r="QZ171" s="0"/>
      <c r="RA171" s="0"/>
      <c r="RB171" s="0"/>
      <c r="RC171" s="0"/>
      <c r="RD171" s="0"/>
      <c r="RE171" s="0"/>
      <c r="RF171" s="0"/>
      <c r="RG171" s="0"/>
      <c r="RH171" s="0"/>
      <c r="RI171" s="0"/>
      <c r="RJ171" s="0"/>
      <c r="RK171" s="0"/>
      <c r="RL171" s="0"/>
      <c r="RM171" s="0"/>
      <c r="RN171" s="0"/>
      <c r="RO171" s="0"/>
      <c r="RP171" s="0"/>
      <c r="RQ171" s="0"/>
      <c r="RR171" s="0"/>
      <c r="RS171" s="0"/>
      <c r="RT171" s="0"/>
      <c r="RU171" s="0"/>
      <c r="RV171" s="0"/>
      <c r="RW171" s="0"/>
      <c r="RX171" s="0"/>
      <c r="RY171" s="0"/>
      <c r="RZ171" s="0"/>
      <c r="SA171" s="0"/>
      <c r="SB171" s="0"/>
      <c r="SC171" s="0"/>
      <c r="SD171" s="0"/>
      <c r="SE171" s="0"/>
      <c r="SF171" s="0"/>
      <c r="SG171" s="0"/>
      <c r="SH171" s="0"/>
      <c r="SI171" s="0"/>
      <c r="SJ171" s="0"/>
      <c r="SK171" s="0"/>
      <c r="SL171" s="0"/>
      <c r="SM171" s="0"/>
      <c r="SN171" s="0"/>
      <c r="SO171" s="0"/>
      <c r="SP171" s="0"/>
      <c r="SQ171" s="0"/>
      <c r="SR171" s="0"/>
      <c r="SS171" s="0"/>
      <c r="ST171" s="0"/>
      <c r="SU171" s="0"/>
      <c r="SV171" s="0"/>
      <c r="SW171" s="0"/>
      <c r="SX171" s="0"/>
      <c r="SY171" s="0"/>
      <c r="SZ171" s="0"/>
      <c r="TA171" s="0"/>
      <c r="TB171" s="0"/>
      <c r="TC171" s="0"/>
      <c r="TD171" s="0"/>
      <c r="TE171" s="0"/>
      <c r="TF171" s="0"/>
      <c r="TG171" s="0"/>
      <c r="TH171" s="0"/>
      <c r="TI171" s="0"/>
      <c r="TJ171" s="0"/>
      <c r="TK171" s="0"/>
      <c r="TL171" s="0"/>
      <c r="TM171" s="0"/>
      <c r="TN171" s="0"/>
      <c r="TO171" s="0"/>
      <c r="TP171" s="0"/>
      <c r="TQ171" s="0"/>
      <c r="TR171" s="0"/>
      <c r="TS171" s="0"/>
      <c r="TT171" s="0"/>
      <c r="TU171" s="0"/>
      <c r="TV171" s="0"/>
      <c r="TW171" s="0"/>
      <c r="TX171" s="0"/>
      <c r="TY171" s="0"/>
      <c r="TZ171" s="0"/>
      <c r="UA171" s="0"/>
      <c r="UB171" s="0"/>
      <c r="UC171" s="0"/>
      <c r="UD171" s="0"/>
      <c r="UE171" s="0"/>
      <c r="UF171" s="0"/>
      <c r="UG171" s="0"/>
      <c r="UH171" s="0"/>
      <c r="UI171" s="0"/>
      <c r="UJ171" s="0"/>
      <c r="UK171" s="0"/>
      <c r="UL171" s="0"/>
      <c r="UM171" s="0"/>
      <c r="UN171" s="0"/>
      <c r="UO171" s="0"/>
      <c r="UP171" s="0"/>
      <c r="UQ171" s="0"/>
      <c r="UR171" s="0"/>
      <c r="US171" s="0"/>
      <c r="UT171" s="0"/>
      <c r="UU171" s="0"/>
      <c r="UV171" s="0"/>
      <c r="UW171" s="0"/>
      <c r="UX171" s="0"/>
      <c r="UY171" s="0"/>
      <c r="UZ171" s="0"/>
      <c r="VA171" s="0"/>
      <c r="VB171" s="0"/>
      <c r="VC171" s="0"/>
      <c r="VD171" s="0"/>
      <c r="VE171" s="0"/>
      <c r="VF171" s="0"/>
      <c r="VG171" s="0"/>
      <c r="VH171" s="0"/>
      <c r="VI171" s="0"/>
      <c r="VJ171" s="0"/>
      <c r="VK171" s="0"/>
      <c r="VL171" s="0"/>
      <c r="VM171" s="0"/>
      <c r="VN171" s="0"/>
      <c r="VO171" s="0"/>
      <c r="VP171" s="0"/>
      <c r="VQ171" s="0"/>
      <c r="VR171" s="0"/>
      <c r="VS171" s="0"/>
      <c r="VT171" s="0"/>
      <c r="VU171" s="0"/>
      <c r="VV171" s="0"/>
      <c r="VW171" s="0"/>
      <c r="VX171" s="0"/>
      <c r="VY171" s="0"/>
      <c r="VZ171" s="0"/>
      <c r="WA171" s="0"/>
      <c r="WB171" s="0"/>
      <c r="WC171" s="0"/>
      <c r="WD171" s="0"/>
      <c r="WE171" s="0"/>
      <c r="WF171" s="0"/>
      <c r="WG171" s="0"/>
      <c r="WH171" s="0"/>
      <c r="WI171" s="0"/>
      <c r="WJ171" s="0"/>
      <c r="WK171" s="0"/>
      <c r="WL171" s="0"/>
      <c r="WM171" s="0"/>
      <c r="WN171" s="0"/>
      <c r="WO171" s="0"/>
      <c r="WP171" s="0"/>
      <c r="WQ171" s="0"/>
      <c r="WR171" s="0"/>
      <c r="WS171" s="0"/>
      <c r="WT171" s="0"/>
      <c r="WU171" s="0"/>
      <c r="WV171" s="0"/>
      <c r="WW171" s="0"/>
      <c r="WX171" s="0"/>
      <c r="WY171" s="0"/>
      <c r="WZ171" s="0"/>
      <c r="XA171" s="0"/>
      <c r="XB171" s="0"/>
      <c r="XC171" s="0"/>
      <c r="XD171" s="0"/>
      <c r="XE171" s="0"/>
      <c r="XF171" s="0"/>
      <c r="XG171" s="0"/>
      <c r="XH171" s="0"/>
      <c r="XI171" s="0"/>
      <c r="XJ171" s="0"/>
      <c r="XK171" s="0"/>
      <c r="XL171" s="0"/>
      <c r="XM171" s="0"/>
      <c r="XN171" s="0"/>
      <c r="XO171" s="0"/>
      <c r="XP171" s="0"/>
      <c r="XQ171" s="0"/>
      <c r="XR171" s="0"/>
      <c r="XS171" s="0"/>
      <c r="XT171" s="0"/>
      <c r="XU171" s="0"/>
      <c r="XV171" s="0"/>
      <c r="XW171" s="0"/>
      <c r="XX171" s="0"/>
      <c r="XY171" s="0"/>
      <c r="XZ171" s="0"/>
      <c r="YA171" s="0"/>
      <c r="YB171" s="0"/>
      <c r="YC171" s="0"/>
      <c r="YD171" s="0"/>
      <c r="YE171" s="0"/>
      <c r="YF171" s="0"/>
      <c r="YG171" s="0"/>
      <c r="YH171" s="0"/>
      <c r="YI171" s="0"/>
      <c r="YJ171" s="0"/>
      <c r="YK171" s="0"/>
      <c r="YL171" s="0"/>
      <c r="YM171" s="0"/>
      <c r="YN171" s="0"/>
      <c r="YO171" s="0"/>
      <c r="YP171" s="0"/>
      <c r="YQ171" s="0"/>
      <c r="YR171" s="0"/>
      <c r="YS171" s="0"/>
      <c r="YT171" s="0"/>
      <c r="YU171" s="0"/>
      <c r="YV171" s="0"/>
      <c r="YW171" s="0"/>
      <c r="YX171" s="0"/>
      <c r="YY171" s="0"/>
      <c r="YZ171" s="0"/>
      <c r="ZA171" s="0"/>
      <c r="ZB171" s="0"/>
      <c r="ZC171" s="0"/>
      <c r="ZD171" s="0"/>
      <c r="ZE171" s="0"/>
      <c r="ZF171" s="0"/>
      <c r="ZG171" s="0"/>
      <c r="ZH171" s="0"/>
      <c r="ZI171" s="0"/>
      <c r="ZJ171" s="0"/>
      <c r="ZK171" s="0"/>
      <c r="ZL171" s="0"/>
      <c r="ZM171" s="0"/>
      <c r="ZN171" s="0"/>
      <c r="ZO171" s="0"/>
      <c r="ZP171" s="0"/>
      <c r="ZQ171" s="0"/>
      <c r="ZR171" s="0"/>
      <c r="ZS171" s="0"/>
      <c r="ZT171" s="0"/>
      <c r="ZU171" s="0"/>
      <c r="ZV171" s="0"/>
      <c r="ZW171" s="0"/>
      <c r="ZX171" s="0"/>
      <c r="ZY171" s="0"/>
      <c r="ZZ171" s="0"/>
      <c r="AAA171" s="0"/>
      <c r="AAB171" s="0"/>
      <c r="AAC171" s="0"/>
      <c r="AAD171" s="0"/>
      <c r="AAE171" s="0"/>
      <c r="AAF171" s="0"/>
      <c r="AAG171" s="0"/>
      <c r="AAH171" s="0"/>
      <c r="AAI171" s="0"/>
      <c r="AAJ171" s="0"/>
      <c r="AAK171" s="0"/>
      <c r="AAL171" s="0"/>
      <c r="AAM171" s="0"/>
      <c r="AAN171" s="0"/>
      <c r="AAO171" s="0"/>
      <c r="AAP171" s="0"/>
      <c r="AAQ171" s="0"/>
      <c r="AAR171" s="0"/>
      <c r="AAS171" s="0"/>
      <c r="AAT171" s="0"/>
      <c r="AAU171" s="0"/>
      <c r="AAV171" s="0"/>
      <c r="AAW171" s="0"/>
      <c r="AAX171" s="0"/>
      <c r="AAY171" s="0"/>
      <c r="AAZ171" s="0"/>
      <c r="ABA171" s="0"/>
      <c r="ABB171" s="0"/>
      <c r="ABC171" s="0"/>
      <c r="ABD171" s="0"/>
      <c r="ABE171" s="0"/>
      <c r="ABF171" s="0"/>
      <c r="ABG171" s="0"/>
      <c r="ABH171" s="0"/>
      <c r="ABI171" s="0"/>
      <c r="ABJ171" s="0"/>
      <c r="ABK171" s="0"/>
      <c r="ABL171" s="0"/>
      <c r="ABM171" s="0"/>
      <c r="ABN171" s="0"/>
      <c r="ABO171" s="0"/>
      <c r="ABP171" s="0"/>
      <c r="ABQ171" s="0"/>
      <c r="ABR171" s="0"/>
      <c r="ABS171" s="0"/>
      <c r="ABT171" s="0"/>
      <c r="ABU171" s="0"/>
      <c r="ABV171" s="0"/>
      <c r="ABW171" s="0"/>
      <c r="ABX171" s="0"/>
      <c r="ABY171" s="0"/>
      <c r="ABZ171" s="0"/>
      <c r="ACA171" s="0"/>
      <c r="ACB171" s="0"/>
      <c r="ACC171" s="0"/>
      <c r="ACD171" s="0"/>
      <c r="ACE171" s="0"/>
      <c r="ACF171" s="0"/>
      <c r="ACG171" s="0"/>
      <c r="ACH171" s="0"/>
      <c r="ACI171" s="0"/>
      <c r="ACJ171" s="0"/>
      <c r="ACK171" s="0"/>
      <c r="ACL171" s="0"/>
      <c r="ACM171" s="0"/>
      <c r="ACN171" s="0"/>
      <c r="ACO171" s="0"/>
      <c r="ACP171" s="0"/>
      <c r="ACQ171" s="0"/>
      <c r="ACR171" s="0"/>
      <c r="ACS171" s="0"/>
      <c r="ACT171" s="0"/>
      <c r="ACU171" s="0"/>
      <c r="ACV171" s="0"/>
      <c r="ACW171" s="0"/>
      <c r="ACX171" s="0"/>
      <c r="ACY171" s="0"/>
      <c r="ACZ171" s="0"/>
      <c r="ADA171" s="0"/>
      <c r="ADB171" s="0"/>
      <c r="ADC171" s="0"/>
      <c r="ADD171" s="0"/>
      <c r="ADE171" s="0"/>
      <c r="ADF171" s="0"/>
      <c r="ADG171" s="0"/>
      <c r="ADH171" s="0"/>
      <c r="ADI171" s="0"/>
      <c r="ADJ171" s="0"/>
      <c r="ADK171" s="0"/>
      <c r="ADL171" s="0"/>
      <c r="ADM171" s="0"/>
      <c r="ADN171" s="0"/>
      <c r="ADO171" s="0"/>
      <c r="ADP171" s="0"/>
      <c r="ADQ171" s="0"/>
      <c r="ADR171" s="0"/>
      <c r="ADS171" s="0"/>
      <c r="ADT171" s="0"/>
      <c r="ADU171" s="0"/>
      <c r="ADV171" s="0"/>
      <c r="ADW171" s="0"/>
      <c r="ADX171" s="0"/>
      <c r="ADY171" s="0"/>
      <c r="ADZ171" s="0"/>
      <c r="AEA171" s="0"/>
      <c r="AEB171" s="0"/>
      <c r="AEC171" s="0"/>
      <c r="AED171" s="0"/>
      <c r="AEE171" s="0"/>
      <c r="AEF171" s="0"/>
      <c r="AEG171" s="0"/>
      <c r="AEH171" s="0"/>
      <c r="AEI171" s="0"/>
      <c r="AEJ171" s="0"/>
      <c r="AEK171" s="0"/>
      <c r="AEL171" s="0"/>
      <c r="AEM171" s="0"/>
      <c r="AEN171" s="0"/>
      <c r="AEO171" s="0"/>
      <c r="AEP171" s="0"/>
      <c r="AEQ171" s="0"/>
      <c r="AER171" s="0"/>
      <c r="AES171" s="0"/>
      <c r="AET171" s="0"/>
      <c r="AEU171" s="0"/>
      <c r="AEV171" s="0"/>
      <c r="AEW171" s="0"/>
      <c r="AEX171" s="0"/>
      <c r="AEY171" s="0"/>
      <c r="AEZ171" s="0"/>
      <c r="AFA171" s="0"/>
      <c r="AFB171" s="0"/>
      <c r="AFC171" s="0"/>
      <c r="AFD171" s="0"/>
      <c r="AFE171" s="0"/>
      <c r="AFF171" s="0"/>
      <c r="AFG171" s="0"/>
      <c r="AFH171" s="0"/>
      <c r="AFI171" s="0"/>
      <c r="AFJ171" s="0"/>
      <c r="AFK171" s="0"/>
      <c r="AFL171" s="0"/>
      <c r="AFM171" s="0"/>
      <c r="AFN171" s="0"/>
      <c r="AFO171" s="0"/>
      <c r="AFP171" s="0"/>
      <c r="AFQ171" s="0"/>
      <c r="AFR171" s="0"/>
      <c r="AFS171" s="0"/>
      <c r="AFT171" s="0"/>
      <c r="AFU171" s="0"/>
      <c r="AFV171" s="0"/>
      <c r="AFW171" s="0"/>
      <c r="AFX171" s="0"/>
      <c r="AFY171" s="0"/>
      <c r="AFZ171" s="0"/>
      <c r="AGA171" s="0"/>
      <c r="AGB171" s="0"/>
      <c r="AGC171" s="0"/>
      <c r="AGD171" s="0"/>
      <c r="AGE171" s="0"/>
      <c r="AGF171" s="0"/>
      <c r="AGG171" s="0"/>
      <c r="AGH171" s="0"/>
      <c r="AGI171" s="0"/>
      <c r="AGJ171" s="0"/>
      <c r="AGK171" s="0"/>
      <c r="AGL171" s="0"/>
      <c r="AGM171" s="0"/>
      <c r="AGN171" s="0"/>
      <c r="AGO171" s="0"/>
      <c r="AGP171" s="0"/>
      <c r="AGQ171" s="0"/>
      <c r="AGR171" s="0"/>
      <c r="AGS171" s="0"/>
      <c r="AGT171" s="0"/>
      <c r="AGU171" s="0"/>
      <c r="AGV171" s="0"/>
      <c r="AGW171" s="0"/>
      <c r="AGX171" s="0"/>
      <c r="AGY171" s="0"/>
      <c r="AGZ171" s="0"/>
      <c r="AHA171" s="0"/>
      <c r="AHB171" s="0"/>
      <c r="AHC171" s="0"/>
      <c r="AHD171" s="0"/>
      <c r="AHE171" s="0"/>
      <c r="AHF171" s="0"/>
      <c r="AHG171" s="0"/>
      <c r="AHH171" s="0"/>
      <c r="AHI171" s="0"/>
      <c r="AHJ171" s="0"/>
      <c r="AHK171" s="0"/>
      <c r="AHL171" s="0"/>
      <c r="AHM171" s="0"/>
      <c r="AHN171" s="0"/>
      <c r="AHO171" s="0"/>
      <c r="AHP171" s="0"/>
      <c r="AHQ171" s="0"/>
      <c r="AHR171" s="0"/>
      <c r="AHS171" s="0"/>
      <c r="AHT171" s="0"/>
      <c r="AHU171" s="0"/>
      <c r="AHV171" s="0"/>
      <c r="AHW171" s="0"/>
      <c r="AHX171" s="0"/>
      <c r="AHY171" s="0"/>
      <c r="AHZ171" s="0"/>
      <c r="AIA171" s="0"/>
      <c r="AIB171" s="0"/>
      <c r="AIC171" s="0"/>
      <c r="AID171" s="0"/>
      <c r="AIE171" s="0"/>
      <c r="AIF171" s="0"/>
      <c r="AIG171" s="0"/>
      <c r="AIH171" s="0"/>
      <c r="AII171" s="0"/>
      <c r="AIJ171" s="0"/>
      <c r="AIK171" s="0"/>
      <c r="AIL171" s="0"/>
      <c r="AIM171" s="0"/>
      <c r="AIN171" s="0"/>
      <c r="AIO171" s="0"/>
      <c r="AIP171" s="0"/>
      <c r="AIQ171" s="0"/>
      <c r="AIR171" s="0"/>
      <c r="AIS171" s="0"/>
      <c r="AIT171" s="0"/>
      <c r="AIU171" s="0"/>
      <c r="AIV171" s="0"/>
      <c r="AIW171" s="0"/>
      <c r="AIX171" s="0"/>
      <c r="AIY171" s="0"/>
      <c r="AIZ171" s="0"/>
      <c r="AJA171" s="0"/>
      <c r="AJB171" s="0"/>
      <c r="AJC171" s="0"/>
      <c r="AJD171" s="0"/>
      <c r="AJE171" s="0"/>
      <c r="AJF171" s="0"/>
      <c r="AJG171" s="0"/>
      <c r="AJH171" s="0"/>
      <c r="AJI171" s="0"/>
      <c r="AJJ171" s="0"/>
      <c r="AJK171" s="0"/>
      <c r="AJL171" s="0"/>
      <c r="AJM171" s="0"/>
      <c r="AJN171" s="0"/>
      <c r="AJO171" s="0"/>
      <c r="AJP171" s="0"/>
      <c r="AJQ171" s="0"/>
      <c r="AJR171" s="0"/>
      <c r="AJS171" s="0"/>
      <c r="AJT171" s="0"/>
      <c r="AJU171" s="0"/>
      <c r="AJV171" s="0"/>
      <c r="AJW171" s="0"/>
      <c r="AJX171" s="0"/>
      <c r="AJY171" s="0"/>
      <c r="AJZ171" s="0"/>
      <c r="AKA171" s="0"/>
      <c r="AKB171" s="0"/>
      <c r="AKC171" s="0"/>
      <c r="AKD171" s="0"/>
      <c r="AKE171" s="0"/>
      <c r="AKF171" s="0"/>
      <c r="AKG171" s="0"/>
      <c r="AKH171" s="0"/>
      <c r="AKI171" s="0"/>
      <c r="AKJ171" s="0"/>
      <c r="AKK171" s="0"/>
      <c r="AKL171" s="0"/>
      <c r="AKM171" s="0"/>
      <c r="AKN171" s="0"/>
      <c r="AKO171" s="0"/>
      <c r="AKP171" s="0"/>
      <c r="AKQ171" s="0"/>
      <c r="AKR171" s="0"/>
      <c r="AKS171" s="0"/>
      <c r="AKT171" s="0"/>
      <c r="AKU171" s="0"/>
      <c r="AKV171" s="0"/>
      <c r="AKW171" s="0"/>
      <c r="AKX171" s="0"/>
      <c r="AKY171" s="0"/>
      <c r="AKZ171" s="0"/>
      <c r="ALA171" s="0"/>
      <c r="ALB171" s="0"/>
      <c r="ALC171" s="0"/>
      <c r="ALD171" s="0"/>
      <c r="ALE171" s="0"/>
      <c r="ALF171" s="0"/>
      <c r="ALG171" s="0"/>
      <c r="ALH171" s="0"/>
      <c r="ALI171" s="0"/>
      <c r="ALJ171" s="0"/>
      <c r="ALK171" s="0"/>
      <c r="ALL171" s="0"/>
      <c r="ALM171" s="0"/>
      <c r="ALN171" s="0"/>
      <c r="ALO171" s="0"/>
      <c r="ALP171" s="0"/>
      <c r="ALQ171" s="0"/>
      <c r="ALR171" s="0"/>
      <c r="ALS171" s="0"/>
      <c r="ALT171" s="0"/>
      <c r="ALU171" s="0"/>
      <c r="ALV171" s="0"/>
      <c r="ALW171" s="0"/>
      <c r="ALX171" s="0"/>
      <c r="ALY171" s="0"/>
      <c r="ALZ171" s="0"/>
      <c r="AMA171" s="0"/>
      <c r="AMB171" s="0"/>
      <c r="AMC171" s="0"/>
      <c r="AMD171" s="0"/>
      <c r="AME171" s="0"/>
      <c r="AMF171" s="0"/>
      <c r="AMG171" s="0"/>
      <c r="AMH171" s="0"/>
      <c r="AMI171" s="0"/>
      <c r="AMJ171" s="0"/>
    </row>
    <row r="172" customFormat="false" ht="15.8" hidden="false" customHeight="false" outlineLevel="0" collapsed="false">
      <c r="A172" s="86" t="s">
        <v>107</v>
      </c>
      <c r="B172" s="59" t="s">
        <v>170</v>
      </c>
      <c r="C172" s="85" t="n">
        <v>-0.2</v>
      </c>
      <c r="D172" s="85" t="n">
        <v>-0.2</v>
      </c>
      <c r="E172" s="85" t="n">
        <v>-0.2</v>
      </c>
      <c r="F172" s="77" t="n">
        <v>0</v>
      </c>
      <c r="G172" s="77" t="n">
        <v>0</v>
      </c>
      <c r="H172" s="0"/>
      <c r="I172" s="0"/>
      <c r="J172" s="0"/>
      <c r="K172" s="0"/>
      <c r="L172" s="0"/>
      <c r="M172" s="0"/>
      <c r="N172" s="0"/>
      <c r="O172" s="0"/>
      <c r="P172" s="0"/>
      <c r="Q172" s="0"/>
      <c r="R172" s="0"/>
      <c r="S172" s="0"/>
      <c r="T172" s="0"/>
      <c r="U172" s="0"/>
      <c r="V172" s="0"/>
      <c r="W172" s="0"/>
      <c r="X172" s="0"/>
      <c r="Y172" s="0"/>
      <c r="Z172" s="0"/>
      <c r="AA172" s="0"/>
      <c r="AB172" s="0"/>
      <c r="AC172" s="0"/>
      <c r="AD172" s="0"/>
      <c r="AE172" s="0"/>
      <c r="AF172" s="0"/>
      <c r="AG172" s="0"/>
      <c r="AH172" s="0"/>
      <c r="AI172" s="0"/>
      <c r="AJ172" s="0"/>
      <c r="AK172" s="0"/>
      <c r="AL172" s="0"/>
      <c r="AM172" s="0"/>
      <c r="AN172" s="0"/>
      <c r="AO172" s="0"/>
      <c r="AP172" s="0"/>
      <c r="AQ172" s="0"/>
      <c r="AR172" s="0"/>
      <c r="AS172" s="0"/>
      <c r="AT172" s="0"/>
      <c r="AU172" s="0"/>
      <c r="AV172" s="0"/>
      <c r="AW172" s="0"/>
      <c r="AX172" s="0"/>
      <c r="AY172" s="0"/>
      <c r="AZ172" s="0"/>
      <c r="BA172" s="0"/>
      <c r="BB172" s="0"/>
      <c r="BC172" s="0"/>
      <c r="BD172" s="0"/>
      <c r="BE172" s="0"/>
      <c r="BF172" s="0"/>
      <c r="BG172" s="0"/>
      <c r="BH172" s="0"/>
      <c r="BI172" s="0"/>
      <c r="BJ172" s="0"/>
      <c r="BK172" s="0"/>
      <c r="BL172" s="0"/>
      <c r="BM172" s="0"/>
      <c r="BN172" s="0"/>
      <c r="BO172" s="0"/>
      <c r="BP172" s="0"/>
      <c r="BQ172" s="0"/>
      <c r="BR172" s="0"/>
      <c r="BS172" s="0"/>
      <c r="BT172" s="0"/>
      <c r="BU172" s="0"/>
      <c r="BV172" s="0"/>
      <c r="BW172" s="0"/>
      <c r="BX172" s="0"/>
      <c r="BY172" s="0"/>
      <c r="BZ172" s="0"/>
      <c r="CA172" s="0"/>
      <c r="CB172" s="0"/>
      <c r="CC172" s="0"/>
      <c r="CD172" s="0"/>
      <c r="CE172" s="0"/>
      <c r="CF172" s="0"/>
      <c r="CG172" s="0"/>
      <c r="CH172" s="0"/>
      <c r="CI172" s="0"/>
      <c r="CJ172" s="0"/>
      <c r="CK172" s="0"/>
      <c r="CL172" s="0"/>
      <c r="CM172" s="0"/>
      <c r="CN172" s="0"/>
      <c r="CO172" s="0"/>
      <c r="CP172" s="0"/>
      <c r="CQ172" s="0"/>
      <c r="CR172" s="0"/>
      <c r="CS172" s="0"/>
      <c r="CT172" s="0"/>
      <c r="CU172" s="0"/>
      <c r="CV172" s="0"/>
      <c r="CW172" s="0"/>
      <c r="CX172" s="0"/>
      <c r="CY172" s="0"/>
      <c r="CZ172" s="0"/>
      <c r="DA172" s="0"/>
      <c r="DB172" s="0"/>
      <c r="DC172" s="0"/>
      <c r="DD172" s="0"/>
      <c r="DE172" s="0"/>
      <c r="DF172" s="0"/>
      <c r="DG172" s="0"/>
      <c r="DH172" s="0"/>
      <c r="DI172" s="0"/>
      <c r="DJ172" s="0"/>
      <c r="DK172" s="0"/>
      <c r="DL172" s="0"/>
      <c r="DM172" s="0"/>
      <c r="DN172" s="0"/>
      <c r="DO172" s="0"/>
      <c r="DP172" s="0"/>
      <c r="DQ172" s="0"/>
      <c r="DR172" s="0"/>
      <c r="DS172" s="0"/>
      <c r="DT172" s="0"/>
      <c r="DU172" s="0"/>
      <c r="DV172" s="0"/>
      <c r="DW172" s="0"/>
      <c r="DX172" s="0"/>
      <c r="DY172" s="0"/>
      <c r="DZ172" s="0"/>
      <c r="EA172" s="0"/>
      <c r="EB172" s="0"/>
      <c r="EC172" s="0"/>
      <c r="ED172" s="0"/>
      <c r="EE172" s="0"/>
      <c r="EF172" s="0"/>
      <c r="EG172" s="0"/>
      <c r="EH172" s="0"/>
      <c r="EI172" s="0"/>
      <c r="EJ172" s="0"/>
      <c r="EK172" s="0"/>
      <c r="EL172" s="0"/>
      <c r="EM172" s="0"/>
      <c r="EN172" s="0"/>
      <c r="EO172" s="0"/>
      <c r="EP172" s="0"/>
      <c r="EQ172" s="0"/>
      <c r="ER172" s="0"/>
      <c r="ES172" s="0"/>
      <c r="ET172" s="0"/>
      <c r="EU172" s="0"/>
      <c r="EV172" s="0"/>
      <c r="EW172" s="0"/>
      <c r="EX172" s="0"/>
      <c r="EY172" s="0"/>
      <c r="EZ172" s="0"/>
      <c r="FA172" s="0"/>
      <c r="FB172" s="0"/>
      <c r="FC172" s="0"/>
      <c r="FD172" s="0"/>
      <c r="FE172" s="0"/>
      <c r="FF172" s="0"/>
      <c r="FG172" s="0"/>
      <c r="FH172" s="0"/>
      <c r="FI172" s="0"/>
      <c r="FJ172" s="0"/>
      <c r="FK172" s="0"/>
      <c r="FL172" s="0"/>
      <c r="FM172" s="0"/>
      <c r="FN172" s="0"/>
      <c r="FO172" s="0"/>
      <c r="FP172" s="0"/>
      <c r="FQ172" s="0"/>
      <c r="FR172" s="0"/>
      <c r="FS172" s="0"/>
      <c r="FT172" s="0"/>
      <c r="FU172" s="0"/>
      <c r="FV172" s="0"/>
      <c r="FW172" s="0"/>
      <c r="FX172" s="0"/>
      <c r="FY172" s="0"/>
      <c r="FZ172" s="0"/>
      <c r="GA172" s="0"/>
      <c r="GB172" s="0"/>
      <c r="GC172" s="0"/>
      <c r="GD172" s="0"/>
      <c r="GE172" s="0"/>
      <c r="GF172" s="0"/>
      <c r="GG172" s="0"/>
      <c r="GH172" s="0"/>
      <c r="GI172" s="0"/>
      <c r="GJ172" s="0"/>
      <c r="GK172" s="0"/>
      <c r="GL172" s="0"/>
      <c r="GM172" s="0"/>
      <c r="GN172" s="0"/>
      <c r="GO172" s="0"/>
      <c r="GP172" s="0"/>
      <c r="GQ172" s="0"/>
      <c r="GR172" s="0"/>
      <c r="GS172" s="0"/>
      <c r="GT172" s="0"/>
      <c r="GU172" s="0"/>
      <c r="GV172" s="0"/>
      <c r="GW172" s="0"/>
      <c r="GX172" s="0"/>
      <c r="GY172" s="0"/>
      <c r="GZ172" s="0"/>
      <c r="HA172" s="0"/>
      <c r="HB172" s="0"/>
      <c r="HC172" s="0"/>
      <c r="HD172" s="0"/>
      <c r="HE172" s="0"/>
      <c r="HF172" s="0"/>
      <c r="HG172" s="0"/>
      <c r="HH172" s="0"/>
      <c r="HI172" s="0"/>
      <c r="HJ172" s="0"/>
      <c r="HK172" s="0"/>
      <c r="HL172" s="0"/>
      <c r="HM172" s="0"/>
      <c r="HN172" s="0"/>
      <c r="HO172" s="0"/>
      <c r="HP172" s="0"/>
      <c r="HQ172" s="0"/>
      <c r="HR172" s="0"/>
      <c r="HS172" s="0"/>
      <c r="HT172" s="0"/>
      <c r="HU172" s="0"/>
      <c r="HV172" s="0"/>
      <c r="HW172" s="0"/>
      <c r="HX172" s="0"/>
      <c r="HY172" s="0"/>
      <c r="HZ172" s="0"/>
      <c r="IA172" s="0"/>
      <c r="IB172" s="0"/>
      <c r="IC172" s="0"/>
      <c r="ID172" s="0"/>
      <c r="IE172" s="0"/>
      <c r="IF172" s="0"/>
      <c r="IG172" s="0"/>
      <c r="IH172" s="0"/>
      <c r="II172" s="0"/>
      <c r="IJ172" s="0"/>
      <c r="IK172" s="0"/>
      <c r="IL172" s="0"/>
      <c r="IM172" s="0"/>
      <c r="IN172" s="0"/>
      <c r="IO172" s="0"/>
      <c r="IP172" s="0"/>
      <c r="IQ172" s="0"/>
      <c r="IR172" s="0"/>
      <c r="IS172" s="0"/>
      <c r="IT172" s="0"/>
      <c r="IU172" s="0"/>
      <c r="IV172" s="0"/>
      <c r="IW172" s="0"/>
      <c r="IX172" s="0"/>
      <c r="IY172" s="0"/>
      <c r="IZ172" s="0"/>
      <c r="JA172" s="0"/>
      <c r="JB172" s="0"/>
      <c r="JC172" s="0"/>
      <c r="JD172" s="0"/>
      <c r="JE172" s="0"/>
      <c r="JF172" s="0"/>
      <c r="JG172" s="0"/>
      <c r="JH172" s="0"/>
      <c r="JI172" s="0"/>
      <c r="JJ172" s="0"/>
      <c r="JK172" s="0"/>
      <c r="JL172" s="0"/>
      <c r="JM172" s="0"/>
      <c r="JN172" s="0"/>
      <c r="JO172" s="0"/>
      <c r="JP172" s="0"/>
      <c r="JQ172" s="0"/>
      <c r="JR172" s="0"/>
      <c r="JS172" s="0"/>
      <c r="JT172" s="0"/>
      <c r="JU172" s="0"/>
      <c r="JV172" s="0"/>
      <c r="JW172" s="0"/>
      <c r="JX172" s="0"/>
      <c r="JY172" s="0"/>
      <c r="JZ172" s="0"/>
      <c r="KA172" s="0"/>
      <c r="KB172" s="0"/>
      <c r="KC172" s="0"/>
      <c r="KD172" s="0"/>
      <c r="KE172" s="0"/>
      <c r="KF172" s="0"/>
      <c r="KG172" s="0"/>
      <c r="KH172" s="0"/>
      <c r="KI172" s="0"/>
      <c r="KJ172" s="0"/>
      <c r="KK172" s="0"/>
      <c r="KL172" s="0"/>
      <c r="KM172" s="0"/>
      <c r="KN172" s="0"/>
      <c r="KO172" s="0"/>
      <c r="KP172" s="0"/>
      <c r="KQ172" s="0"/>
      <c r="KR172" s="0"/>
      <c r="KS172" s="0"/>
      <c r="KT172" s="0"/>
      <c r="KU172" s="0"/>
      <c r="KV172" s="0"/>
      <c r="KW172" s="0"/>
      <c r="KX172" s="0"/>
      <c r="KY172" s="0"/>
      <c r="KZ172" s="0"/>
      <c r="LA172" s="0"/>
      <c r="LB172" s="0"/>
      <c r="LC172" s="0"/>
      <c r="LD172" s="0"/>
      <c r="LE172" s="0"/>
      <c r="LF172" s="0"/>
      <c r="LG172" s="0"/>
      <c r="LH172" s="0"/>
      <c r="LI172" s="0"/>
      <c r="LJ172" s="0"/>
      <c r="LK172" s="0"/>
      <c r="LL172" s="0"/>
      <c r="LM172" s="0"/>
      <c r="LN172" s="0"/>
      <c r="LO172" s="0"/>
      <c r="LP172" s="0"/>
      <c r="LQ172" s="0"/>
      <c r="LR172" s="0"/>
      <c r="LS172" s="0"/>
      <c r="LT172" s="0"/>
      <c r="LU172" s="0"/>
      <c r="LV172" s="0"/>
      <c r="LW172" s="0"/>
      <c r="LX172" s="0"/>
      <c r="LY172" s="0"/>
      <c r="LZ172" s="0"/>
      <c r="MA172" s="0"/>
      <c r="MB172" s="0"/>
      <c r="MC172" s="0"/>
      <c r="MD172" s="0"/>
      <c r="ME172" s="0"/>
      <c r="MF172" s="0"/>
      <c r="MG172" s="0"/>
      <c r="MH172" s="0"/>
      <c r="MI172" s="0"/>
      <c r="MJ172" s="0"/>
      <c r="MK172" s="0"/>
      <c r="ML172" s="0"/>
      <c r="MM172" s="0"/>
      <c r="MN172" s="0"/>
      <c r="MO172" s="0"/>
      <c r="MP172" s="0"/>
      <c r="MQ172" s="0"/>
      <c r="MR172" s="0"/>
      <c r="MS172" s="0"/>
      <c r="MT172" s="0"/>
      <c r="MU172" s="0"/>
      <c r="MV172" s="0"/>
      <c r="MW172" s="0"/>
      <c r="MX172" s="0"/>
      <c r="MY172" s="0"/>
      <c r="MZ172" s="0"/>
      <c r="NA172" s="0"/>
      <c r="NB172" s="0"/>
      <c r="NC172" s="0"/>
      <c r="ND172" s="0"/>
      <c r="NE172" s="0"/>
      <c r="NF172" s="0"/>
      <c r="NG172" s="0"/>
      <c r="NH172" s="0"/>
      <c r="NI172" s="0"/>
      <c r="NJ172" s="0"/>
      <c r="NK172" s="0"/>
      <c r="NL172" s="0"/>
      <c r="NM172" s="0"/>
      <c r="NN172" s="0"/>
      <c r="NO172" s="0"/>
      <c r="NP172" s="0"/>
      <c r="NQ172" s="0"/>
      <c r="NR172" s="0"/>
      <c r="NS172" s="0"/>
      <c r="NT172" s="0"/>
      <c r="NU172" s="0"/>
      <c r="NV172" s="0"/>
      <c r="NW172" s="0"/>
      <c r="NX172" s="0"/>
      <c r="NY172" s="0"/>
      <c r="NZ172" s="0"/>
      <c r="OA172" s="0"/>
      <c r="OB172" s="0"/>
      <c r="OC172" s="0"/>
      <c r="OD172" s="0"/>
      <c r="OE172" s="0"/>
      <c r="OF172" s="0"/>
      <c r="OG172" s="0"/>
      <c r="OH172" s="0"/>
      <c r="OI172" s="0"/>
      <c r="OJ172" s="0"/>
      <c r="OK172" s="0"/>
      <c r="OL172" s="0"/>
      <c r="OM172" s="0"/>
      <c r="ON172" s="0"/>
      <c r="OO172" s="0"/>
      <c r="OP172" s="0"/>
      <c r="OQ172" s="0"/>
      <c r="OR172" s="0"/>
      <c r="OS172" s="0"/>
      <c r="OT172" s="0"/>
      <c r="OU172" s="0"/>
      <c r="OV172" s="0"/>
      <c r="OW172" s="0"/>
      <c r="OX172" s="0"/>
      <c r="OY172" s="0"/>
      <c r="OZ172" s="0"/>
      <c r="PA172" s="0"/>
      <c r="PB172" s="0"/>
      <c r="PC172" s="0"/>
      <c r="PD172" s="0"/>
      <c r="PE172" s="0"/>
      <c r="PF172" s="0"/>
      <c r="PG172" s="0"/>
      <c r="PH172" s="0"/>
      <c r="PI172" s="0"/>
      <c r="PJ172" s="0"/>
      <c r="PK172" s="0"/>
      <c r="PL172" s="0"/>
      <c r="PM172" s="0"/>
      <c r="PN172" s="0"/>
      <c r="PO172" s="0"/>
      <c r="PP172" s="0"/>
      <c r="PQ172" s="0"/>
      <c r="PR172" s="0"/>
      <c r="PS172" s="0"/>
      <c r="PT172" s="0"/>
      <c r="PU172" s="0"/>
      <c r="PV172" s="0"/>
      <c r="PW172" s="0"/>
      <c r="PX172" s="0"/>
      <c r="PY172" s="0"/>
      <c r="PZ172" s="0"/>
      <c r="QA172" s="0"/>
      <c r="QB172" s="0"/>
      <c r="QC172" s="0"/>
      <c r="QD172" s="0"/>
      <c r="QE172" s="0"/>
      <c r="QF172" s="0"/>
      <c r="QG172" s="0"/>
      <c r="QH172" s="0"/>
      <c r="QI172" s="0"/>
      <c r="QJ172" s="0"/>
      <c r="QK172" s="0"/>
      <c r="QL172" s="0"/>
      <c r="QM172" s="0"/>
      <c r="QN172" s="0"/>
      <c r="QO172" s="0"/>
      <c r="QP172" s="0"/>
      <c r="QQ172" s="0"/>
      <c r="QR172" s="0"/>
      <c r="QS172" s="0"/>
      <c r="QT172" s="0"/>
      <c r="QU172" s="0"/>
      <c r="QV172" s="0"/>
      <c r="QW172" s="0"/>
      <c r="QX172" s="0"/>
      <c r="QY172" s="0"/>
      <c r="QZ172" s="0"/>
      <c r="RA172" s="0"/>
      <c r="RB172" s="0"/>
      <c r="RC172" s="0"/>
      <c r="RD172" s="0"/>
      <c r="RE172" s="0"/>
      <c r="RF172" s="0"/>
      <c r="RG172" s="0"/>
      <c r="RH172" s="0"/>
      <c r="RI172" s="0"/>
      <c r="RJ172" s="0"/>
      <c r="RK172" s="0"/>
      <c r="RL172" s="0"/>
      <c r="RM172" s="0"/>
      <c r="RN172" s="0"/>
      <c r="RO172" s="0"/>
      <c r="RP172" s="0"/>
      <c r="RQ172" s="0"/>
      <c r="RR172" s="0"/>
      <c r="RS172" s="0"/>
      <c r="RT172" s="0"/>
      <c r="RU172" s="0"/>
      <c r="RV172" s="0"/>
      <c r="RW172" s="0"/>
      <c r="RX172" s="0"/>
      <c r="RY172" s="0"/>
      <c r="RZ172" s="0"/>
      <c r="SA172" s="0"/>
      <c r="SB172" s="0"/>
      <c r="SC172" s="0"/>
      <c r="SD172" s="0"/>
      <c r="SE172" s="0"/>
      <c r="SF172" s="0"/>
      <c r="SG172" s="0"/>
      <c r="SH172" s="0"/>
      <c r="SI172" s="0"/>
      <c r="SJ172" s="0"/>
      <c r="SK172" s="0"/>
      <c r="SL172" s="0"/>
      <c r="SM172" s="0"/>
      <c r="SN172" s="0"/>
      <c r="SO172" s="0"/>
      <c r="SP172" s="0"/>
      <c r="SQ172" s="0"/>
      <c r="SR172" s="0"/>
      <c r="SS172" s="0"/>
      <c r="ST172" s="0"/>
      <c r="SU172" s="0"/>
      <c r="SV172" s="0"/>
      <c r="SW172" s="0"/>
      <c r="SX172" s="0"/>
      <c r="SY172" s="0"/>
      <c r="SZ172" s="0"/>
      <c r="TA172" s="0"/>
      <c r="TB172" s="0"/>
      <c r="TC172" s="0"/>
      <c r="TD172" s="0"/>
      <c r="TE172" s="0"/>
      <c r="TF172" s="0"/>
      <c r="TG172" s="0"/>
      <c r="TH172" s="0"/>
      <c r="TI172" s="0"/>
      <c r="TJ172" s="0"/>
      <c r="TK172" s="0"/>
      <c r="TL172" s="0"/>
      <c r="TM172" s="0"/>
      <c r="TN172" s="0"/>
      <c r="TO172" s="0"/>
      <c r="TP172" s="0"/>
      <c r="TQ172" s="0"/>
      <c r="TR172" s="0"/>
      <c r="TS172" s="0"/>
      <c r="TT172" s="0"/>
      <c r="TU172" s="0"/>
      <c r="TV172" s="0"/>
      <c r="TW172" s="0"/>
      <c r="TX172" s="0"/>
      <c r="TY172" s="0"/>
      <c r="TZ172" s="0"/>
      <c r="UA172" s="0"/>
      <c r="UB172" s="0"/>
      <c r="UC172" s="0"/>
      <c r="UD172" s="0"/>
      <c r="UE172" s="0"/>
      <c r="UF172" s="0"/>
      <c r="UG172" s="0"/>
      <c r="UH172" s="0"/>
      <c r="UI172" s="0"/>
      <c r="UJ172" s="0"/>
      <c r="UK172" s="0"/>
      <c r="UL172" s="0"/>
      <c r="UM172" s="0"/>
      <c r="UN172" s="0"/>
      <c r="UO172" s="0"/>
      <c r="UP172" s="0"/>
      <c r="UQ172" s="0"/>
      <c r="UR172" s="0"/>
      <c r="US172" s="0"/>
      <c r="UT172" s="0"/>
      <c r="UU172" s="0"/>
      <c r="UV172" s="0"/>
      <c r="UW172" s="0"/>
      <c r="UX172" s="0"/>
      <c r="UY172" s="0"/>
      <c r="UZ172" s="0"/>
      <c r="VA172" s="0"/>
      <c r="VB172" s="0"/>
      <c r="VC172" s="0"/>
      <c r="VD172" s="0"/>
      <c r="VE172" s="0"/>
      <c r="VF172" s="0"/>
      <c r="VG172" s="0"/>
      <c r="VH172" s="0"/>
      <c r="VI172" s="0"/>
      <c r="VJ172" s="0"/>
      <c r="VK172" s="0"/>
      <c r="VL172" s="0"/>
      <c r="VM172" s="0"/>
      <c r="VN172" s="0"/>
      <c r="VO172" s="0"/>
      <c r="VP172" s="0"/>
      <c r="VQ172" s="0"/>
      <c r="VR172" s="0"/>
      <c r="VS172" s="0"/>
      <c r="VT172" s="0"/>
      <c r="VU172" s="0"/>
      <c r="VV172" s="0"/>
      <c r="VW172" s="0"/>
      <c r="VX172" s="0"/>
      <c r="VY172" s="0"/>
      <c r="VZ172" s="0"/>
      <c r="WA172" s="0"/>
      <c r="WB172" s="0"/>
      <c r="WC172" s="0"/>
      <c r="WD172" s="0"/>
      <c r="WE172" s="0"/>
      <c r="WF172" s="0"/>
      <c r="WG172" s="0"/>
      <c r="WH172" s="0"/>
      <c r="WI172" s="0"/>
      <c r="WJ172" s="0"/>
      <c r="WK172" s="0"/>
      <c r="WL172" s="0"/>
      <c r="WM172" s="0"/>
      <c r="WN172" s="0"/>
      <c r="WO172" s="0"/>
      <c r="WP172" s="0"/>
      <c r="WQ172" s="0"/>
      <c r="WR172" s="0"/>
      <c r="WS172" s="0"/>
      <c r="WT172" s="0"/>
      <c r="WU172" s="0"/>
      <c r="WV172" s="0"/>
      <c r="WW172" s="0"/>
      <c r="WX172" s="0"/>
      <c r="WY172" s="0"/>
      <c r="WZ172" s="0"/>
      <c r="XA172" s="0"/>
      <c r="XB172" s="0"/>
      <c r="XC172" s="0"/>
      <c r="XD172" s="0"/>
      <c r="XE172" s="0"/>
      <c r="XF172" s="0"/>
      <c r="XG172" s="0"/>
      <c r="XH172" s="0"/>
      <c r="XI172" s="0"/>
      <c r="XJ172" s="0"/>
      <c r="XK172" s="0"/>
      <c r="XL172" s="0"/>
      <c r="XM172" s="0"/>
      <c r="XN172" s="0"/>
      <c r="XO172" s="0"/>
      <c r="XP172" s="0"/>
      <c r="XQ172" s="0"/>
      <c r="XR172" s="0"/>
      <c r="XS172" s="0"/>
      <c r="XT172" s="0"/>
      <c r="XU172" s="0"/>
      <c r="XV172" s="0"/>
      <c r="XW172" s="0"/>
      <c r="XX172" s="0"/>
      <c r="XY172" s="0"/>
      <c r="XZ172" s="0"/>
      <c r="YA172" s="0"/>
      <c r="YB172" s="0"/>
      <c r="YC172" s="0"/>
      <c r="YD172" s="0"/>
      <c r="YE172" s="0"/>
      <c r="YF172" s="0"/>
      <c r="YG172" s="0"/>
      <c r="YH172" s="0"/>
      <c r="YI172" s="0"/>
      <c r="YJ172" s="0"/>
      <c r="YK172" s="0"/>
      <c r="YL172" s="0"/>
      <c r="YM172" s="0"/>
      <c r="YN172" s="0"/>
      <c r="YO172" s="0"/>
      <c r="YP172" s="0"/>
      <c r="YQ172" s="0"/>
      <c r="YR172" s="0"/>
      <c r="YS172" s="0"/>
      <c r="YT172" s="0"/>
      <c r="YU172" s="0"/>
      <c r="YV172" s="0"/>
      <c r="YW172" s="0"/>
      <c r="YX172" s="0"/>
      <c r="YY172" s="0"/>
      <c r="YZ172" s="0"/>
      <c r="ZA172" s="0"/>
      <c r="ZB172" s="0"/>
      <c r="ZC172" s="0"/>
      <c r="ZD172" s="0"/>
      <c r="ZE172" s="0"/>
      <c r="ZF172" s="0"/>
      <c r="ZG172" s="0"/>
      <c r="ZH172" s="0"/>
      <c r="ZI172" s="0"/>
      <c r="ZJ172" s="0"/>
      <c r="ZK172" s="0"/>
      <c r="ZL172" s="0"/>
      <c r="ZM172" s="0"/>
      <c r="ZN172" s="0"/>
      <c r="ZO172" s="0"/>
      <c r="ZP172" s="0"/>
      <c r="ZQ172" s="0"/>
      <c r="ZR172" s="0"/>
      <c r="ZS172" s="0"/>
      <c r="ZT172" s="0"/>
      <c r="ZU172" s="0"/>
      <c r="ZV172" s="0"/>
      <c r="ZW172" s="0"/>
      <c r="ZX172" s="0"/>
      <c r="ZY172" s="0"/>
      <c r="ZZ172" s="0"/>
      <c r="AAA172" s="0"/>
      <c r="AAB172" s="0"/>
      <c r="AAC172" s="0"/>
      <c r="AAD172" s="0"/>
      <c r="AAE172" s="0"/>
      <c r="AAF172" s="0"/>
      <c r="AAG172" s="0"/>
      <c r="AAH172" s="0"/>
      <c r="AAI172" s="0"/>
      <c r="AAJ172" s="0"/>
      <c r="AAK172" s="0"/>
      <c r="AAL172" s="0"/>
      <c r="AAM172" s="0"/>
      <c r="AAN172" s="0"/>
      <c r="AAO172" s="0"/>
      <c r="AAP172" s="0"/>
      <c r="AAQ172" s="0"/>
      <c r="AAR172" s="0"/>
      <c r="AAS172" s="0"/>
      <c r="AAT172" s="0"/>
      <c r="AAU172" s="0"/>
      <c r="AAV172" s="0"/>
      <c r="AAW172" s="0"/>
      <c r="AAX172" s="0"/>
      <c r="AAY172" s="0"/>
      <c r="AAZ172" s="0"/>
      <c r="ABA172" s="0"/>
      <c r="ABB172" s="0"/>
      <c r="ABC172" s="0"/>
      <c r="ABD172" s="0"/>
      <c r="ABE172" s="0"/>
      <c r="ABF172" s="0"/>
      <c r="ABG172" s="0"/>
      <c r="ABH172" s="0"/>
      <c r="ABI172" s="0"/>
      <c r="ABJ172" s="0"/>
      <c r="ABK172" s="0"/>
      <c r="ABL172" s="0"/>
      <c r="ABM172" s="0"/>
      <c r="ABN172" s="0"/>
      <c r="ABO172" s="0"/>
      <c r="ABP172" s="0"/>
      <c r="ABQ172" s="0"/>
      <c r="ABR172" s="0"/>
      <c r="ABS172" s="0"/>
      <c r="ABT172" s="0"/>
      <c r="ABU172" s="0"/>
      <c r="ABV172" s="0"/>
      <c r="ABW172" s="0"/>
      <c r="ABX172" s="0"/>
      <c r="ABY172" s="0"/>
      <c r="ABZ172" s="0"/>
      <c r="ACA172" s="0"/>
      <c r="ACB172" s="0"/>
      <c r="ACC172" s="0"/>
      <c r="ACD172" s="0"/>
      <c r="ACE172" s="0"/>
      <c r="ACF172" s="0"/>
      <c r="ACG172" s="0"/>
      <c r="ACH172" s="0"/>
      <c r="ACI172" s="0"/>
      <c r="ACJ172" s="0"/>
      <c r="ACK172" s="0"/>
      <c r="ACL172" s="0"/>
      <c r="ACM172" s="0"/>
      <c r="ACN172" s="0"/>
      <c r="ACO172" s="0"/>
      <c r="ACP172" s="0"/>
      <c r="ACQ172" s="0"/>
      <c r="ACR172" s="0"/>
      <c r="ACS172" s="0"/>
      <c r="ACT172" s="0"/>
      <c r="ACU172" s="0"/>
      <c r="ACV172" s="0"/>
      <c r="ACW172" s="0"/>
      <c r="ACX172" s="0"/>
      <c r="ACY172" s="0"/>
      <c r="ACZ172" s="0"/>
      <c r="ADA172" s="0"/>
      <c r="ADB172" s="0"/>
      <c r="ADC172" s="0"/>
      <c r="ADD172" s="0"/>
      <c r="ADE172" s="0"/>
      <c r="ADF172" s="0"/>
      <c r="ADG172" s="0"/>
      <c r="ADH172" s="0"/>
      <c r="ADI172" s="0"/>
      <c r="ADJ172" s="0"/>
      <c r="ADK172" s="0"/>
      <c r="ADL172" s="0"/>
      <c r="ADM172" s="0"/>
      <c r="ADN172" s="0"/>
      <c r="ADO172" s="0"/>
      <c r="ADP172" s="0"/>
      <c r="ADQ172" s="0"/>
      <c r="ADR172" s="0"/>
      <c r="ADS172" s="0"/>
      <c r="ADT172" s="0"/>
      <c r="ADU172" s="0"/>
      <c r="ADV172" s="0"/>
      <c r="ADW172" s="0"/>
      <c r="ADX172" s="0"/>
      <c r="ADY172" s="0"/>
      <c r="ADZ172" s="0"/>
      <c r="AEA172" s="0"/>
      <c r="AEB172" s="0"/>
      <c r="AEC172" s="0"/>
      <c r="AED172" s="0"/>
      <c r="AEE172" s="0"/>
      <c r="AEF172" s="0"/>
      <c r="AEG172" s="0"/>
      <c r="AEH172" s="0"/>
      <c r="AEI172" s="0"/>
      <c r="AEJ172" s="0"/>
      <c r="AEK172" s="0"/>
      <c r="AEL172" s="0"/>
      <c r="AEM172" s="0"/>
      <c r="AEN172" s="0"/>
      <c r="AEO172" s="0"/>
      <c r="AEP172" s="0"/>
      <c r="AEQ172" s="0"/>
      <c r="AER172" s="0"/>
      <c r="AES172" s="0"/>
      <c r="AET172" s="0"/>
      <c r="AEU172" s="0"/>
      <c r="AEV172" s="0"/>
      <c r="AEW172" s="0"/>
      <c r="AEX172" s="0"/>
      <c r="AEY172" s="0"/>
      <c r="AEZ172" s="0"/>
      <c r="AFA172" s="0"/>
      <c r="AFB172" s="0"/>
      <c r="AFC172" s="0"/>
      <c r="AFD172" s="0"/>
      <c r="AFE172" s="0"/>
      <c r="AFF172" s="0"/>
      <c r="AFG172" s="0"/>
      <c r="AFH172" s="0"/>
      <c r="AFI172" s="0"/>
      <c r="AFJ172" s="0"/>
      <c r="AFK172" s="0"/>
      <c r="AFL172" s="0"/>
      <c r="AFM172" s="0"/>
      <c r="AFN172" s="0"/>
      <c r="AFO172" s="0"/>
      <c r="AFP172" s="0"/>
      <c r="AFQ172" s="0"/>
      <c r="AFR172" s="0"/>
      <c r="AFS172" s="0"/>
      <c r="AFT172" s="0"/>
      <c r="AFU172" s="0"/>
      <c r="AFV172" s="0"/>
      <c r="AFW172" s="0"/>
      <c r="AFX172" s="0"/>
      <c r="AFY172" s="0"/>
      <c r="AFZ172" s="0"/>
      <c r="AGA172" s="0"/>
      <c r="AGB172" s="0"/>
      <c r="AGC172" s="0"/>
      <c r="AGD172" s="0"/>
      <c r="AGE172" s="0"/>
      <c r="AGF172" s="0"/>
      <c r="AGG172" s="0"/>
      <c r="AGH172" s="0"/>
      <c r="AGI172" s="0"/>
      <c r="AGJ172" s="0"/>
      <c r="AGK172" s="0"/>
      <c r="AGL172" s="0"/>
      <c r="AGM172" s="0"/>
      <c r="AGN172" s="0"/>
      <c r="AGO172" s="0"/>
      <c r="AGP172" s="0"/>
      <c r="AGQ172" s="0"/>
      <c r="AGR172" s="0"/>
      <c r="AGS172" s="0"/>
      <c r="AGT172" s="0"/>
      <c r="AGU172" s="0"/>
      <c r="AGV172" s="0"/>
      <c r="AGW172" s="0"/>
      <c r="AGX172" s="0"/>
      <c r="AGY172" s="0"/>
      <c r="AGZ172" s="0"/>
      <c r="AHA172" s="0"/>
      <c r="AHB172" s="0"/>
      <c r="AHC172" s="0"/>
      <c r="AHD172" s="0"/>
      <c r="AHE172" s="0"/>
      <c r="AHF172" s="0"/>
      <c r="AHG172" s="0"/>
      <c r="AHH172" s="0"/>
      <c r="AHI172" s="0"/>
      <c r="AHJ172" s="0"/>
      <c r="AHK172" s="0"/>
      <c r="AHL172" s="0"/>
      <c r="AHM172" s="0"/>
      <c r="AHN172" s="0"/>
      <c r="AHO172" s="0"/>
      <c r="AHP172" s="0"/>
      <c r="AHQ172" s="0"/>
      <c r="AHR172" s="0"/>
      <c r="AHS172" s="0"/>
      <c r="AHT172" s="0"/>
      <c r="AHU172" s="0"/>
      <c r="AHV172" s="0"/>
      <c r="AHW172" s="0"/>
      <c r="AHX172" s="0"/>
      <c r="AHY172" s="0"/>
      <c r="AHZ172" s="0"/>
      <c r="AIA172" s="0"/>
      <c r="AIB172" s="0"/>
      <c r="AIC172" s="0"/>
      <c r="AID172" s="0"/>
      <c r="AIE172" s="0"/>
      <c r="AIF172" s="0"/>
      <c r="AIG172" s="0"/>
      <c r="AIH172" s="0"/>
      <c r="AII172" s="0"/>
      <c r="AIJ172" s="0"/>
      <c r="AIK172" s="0"/>
      <c r="AIL172" s="0"/>
      <c r="AIM172" s="0"/>
      <c r="AIN172" s="0"/>
      <c r="AIO172" s="0"/>
      <c r="AIP172" s="0"/>
      <c r="AIQ172" s="0"/>
      <c r="AIR172" s="0"/>
      <c r="AIS172" s="0"/>
      <c r="AIT172" s="0"/>
      <c r="AIU172" s="0"/>
      <c r="AIV172" s="0"/>
      <c r="AIW172" s="0"/>
      <c r="AIX172" s="0"/>
      <c r="AIY172" s="0"/>
      <c r="AIZ172" s="0"/>
      <c r="AJA172" s="0"/>
      <c r="AJB172" s="0"/>
      <c r="AJC172" s="0"/>
      <c r="AJD172" s="0"/>
      <c r="AJE172" s="0"/>
      <c r="AJF172" s="0"/>
      <c r="AJG172" s="0"/>
      <c r="AJH172" s="0"/>
      <c r="AJI172" s="0"/>
      <c r="AJJ172" s="0"/>
      <c r="AJK172" s="0"/>
      <c r="AJL172" s="0"/>
      <c r="AJM172" s="0"/>
      <c r="AJN172" s="0"/>
      <c r="AJO172" s="0"/>
      <c r="AJP172" s="0"/>
      <c r="AJQ172" s="0"/>
      <c r="AJR172" s="0"/>
      <c r="AJS172" s="0"/>
      <c r="AJT172" s="0"/>
      <c r="AJU172" s="0"/>
      <c r="AJV172" s="0"/>
      <c r="AJW172" s="0"/>
      <c r="AJX172" s="0"/>
      <c r="AJY172" s="0"/>
      <c r="AJZ172" s="0"/>
      <c r="AKA172" s="0"/>
      <c r="AKB172" s="0"/>
      <c r="AKC172" s="0"/>
      <c r="AKD172" s="0"/>
      <c r="AKE172" s="0"/>
      <c r="AKF172" s="0"/>
      <c r="AKG172" s="0"/>
      <c r="AKH172" s="0"/>
      <c r="AKI172" s="0"/>
      <c r="AKJ172" s="0"/>
      <c r="AKK172" s="0"/>
      <c r="AKL172" s="0"/>
      <c r="AKM172" s="0"/>
      <c r="AKN172" s="0"/>
      <c r="AKO172" s="0"/>
      <c r="AKP172" s="0"/>
      <c r="AKQ172" s="0"/>
      <c r="AKR172" s="0"/>
      <c r="AKS172" s="0"/>
      <c r="AKT172" s="0"/>
      <c r="AKU172" s="0"/>
      <c r="AKV172" s="0"/>
      <c r="AKW172" s="0"/>
      <c r="AKX172" s="0"/>
      <c r="AKY172" s="0"/>
      <c r="AKZ172" s="0"/>
      <c r="ALA172" s="0"/>
      <c r="ALB172" s="0"/>
      <c r="ALC172" s="0"/>
      <c r="ALD172" s="0"/>
      <c r="ALE172" s="0"/>
      <c r="ALF172" s="0"/>
      <c r="ALG172" s="0"/>
      <c r="ALH172" s="0"/>
      <c r="ALI172" s="0"/>
      <c r="ALJ172" s="0"/>
      <c r="ALK172" s="0"/>
      <c r="ALL172" s="0"/>
      <c r="ALM172" s="0"/>
      <c r="ALN172" s="0"/>
      <c r="ALO172" s="0"/>
      <c r="ALP172" s="0"/>
      <c r="ALQ172" s="0"/>
      <c r="ALR172" s="0"/>
      <c r="ALS172" s="0"/>
      <c r="ALT172" s="0"/>
      <c r="ALU172" s="0"/>
      <c r="ALV172" s="0"/>
      <c r="ALW172" s="0"/>
      <c r="ALX172" s="0"/>
      <c r="ALY172" s="0"/>
      <c r="ALZ172" s="0"/>
      <c r="AMA172" s="0"/>
      <c r="AMB172" s="0"/>
      <c r="AMC172" s="0"/>
      <c r="AMD172" s="0"/>
      <c r="AME172" s="0"/>
      <c r="AMF172" s="0"/>
      <c r="AMG172" s="0"/>
      <c r="AMH172" s="0"/>
      <c r="AMI172" s="0"/>
      <c r="AMJ172" s="0"/>
    </row>
    <row r="173" customFormat="false" ht="13.8" hidden="false" customHeight="false" outlineLevel="0" collapsed="false">
      <c r="A173" s="0"/>
      <c r="B173" s="0"/>
      <c r="C173" s="0"/>
      <c r="D173" s="0"/>
      <c r="E173" s="0"/>
      <c r="F173" s="0"/>
      <c r="G173" s="0"/>
      <c r="H173" s="0"/>
      <c r="I173" s="0"/>
      <c r="J173" s="0"/>
      <c r="K173" s="0"/>
      <c r="L173" s="0"/>
      <c r="M173" s="0"/>
      <c r="N173" s="0"/>
      <c r="O173" s="0"/>
      <c r="P173" s="0"/>
      <c r="Q173" s="0"/>
      <c r="R173" s="0"/>
      <c r="S173" s="0"/>
      <c r="T173" s="0"/>
      <c r="U173" s="0"/>
      <c r="V173" s="0"/>
      <c r="W173" s="0"/>
      <c r="X173" s="0"/>
      <c r="Y173" s="0"/>
      <c r="Z173" s="0"/>
      <c r="AA173" s="0"/>
      <c r="AB173" s="0"/>
      <c r="AC173" s="0"/>
      <c r="AD173" s="0"/>
      <c r="AE173" s="0"/>
      <c r="AF173" s="0"/>
      <c r="AG173" s="0"/>
      <c r="AH173" s="0"/>
      <c r="AI173" s="0"/>
      <c r="AJ173" s="0"/>
      <c r="AK173" s="0"/>
      <c r="AL173" s="0"/>
      <c r="AM173" s="0"/>
      <c r="AN173" s="0"/>
      <c r="AO173" s="0"/>
      <c r="AP173" s="0"/>
      <c r="AQ173" s="0"/>
      <c r="AR173" s="0"/>
      <c r="AS173" s="0"/>
      <c r="AT173" s="0"/>
      <c r="AU173" s="0"/>
      <c r="AV173" s="0"/>
      <c r="AW173" s="0"/>
      <c r="AX173" s="0"/>
      <c r="AY173" s="0"/>
      <c r="AZ173" s="0"/>
      <c r="BA173" s="0"/>
      <c r="BB173" s="0"/>
      <c r="BC173" s="0"/>
      <c r="BD173" s="0"/>
      <c r="BE173" s="0"/>
      <c r="BF173" s="0"/>
      <c r="BG173" s="0"/>
      <c r="BH173" s="0"/>
      <c r="BI173" s="0"/>
      <c r="BJ173" s="0"/>
      <c r="BK173" s="0"/>
      <c r="BL173" s="0"/>
      <c r="BM173" s="0"/>
      <c r="BN173" s="0"/>
      <c r="BO173" s="0"/>
      <c r="BP173" s="0"/>
      <c r="BQ173" s="0"/>
      <c r="BR173" s="0"/>
      <c r="BS173" s="0"/>
      <c r="BT173" s="0"/>
      <c r="BU173" s="0"/>
      <c r="BV173" s="0"/>
      <c r="BW173" s="0"/>
      <c r="BX173" s="0"/>
      <c r="BY173" s="0"/>
      <c r="BZ173" s="0"/>
      <c r="CA173" s="0"/>
      <c r="CB173" s="0"/>
      <c r="CC173" s="0"/>
      <c r="CD173" s="0"/>
      <c r="CE173" s="0"/>
      <c r="CF173" s="0"/>
      <c r="CG173" s="0"/>
      <c r="CH173" s="0"/>
      <c r="CI173" s="0"/>
      <c r="CJ173" s="0"/>
      <c r="CK173" s="0"/>
      <c r="CL173" s="0"/>
      <c r="CM173" s="0"/>
      <c r="CN173" s="0"/>
      <c r="CO173" s="0"/>
      <c r="CP173" s="0"/>
      <c r="CQ173" s="0"/>
      <c r="CR173" s="0"/>
      <c r="CS173" s="0"/>
      <c r="CT173" s="0"/>
      <c r="CU173" s="0"/>
      <c r="CV173" s="0"/>
      <c r="CW173" s="0"/>
      <c r="CX173" s="0"/>
      <c r="CY173" s="0"/>
      <c r="CZ173" s="0"/>
      <c r="DA173" s="0"/>
      <c r="DB173" s="0"/>
      <c r="DC173" s="0"/>
      <c r="DD173" s="0"/>
      <c r="DE173" s="0"/>
      <c r="DF173" s="0"/>
      <c r="DG173" s="0"/>
      <c r="DH173" s="0"/>
      <c r="DI173" s="0"/>
      <c r="DJ173" s="0"/>
      <c r="DK173" s="0"/>
      <c r="DL173" s="0"/>
      <c r="DM173" s="0"/>
      <c r="DN173" s="0"/>
      <c r="DO173" s="0"/>
      <c r="DP173" s="0"/>
      <c r="DQ173" s="0"/>
      <c r="DR173" s="0"/>
      <c r="DS173" s="0"/>
      <c r="DT173" s="0"/>
      <c r="DU173" s="0"/>
      <c r="DV173" s="0"/>
      <c r="DW173" s="0"/>
      <c r="DX173" s="0"/>
      <c r="DY173" s="0"/>
      <c r="DZ173" s="0"/>
      <c r="EA173" s="0"/>
      <c r="EB173" s="0"/>
      <c r="EC173" s="0"/>
      <c r="ED173" s="0"/>
      <c r="EE173" s="0"/>
      <c r="EF173" s="0"/>
      <c r="EG173" s="0"/>
      <c r="EH173" s="0"/>
      <c r="EI173" s="0"/>
      <c r="EJ173" s="0"/>
      <c r="EK173" s="0"/>
      <c r="EL173" s="0"/>
      <c r="EM173" s="0"/>
      <c r="EN173" s="0"/>
      <c r="EO173" s="0"/>
      <c r="EP173" s="0"/>
      <c r="EQ173" s="0"/>
      <c r="ER173" s="0"/>
      <c r="ES173" s="0"/>
      <c r="ET173" s="0"/>
      <c r="EU173" s="0"/>
      <c r="EV173" s="0"/>
      <c r="EW173" s="0"/>
      <c r="EX173" s="0"/>
      <c r="EY173" s="0"/>
      <c r="EZ173" s="0"/>
      <c r="FA173" s="0"/>
      <c r="FB173" s="0"/>
      <c r="FC173" s="0"/>
      <c r="FD173" s="0"/>
      <c r="FE173" s="0"/>
      <c r="FF173" s="0"/>
      <c r="FG173" s="0"/>
      <c r="FH173" s="0"/>
      <c r="FI173" s="0"/>
      <c r="FJ173" s="0"/>
      <c r="FK173" s="0"/>
      <c r="FL173" s="0"/>
      <c r="FM173" s="0"/>
      <c r="FN173" s="0"/>
      <c r="FO173" s="0"/>
      <c r="FP173" s="0"/>
      <c r="FQ173" s="0"/>
      <c r="FR173" s="0"/>
      <c r="FS173" s="0"/>
      <c r="FT173" s="0"/>
      <c r="FU173" s="0"/>
      <c r="FV173" s="0"/>
      <c r="FW173" s="0"/>
      <c r="FX173" s="0"/>
      <c r="FY173" s="0"/>
      <c r="FZ173" s="0"/>
      <c r="GA173" s="0"/>
      <c r="GB173" s="0"/>
      <c r="GC173" s="0"/>
      <c r="GD173" s="0"/>
      <c r="GE173" s="0"/>
      <c r="GF173" s="0"/>
      <c r="GG173" s="0"/>
      <c r="GH173" s="0"/>
      <c r="GI173" s="0"/>
      <c r="GJ173" s="0"/>
      <c r="GK173" s="0"/>
      <c r="GL173" s="0"/>
      <c r="GM173" s="0"/>
      <c r="GN173" s="0"/>
      <c r="GO173" s="0"/>
      <c r="GP173" s="0"/>
      <c r="GQ173" s="0"/>
      <c r="GR173" s="0"/>
      <c r="GS173" s="0"/>
      <c r="GT173" s="0"/>
      <c r="GU173" s="0"/>
      <c r="GV173" s="0"/>
      <c r="GW173" s="0"/>
      <c r="GX173" s="0"/>
      <c r="GY173" s="0"/>
      <c r="GZ173" s="0"/>
      <c r="HA173" s="0"/>
      <c r="HB173" s="0"/>
      <c r="HC173" s="0"/>
      <c r="HD173" s="0"/>
      <c r="HE173" s="0"/>
      <c r="HF173" s="0"/>
      <c r="HG173" s="0"/>
      <c r="HH173" s="0"/>
      <c r="HI173" s="0"/>
      <c r="HJ173" s="0"/>
      <c r="HK173" s="0"/>
      <c r="HL173" s="0"/>
      <c r="HM173" s="0"/>
      <c r="HN173" s="0"/>
      <c r="HO173" s="0"/>
      <c r="HP173" s="0"/>
      <c r="HQ173" s="0"/>
      <c r="HR173" s="0"/>
      <c r="HS173" s="0"/>
      <c r="HT173" s="0"/>
      <c r="HU173" s="0"/>
      <c r="HV173" s="0"/>
      <c r="HW173" s="0"/>
      <c r="HX173" s="0"/>
      <c r="HY173" s="0"/>
      <c r="HZ173" s="0"/>
      <c r="IA173" s="0"/>
      <c r="IB173" s="0"/>
      <c r="IC173" s="0"/>
      <c r="ID173" s="0"/>
      <c r="IE173" s="0"/>
      <c r="IF173" s="0"/>
      <c r="IG173" s="0"/>
      <c r="IH173" s="0"/>
      <c r="II173" s="0"/>
      <c r="IJ173" s="0"/>
      <c r="IK173" s="0"/>
      <c r="IL173" s="0"/>
      <c r="IM173" s="0"/>
      <c r="IN173" s="0"/>
      <c r="IO173" s="0"/>
      <c r="IP173" s="0"/>
      <c r="IQ173" s="0"/>
      <c r="IR173" s="0"/>
      <c r="IS173" s="0"/>
      <c r="IT173" s="0"/>
      <c r="IU173" s="0"/>
      <c r="IV173" s="0"/>
      <c r="IW173" s="0"/>
      <c r="IX173" s="0"/>
      <c r="IY173" s="0"/>
      <c r="IZ173" s="0"/>
      <c r="JA173" s="0"/>
      <c r="JB173" s="0"/>
      <c r="JC173" s="0"/>
      <c r="JD173" s="0"/>
      <c r="JE173" s="0"/>
      <c r="JF173" s="0"/>
      <c r="JG173" s="0"/>
      <c r="JH173" s="0"/>
      <c r="JI173" s="0"/>
      <c r="JJ173" s="0"/>
      <c r="JK173" s="0"/>
      <c r="JL173" s="0"/>
      <c r="JM173" s="0"/>
      <c r="JN173" s="0"/>
      <c r="JO173" s="0"/>
      <c r="JP173" s="0"/>
      <c r="JQ173" s="0"/>
      <c r="JR173" s="0"/>
      <c r="JS173" s="0"/>
      <c r="JT173" s="0"/>
      <c r="JU173" s="0"/>
      <c r="JV173" s="0"/>
      <c r="JW173" s="0"/>
      <c r="JX173" s="0"/>
      <c r="JY173" s="0"/>
      <c r="JZ173" s="0"/>
      <c r="KA173" s="0"/>
      <c r="KB173" s="0"/>
      <c r="KC173" s="0"/>
      <c r="KD173" s="0"/>
      <c r="KE173" s="0"/>
      <c r="KF173" s="0"/>
      <c r="KG173" s="0"/>
      <c r="KH173" s="0"/>
      <c r="KI173" s="0"/>
      <c r="KJ173" s="0"/>
      <c r="KK173" s="0"/>
      <c r="KL173" s="0"/>
      <c r="KM173" s="0"/>
      <c r="KN173" s="0"/>
      <c r="KO173" s="0"/>
      <c r="KP173" s="0"/>
      <c r="KQ173" s="0"/>
      <c r="KR173" s="0"/>
      <c r="KS173" s="0"/>
      <c r="KT173" s="0"/>
      <c r="KU173" s="0"/>
      <c r="KV173" s="0"/>
      <c r="KW173" s="0"/>
      <c r="KX173" s="0"/>
      <c r="KY173" s="0"/>
      <c r="KZ173" s="0"/>
      <c r="LA173" s="0"/>
      <c r="LB173" s="0"/>
      <c r="LC173" s="0"/>
      <c r="LD173" s="0"/>
      <c r="LE173" s="0"/>
      <c r="LF173" s="0"/>
      <c r="LG173" s="0"/>
      <c r="LH173" s="0"/>
      <c r="LI173" s="0"/>
      <c r="LJ173" s="0"/>
      <c r="LK173" s="0"/>
      <c r="LL173" s="0"/>
      <c r="LM173" s="0"/>
      <c r="LN173" s="0"/>
      <c r="LO173" s="0"/>
      <c r="LP173" s="0"/>
      <c r="LQ173" s="0"/>
      <c r="LR173" s="0"/>
      <c r="LS173" s="0"/>
      <c r="LT173" s="0"/>
      <c r="LU173" s="0"/>
      <c r="LV173" s="0"/>
      <c r="LW173" s="0"/>
      <c r="LX173" s="0"/>
      <c r="LY173" s="0"/>
      <c r="LZ173" s="0"/>
      <c r="MA173" s="0"/>
      <c r="MB173" s="0"/>
      <c r="MC173" s="0"/>
      <c r="MD173" s="0"/>
      <c r="ME173" s="0"/>
      <c r="MF173" s="0"/>
      <c r="MG173" s="0"/>
      <c r="MH173" s="0"/>
      <c r="MI173" s="0"/>
      <c r="MJ173" s="0"/>
      <c r="MK173" s="0"/>
      <c r="ML173" s="0"/>
      <c r="MM173" s="0"/>
      <c r="MN173" s="0"/>
      <c r="MO173" s="0"/>
      <c r="MP173" s="0"/>
      <c r="MQ173" s="0"/>
      <c r="MR173" s="0"/>
      <c r="MS173" s="0"/>
      <c r="MT173" s="0"/>
      <c r="MU173" s="0"/>
      <c r="MV173" s="0"/>
      <c r="MW173" s="0"/>
      <c r="MX173" s="0"/>
      <c r="MY173" s="0"/>
      <c r="MZ173" s="0"/>
      <c r="NA173" s="0"/>
      <c r="NB173" s="0"/>
      <c r="NC173" s="0"/>
      <c r="ND173" s="0"/>
      <c r="NE173" s="0"/>
      <c r="NF173" s="0"/>
      <c r="NG173" s="0"/>
      <c r="NH173" s="0"/>
      <c r="NI173" s="0"/>
      <c r="NJ173" s="0"/>
      <c r="NK173" s="0"/>
      <c r="NL173" s="0"/>
      <c r="NM173" s="0"/>
      <c r="NN173" s="0"/>
      <c r="NO173" s="0"/>
      <c r="NP173" s="0"/>
      <c r="NQ173" s="0"/>
      <c r="NR173" s="0"/>
      <c r="NS173" s="0"/>
      <c r="NT173" s="0"/>
      <c r="NU173" s="0"/>
      <c r="NV173" s="0"/>
      <c r="NW173" s="0"/>
      <c r="NX173" s="0"/>
      <c r="NY173" s="0"/>
      <c r="NZ173" s="0"/>
      <c r="OA173" s="0"/>
      <c r="OB173" s="0"/>
      <c r="OC173" s="0"/>
      <c r="OD173" s="0"/>
      <c r="OE173" s="0"/>
      <c r="OF173" s="0"/>
      <c r="OG173" s="0"/>
      <c r="OH173" s="0"/>
      <c r="OI173" s="0"/>
      <c r="OJ173" s="0"/>
      <c r="OK173" s="0"/>
      <c r="OL173" s="0"/>
      <c r="OM173" s="0"/>
      <c r="ON173" s="0"/>
      <c r="OO173" s="0"/>
      <c r="OP173" s="0"/>
      <c r="OQ173" s="0"/>
      <c r="OR173" s="0"/>
      <c r="OS173" s="0"/>
      <c r="OT173" s="0"/>
      <c r="OU173" s="0"/>
      <c r="OV173" s="0"/>
      <c r="OW173" s="0"/>
      <c r="OX173" s="0"/>
      <c r="OY173" s="0"/>
      <c r="OZ173" s="0"/>
      <c r="PA173" s="0"/>
      <c r="PB173" s="0"/>
      <c r="PC173" s="0"/>
      <c r="PD173" s="0"/>
      <c r="PE173" s="0"/>
      <c r="PF173" s="0"/>
      <c r="PG173" s="0"/>
      <c r="PH173" s="0"/>
      <c r="PI173" s="0"/>
      <c r="PJ173" s="0"/>
      <c r="PK173" s="0"/>
      <c r="PL173" s="0"/>
      <c r="PM173" s="0"/>
      <c r="PN173" s="0"/>
      <c r="PO173" s="0"/>
      <c r="PP173" s="0"/>
      <c r="PQ173" s="0"/>
      <c r="PR173" s="0"/>
      <c r="PS173" s="0"/>
      <c r="PT173" s="0"/>
      <c r="PU173" s="0"/>
      <c r="PV173" s="0"/>
      <c r="PW173" s="0"/>
      <c r="PX173" s="0"/>
      <c r="PY173" s="0"/>
      <c r="PZ173" s="0"/>
      <c r="QA173" s="0"/>
      <c r="QB173" s="0"/>
      <c r="QC173" s="0"/>
      <c r="QD173" s="0"/>
      <c r="QE173" s="0"/>
      <c r="QF173" s="0"/>
      <c r="QG173" s="0"/>
      <c r="QH173" s="0"/>
      <c r="QI173" s="0"/>
      <c r="QJ173" s="0"/>
      <c r="QK173" s="0"/>
      <c r="QL173" s="0"/>
      <c r="QM173" s="0"/>
      <c r="QN173" s="0"/>
      <c r="QO173" s="0"/>
      <c r="QP173" s="0"/>
      <c r="QQ173" s="0"/>
      <c r="QR173" s="0"/>
      <c r="QS173" s="0"/>
      <c r="QT173" s="0"/>
      <c r="QU173" s="0"/>
      <c r="QV173" s="0"/>
      <c r="QW173" s="0"/>
      <c r="QX173" s="0"/>
      <c r="QY173" s="0"/>
      <c r="QZ173" s="0"/>
      <c r="RA173" s="0"/>
      <c r="RB173" s="0"/>
      <c r="RC173" s="0"/>
      <c r="RD173" s="0"/>
      <c r="RE173" s="0"/>
      <c r="RF173" s="0"/>
      <c r="RG173" s="0"/>
      <c r="RH173" s="0"/>
      <c r="RI173" s="0"/>
      <c r="RJ173" s="0"/>
      <c r="RK173" s="0"/>
      <c r="RL173" s="0"/>
      <c r="RM173" s="0"/>
      <c r="RN173" s="0"/>
      <c r="RO173" s="0"/>
      <c r="RP173" s="0"/>
      <c r="RQ173" s="0"/>
      <c r="RR173" s="0"/>
      <c r="RS173" s="0"/>
      <c r="RT173" s="0"/>
      <c r="RU173" s="0"/>
      <c r="RV173" s="0"/>
      <c r="RW173" s="0"/>
      <c r="RX173" s="0"/>
      <c r="RY173" s="0"/>
      <c r="RZ173" s="0"/>
      <c r="SA173" s="0"/>
      <c r="SB173" s="0"/>
      <c r="SC173" s="0"/>
      <c r="SD173" s="0"/>
      <c r="SE173" s="0"/>
      <c r="SF173" s="0"/>
      <c r="SG173" s="0"/>
      <c r="SH173" s="0"/>
      <c r="SI173" s="0"/>
      <c r="SJ173" s="0"/>
      <c r="SK173" s="0"/>
      <c r="SL173" s="0"/>
      <c r="SM173" s="0"/>
      <c r="SN173" s="0"/>
      <c r="SO173" s="0"/>
      <c r="SP173" s="0"/>
      <c r="SQ173" s="0"/>
      <c r="SR173" s="0"/>
      <c r="SS173" s="0"/>
      <c r="ST173" s="0"/>
      <c r="SU173" s="0"/>
      <c r="SV173" s="0"/>
      <c r="SW173" s="0"/>
      <c r="SX173" s="0"/>
      <c r="SY173" s="0"/>
      <c r="SZ173" s="0"/>
      <c r="TA173" s="0"/>
      <c r="TB173" s="0"/>
      <c r="TC173" s="0"/>
      <c r="TD173" s="0"/>
      <c r="TE173" s="0"/>
      <c r="TF173" s="0"/>
      <c r="TG173" s="0"/>
      <c r="TH173" s="0"/>
      <c r="TI173" s="0"/>
      <c r="TJ173" s="0"/>
      <c r="TK173" s="0"/>
      <c r="TL173" s="0"/>
      <c r="TM173" s="0"/>
      <c r="TN173" s="0"/>
      <c r="TO173" s="0"/>
      <c r="TP173" s="0"/>
      <c r="TQ173" s="0"/>
      <c r="TR173" s="0"/>
      <c r="TS173" s="0"/>
      <c r="TT173" s="0"/>
      <c r="TU173" s="0"/>
      <c r="TV173" s="0"/>
      <c r="TW173" s="0"/>
      <c r="TX173" s="0"/>
      <c r="TY173" s="0"/>
      <c r="TZ173" s="0"/>
      <c r="UA173" s="0"/>
      <c r="UB173" s="0"/>
      <c r="UC173" s="0"/>
      <c r="UD173" s="0"/>
      <c r="UE173" s="0"/>
      <c r="UF173" s="0"/>
      <c r="UG173" s="0"/>
      <c r="UH173" s="0"/>
      <c r="UI173" s="0"/>
      <c r="UJ173" s="0"/>
      <c r="UK173" s="0"/>
      <c r="UL173" s="0"/>
      <c r="UM173" s="0"/>
      <c r="UN173" s="0"/>
      <c r="UO173" s="0"/>
      <c r="UP173" s="0"/>
      <c r="UQ173" s="0"/>
      <c r="UR173" s="0"/>
      <c r="US173" s="0"/>
      <c r="UT173" s="0"/>
      <c r="UU173" s="0"/>
      <c r="UV173" s="0"/>
      <c r="UW173" s="0"/>
      <c r="UX173" s="0"/>
      <c r="UY173" s="0"/>
      <c r="UZ173" s="0"/>
      <c r="VA173" s="0"/>
      <c r="VB173" s="0"/>
      <c r="VC173" s="0"/>
      <c r="VD173" s="0"/>
      <c r="VE173" s="0"/>
      <c r="VF173" s="0"/>
      <c r="VG173" s="0"/>
      <c r="VH173" s="0"/>
      <c r="VI173" s="0"/>
      <c r="VJ173" s="0"/>
      <c r="VK173" s="0"/>
      <c r="VL173" s="0"/>
      <c r="VM173" s="0"/>
      <c r="VN173" s="0"/>
      <c r="VO173" s="0"/>
      <c r="VP173" s="0"/>
      <c r="VQ173" s="0"/>
      <c r="VR173" s="0"/>
      <c r="VS173" s="0"/>
      <c r="VT173" s="0"/>
      <c r="VU173" s="0"/>
      <c r="VV173" s="0"/>
      <c r="VW173" s="0"/>
      <c r="VX173" s="0"/>
      <c r="VY173" s="0"/>
      <c r="VZ173" s="0"/>
      <c r="WA173" s="0"/>
      <c r="WB173" s="0"/>
      <c r="WC173" s="0"/>
      <c r="WD173" s="0"/>
      <c r="WE173" s="0"/>
      <c r="WF173" s="0"/>
      <c r="WG173" s="0"/>
      <c r="WH173" s="0"/>
      <c r="WI173" s="0"/>
      <c r="WJ173" s="0"/>
      <c r="WK173" s="0"/>
      <c r="WL173" s="0"/>
      <c r="WM173" s="0"/>
      <c r="WN173" s="0"/>
      <c r="WO173" s="0"/>
      <c r="WP173" s="0"/>
      <c r="WQ173" s="0"/>
      <c r="WR173" s="0"/>
      <c r="WS173" s="0"/>
      <c r="WT173" s="0"/>
      <c r="WU173" s="0"/>
      <c r="WV173" s="0"/>
      <c r="WW173" s="0"/>
      <c r="WX173" s="0"/>
      <c r="WY173" s="0"/>
      <c r="WZ173" s="0"/>
      <c r="XA173" s="0"/>
      <c r="XB173" s="0"/>
      <c r="XC173" s="0"/>
      <c r="XD173" s="0"/>
      <c r="XE173" s="0"/>
      <c r="XF173" s="0"/>
      <c r="XG173" s="0"/>
      <c r="XH173" s="0"/>
      <c r="XI173" s="0"/>
      <c r="XJ173" s="0"/>
      <c r="XK173" s="0"/>
      <c r="XL173" s="0"/>
      <c r="XM173" s="0"/>
      <c r="XN173" s="0"/>
      <c r="XO173" s="0"/>
      <c r="XP173" s="0"/>
      <c r="XQ173" s="0"/>
      <c r="XR173" s="0"/>
      <c r="XS173" s="0"/>
      <c r="XT173" s="0"/>
      <c r="XU173" s="0"/>
      <c r="XV173" s="0"/>
      <c r="XW173" s="0"/>
      <c r="XX173" s="0"/>
      <c r="XY173" s="0"/>
      <c r="XZ173" s="0"/>
      <c r="YA173" s="0"/>
      <c r="YB173" s="0"/>
      <c r="YC173" s="0"/>
      <c r="YD173" s="0"/>
      <c r="YE173" s="0"/>
      <c r="YF173" s="0"/>
      <c r="YG173" s="0"/>
      <c r="YH173" s="0"/>
      <c r="YI173" s="0"/>
      <c r="YJ173" s="0"/>
      <c r="YK173" s="0"/>
      <c r="YL173" s="0"/>
      <c r="YM173" s="0"/>
      <c r="YN173" s="0"/>
      <c r="YO173" s="0"/>
      <c r="YP173" s="0"/>
      <c r="YQ173" s="0"/>
      <c r="YR173" s="0"/>
      <c r="YS173" s="0"/>
      <c r="YT173" s="0"/>
      <c r="YU173" s="0"/>
      <c r="YV173" s="0"/>
      <c r="YW173" s="0"/>
      <c r="YX173" s="0"/>
      <c r="YY173" s="0"/>
      <c r="YZ173" s="0"/>
      <c r="ZA173" s="0"/>
      <c r="ZB173" s="0"/>
      <c r="ZC173" s="0"/>
      <c r="ZD173" s="0"/>
      <c r="ZE173" s="0"/>
      <c r="ZF173" s="0"/>
      <c r="ZG173" s="0"/>
      <c r="ZH173" s="0"/>
      <c r="ZI173" s="0"/>
      <c r="ZJ173" s="0"/>
      <c r="ZK173" s="0"/>
      <c r="ZL173" s="0"/>
      <c r="ZM173" s="0"/>
      <c r="ZN173" s="0"/>
      <c r="ZO173" s="0"/>
      <c r="ZP173" s="0"/>
      <c r="ZQ173" s="0"/>
      <c r="ZR173" s="0"/>
      <c r="ZS173" s="0"/>
      <c r="ZT173" s="0"/>
      <c r="ZU173" s="0"/>
      <c r="ZV173" s="0"/>
      <c r="ZW173" s="0"/>
      <c r="ZX173" s="0"/>
      <c r="ZY173" s="0"/>
      <c r="ZZ173" s="0"/>
      <c r="AAA173" s="0"/>
      <c r="AAB173" s="0"/>
      <c r="AAC173" s="0"/>
      <c r="AAD173" s="0"/>
      <c r="AAE173" s="0"/>
      <c r="AAF173" s="0"/>
      <c r="AAG173" s="0"/>
      <c r="AAH173" s="0"/>
      <c r="AAI173" s="0"/>
      <c r="AAJ173" s="0"/>
      <c r="AAK173" s="0"/>
      <c r="AAL173" s="0"/>
      <c r="AAM173" s="0"/>
      <c r="AAN173" s="0"/>
      <c r="AAO173" s="0"/>
      <c r="AAP173" s="0"/>
      <c r="AAQ173" s="0"/>
      <c r="AAR173" s="0"/>
      <c r="AAS173" s="0"/>
      <c r="AAT173" s="0"/>
      <c r="AAU173" s="0"/>
      <c r="AAV173" s="0"/>
      <c r="AAW173" s="0"/>
      <c r="AAX173" s="0"/>
      <c r="AAY173" s="0"/>
      <c r="AAZ173" s="0"/>
      <c r="ABA173" s="0"/>
      <c r="ABB173" s="0"/>
      <c r="ABC173" s="0"/>
      <c r="ABD173" s="0"/>
      <c r="ABE173" s="0"/>
      <c r="ABF173" s="0"/>
      <c r="ABG173" s="0"/>
      <c r="ABH173" s="0"/>
      <c r="ABI173" s="0"/>
      <c r="ABJ173" s="0"/>
      <c r="ABK173" s="0"/>
      <c r="ABL173" s="0"/>
      <c r="ABM173" s="0"/>
      <c r="ABN173" s="0"/>
      <c r="ABO173" s="0"/>
      <c r="ABP173" s="0"/>
      <c r="ABQ173" s="0"/>
      <c r="ABR173" s="0"/>
      <c r="ABS173" s="0"/>
      <c r="ABT173" s="0"/>
      <c r="ABU173" s="0"/>
      <c r="ABV173" s="0"/>
      <c r="ABW173" s="0"/>
      <c r="ABX173" s="0"/>
      <c r="ABY173" s="0"/>
      <c r="ABZ173" s="0"/>
      <c r="ACA173" s="0"/>
      <c r="ACB173" s="0"/>
      <c r="ACC173" s="0"/>
      <c r="ACD173" s="0"/>
      <c r="ACE173" s="0"/>
      <c r="ACF173" s="0"/>
      <c r="ACG173" s="0"/>
      <c r="ACH173" s="0"/>
      <c r="ACI173" s="0"/>
      <c r="ACJ173" s="0"/>
      <c r="ACK173" s="0"/>
      <c r="ACL173" s="0"/>
      <c r="ACM173" s="0"/>
      <c r="ACN173" s="0"/>
      <c r="ACO173" s="0"/>
      <c r="ACP173" s="0"/>
      <c r="ACQ173" s="0"/>
      <c r="ACR173" s="0"/>
      <c r="ACS173" s="0"/>
      <c r="ACT173" s="0"/>
      <c r="ACU173" s="0"/>
      <c r="ACV173" s="0"/>
      <c r="ACW173" s="0"/>
      <c r="ACX173" s="0"/>
      <c r="ACY173" s="0"/>
      <c r="ACZ173" s="0"/>
      <c r="ADA173" s="0"/>
      <c r="ADB173" s="0"/>
      <c r="ADC173" s="0"/>
      <c r="ADD173" s="0"/>
      <c r="ADE173" s="0"/>
      <c r="ADF173" s="0"/>
      <c r="ADG173" s="0"/>
      <c r="ADH173" s="0"/>
      <c r="ADI173" s="0"/>
      <c r="ADJ173" s="0"/>
      <c r="ADK173" s="0"/>
      <c r="ADL173" s="0"/>
      <c r="ADM173" s="0"/>
      <c r="ADN173" s="0"/>
      <c r="ADO173" s="0"/>
      <c r="ADP173" s="0"/>
      <c r="ADQ173" s="0"/>
      <c r="ADR173" s="0"/>
      <c r="ADS173" s="0"/>
      <c r="ADT173" s="0"/>
      <c r="ADU173" s="0"/>
      <c r="ADV173" s="0"/>
      <c r="ADW173" s="0"/>
      <c r="ADX173" s="0"/>
      <c r="ADY173" s="0"/>
      <c r="ADZ173" s="0"/>
      <c r="AEA173" s="0"/>
      <c r="AEB173" s="0"/>
      <c r="AEC173" s="0"/>
      <c r="AED173" s="0"/>
      <c r="AEE173" s="0"/>
      <c r="AEF173" s="0"/>
      <c r="AEG173" s="0"/>
      <c r="AEH173" s="0"/>
      <c r="AEI173" s="0"/>
      <c r="AEJ173" s="0"/>
      <c r="AEK173" s="0"/>
      <c r="AEL173" s="0"/>
      <c r="AEM173" s="0"/>
      <c r="AEN173" s="0"/>
      <c r="AEO173" s="0"/>
      <c r="AEP173" s="0"/>
      <c r="AEQ173" s="0"/>
      <c r="AER173" s="0"/>
      <c r="AES173" s="0"/>
      <c r="AET173" s="0"/>
      <c r="AEU173" s="0"/>
      <c r="AEV173" s="0"/>
      <c r="AEW173" s="0"/>
      <c r="AEX173" s="0"/>
      <c r="AEY173" s="0"/>
      <c r="AEZ173" s="0"/>
      <c r="AFA173" s="0"/>
      <c r="AFB173" s="0"/>
      <c r="AFC173" s="0"/>
      <c r="AFD173" s="0"/>
      <c r="AFE173" s="0"/>
      <c r="AFF173" s="0"/>
      <c r="AFG173" s="0"/>
      <c r="AFH173" s="0"/>
      <c r="AFI173" s="0"/>
      <c r="AFJ173" s="0"/>
      <c r="AFK173" s="0"/>
      <c r="AFL173" s="0"/>
      <c r="AFM173" s="0"/>
      <c r="AFN173" s="0"/>
      <c r="AFO173" s="0"/>
      <c r="AFP173" s="0"/>
      <c r="AFQ173" s="0"/>
      <c r="AFR173" s="0"/>
      <c r="AFS173" s="0"/>
      <c r="AFT173" s="0"/>
      <c r="AFU173" s="0"/>
      <c r="AFV173" s="0"/>
      <c r="AFW173" s="0"/>
      <c r="AFX173" s="0"/>
      <c r="AFY173" s="0"/>
      <c r="AFZ173" s="0"/>
      <c r="AGA173" s="0"/>
      <c r="AGB173" s="0"/>
      <c r="AGC173" s="0"/>
      <c r="AGD173" s="0"/>
      <c r="AGE173" s="0"/>
      <c r="AGF173" s="0"/>
      <c r="AGG173" s="0"/>
      <c r="AGH173" s="0"/>
      <c r="AGI173" s="0"/>
      <c r="AGJ173" s="0"/>
      <c r="AGK173" s="0"/>
      <c r="AGL173" s="0"/>
      <c r="AGM173" s="0"/>
      <c r="AGN173" s="0"/>
      <c r="AGO173" s="0"/>
      <c r="AGP173" s="0"/>
      <c r="AGQ173" s="0"/>
      <c r="AGR173" s="0"/>
      <c r="AGS173" s="0"/>
      <c r="AGT173" s="0"/>
      <c r="AGU173" s="0"/>
      <c r="AGV173" s="0"/>
      <c r="AGW173" s="0"/>
      <c r="AGX173" s="0"/>
      <c r="AGY173" s="0"/>
      <c r="AGZ173" s="0"/>
      <c r="AHA173" s="0"/>
      <c r="AHB173" s="0"/>
      <c r="AHC173" s="0"/>
      <c r="AHD173" s="0"/>
      <c r="AHE173" s="0"/>
      <c r="AHF173" s="0"/>
      <c r="AHG173" s="0"/>
      <c r="AHH173" s="0"/>
      <c r="AHI173" s="0"/>
      <c r="AHJ173" s="0"/>
      <c r="AHK173" s="0"/>
      <c r="AHL173" s="0"/>
      <c r="AHM173" s="0"/>
      <c r="AHN173" s="0"/>
      <c r="AHO173" s="0"/>
      <c r="AHP173" s="0"/>
      <c r="AHQ173" s="0"/>
      <c r="AHR173" s="0"/>
      <c r="AHS173" s="0"/>
      <c r="AHT173" s="0"/>
      <c r="AHU173" s="0"/>
      <c r="AHV173" s="0"/>
      <c r="AHW173" s="0"/>
      <c r="AHX173" s="0"/>
      <c r="AHY173" s="0"/>
      <c r="AHZ173" s="0"/>
      <c r="AIA173" s="0"/>
      <c r="AIB173" s="0"/>
      <c r="AIC173" s="0"/>
      <c r="AID173" s="0"/>
      <c r="AIE173" s="0"/>
      <c r="AIF173" s="0"/>
      <c r="AIG173" s="0"/>
      <c r="AIH173" s="0"/>
      <c r="AII173" s="0"/>
      <c r="AIJ173" s="0"/>
      <c r="AIK173" s="0"/>
      <c r="AIL173" s="0"/>
      <c r="AIM173" s="0"/>
      <c r="AIN173" s="0"/>
      <c r="AIO173" s="0"/>
      <c r="AIP173" s="0"/>
      <c r="AIQ173" s="0"/>
      <c r="AIR173" s="0"/>
      <c r="AIS173" s="0"/>
      <c r="AIT173" s="0"/>
      <c r="AIU173" s="0"/>
      <c r="AIV173" s="0"/>
      <c r="AIW173" s="0"/>
      <c r="AIX173" s="0"/>
      <c r="AIY173" s="0"/>
      <c r="AIZ173" s="0"/>
      <c r="AJA173" s="0"/>
      <c r="AJB173" s="0"/>
      <c r="AJC173" s="0"/>
      <c r="AJD173" s="0"/>
      <c r="AJE173" s="0"/>
      <c r="AJF173" s="0"/>
      <c r="AJG173" s="0"/>
      <c r="AJH173" s="0"/>
      <c r="AJI173" s="0"/>
      <c r="AJJ173" s="0"/>
      <c r="AJK173" s="0"/>
      <c r="AJL173" s="0"/>
      <c r="AJM173" s="0"/>
      <c r="AJN173" s="0"/>
      <c r="AJO173" s="0"/>
      <c r="AJP173" s="0"/>
      <c r="AJQ173" s="0"/>
      <c r="AJR173" s="0"/>
      <c r="AJS173" s="0"/>
      <c r="AJT173" s="0"/>
      <c r="AJU173" s="0"/>
      <c r="AJV173" s="0"/>
      <c r="AJW173" s="0"/>
      <c r="AJX173" s="0"/>
      <c r="AJY173" s="0"/>
      <c r="AJZ173" s="0"/>
      <c r="AKA173" s="0"/>
      <c r="AKB173" s="0"/>
      <c r="AKC173" s="0"/>
      <c r="AKD173" s="0"/>
      <c r="AKE173" s="0"/>
      <c r="AKF173" s="0"/>
      <c r="AKG173" s="0"/>
      <c r="AKH173" s="0"/>
      <c r="AKI173" s="0"/>
      <c r="AKJ173" s="0"/>
      <c r="AKK173" s="0"/>
      <c r="AKL173" s="0"/>
      <c r="AKM173" s="0"/>
      <c r="AKN173" s="0"/>
      <c r="AKO173" s="0"/>
      <c r="AKP173" s="0"/>
      <c r="AKQ173" s="0"/>
      <c r="AKR173" s="0"/>
      <c r="AKS173" s="0"/>
      <c r="AKT173" s="0"/>
      <c r="AKU173" s="0"/>
      <c r="AKV173" s="0"/>
      <c r="AKW173" s="0"/>
      <c r="AKX173" s="0"/>
      <c r="AKY173" s="0"/>
      <c r="AKZ173" s="0"/>
      <c r="ALA173" s="0"/>
      <c r="ALB173" s="0"/>
      <c r="ALC173" s="0"/>
      <c r="ALD173" s="0"/>
      <c r="ALE173" s="0"/>
      <c r="ALF173" s="0"/>
      <c r="ALG173" s="0"/>
      <c r="ALH173" s="0"/>
      <c r="ALI173" s="0"/>
      <c r="ALJ173" s="0"/>
      <c r="ALK173" s="0"/>
      <c r="ALL173" s="0"/>
      <c r="ALM173" s="0"/>
      <c r="ALN173" s="0"/>
      <c r="ALO173" s="0"/>
      <c r="ALP173" s="0"/>
      <c r="ALQ173" s="0"/>
      <c r="ALR173" s="0"/>
      <c r="ALS173" s="0"/>
      <c r="ALT173" s="0"/>
      <c r="ALU173" s="0"/>
      <c r="ALV173" s="0"/>
      <c r="ALW173" s="0"/>
      <c r="ALX173" s="0"/>
      <c r="ALY173" s="0"/>
      <c r="ALZ173" s="0"/>
      <c r="AMA173" s="0"/>
      <c r="AMB173" s="0"/>
      <c r="AMC173" s="0"/>
      <c r="AMD173" s="0"/>
      <c r="AME173" s="0"/>
      <c r="AMF173" s="0"/>
      <c r="AMG173" s="0"/>
      <c r="AMH173" s="0"/>
      <c r="AMI173" s="0"/>
      <c r="AMJ173" s="0"/>
    </row>
    <row r="174" customFormat="false" ht="15.8" hidden="false" customHeight="false" outlineLevel="0" collapsed="false">
      <c r="A174" s="10" t="s">
        <v>171</v>
      </c>
      <c r="B174" s="0"/>
      <c r="C174" s="0"/>
      <c r="D174" s="0"/>
      <c r="E174" s="0"/>
      <c r="F174" s="0"/>
      <c r="G174" s="0"/>
      <c r="H174" s="0"/>
      <c r="I174" s="0"/>
      <c r="J174" s="0"/>
      <c r="K174" s="0"/>
      <c r="L174" s="0"/>
      <c r="M174" s="0"/>
      <c r="N174" s="0"/>
      <c r="O174" s="0"/>
      <c r="P174" s="0"/>
      <c r="Q174" s="0"/>
      <c r="R174" s="0"/>
      <c r="S174" s="0"/>
      <c r="T174" s="0"/>
      <c r="U174" s="0"/>
      <c r="V174" s="0"/>
      <c r="W174" s="0"/>
      <c r="X174" s="0"/>
      <c r="Y174" s="0"/>
      <c r="Z174" s="0"/>
      <c r="AA174" s="0"/>
      <c r="AB174" s="0"/>
      <c r="AC174" s="0"/>
      <c r="AD174" s="0"/>
      <c r="AE174" s="0"/>
      <c r="AF174" s="0"/>
      <c r="AG174" s="0"/>
      <c r="AH174" s="0"/>
      <c r="AI174" s="0"/>
      <c r="AJ174" s="0"/>
      <c r="AK174" s="0"/>
      <c r="AL174" s="0"/>
      <c r="AM174" s="0"/>
      <c r="AN174" s="0"/>
      <c r="AO174" s="0"/>
      <c r="AP174" s="0"/>
      <c r="AQ174" s="0"/>
      <c r="AR174" s="0"/>
      <c r="AS174" s="0"/>
      <c r="AT174" s="0"/>
      <c r="AU174" s="0"/>
      <c r="AV174" s="0"/>
      <c r="AW174" s="0"/>
      <c r="AX174" s="0"/>
      <c r="AY174" s="0"/>
      <c r="AZ174" s="0"/>
      <c r="BA174" s="0"/>
      <c r="BB174" s="0"/>
      <c r="BC174" s="0"/>
      <c r="BD174" s="0"/>
      <c r="BE174" s="0"/>
      <c r="BF174" s="0"/>
      <c r="BG174" s="0"/>
      <c r="BH174" s="0"/>
      <c r="BI174" s="0"/>
      <c r="BJ174" s="0"/>
      <c r="BK174" s="0"/>
      <c r="BL174" s="0"/>
      <c r="BM174" s="0"/>
      <c r="BN174" s="0"/>
      <c r="BO174" s="0"/>
      <c r="BP174" s="0"/>
      <c r="BQ174" s="0"/>
      <c r="BR174" s="0"/>
      <c r="BS174" s="0"/>
      <c r="BT174" s="0"/>
      <c r="BU174" s="0"/>
      <c r="BV174" s="0"/>
      <c r="BW174" s="0"/>
      <c r="BX174" s="0"/>
      <c r="BY174" s="0"/>
      <c r="BZ174" s="0"/>
      <c r="CA174" s="0"/>
      <c r="CB174" s="0"/>
      <c r="CC174" s="0"/>
      <c r="CD174" s="0"/>
      <c r="CE174" s="0"/>
      <c r="CF174" s="0"/>
      <c r="CG174" s="0"/>
      <c r="CH174" s="0"/>
      <c r="CI174" s="0"/>
      <c r="CJ174" s="0"/>
      <c r="CK174" s="0"/>
      <c r="CL174" s="0"/>
      <c r="CM174" s="0"/>
      <c r="CN174" s="0"/>
      <c r="CO174" s="0"/>
      <c r="CP174" s="0"/>
      <c r="CQ174" s="0"/>
      <c r="CR174" s="0"/>
      <c r="CS174" s="0"/>
      <c r="CT174" s="0"/>
      <c r="CU174" s="0"/>
      <c r="CV174" s="0"/>
      <c r="CW174" s="0"/>
      <c r="CX174" s="0"/>
      <c r="CY174" s="0"/>
      <c r="CZ174" s="0"/>
      <c r="DA174" s="0"/>
      <c r="DB174" s="0"/>
      <c r="DC174" s="0"/>
      <c r="DD174" s="0"/>
      <c r="DE174" s="0"/>
      <c r="DF174" s="0"/>
      <c r="DG174" s="0"/>
      <c r="DH174" s="0"/>
      <c r="DI174" s="0"/>
      <c r="DJ174" s="0"/>
      <c r="DK174" s="0"/>
      <c r="DL174" s="0"/>
      <c r="DM174" s="0"/>
      <c r="DN174" s="0"/>
      <c r="DO174" s="0"/>
      <c r="DP174" s="0"/>
      <c r="DQ174" s="0"/>
      <c r="DR174" s="0"/>
      <c r="DS174" s="0"/>
      <c r="DT174" s="0"/>
      <c r="DU174" s="0"/>
      <c r="DV174" s="0"/>
      <c r="DW174" s="0"/>
      <c r="DX174" s="0"/>
      <c r="DY174" s="0"/>
      <c r="DZ174" s="0"/>
      <c r="EA174" s="0"/>
      <c r="EB174" s="0"/>
      <c r="EC174" s="0"/>
      <c r="ED174" s="0"/>
      <c r="EE174" s="0"/>
      <c r="EF174" s="0"/>
      <c r="EG174" s="0"/>
      <c r="EH174" s="0"/>
      <c r="EI174" s="0"/>
      <c r="EJ174" s="0"/>
      <c r="EK174" s="0"/>
      <c r="EL174" s="0"/>
      <c r="EM174" s="0"/>
      <c r="EN174" s="0"/>
      <c r="EO174" s="0"/>
      <c r="EP174" s="0"/>
      <c r="EQ174" s="0"/>
      <c r="ER174" s="0"/>
      <c r="ES174" s="0"/>
      <c r="ET174" s="0"/>
      <c r="EU174" s="0"/>
      <c r="EV174" s="0"/>
      <c r="EW174" s="0"/>
      <c r="EX174" s="0"/>
      <c r="EY174" s="0"/>
      <c r="EZ174" s="0"/>
      <c r="FA174" s="0"/>
      <c r="FB174" s="0"/>
      <c r="FC174" s="0"/>
      <c r="FD174" s="0"/>
      <c r="FE174" s="0"/>
      <c r="FF174" s="0"/>
      <c r="FG174" s="0"/>
      <c r="FH174" s="0"/>
      <c r="FI174" s="0"/>
      <c r="FJ174" s="0"/>
      <c r="FK174" s="0"/>
      <c r="FL174" s="0"/>
      <c r="FM174" s="0"/>
      <c r="FN174" s="0"/>
      <c r="FO174" s="0"/>
      <c r="FP174" s="0"/>
      <c r="FQ174" s="0"/>
      <c r="FR174" s="0"/>
      <c r="FS174" s="0"/>
      <c r="FT174" s="0"/>
      <c r="FU174" s="0"/>
      <c r="FV174" s="0"/>
      <c r="FW174" s="0"/>
      <c r="FX174" s="0"/>
      <c r="FY174" s="0"/>
      <c r="FZ174" s="0"/>
      <c r="GA174" s="0"/>
      <c r="GB174" s="0"/>
      <c r="GC174" s="0"/>
      <c r="GD174" s="0"/>
      <c r="GE174" s="0"/>
      <c r="GF174" s="0"/>
      <c r="GG174" s="0"/>
      <c r="GH174" s="0"/>
      <c r="GI174" s="0"/>
      <c r="GJ174" s="0"/>
      <c r="GK174" s="0"/>
      <c r="GL174" s="0"/>
      <c r="GM174" s="0"/>
      <c r="GN174" s="0"/>
      <c r="GO174" s="0"/>
      <c r="GP174" s="0"/>
      <c r="GQ174" s="0"/>
      <c r="GR174" s="0"/>
      <c r="GS174" s="0"/>
      <c r="GT174" s="0"/>
      <c r="GU174" s="0"/>
      <c r="GV174" s="0"/>
      <c r="GW174" s="0"/>
      <c r="GX174" s="0"/>
      <c r="GY174" s="0"/>
      <c r="GZ174" s="0"/>
      <c r="HA174" s="0"/>
      <c r="HB174" s="0"/>
      <c r="HC174" s="0"/>
      <c r="HD174" s="0"/>
      <c r="HE174" s="0"/>
      <c r="HF174" s="0"/>
      <c r="HG174" s="0"/>
      <c r="HH174" s="0"/>
      <c r="HI174" s="0"/>
      <c r="HJ174" s="0"/>
      <c r="HK174" s="0"/>
      <c r="HL174" s="0"/>
      <c r="HM174" s="0"/>
      <c r="HN174" s="0"/>
      <c r="HO174" s="0"/>
      <c r="HP174" s="0"/>
      <c r="HQ174" s="0"/>
      <c r="HR174" s="0"/>
      <c r="HS174" s="0"/>
      <c r="HT174" s="0"/>
      <c r="HU174" s="0"/>
      <c r="HV174" s="0"/>
      <c r="HW174" s="0"/>
      <c r="HX174" s="0"/>
      <c r="HY174" s="0"/>
      <c r="HZ174" s="0"/>
      <c r="IA174" s="0"/>
      <c r="IB174" s="0"/>
      <c r="IC174" s="0"/>
      <c r="ID174" s="0"/>
      <c r="IE174" s="0"/>
      <c r="IF174" s="0"/>
      <c r="IG174" s="0"/>
      <c r="IH174" s="0"/>
      <c r="II174" s="0"/>
      <c r="IJ174" s="0"/>
      <c r="IK174" s="0"/>
      <c r="IL174" s="0"/>
      <c r="IM174" s="0"/>
      <c r="IN174" s="0"/>
      <c r="IO174" s="0"/>
      <c r="IP174" s="0"/>
      <c r="IQ174" s="0"/>
      <c r="IR174" s="0"/>
      <c r="IS174" s="0"/>
      <c r="IT174" s="0"/>
      <c r="IU174" s="0"/>
      <c r="IV174" s="0"/>
      <c r="IW174" s="0"/>
      <c r="IX174" s="0"/>
      <c r="IY174" s="0"/>
      <c r="IZ174" s="0"/>
      <c r="JA174" s="0"/>
      <c r="JB174" s="0"/>
      <c r="JC174" s="0"/>
      <c r="JD174" s="0"/>
      <c r="JE174" s="0"/>
      <c r="JF174" s="0"/>
      <c r="JG174" s="0"/>
      <c r="JH174" s="0"/>
      <c r="JI174" s="0"/>
      <c r="JJ174" s="0"/>
      <c r="JK174" s="0"/>
      <c r="JL174" s="0"/>
      <c r="JM174" s="0"/>
      <c r="JN174" s="0"/>
      <c r="JO174" s="0"/>
      <c r="JP174" s="0"/>
      <c r="JQ174" s="0"/>
      <c r="JR174" s="0"/>
      <c r="JS174" s="0"/>
      <c r="JT174" s="0"/>
      <c r="JU174" s="0"/>
      <c r="JV174" s="0"/>
      <c r="JW174" s="0"/>
      <c r="JX174" s="0"/>
      <c r="JY174" s="0"/>
      <c r="JZ174" s="0"/>
      <c r="KA174" s="0"/>
      <c r="KB174" s="0"/>
      <c r="KC174" s="0"/>
      <c r="KD174" s="0"/>
      <c r="KE174" s="0"/>
      <c r="KF174" s="0"/>
      <c r="KG174" s="0"/>
      <c r="KH174" s="0"/>
      <c r="KI174" s="0"/>
      <c r="KJ174" s="0"/>
      <c r="KK174" s="0"/>
      <c r="KL174" s="0"/>
      <c r="KM174" s="0"/>
      <c r="KN174" s="0"/>
      <c r="KO174" s="0"/>
      <c r="KP174" s="0"/>
      <c r="KQ174" s="0"/>
      <c r="KR174" s="0"/>
      <c r="KS174" s="0"/>
      <c r="KT174" s="0"/>
      <c r="KU174" s="0"/>
      <c r="KV174" s="0"/>
      <c r="KW174" s="0"/>
      <c r="KX174" s="0"/>
      <c r="KY174" s="0"/>
      <c r="KZ174" s="0"/>
      <c r="LA174" s="0"/>
      <c r="LB174" s="0"/>
      <c r="LC174" s="0"/>
      <c r="LD174" s="0"/>
      <c r="LE174" s="0"/>
      <c r="LF174" s="0"/>
      <c r="LG174" s="0"/>
      <c r="LH174" s="0"/>
      <c r="LI174" s="0"/>
      <c r="LJ174" s="0"/>
      <c r="LK174" s="0"/>
      <c r="LL174" s="0"/>
      <c r="LM174" s="0"/>
      <c r="LN174" s="0"/>
      <c r="LO174" s="0"/>
      <c r="LP174" s="0"/>
      <c r="LQ174" s="0"/>
      <c r="LR174" s="0"/>
      <c r="LS174" s="0"/>
      <c r="LT174" s="0"/>
      <c r="LU174" s="0"/>
      <c r="LV174" s="0"/>
      <c r="LW174" s="0"/>
      <c r="LX174" s="0"/>
      <c r="LY174" s="0"/>
      <c r="LZ174" s="0"/>
      <c r="MA174" s="0"/>
      <c r="MB174" s="0"/>
      <c r="MC174" s="0"/>
      <c r="MD174" s="0"/>
      <c r="ME174" s="0"/>
      <c r="MF174" s="0"/>
      <c r="MG174" s="0"/>
      <c r="MH174" s="0"/>
      <c r="MI174" s="0"/>
      <c r="MJ174" s="0"/>
      <c r="MK174" s="0"/>
      <c r="ML174" s="0"/>
      <c r="MM174" s="0"/>
      <c r="MN174" s="0"/>
      <c r="MO174" s="0"/>
      <c r="MP174" s="0"/>
      <c r="MQ174" s="0"/>
      <c r="MR174" s="0"/>
      <c r="MS174" s="0"/>
      <c r="MT174" s="0"/>
      <c r="MU174" s="0"/>
      <c r="MV174" s="0"/>
      <c r="MW174" s="0"/>
      <c r="MX174" s="0"/>
      <c r="MY174" s="0"/>
      <c r="MZ174" s="0"/>
      <c r="NA174" s="0"/>
      <c r="NB174" s="0"/>
      <c r="NC174" s="0"/>
      <c r="ND174" s="0"/>
      <c r="NE174" s="0"/>
      <c r="NF174" s="0"/>
      <c r="NG174" s="0"/>
      <c r="NH174" s="0"/>
      <c r="NI174" s="0"/>
      <c r="NJ174" s="0"/>
      <c r="NK174" s="0"/>
      <c r="NL174" s="0"/>
      <c r="NM174" s="0"/>
      <c r="NN174" s="0"/>
      <c r="NO174" s="0"/>
      <c r="NP174" s="0"/>
      <c r="NQ174" s="0"/>
      <c r="NR174" s="0"/>
      <c r="NS174" s="0"/>
      <c r="NT174" s="0"/>
      <c r="NU174" s="0"/>
      <c r="NV174" s="0"/>
      <c r="NW174" s="0"/>
      <c r="NX174" s="0"/>
      <c r="NY174" s="0"/>
      <c r="NZ174" s="0"/>
      <c r="OA174" s="0"/>
      <c r="OB174" s="0"/>
      <c r="OC174" s="0"/>
      <c r="OD174" s="0"/>
      <c r="OE174" s="0"/>
      <c r="OF174" s="0"/>
      <c r="OG174" s="0"/>
      <c r="OH174" s="0"/>
      <c r="OI174" s="0"/>
      <c r="OJ174" s="0"/>
      <c r="OK174" s="0"/>
      <c r="OL174" s="0"/>
      <c r="OM174" s="0"/>
      <c r="ON174" s="0"/>
      <c r="OO174" s="0"/>
      <c r="OP174" s="0"/>
      <c r="OQ174" s="0"/>
      <c r="OR174" s="0"/>
      <c r="OS174" s="0"/>
      <c r="OT174" s="0"/>
      <c r="OU174" s="0"/>
      <c r="OV174" s="0"/>
      <c r="OW174" s="0"/>
      <c r="OX174" s="0"/>
      <c r="OY174" s="0"/>
      <c r="OZ174" s="0"/>
      <c r="PA174" s="0"/>
      <c r="PB174" s="0"/>
      <c r="PC174" s="0"/>
      <c r="PD174" s="0"/>
      <c r="PE174" s="0"/>
      <c r="PF174" s="0"/>
      <c r="PG174" s="0"/>
      <c r="PH174" s="0"/>
      <c r="PI174" s="0"/>
      <c r="PJ174" s="0"/>
      <c r="PK174" s="0"/>
      <c r="PL174" s="0"/>
      <c r="PM174" s="0"/>
      <c r="PN174" s="0"/>
      <c r="PO174" s="0"/>
      <c r="PP174" s="0"/>
      <c r="PQ174" s="0"/>
      <c r="PR174" s="0"/>
      <c r="PS174" s="0"/>
      <c r="PT174" s="0"/>
      <c r="PU174" s="0"/>
      <c r="PV174" s="0"/>
      <c r="PW174" s="0"/>
      <c r="PX174" s="0"/>
      <c r="PY174" s="0"/>
      <c r="PZ174" s="0"/>
      <c r="QA174" s="0"/>
      <c r="QB174" s="0"/>
      <c r="QC174" s="0"/>
      <c r="QD174" s="0"/>
      <c r="QE174" s="0"/>
      <c r="QF174" s="0"/>
      <c r="QG174" s="0"/>
      <c r="QH174" s="0"/>
      <c r="QI174" s="0"/>
      <c r="QJ174" s="0"/>
      <c r="QK174" s="0"/>
      <c r="QL174" s="0"/>
      <c r="QM174" s="0"/>
      <c r="QN174" s="0"/>
      <c r="QO174" s="0"/>
      <c r="QP174" s="0"/>
      <c r="QQ174" s="0"/>
      <c r="QR174" s="0"/>
      <c r="QS174" s="0"/>
      <c r="QT174" s="0"/>
      <c r="QU174" s="0"/>
      <c r="QV174" s="0"/>
      <c r="QW174" s="0"/>
      <c r="QX174" s="0"/>
      <c r="QY174" s="0"/>
      <c r="QZ174" s="0"/>
      <c r="RA174" s="0"/>
      <c r="RB174" s="0"/>
      <c r="RC174" s="0"/>
      <c r="RD174" s="0"/>
      <c r="RE174" s="0"/>
      <c r="RF174" s="0"/>
      <c r="RG174" s="0"/>
      <c r="RH174" s="0"/>
      <c r="RI174" s="0"/>
      <c r="RJ174" s="0"/>
      <c r="RK174" s="0"/>
      <c r="RL174" s="0"/>
      <c r="RM174" s="0"/>
      <c r="RN174" s="0"/>
      <c r="RO174" s="0"/>
      <c r="RP174" s="0"/>
      <c r="RQ174" s="0"/>
      <c r="RR174" s="0"/>
      <c r="RS174" s="0"/>
      <c r="RT174" s="0"/>
      <c r="RU174" s="0"/>
      <c r="RV174" s="0"/>
      <c r="RW174" s="0"/>
      <c r="RX174" s="0"/>
      <c r="RY174" s="0"/>
      <c r="RZ174" s="0"/>
      <c r="SA174" s="0"/>
      <c r="SB174" s="0"/>
      <c r="SC174" s="0"/>
      <c r="SD174" s="0"/>
      <c r="SE174" s="0"/>
      <c r="SF174" s="0"/>
      <c r="SG174" s="0"/>
      <c r="SH174" s="0"/>
      <c r="SI174" s="0"/>
      <c r="SJ174" s="0"/>
      <c r="SK174" s="0"/>
      <c r="SL174" s="0"/>
      <c r="SM174" s="0"/>
      <c r="SN174" s="0"/>
      <c r="SO174" s="0"/>
      <c r="SP174" s="0"/>
      <c r="SQ174" s="0"/>
      <c r="SR174" s="0"/>
      <c r="SS174" s="0"/>
      <c r="ST174" s="0"/>
      <c r="SU174" s="0"/>
      <c r="SV174" s="0"/>
      <c r="SW174" s="0"/>
      <c r="SX174" s="0"/>
      <c r="SY174" s="0"/>
      <c r="SZ174" s="0"/>
      <c r="TA174" s="0"/>
      <c r="TB174" s="0"/>
      <c r="TC174" s="0"/>
      <c r="TD174" s="0"/>
      <c r="TE174" s="0"/>
      <c r="TF174" s="0"/>
      <c r="TG174" s="0"/>
      <c r="TH174" s="0"/>
      <c r="TI174" s="0"/>
      <c r="TJ174" s="0"/>
      <c r="TK174" s="0"/>
      <c r="TL174" s="0"/>
      <c r="TM174" s="0"/>
      <c r="TN174" s="0"/>
      <c r="TO174" s="0"/>
      <c r="TP174" s="0"/>
      <c r="TQ174" s="0"/>
      <c r="TR174" s="0"/>
      <c r="TS174" s="0"/>
      <c r="TT174" s="0"/>
      <c r="TU174" s="0"/>
      <c r="TV174" s="0"/>
      <c r="TW174" s="0"/>
      <c r="TX174" s="0"/>
      <c r="TY174" s="0"/>
      <c r="TZ174" s="0"/>
      <c r="UA174" s="0"/>
      <c r="UB174" s="0"/>
      <c r="UC174" s="0"/>
      <c r="UD174" s="0"/>
      <c r="UE174" s="0"/>
      <c r="UF174" s="0"/>
      <c r="UG174" s="0"/>
      <c r="UH174" s="0"/>
      <c r="UI174" s="0"/>
      <c r="UJ174" s="0"/>
      <c r="UK174" s="0"/>
      <c r="UL174" s="0"/>
      <c r="UM174" s="0"/>
      <c r="UN174" s="0"/>
      <c r="UO174" s="0"/>
      <c r="UP174" s="0"/>
      <c r="UQ174" s="0"/>
      <c r="UR174" s="0"/>
      <c r="US174" s="0"/>
      <c r="UT174" s="0"/>
      <c r="UU174" s="0"/>
      <c r="UV174" s="0"/>
      <c r="UW174" s="0"/>
      <c r="UX174" s="0"/>
      <c r="UY174" s="0"/>
      <c r="UZ174" s="0"/>
      <c r="VA174" s="0"/>
      <c r="VB174" s="0"/>
      <c r="VC174" s="0"/>
      <c r="VD174" s="0"/>
      <c r="VE174" s="0"/>
      <c r="VF174" s="0"/>
      <c r="VG174" s="0"/>
      <c r="VH174" s="0"/>
      <c r="VI174" s="0"/>
      <c r="VJ174" s="0"/>
      <c r="VK174" s="0"/>
      <c r="VL174" s="0"/>
      <c r="VM174" s="0"/>
      <c r="VN174" s="0"/>
      <c r="VO174" s="0"/>
      <c r="VP174" s="0"/>
      <c r="VQ174" s="0"/>
      <c r="VR174" s="0"/>
      <c r="VS174" s="0"/>
      <c r="VT174" s="0"/>
      <c r="VU174" s="0"/>
      <c r="VV174" s="0"/>
      <c r="VW174" s="0"/>
      <c r="VX174" s="0"/>
      <c r="VY174" s="0"/>
      <c r="VZ174" s="0"/>
      <c r="WA174" s="0"/>
      <c r="WB174" s="0"/>
      <c r="WC174" s="0"/>
      <c r="WD174" s="0"/>
      <c r="WE174" s="0"/>
      <c r="WF174" s="0"/>
      <c r="WG174" s="0"/>
      <c r="WH174" s="0"/>
      <c r="WI174" s="0"/>
      <c r="WJ174" s="0"/>
      <c r="WK174" s="0"/>
      <c r="WL174" s="0"/>
      <c r="WM174" s="0"/>
      <c r="WN174" s="0"/>
      <c r="WO174" s="0"/>
      <c r="WP174" s="0"/>
      <c r="WQ174" s="0"/>
      <c r="WR174" s="0"/>
      <c r="WS174" s="0"/>
      <c r="WT174" s="0"/>
      <c r="WU174" s="0"/>
      <c r="WV174" s="0"/>
      <c r="WW174" s="0"/>
      <c r="WX174" s="0"/>
      <c r="WY174" s="0"/>
      <c r="WZ174" s="0"/>
      <c r="XA174" s="0"/>
      <c r="XB174" s="0"/>
      <c r="XC174" s="0"/>
      <c r="XD174" s="0"/>
      <c r="XE174" s="0"/>
      <c r="XF174" s="0"/>
      <c r="XG174" s="0"/>
      <c r="XH174" s="0"/>
      <c r="XI174" s="0"/>
      <c r="XJ174" s="0"/>
      <c r="XK174" s="0"/>
      <c r="XL174" s="0"/>
      <c r="XM174" s="0"/>
      <c r="XN174" s="0"/>
      <c r="XO174" s="0"/>
      <c r="XP174" s="0"/>
      <c r="XQ174" s="0"/>
      <c r="XR174" s="0"/>
      <c r="XS174" s="0"/>
      <c r="XT174" s="0"/>
      <c r="XU174" s="0"/>
      <c r="XV174" s="0"/>
      <c r="XW174" s="0"/>
      <c r="XX174" s="0"/>
      <c r="XY174" s="0"/>
      <c r="XZ174" s="0"/>
      <c r="YA174" s="0"/>
      <c r="YB174" s="0"/>
      <c r="YC174" s="0"/>
      <c r="YD174" s="0"/>
      <c r="YE174" s="0"/>
      <c r="YF174" s="0"/>
      <c r="YG174" s="0"/>
      <c r="YH174" s="0"/>
      <c r="YI174" s="0"/>
      <c r="YJ174" s="0"/>
      <c r="YK174" s="0"/>
      <c r="YL174" s="0"/>
      <c r="YM174" s="0"/>
      <c r="YN174" s="0"/>
      <c r="YO174" s="0"/>
      <c r="YP174" s="0"/>
      <c r="YQ174" s="0"/>
      <c r="YR174" s="0"/>
      <c r="YS174" s="0"/>
      <c r="YT174" s="0"/>
      <c r="YU174" s="0"/>
      <c r="YV174" s="0"/>
      <c r="YW174" s="0"/>
      <c r="YX174" s="0"/>
      <c r="YY174" s="0"/>
      <c r="YZ174" s="0"/>
      <c r="ZA174" s="0"/>
      <c r="ZB174" s="0"/>
      <c r="ZC174" s="0"/>
      <c r="ZD174" s="0"/>
      <c r="ZE174" s="0"/>
      <c r="ZF174" s="0"/>
      <c r="ZG174" s="0"/>
      <c r="ZH174" s="0"/>
      <c r="ZI174" s="0"/>
      <c r="ZJ174" s="0"/>
      <c r="ZK174" s="0"/>
      <c r="ZL174" s="0"/>
      <c r="ZM174" s="0"/>
      <c r="ZN174" s="0"/>
      <c r="ZO174" s="0"/>
      <c r="ZP174" s="0"/>
      <c r="ZQ174" s="0"/>
      <c r="ZR174" s="0"/>
      <c r="ZS174" s="0"/>
      <c r="ZT174" s="0"/>
      <c r="ZU174" s="0"/>
      <c r="ZV174" s="0"/>
      <c r="ZW174" s="0"/>
      <c r="ZX174" s="0"/>
      <c r="ZY174" s="0"/>
      <c r="ZZ174" s="0"/>
      <c r="AAA174" s="0"/>
      <c r="AAB174" s="0"/>
      <c r="AAC174" s="0"/>
      <c r="AAD174" s="0"/>
      <c r="AAE174" s="0"/>
      <c r="AAF174" s="0"/>
      <c r="AAG174" s="0"/>
      <c r="AAH174" s="0"/>
      <c r="AAI174" s="0"/>
      <c r="AAJ174" s="0"/>
      <c r="AAK174" s="0"/>
      <c r="AAL174" s="0"/>
      <c r="AAM174" s="0"/>
      <c r="AAN174" s="0"/>
      <c r="AAO174" s="0"/>
      <c r="AAP174" s="0"/>
      <c r="AAQ174" s="0"/>
      <c r="AAR174" s="0"/>
      <c r="AAS174" s="0"/>
      <c r="AAT174" s="0"/>
      <c r="AAU174" s="0"/>
      <c r="AAV174" s="0"/>
      <c r="AAW174" s="0"/>
      <c r="AAX174" s="0"/>
      <c r="AAY174" s="0"/>
      <c r="AAZ174" s="0"/>
      <c r="ABA174" s="0"/>
      <c r="ABB174" s="0"/>
      <c r="ABC174" s="0"/>
      <c r="ABD174" s="0"/>
      <c r="ABE174" s="0"/>
      <c r="ABF174" s="0"/>
      <c r="ABG174" s="0"/>
      <c r="ABH174" s="0"/>
      <c r="ABI174" s="0"/>
      <c r="ABJ174" s="0"/>
      <c r="ABK174" s="0"/>
      <c r="ABL174" s="0"/>
      <c r="ABM174" s="0"/>
      <c r="ABN174" s="0"/>
      <c r="ABO174" s="0"/>
      <c r="ABP174" s="0"/>
      <c r="ABQ174" s="0"/>
      <c r="ABR174" s="0"/>
      <c r="ABS174" s="0"/>
      <c r="ABT174" s="0"/>
      <c r="ABU174" s="0"/>
      <c r="ABV174" s="0"/>
      <c r="ABW174" s="0"/>
      <c r="ABX174" s="0"/>
      <c r="ABY174" s="0"/>
      <c r="ABZ174" s="0"/>
      <c r="ACA174" s="0"/>
      <c r="ACB174" s="0"/>
      <c r="ACC174" s="0"/>
      <c r="ACD174" s="0"/>
      <c r="ACE174" s="0"/>
      <c r="ACF174" s="0"/>
      <c r="ACG174" s="0"/>
      <c r="ACH174" s="0"/>
      <c r="ACI174" s="0"/>
      <c r="ACJ174" s="0"/>
      <c r="ACK174" s="0"/>
      <c r="ACL174" s="0"/>
      <c r="ACM174" s="0"/>
      <c r="ACN174" s="0"/>
      <c r="ACO174" s="0"/>
      <c r="ACP174" s="0"/>
      <c r="ACQ174" s="0"/>
      <c r="ACR174" s="0"/>
      <c r="ACS174" s="0"/>
      <c r="ACT174" s="0"/>
      <c r="ACU174" s="0"/>
      <c r="ACV174" s="0"/>
      <c r="ACW174" s="0"/>
      <c r="ACX174" s="0"/>
      <c r="ACY174" s="0"/>
      <c r="ACZ174" s="0"/>
      <c r="ADA174" s="0"/>
      <c r="ADB174" s="0"/>
      <c r="ADC174" s="0"/>
      <c r="ADD174" s="0"/>
      <c r="ADE174" s="0"/>
      <c r="ADF174" s="0"/>
      <c r="ADG174" s="0"/>
      <c r="ADH174" s="0"/>
      <c r="ADI174" s="0"/>
      <c r="ADJ174" s="0"/>
      <c r="ADK174" s="0"/>
      <c r="ADL174" s="0"/>
      <c r="ADM174" s="0"/>
      <c r="ADN174" s="0"/>
      <c r="ADO174" s="0"/>
      <c r="ADP174" s="0"/>
      <c r="ADQ174" s="0"/>
      <c r="ADR174" s="0"/>
      <c r="ADS174" s="0"/>
      <c r="ADT174" s="0"/>
      <c r="ADU174" s="0"/>
      <c r="ADV174" s="0"/>
      <c r="ADW174" s="0"/>
      <c r="ADX174" s="0"/>
      <c r="ADY174" s="0"/>
      <c r="ADZ174" s="0"/>
      <c r="AEA174" s="0"/>
      <c r="AEB174" s="0"/>
      <c r="AEC174" s="0"/>
      <c r="AED174" s="0"/>
      <c r="AEE174" s="0"/>
      <c r="AEF174" s="0"/>
      <c r="AEG174" s="0"/>
      <c r="AEH174" s="0"/>
      <c r="AEI174" s="0"/>
      <c r="AEJ174" s="0"/>
      <c r="AEK174" s="0"/>
      <c r="AEL174" s="0"/>
      <c r="AEM174" s="0"/>
      <c r="AEN174" s="0"/>
      <c r="AEO174" s="0"/>
      <c r="AEP174" s="0"/>
      <c r="AEQ174" s="0"/>
      <c r="AER174" s="0"/>
      <c r="AES174" s="0"/>
      <c r="AET174" s="0"/>
      <c r="AEU174" s="0"/>
      <c r="AEV174" s="0"/>
      <c r="AEW174" s="0"/>
      <c r="AEX174" s="0"/>
      <c r="AEY174" s="0"/>
      <c r="AEZ174" s="0"/>
      <c r="AFA174" s="0"/>
      <c r="AFB174" s="0"/>
      <c r="AFC174" s="0"/>
      <c r="AFD174" s="0"/>
      <c r="AFE174" s="0"/>
      <c r="AFF174" s="0"/>
      <c r="AFG174" s="0"/>
      <c r="AFH174" s="0"/>
      <c r="AFI174" s="0"/>
      <c r="AFJ174" s="0"/>
      <c r="AFK174" s="0"/>
      <c r="AFL174" s="0"/>
      <c r="AFM174" s="0"/>
      <c r="AFN174" s="0"/>
      <c r="AFO174" s="0"/>
      <c r="AFP174" s="0"/>
      <c r="AFQ174" s="0"/>
      <c r="AFR174" s="0"/>
      <c r="AFS174" s="0"/>
      <c r="AFT174" s="0"/>
      <c r="AFU174" s="0"/>
      <c r="AFV174" s="0"/>
      <c r="AFW174" s="0"/>
      <c r="AFX174" s="0"/>
      <c r="AFY174" s="0"/>
      <c r="AFZ174" s="0"/>
      <c r="AGA174" s="0"/>
      <c r="AGB174" s="0"/>
      <c r="AGC174" s="0"/>
      <c r="AGD174" s="0"/>
      <c r="AGE174" s="0"/>
      <c r="AGF174" s="0"/>
      <c r="AGG174" s="0"/>
      <c r="AGH174" s="0"/>
      <c r="AGI174" s="0"/>
      <c r="AGJ174" s="0"/>
      <c r="AGK174" s="0"/>
      <c r="AGL174" s="0"/>
      <c r="AGM174" s="0"/>
      <c r="AGN174" s="0"/>
      <c r="AGO174" s="0"/>
      <c r="AGP174" s="0"/>
      <c r="AGQ174" s="0"/>
      <c r="AGR174" s="0"/>
      <c r="AGS174" s="0"/>
      <c r="AGT174" s="0"/>
      <c r="AGU174" s="0"/>
      <c r="AGV174" s="0"/>
      <c r="AGW174" s="0"/>
      <c r="AGX174" s="0"/>
      <c r="AGY174" s="0"/>
      <c r="AGZ174" s="0"/>
      <c r="AHA174" s="0"/>
      <c r="AHB174" s="0"/>
      <c r="AHC174" s="0"/>
      <c r="AHD174" s="0"/>
      <c r="AHE174" s="0"/>
      <c r="AHF174" s="0"/>
      <c r="AHG174" s="0"/>
      <c r="AHH174" s="0"/>
      <c r="AHI174" s="0"/>
      <c r="AHJ174" s="0"/>
      <c r="AHK174" s="0"/>
      <c r="AHL174" s="0"/>
      <c r="AHM174" s="0"/>
      <c r="AHN174" s="0"/>
      <c r="AHO174" s="0"/>
      <c r="AHP174" s="0"/>
      <c r="AHQ174" s="0"/>
      <c r="AHR174" s="0"/>
      <c r="AHS174" s="0"/>
      <c r="AHT174" s="0"/>
      <c r="AHU174" s="0"/>
      <c r="AHV174" s="0"/>
      <c r="AHW174" s="0"/>
      <c r="AHX174" s="0"/>
      <c r="AHY174" s="0"/>
      <c r="AHZ174" s="0"/>
      <c r="AIA174" s="0"/>
      <c r="AIB174" s="0"/>
      <c r="AIC174" s="0"/>
      <c r="AID174" s="0"/>
      <c r="AIE174" s="0"/>
      <c r="AIF174" s="0"/>
      <c r="AIG174" s="0"/>
      <c r="AIH174" s="0"/>
      <c r="AII174" s="0"/>
      <c r="AIJ174" s="0"/>
      <c r="AIK174" s="0"/>
      <c r="AIL174" s="0"/>
      <c r="AIM174" s="0"/>
      <c r="AIN174" s="0"/>
      <c r="AIO174" s="0"/>
      <c r="AIP174" s="0"/>
      <c r="AIQ174" s="0"/>
      <c r="AIR174" s="0"/>
      <c r="AIS174" s="0"/>
      <c r="AIT174" s="0"/>
      <c r="AIU174" s="0"/>
      <c r="AIV174" s="0"/>
      <c r="AIW174" s="0"/>
      <c r="AIX174" s="0"/>
      <c r="AIY174" s="0"/>
      <c r="AIZ174" s="0"/>
      <c r="AJA174" s="0"/>
      <c r="AJB174" s="0"/>
      <c r="AJC174" s="0"/>
      <c r="AJD174" s="0"/>
      <c r="AJE174" s="0"/>
      <c r="AJF174" s="0"/>
      <c r="AJG174" s="0"/>
      <c r="AJH174" s="0"/>
      <c r="AJI174" s="0"/>
      <c r="AJJ174" s="0"/>
      <c r="AJK174" s="0"/>
      <c r="AJL174" s="0"/>
      <c r="AJM174" s="0"/>
      <c r="AJN174" s="0"/>
      <c r="AJO174" s="0"/>
      <c r="AJP174" s="0"/>
      <c r="AJQ174" s="0"/>
      <c r="AJR174" s="0"/>
      <c r="AJS174" s="0"/>
      <c r="AJT174" s="0"/>
      <c r="AJU174" s="0"/>
      <c r="AJV174" s="0"/>
      <c r="AJW174" s="0"/>
      <c r="AJX174" s="0"/>
      <c r="AJY174" s="0"/>
      <c r="AJZ174" s="0"/>
      <c r="AKA174" s="0"/>
      <c r="AKB174" s="0"/>
      <c r="AKC174" s="0"/>
      <c r="AKD174" s="0"/>
      <c r="AKE174" s="0"/>
      <c r="AKF174" s="0"/>
      <c r="AKG174" s="0"/>
      <c r="AKH174" s="0"/>
      <c r="AKI174" s="0"/>
      <c r="AKJ174" s="0"/>
      <c r="AKK174" s="0"/>
      <c r="AKL174" s="0"/>
      <c r="AKM174" s="0"/>
      <c r="AKN174" s="0"/>
      <c r="AKO174" s="0"/>
      <c r="AKP174" s="0"/>
      <c r="AKQ174" s="0"/>
      <c r="AKR174" s="0"/>
      <c r="AKS174" s="0"/>
      <c r="AKT174" s="0"/>
      <c r="AKU174" s="0"/>
      <c r="AKV174" s="0"/>
      <c r="AKW174" s="0"/>
      <c r="AKX174" s="0"/>
      <c r="AKY174" s="0"/>
      <c r="AKZ174" s="0"/>
      <c r="ALA174" s="0"/>
      <c r="ALB174" s="0"/>
      <c r="ALC174" s="0"/>
      <c r="ALD174" s="0"/>
      <c r="ALE174" s="0"/>
      <c r="ALF174" s="0"/>
      <c r="ALG174" s="0"/>
      <c r="ALH174" s="0"/>
      <c r="ALI174" s="0"/>
      <c r="ALJ174" s="0"/>
      <c r="ALK174" s="0"/>
      <c r="ALL174" s="0"/>
      <c r="ALM174" s="0"/>
      <c r="ALN174" s="0"/>
      <c r="ALO174" s="0"/>
      <c r="ALP174" s="0"/>
      <c r="ALQ174" s="0"/>
      <c r="ALR174" s="0"/>
      <c r="ALS174" s="0"/>
      <c r="ALT174" s="0"/>
      <c r="ALU174" s="0"/>
      <c r="ALV174" s="0"/>
      <c r="ALW174" s="0"/>
      <c r="ALX174" s="0"/>
      <c r="ALY174" s="0"/>
      <c r="ALZ174" s="0"/>
      <c r="AMA174" s="0"/>
      <c r="AMB174" s="0"/>
      <c r="AMC174" s="0"/>
      <c r="AMD174" s="0"/>
      <c r="AME174" s="0"/>
      <c r="AMF174" s="0"/>
      <c r="AMG174" s="0"/>
      <c r="AMH174" s="0"/>
      <c r="AMI174" s="0"/>
      <c r="AMJ174" s="0"/>
    </row>
    <row r="175" customFormat="false" ht="16.9" hidden="false" customHeight="true" outlineLevel="0" collapsed="false">
      <c r="A175" s="0"/>
      <c r="B175" s="0"/>
      <c r="C175" s="0"/>
      <c r="D175" s="0"/>
      <c r="E175" s="0"/>
      <c r="F175" s="0"/>
      <c r="G175" s="0"/>
      <c r="H175" s="0"/>
      <c r="I175" s="0"/>
      <c r="J175" s="0"/>
      <c r="K175" s="0"/>
      <c r="L175" s="0"/>
      <c r="M175" s="0"/>
      <c r="N175" s="0"/>
      <c r="O175" s="0"/>
      <c r="P175" s="0"/>
      <c r="Q175" s="0"/>
      <c r="R175" s="0"/>
      <c r="S175" s="0"/>
      <c r="T175" s="0"/>
      <c r="U175" s="0"/>
      <c r="V175" s="0"/>
      <c r="W175" s="0"/>
      <c r="X175" s="0"/>
      <c r="Y175" s="0"/>
      <c r="Z175" s="0"/>
      <c r="AA175" s="0"/>
      <c r="AB175" s="0"/>
      <c r="AC175" s="0"/>
      <c r="AD175" s="0"/>
      <c r="AE175" s="0"/>
      <c r="AF175" s="0"/>
      <c r="AG175" s="0"/>
      <c r="AH175" s="0"/>
      <c r="AI175" s="0"/>
      <c r="AJ175" s="0"/>
      <c r="AK175" s="0"/>
      <c r="AL175" s="0"/>
      <c r="AM175" s="0"/>
      <c r="AN175" s="0"/>
      <c r="AO175" s="0"/>
      <c r="AP175" s="0"/>
      <c r="AQ175" s="0"/>
      <c r="AR175" s="0"/>
      <c r="AS175" s="0"/>
      <c r="AT175" s="0"/>
      <c r="AU175" s="0"/>
      <c r="AV175" s="0"/>
      <c r="AW175" s="0"/>
      <c r="AX175" s="0"/>
      <c r="AY175" s="0"/>
      <c r="AZ175" s="0"/>
      <c r="BA175" s="0"/>
      <c r="BB175" s="0"/>
      <c r="BC175" s="0"/>
      <c r="BD175" s="0"/>
      <c r="BE175" s="0"/>
      <c r="BF175" s="0"/>
      <c r="BG175" s="0"/>
      <c r="BH175" s="0"/>
      <c r="BI175" s="0"/>
      <c r="BJ175" s="0"/>
      <c r="BK175" s="0"/>
      <c r="BL175" s="0"/>
      <c r="BM175" s="0"/>
      <c r="BN175" s="0"/>
      <c r="BO175" s="0"/>
      <c r="BP175" s="0"/>
      <c r="BQ175" s="0"/>
      <c r="BR175" s="0"/>
      <c r="BS175" s="0"/>
      <c r="BT175" s="0"/>
      <c r="BU175" s="0"/>
      <c r="BV175" s="0"/>
      <c r="BW175" s="0"/>
      <c r="BX175" s="0"/>
      <c r="BY175" s="0"/>
      <c r="BZ175" s="0"/>
      <c r="CA175" s="0"/>
      <c r="CB175" s="0"/>
      <c r="CC175" s="0"/>
      <c r="CD175" s="0"/>
      <c r="CE175" s="0"/>
      <c r="CF175" s="0"/>
      <c r="CG175" s="0"/>
      <c r="CH175" s="0"/>
      <c r="CI175" s="0"/>
      <c r="CJ175" s="0"/>
      <c r="CK175" s="0"/>
      <c r="CL175" s="0"/>
      <c r="CM175" s="0"/>
      <c r="CN175" s="0"/>
      <c r="CO175" s="0"/>
      <c r="CP175" s="0"/>
      <c r="CQ175" s="0"/>
      <c r="CR175" s="0"/>
      <c r="CS175" s="0"/>
      <c r="CT175" s="0"/>
      <c r="CU175" s="0"/>
      <c r="CV175" s="0"/>
      <c r="CW175" s="0"/>
      <c r="CX175" s="0"/>
      <c r="CY175" s="0"/>
      <c r="CZ175" s="0"/>
      <c r="DA175" s="0"/>
      <c r="DB175" s="0"/>
      <c r="DC175" s="0"/>
      <c r="DD175" s="0"/>
      <c r="DE175" s="0"/>
      <c r="DF175" s="0"/>
      <c r="DG175" s="0"/>
      <c r="DH175" s="0"/>
      <c r="DI175" s="0"/>
      <c r="DJ175" s="0"/>
      <c r="DK175" s="0"/>
      <c r="DL175" s="0"/>
      <c r="DM175" s="0"/>
      <c r="DN175" s="0"/>
      <c r="DO175" s="0"/>
      <c r="DP175" s="0"/>
      <c r="DQ175" s="0"/>
      <c r="DR175" s="0"/>
      <c r="DS175" s="0"/>
      <c r="DT175" s="0"/>
      <c r="DU175" s="0"/>
      <c r="DV175" s="0"/>
      <c r="DW175" s="0"/>
      <c r="DX175" s="0"/>
      <c r="DY175" s="0"/>
      <c r="DZ175" s="0"/>
      <c r="EA175" s="0"/>
      <c r="EB175" s="0"/>
      <c r="EC175" s="0"/>
      <c r="ED175" s="0"/>
      <c r="EE175" s="0"/>
      <c r="EF175" s="0"/>
      <c r="EG175" s="0"/>
      <c r="EH175" s="0"/>
      <c r="EI175" s="0"/>
      <c r="EJ175" s="0"/>
      <c r="EK175" s="0"/>
      <c r="EL175" s="0"/>
      <c r="EM175" s="0"/>
      <c r="EN175" s="0"/>
      <c r="EO175" s="0"/>
      <c r="EP175" s="0"/>
      <c r="EQ175" s="0"/>
      <c r="ER175" s="0"/>
      <c r="ES175" s="0"/>
      <c r="ET175" s="0"/>
      <c r="EU175" s="0"/>
      <c r="EV175" s="0"/>
      <c r="EW175" s="0"/>
      <c r="EX175" s="0"/>
      <c r="EY175" s="0"/>
      <c r="EZ175" s="0"/>
      <c r="FA175" s="0"/>
      <c r="FB175" s="0"/>
      <c r="FC175" s="0"/>
      <c r="FD175" s="0"/>
      <c r="FE175" s="0"/>
      <c r="FF175" s="0"/>
      <c r="FG175" s="0"/>
      <c r="FH175" s="0"/>
      <c r="FI175" s="0"/>
      <c r="FJ175" s="0"/>
      <c r="FK175" s="0"/>
      <c r="FL175" s="0"/>
      <c r="FM175" s="0"/>
      <c r="FN175" s="0"/>
      <c r="FO175" s="0"/>
      <c r="FP175" s="0"/>
      <c r="FQ175" s="0"/>
      <c r="FR175" s="0"/>
      <c r="FS175" s="0"/>
      <c r="FT175" s="0"/>
      <c r="FU175" s="0"/>
      <c r="FV175" s="0"/>
      <c r="FW175" s="0"/>
      <c r="FX175" s="0"/>
      <c r="FY175" s="0"/>
      <c r="FZ175" s="0"/>
      <c r="GA175" s="0"/>
      <c r="GB175" s="0"/>
      <c r="GC175" s="0"/>
      <c r="GD175" s="0"/>
      <c r="GE175" s="0"/>
      <c r="GF175" s="0"/>
      <c r="GG175" s="0"/>
      <c r="GH175" s="0"/>
      <c r="GI175" s="0"/>
      <c r="GJ175" s="0"/>
      <c r="GK175" s="0"/>
      <c r="GL175" s="0"/>
      <c r="GM175" s="0"/>
      <c r="GN175" s="0"/>
      <c r="GO175" s="0"/>
      <c r="GP175" s="0"/>
      <c r="GQ175" s="0"/>
      <c r="GR175" s="0"/>
      <c r="GS175" s="0"/>
      <c r="GT175" s="0"/>
      <c r="GU175" s="0"/>
      <c r="GV175" s="0"/>
      <c r="GW175" s="0"/>
      <c r="GX175" s="0"/>
      <c r="GY175" s="0"/>
      <c r="GZ175" s="0"/>
      <c r="HA175" s="0"/>
      <c r="HB175" s="0"/>
      <c r="HC175" s="0"/>
      <c r="HD175" s="0"/>
      <c r="HE175" s="0"/>
      <c r="HF175" s="0"/>
      <c r="HG175" s="0"/>
      <c r="HH175" s="0"/>
      <c r="HI175" s="0"/>
      <c r="HJ175" s="0"/>
      <c r="HK175" s="0"/>
      <c r="HL175" s="0"/>
      <c r="HM175" s="0"/>
      <c r="HN175" s="0"/>
      <c r="HO175" s="0"/>
      <c r="HP175" s="0"/>
      <c r="HQ175" s="0"/>
      <c r="HR175" s="0"/>
      <c r="HS175" s="0"/>
      <c r="HT175" s="0"/>
      <c r="HU175" s="0"/>
      <c r="HV175" s="0"/>
      <c r="HW175" s="0"/>
      <c r="HX175" s="0"/>
      <c r="HY175" s="0"/>
      <c r="HZ175" s="0"/>
      <c r="IA175" s="0"/>
      <c r="IB175" s="0"/>
      <c r="IC175" s="0"/>
      <c r="ID175" s="0"/>
      <c r="IE175" s="0"/>
      <c r="IF175" s="0"/>
      <c r="IG175" s="0"/>
      <c r="IH175" s="0"/>
      <c r="II175" s="0"/>
      <c r="IJ175" s="0"/>
      <c r="IK175" s="0"/>
      <c r="IL175" s="0"/>
      <c r="IM175" s="0"/>
      <c r="IN175" s="0"/>
      <c r="IO175" s="0"/>
      <c r="IP175" s="0"/>
      <c r="IQ175" s="0"/>
      <c r="IR175" s="0"/>
      <c r="IS175" s="0"/>
      <c r="IT175" s="0"/>
      <c r="IU175" s="0"/>
      <c r="IV175" s="0"/>
      <c r="IW175" s="0"/>
      <c r="IX175" s="0"/>
      <c r="IY175" s="0"/>
      <c r="IZ175" s="0"/>
      <c r="JA175" s="0"/>
      <c r="JB175" s="0"/>
      <c r="JC175" s="0"/>
      <c r="JD175" s="0"/>
      <c r="JE175" s="0"/>
      <c r="JF175" s="0"/>
      <c r="JG175" s="0"/>
      <c r="JH175" s="0"/>
      <c r="JI175" s="0"/>
      <c r="JJ175" s="0"/>
      <c r="JK175" s="0"/>
      <c r="JL175" s="0"/>
      <c r="JM175" s="0"/>
      <c r="JN175" s="0"/>
      <c r="JO175" s="0"/>
      <c r="JP175" s="0"/>
      <c r="JQ175" s="0"/>
      <c r="JR175" s="0"/>
      <c r="JS175" s="0"/>
      <c r="JT175" s="0"/>
      <c r="JU175" s="0"/>
      <c r="JV175" s="0"/>
      <c r="JW175" s="0"/>
      <c r="JX175" s="0"/>
      <c r="JY175" s="0"/>
      <c r="JZ175" s="0"/>
      <c r="KA175" s="0"/>
      <c r="KB175" s="0"/>
      <c r="KC175" s="0"/>
      <c r="KD175" s="0"/>
      <c r="KE175" s="0"/>
      <c r="KF175" s="0"/>
      <c r="KG175" s="0"/>
      <c r="KH175" s="0"/>
      <c r="KI175" s="0"/>
      <c r="KJ175" s="0"/>
      <c r="KK175" s="0"/>
      <c r="KL175" s="0"/>
      <c r="KM175" s="0"/>
      <c r="KN175" s="0"/>
      <c r="KO175" s="0"/>
      <c r="KP175" s="0"/>
      <c r="KQ175" s="0"/>
      <c r="KR175" s="0"/>
      <c r="KS175" s="0"/>
      <c r="KT175" s="0"/>
      <c r="KU175" s="0"/>
      <c r="KV175" s="0"/>
      <c r="KW175" s="0"/>
      <c r="KX175" s="0"/>
      <c r="KY175" s="0"/>
      <c r="KZ175" s="0"/>
      <c r="LA175" s="0"/>
      <c r="LB175" s="0"/>
      <c r="LC175" s="0"/>
      <c r="LD175" s="0"/>
      <c r="LE175" s="0"/>
      <c r="LF175" s="0"/>
      <c r="LG175" s="0"/>
      <c r="LH175" s="0"/>
      <c r="LI175" s="0"/>
      <c r="LJ175" s="0"/>
      <c r="LK175" s="0"/>
      <c r="LL175" s="0"/>
      <c r="LM175" s="0"/>
      <c r="LN175" s="0"/>
      <c r="LO175" s="0"/>
      <c r="LP175" s="0"/>
      <c r="LQ175" s="0"/>
      <c r="LR175" s="0"/>
      <c r="LS175" s="0"/>
      <c r="LT175" s="0"/>
      <c r="LU175" s="0"/>
      <c r="LV175" s="0"/>
      <c r="LW175" s="0"/>
      <c r="LX175" s="0"/>
      <c r="LY175" s="0"/>
      <c r="LZ175" s="0"/>
      <c r="MA175" s="0"/>
      <c r="MB175" s="0"/>
      <c r="MC175" s="0"/>
      <c r="MD175" s="0"/>
      <c r="ME175" s="0"/>
      <c r="MF175" s="0"/>
      <c r="MG175" s="0"/>
      <c r="MH175" s="0"/>
      <c r="MI175" s="0"/>
      <c r="MJ175" s="0"/>
      <c r="MK175" s="0"/>
      <c r="ML175" s="0"/>
      <c r="MM175" s="0"/>
      <c r="MN175" s="0"/>
      <c r="MO175" s="0"/>
      <c r="MP175" s="0"/>
      <c r="MQ175" s="0"/>
      <c r="MR175" s="0"/>
      <c r="MS175" s="0"/>
      <c r="MT175" s="0"/>
      <c r="MU175" s="0"/>
      <c r="MV175" s="0"/>
      <c r="MW175" s="0"/>
      <c r="MX175" s="0"/>
      <c r="MY175" s="0"/>
      <c r="MZ175" s="0"/>
      <c r="NA175" s="0"/>
      <c r="NB175" s="0"/>
      <c r="NC175" s="0"/>
      <c r="ND175" s="0"/>
      <c r="NE175" s="0"/>
      <c r="NF175" s="0"/>
      <c r="NG175" s="0"/>
      <c r="NH175" s="0"/>
      <c r="NI175" s="0"/>
      <c r="NJ175" s="0"/>
      <c r="NK175" s="0"/>
      <c r="NL175" s="0"/>
      <c r="NM175" s="0"/>
      <c r="NN175" s="0"/>
      <c r="NO175" s="0"/>
      <c r="NP175" s="0"/>
      <c r="NQ175" s="0"/>
      <c r="NR175" s="0"/>
      <c r="NS175" s="0"/>
      <c r="NT175" s="0"/>
      <c r="NU175" s="0"/>
      <c r="NV175" s="0"/>
      <c r="NW175" s="0"/>
      <c r="NX175" s="0"/>
      <c r="NY175" s="0"/>
      <c r="NZ175" s="0"/>
      <c r="OA175" s="0"/>
      <c r="OB175" s="0"/>
      <c r="OC175" s="0"/>
      <c r="OD175" s="0"/>
      <c r="OE175" s="0"/>
      <c r="OF175" s="0"/>
      <c r="OG175" s="0"/>
      <c r="OH175" s="0"/>
      <c r="OI175" s="0"/>
      <c r="OJ175" s="0"/>
      <c r="OK175" s="0"/>
      <c r="OL175" s="0"/>
      <c r="OM175" s="0"/>
      <c r="ON175" s="0"/>
      <c r="OO175" s="0"/>
      <c r="OP175" s="0"/>
      <c r="OQ175" s="0"/>
      <c r="OR175" s="0"/>
      <c r="OS175" s="0"/>
      <c r="OT175" s="0"/>
      <c r="OU175" s="0"/>
      <c r="OV175" s="0"/>
      <c r="OW175" s="0"/>
      <c r="OX175" s="0"/>
      <c r="OY175" s="0"/>
      <c r="OZ175" s="0"/>
      <c r="PA175" s="0"/>
      <c r="PB175" s="0"/>
      <c r="PC175" s="0"/>
      <c r="PD175" s="0"/>
      <c r="PE175" s="0"/>
      <c r="PF175" s="0"/>
      <c r="PG175" s="0"/>
      <c r="PH175" s="0"/>
      <c r="PI175" s="0"/>
      <c r="PJ175" s="0"/>
      <c r="PK175" s="0"/>
      <c r="PL175" s="0"/>
      <c r="PM175" s="0"/>
      <c r="PN175" s="0"/>
      <c r="PO175" s="0"/>
      <c r="PP175" s="0"/>
      <c r="PQ175" s="0"/>
      <c r="PR175" s="0"/>
      <c r="PS175" s="0"/>
      <c r="PT175" s="0"/>
      <c r="PU175" s="0"/>
      <c r="PV175" s="0"/>
      <c r="PW175" s="0"/>
      <c r="PX175" s="0"/>
      <c r="PY175" s="0"/>
      <c r="PZ175" s="0"/>
      <c r="QA175" s="0"/>
      <c r="QB175" s="0"/>
      <c r="QC175" s="0"/>
      <c r="QD175" s="0"/>
      <c r="QE175" s="0"/>
      <c r="QF175" s="0"/>
      <c r="QG175" s="0"/>
      <c r="QH175" s="0"/>
      <c r="QI175" s="0"/>
      <c r="QJ175" s="0"/>
      <c r="QK175" s="0"/>
      <c r="QL175" s="0"/>
      <c r="QM175" s="0"/>
      <c r="QN175" s="0"/>
      <c r="QO175" s="0"/>
      <c r="QP175" s="0"/>
      <c r="QQ175" s="0"/>
      <c r="QR175" s="0"/>
      <c r="QS175" s="0"/>
      <c r="QT175" s="0"/>
      <c r="QU175" s="0"/>
      <c r="QV175" s="0"/>
      <c r="QW175" s="0"/>
      <c r="QX175" s="0"/>
      <c r="QY175" s="0"/>
      <c r="QZ175" s="0"/>
      <c r="RA175" s="0"/>
      <c r="RB175" s="0"/>
      <c r="RC175" s="0"/>
      <c r="RD175" s="0"/>
      <c r="RE175" s="0"/>
      <c r="RF175" s="0"/>
      <c r="RG175" s="0"/>
      <c r="RH175" s="0"/>
      <c r="RI175" s="0"/>
      <c r="RJ175" s="0"/>
      <c r="RK175" s="0"/>
      <c r="RL175" s="0"/>
      <c r="RM175" s="0"/>
      <c r="RN175" s="0"/>
      <c r="RO175" s="0"/>
      <c r="RP175" s="0"/>
      <c r="RQ175" s="0"/>
      <c r="RR175" s="0"/>
      <c r="RS175" s="0"/>
      <c r="RT175" s="0"/>
      <c r="RU175" s="0"/>
      <c r="RV175" s="0"/>
      <c r="RW175" s="0"/>
      <c r="RX175" s="0"/>
      <c r="RY175" s="0"/>
      <c r="RZ175" s="0"/>
      <c r="SA175" s="0"/>
      <c r="SB175" s="0"/>
      <c r="SC175" s="0"/>
      <c r="SD175" s="0"/>
      <c r="SE175" s="0"/>
      <c r="SF175" s="0"/>
      <c r="SG175" s="0"/>
      <c r="SH175" s="0"/>
      <c r="SI175" s="0"/>
      <c r="SJ175" s="0"/>
      <c r="SK175" s="0"/>
      <c r="SL175" s="0"/>
      <c r="SM175" s="0"/>
      <c r="SN175" s="0"/>
      <c r="SO175" s="0"/>
      <c r="SP175" s="0"/>
      <c r="SQ175" s="0"/>
      <c r="SR175" s="0"/>
      <c r="SS175" s="0"/>
      <c r="ST175" s="0"/>
      <c r="SU175" s="0"/>
      <c r="SV175" s="0"/>
      <c r="SW175" s="0"/>
      <c r="SX175" s="0"/>
      <c r="SY175" s="0"/>
      <c r="SZ175" s="0"/>
      <c r="TA175" s="0"/>
      <c r="TB175" s="0"/>
      <c r="TC175" s="0"/>
      <c r="TD175" s="0"/>
      <c r="TE175" s="0"/>
      <c r="TF175" s="0"/>
      <c r="TG175" s="0"/>
      <c r="TH175" s="0"/>
      <c r="TI175" s="0"/>
      <c r="TJ175" s="0"/>
      <c r="TK175" s="0"/>
      <c r="TL175" s="0"/>
      <c r="TM175" s="0"/>
      <c r="TN175" s="0"/>
      <c r="TO175" s="0"/>
      <c r="TP175" s="0"/>
      <c r="TQ175" s="0"/>
      <c r="TR175" s="0"/>
      <c r="TS175" s="0"/>
      <c r="TT175" s="0"/>
      <c r="TU175" s="0"/>
      <c r="TV175" s="0"/>
      <c r="TW175" s="0"/>
      <c r="TX175" s="0"/>
      <c r="TY175" s="0"/>
      <c r="TZ175" s="0"/>
      <c r="UA175" s="0"/>
      <c r="UB175" s="0"/>
      <c r="UC175" s="0"/>
      <c r="UD175" s="0"/>
      <c r="UE175" s="0"/>
      <c r="UF175" s="0"/>
      <c r="UG175" s="0"/>
      <c r="UH175" s="0"/>
      <c r="UI175" s="0"/>
      <c r="UJ175" s="0"/>
      <c r="UK175" s="0"/>
      <c r="UL175" s="0"/>
      <c r="UM175" s="0"/>
      <c r="UN175" s="0"/>
      <c r="UO175" s="0"/>
      <c r="UP175" s="0"/>
      <c r="UQ175" s="0"/>
      <c r="UR175" s="0"/>
      <c r="US175" s="0"/>
      <c r="UT175" s="0"/>
      <c r="UU175" s="0"/>
      <c r="UV175" s="0"/>
      <c r="UW175" s="0"/>
      <c r="UX175" s="0"/>
      <c r="UY175" s="0"/>
      <c r="UZ175" s="0"/>
      <c r="VA175" s="0"/>
      <c r="VB175" s="0"/>
      <c r="VC175" s="0"/>
      <c r="VD175" s="0"/>
      <c r="VE175" s="0"/>
      <c r="VF175" s="0"/>
      <c r="VG175" s="0"/>
      <c r="VH175" s="0"/>
      <c r="VI175" s="0"/>
      <c r="VJ175" s="0"/>
      <c r="VK175" s="0"/>
      <c r="VL175" s="0"/>
      <c r="VM175" s="0"/>
      <c r="VN175" s="0"/>
      <c r="VO175" s="0"/>
      <c r="VP175" s="0"/>
      <c r="VQ175" s="0"/>
      <c r="VR175" s="0"/>
      <c r="VS175" s="0"/>
      <c r="VT175" s="0"/>
      <c r="VU175" s="0"/>
      <c r="VV175" s="0"/>
      <c r="VW175" s="0"/>
      <c r="VX175" s="0"/>
      <c r="VY175" s="0"/>
      <c r="VZ175" s="0"/>
      <c r="WA175" s="0"/>
      <c r="WB175" s="0"/>
      <c r="WC175" s="0"/>
      <c r="WD175" s="0"/>
      <c r="WE175" s="0"/>
      <c r="WF175" s="0"/>
      <c r="WG175" s="0"/>
      <c r="WH175" s="0"/>
      <c r="WI175" s="0"/>
      <c r="WJ175" s="0"/>
      <c r="WK175" s="0"/>
      <c r="WL175" s="0"/>
      <c r="WM175" s="0"/>
      <c r="WN175" s="0"/>
      <c r="WO175" s="0"/>
      <c r="WP175" s="0"/>
      <c r="WQ175" s="0"/>
      <c r="WR175" s="0"/>
      <c r="WS175" s="0"/>
      <c r="WT175" s="0"/>
      <c r="WU175" s="0"/>
      <c r="WV175" s="0"/>
      <c r="WW175" s="0"/>
      <c r="WX175" s="0"/>
      <c r="WY175" s="0"/>
      <c r="WZ175" s="0"/>
      <c r="XA175" s="0"/>
      <c r="XB175" s="0"/>
      <c r="XC175" s="0"/>
      <c r="XD175" s="0"/>
      <c r="XE175" s="0"/>
      <c r="XF175" s="0"/>
      <c r="XG175" s="0"/>
      <c r="XH175" s="0"/>
      <c r="XI175" s="0"/>
      <c r="XJ175" s="0"/>
      <c r="XK175" s="0"/>
      <c r="XL175" s="0"/>
      <c r="XM175" s="0"/>
      <c r="XN175" s="0"/>
      <c r="XO175" s="0"/>
      <c r="XP175" s="0"/>
      <c r="XQ175" s="0"/>
      <c r="XR175" s="0"/>
      <c r="XS175" s="0"/>
      <c r="XT175" s="0"/>
      <c r="XU175" s="0"/>
      <c r="XV175" s="0"/>
      <c r="XW175" s="0"/>
      <c r="XX175" s="0"/>
      <c r="XY175" s="0"/>
      <c r="XZ175" s="0"/>
      <c r="YA175" s="0"/>
      <c r="YB175" s="0"/>
      <c r="YC175" s="0"/>
      <c r="YD175" s="0"/>
      <c r="YE175" s="0"/>
      <c r="YF175" s="0"/>
      <c r="YG175" s="0"/>
      <c r="YH175" s="0"/>
      <c r="YI175" s="0"/>
      <c r="YJ175" s="0"/>
      <c r="YK175" s="0"/>
      <c r="YL175" s="0"/>
      <c r="YM175" s="0"/>
      <c r="YN175" s="0"/>
      <c r="YO175" s="0"/>
      <c r="YP175" s="0"/>
      <c r="YQ175" s="0"/>
      <c r="YR175" s="0"/>
      <c r="YS175" s="0"/>
      <c r="YT175" s="0"/>
      <c r="YU175" s="0"/>
      <c r="YV175" s="0"/>
      <c r="YW175" s="0"/>
      <c r="YX175" s="0"/>
      <c r="YY175" s="0"/>
      <c r="YZ175" s="0"/>
      <c r="ZA175" s="0"/>
      <c r="ZB175" s="0"/>
      <c r="ZC175" s="0"/>
      <c r="ZD175" s="0"/>
      <c r="ZE175" s="0"/>
      <c r="ZF175" s="0"/>
      <c r="ZG175" s="0"/>
      <c r="ZH175" s="0"/>
      <c r="ZI175" s="0"/>
      <c r="ZJ175" s="0"/>
      <c r="ZK175" s="0"/>
      <c r="ZL175" s="0"/>
      <c r="ZM175" s="0"/>
      <c r="ZN175" s="0"/>
      <c r="ZO175" s="0"/>
      <c r="ZP175" s="0"/>
      <c r="ZQ175" s="0"/>
      <c r="ZR175" s="0"/>
      <c r="ZS175" s="0"/>
      <c r="ZT175" s="0"/>
      <c r="ZU175" s="0"/>
      <c r="ZV175" s="0"/>
      <c r="ZW175" s="0"/>
      <c r="ZX175" s="0"/>
      <c r="ZY175" s="0"/>
      <c r="ZZ175" s="0"/>
      <c r="AAA175" s="0"/>
      <c r="AAB175" s="0"/>
      <c r="AAC175" s="0"/>
      <c r="AAD175" s="0"/>
      <c r="AAE175" s="0"/>
      <c r="AAF175" s="0"/>
      <c r="AAG175" s="0"/>
      <c r="AAH175" s="0"/>
      <c r="AAI175" s="0"/>
      <c r="AAJ175" s="0"/>
      <c r="AAK175" s="0"/>
      <c r="AAL175" s="0"/>
      <c r="AAM175" s="0"/>
      <c r="AAN175" s="0"/>
      <c r="AAO175" s="0"/>
      <c r="AAP175" s="0"/>
      <c r="AAQ175" s="0"/>
      <c r="AAR175" s="0"/>
      <c r="AAS175" s="0"/>
      <c r="AAT175" s="0"/>
      <c r="AAU175" s="0"/>
      <c r="AAV175" s="0"/>
      <c r="AAW175" s="0"/>
      <c r="AAX175" s="0"/>
      <c r="AAY175" s="0"/>
      <c r="AAZ175" s="0"/>
      <c r="ABA175" s="0"/>
      <c r="ABB175" s="0"/>
      <c r="ABC175" s="0"/>
      <c r="ABD175" s="0"/>
      <c r="ABE175" s="0"/>
      <c r="ABF175" s="0"/>
      <c r="ABG175" s="0"/>
      <c r="ABH175" s="0"/>
      <c r="ABI175" s="0"/>
      <c r="ABJ175" s="0"/>
      <c r="ABK175" s="0"/>
      <c r="ABL175" s="0"/>
      <c r="ABM175" s="0"/>
      <c r="ABN175" s="0"/>
      <c r="ABO175" s="0"/>
      <c r="ABP175" s="0"/>
      <c r="ABQ175" s="0"/>
      <c r="ABR175" s="0"/>
      <c r="ABS175" s="0"/>
      <c r="ABT175" s="0"/>
      <c r="ABU175" s="0"/>
      <c r="ABV175" s="0"/>
      <c r="ABW175" s="0"/>
      <c r="ABX175" s="0"/>
      <c r="ABY175" s="0"/>
      <c r="ABZ175" s="0"/>
      <c r="ACA175" s="0"/>
      <c r="ACB175" s="0"/>
      <c r="ACC175" s="0"/>
      <c r="ACD175" s="0"/>
      <c r="ACE175" s="0"/>
      <c r="ACF175" s="0"/>
      <c r="ACG175" s="0"/>
      <c r="ACH175" s="0"/>
      <c r="ACI175" s="0"/>
      <c r="ACJ175" s="0"/>
      <c r="ACK175" s="0"/>
      <c r="ACL175" s="0"/>
      <c r="ACM175" s="0"/>
      <c r="ACN175" s="0"/>
      <c r="ACO175" s="0"/>
      <c r="ACP175" s="0"/>
      <c r="ACQ175" s="0"/>
      <c r="ACR175" s="0"/>
      <c r="ACS175" s="0"/>
      <c r="ACT175" s="0"/>
      <c r="ACU175" s="0"/>
      <c r="ACV175" s="0"/>
      <c r="ACW175" s="0"/>
      <c r="ACX175" s="0"/>
      <c r="ACY175" s="0"/>
      <c r="ACZ175" s="0"/>
      <c r="ADA175" s="0"/>
      <c r="ADB175" s="0"/>
      <c r="ADC175" s="0"/>
      <c r="ADD175" s="0"/>
      <c r="ADE175" s="0"/>
      <c r="ADF175" s="0"/>
      <c r="ADG175" s="0"/>
      <c r="ADH175" s="0"/>
      <c r="ADI175" s="0"/>
      <c r="ADJ175" s="0"/>
      <c r="ADK175" s="0"/>
      <c r="ADL175" s="0"/>
      <c r="ADM175" s="0"/>
      <c r="ADN175" s="0"/>
      <c r="ADO175" s="0"/>
      <c r="ADP175" s="0"/>
      <c r="ADQ175" s="0"/>
      <c r="ADR175" s="0"/>
      <c r="ADS175" s="0"/>
      <c r="ADT175" s="0"/>
      <c r="ADU175" s="0"/>
      <c r="ADV175" s="0"/>
      <c r="ADW175" s="0"/>
      <c r="ADX175" s="0"/>
      <c r="ADY175" s="0"/>
      <c r="ADZ175" s="0"/>
      <c r="AEA175" s="0"/>
      <c r="AEB175" s="0"/>
      <c r="AEC175" s="0"/>
      <c r="AED175" s="0"/>
      <c r="AEE175" s="0"/>
      <c r="AEF175" s="0"/>
      <c r="AEG175" s="0"/>
      <c r="AEH175" s="0"/>
      <c r="AEI175" s="0"/>
      <c r="AEJ175" s="0"/>
      <c r="AEK175" s="0"/>
      <c r="AEL175" s="0"/>
      <c r="AEM175" s="0"/>
      <c r="AEN175" s="0"/>
      <c r="AEO175" s="0"/>
      <c r="AEP175" s="0"/>
      <c r="AEQ175" s="0"/>
      <c r="AER175" s="0"/>
      <c r="AES175" s="0"/>
      <c r="AET175" s="0"/>
      <c r="AEU175" s="0"/>
      <c r="AEV175" s="0"/>
      <c r="AEW175" s="0"/>
      <c r="AEX175" s="0"/>
      <c r="AEY175" s="0"/>
      <c r="AEZ175" s="0"/>
      <c r="AFA175" s="0"/>
      <c r="AFB175" s="0"/>
      <c r="AFC175" s="0"/>
      <c r="AFD175" s="0"/>
      <c r="AFE175" s="0"/>
      <c r="AFF175" s="0"/>
      <c r="AFG175" s="0"/>
      <c r="AFH175" s="0"/>
      <c r="AFI175" s="0"/>
      <c r="AFJ175" s="0"/>
      <c r="AFK175" s="0"/>
      <c r="AFL175" s="0"/>
      <c r="AFM175" s="0"/>
      <c r="AFN175" s="0"/>
      <c r="AFO175" s="0"/>
      <c r="AFP175" s="0"/>
      <c r="AFQ175" s="0"/>
      <c r="AFR175" s="0"/>
      <c r="AFS175" s="0"/>
      <c r="AFT175" s="0"/>
      <c r="AFU175" s="0"/>
      <c r="AFV175" s="0"/>
      <c r="AFW175" s="0"/>
      <c r="AFX175" s="0"/>
      <c r="AFY175" s="0"/>
      <c r="AFZ175" s="0"/>
      <c r="AGA175" s="0"/>
      <c r="AGB175" s="0"/>
      <c r="AGC175" s="0"/>
      <c r="AGD175" s="0"/>
      <c r="AGE175" s="0"/>
      <c r="AGF175" s="0"/>
      <c r="AGG175" s="0"/>
      <c r="AGH175" s="0"/>
      <c r="AGI175" s="0"/>
      <c r="AGJ175" s="0"/>
      <c r="AGK175" s="0"/>
      <c r="AGL175" s="0"/>
      <c r="AGM175" s="0"/>
      <c r="AGN175" s="0"/>
      <c r="AGO175" s="0"/>
      <c r="AGP175" s="0"/>
      <c r="AGQ175" s="0"/>
      <c r="AGR175" s="0"/>
      <c r="AGS175" s="0"/>
      <c r="AGT175" s="0"/>
      <c r="AGU175" s="0"/>
      <c r="AGV175" s="0"/>
      <c r="AGW175" s="0"/>
      <c r="AGX175" s="0"/>
      <c r="AGY175" s="0"/>
      <c r="AGZ175" s="0"/>
      <c r="AHA175" s="0"/>
      <c r="AHB175" s="0"/>
      <c r="AHC175" s="0"/>
      <c r="AHD175" s="0"/>
      <c r="AHE175" s="0"/>
      <c r="AHF175" s="0"/>
      <c r="AHG175" s="0"/>
      <c r="AHH175" s="0"/>
      <c r="AHI175" s="0"/>
      <c r="AHJ175" s="0"/>
      <c r="AHK175" s="0"/>
      <c r="AHL175" s="0"/>
      <c r="AHM175" s="0"/>
      <c r="AHN175" s="0"/>
      <c r="AHO175" s="0"/>
      <c r="AHP175" s="0"/>
      <c r="AHQ175" s="0"/>
      <c r="AHR175" s="0"/>
      <c r="AHS175" s="0"/>
      <c r="AHT175" s="0"/>
      <c r="AHU175" s="0"/>
      <c r="AHV175" s="0"/>
      <c r="AHW175" s="0"/>
      <c r="AHX175" s="0"/>
      <c r="AHY175" s="0"/>
      <c r="AHZ175" s="0"/>
      <c r="AIA175" s="0"/>
      <c r="AIB175" s="0"/>
      <c r="AIC175" s="0"/>
      <c r="AID175" s="0"/>
      <c r="AIE175" s="0"/>
      <c r="AIF175" s="0"/>
      <c r="AIG175" s="0"/>
      <c r="AIH175" s="0"/>
      <c r="AII175" s="0"/>
      <c r="AIJ175" s="0"/>
      <c r="AIK175" s="0"/>
      <c r="AIL175" s="0"/>
      <c r="AIM175" s="0"/>
      <c r="AIN175" s="0"/>
      <c r="AIO175" s="0"/>
      <c r="AIP175" s="0"/>
      <c r="AIQ175" s="0"/>
      <c r="AIR175" s="0"/>
      <c r="AIS175" s="0"/>
      <c r="AIT175" s="0"/>
      <c r="AIU175" s="0"/>
      <c r="AIV175" s="0"/>
      <c r="AIW175" s="0"/>
      <c r="AIX175" s="0"/>
      <c r="AIY175" s="0"/>
      <c r="AIZ175" s="0"/>
      <c r="AJA175" s="0"/>
      <c r="AJB175" s="0"/>
      <c r="AJC175" s="0"/>
      <c r="AJD175" s="0"/>
      <c r="AJE175" s="0"/>
      <c r="AJF175" s="0"/>
      <c r="AJG175" s="0"/>
      <c r="AJH175" s="0"/>
      <c r="AJI175" s="0"/>
      <c r="AJJ175" s="0"/>
      <c r="AJK175" s="0"/>
      <c r="AJL175" s="0"/>
      <c r="AJM175" s="0"/>
      <c r="AJN175" s="0"/>
      <c r="AJO175" s="0"/>
      <c r="AJP175" s="0"/>
      <c r="AJQ175" s="0"/>
      <c r="AJR175" s="0"/>
      <c r="AJS175" s="0"/>
      <c r="AJT175" s="0"/>
      <c r="AJU175" s="0"/>
      <c r="AJV175" s="0"/>
      <c r="AJW175" s="0"/>
      <c r="AJX175" s="0"/>
      <c r="AJY175" s="0"/>
      <c r="AJZ175" s="0"/>
      <c r="AKA175" s="0"/>
      <c r="AKB175" s="0"/>
      <c r="AKC175" s="0"/>
      <c r="AKD175" s="0"/>
      <c r="AKE175" s="0"/>
      <c r="AKF175" s="0"/>
      <c r="AKG175" s="0"/>
      <c r="AKH175" s="0"/>
      <c r="AKI175" s="0"/>
      <c r="AKJ175" s="0"/>
      <c r="AKK175" s="0"/>
      <c r="AKL175" s="0"/>
      <c r="AKM175" s="0"/>
      <c r="AKN175" s="0"/>
      <c r="AKO175" s="0"/>
      <c r="AKP175" s="0"/>
      <c r="AKQ175" s="0"/>
      <c r="AKR175" s="0"/>
      <c r="AKS175" s="0"/>
      <c r="AKT175" s="0"/>
      <c r="AKU175" s="0"/>
      <c r="AKV175" s="0"/>
      <c r="AKW175" s="0"/>
      <c r="AKX175" s="0"/>
      <c r="AKY175" s="0"/>
      <c r="AKZ175" s="0"/>
      <c r="ALA175" s="0"/>
      <c r="ALB175" s="0"/>
      <c r="ALC175" s="0"/>
      <c r="ALD175" s="0"/>
      <c r="ALE175" s="0"/>
      <c r="ALF175" s="0"/>
      <c r="ALG175" s="0"/>
      <c r="ALH175" s="0"/>
      <c r="ALI175" s="0"/>
      <c r="ALJ175" s="0"/>
      <c r="ALK175" s="0"/>
      <c r="ALL175" s="0"/>
      <c r="ALM175" s="0"/>
      <c r="ALN175" s="0"/>
      <c r="ALO175" s="0"/>
      <c r="ALP175" s="0"/>
      <c r="ALQ175" s="0"/>
      <c r="ALR175" s="0"/>
      <c r="ALS175" s="0"/>
      <c r="ALT175" s="0"/>
      <c r="ALU175" s="0"/>
      <c r="ALV175" s="0"/>
      <c r="ALW175" s="0"/>
      <c r="ALX175" s="0"/>
      <c r="ALY175" s="0"/>
      <c r="ALZ175" s="0"/>
      <c r="AMA175" s="0"/>
      <c r="AMB175" s="0"/>
      <c r="AMC175" s="0"/>
      <c r="AMD175" s="0"/>
      <c r="AME175" s="0"/>
      <c r="AMF175" s="0"/>
      <c r="AMG175" s="0"/>
      <c r="AMH175" s="0"/>
      <c r="AMI175" s="0"/>
      <c r="AMJ175" s="0"/>
    </row>
    <row r="176" s="20" customFormat="true" ht="16.9" hidden="false" customHeight="true" outlineLevel="0" collapsed="false">
      <c r="A176" s="20" t="s">
        <v>172</v>
      </c>
    </row>
    <row r="177" customFormat="false" ht="16.9" hidden="false" customHeight="true" outlineLevel="0" collapsed="false">
      <c r="A177" s="0"/>
      <c r="B177" s="0"/>
      <c r="C177" s="0"/>
      <c r="D177" s="0"/>
      <c r="E177" s="0"/>
      <c r="F177" s="0"/>
      <c r="G177" s="0"/>
      <c r="H177" s="0"/>
      <c r="I177" s="0"/>
      <c r="J177" s="0"/>
      <c r="K177" s="0"/>
      <c r="L177" s="0"/>
    </row>
    <row r="178" customFormat="false" ht="15.8" hidden="false" customHeight="false" outlineLevel="0" collapsed="false">
      <c r="A178" s="0"/>
      <c r="B178" s="0" t="s">
        <v>173</v>
      </c>
      <c r="C178" s="90" t="s">
        <v>127</v>
      </c>
      <c r="D178" s="90" t="s">
        <v>77</v>
      </c>
      <c r="E178" s="90" t="s">
        <v>78</v>
      </c>
      <c r="F178" s="0"/>
      <c r="G178" s="0"/>
      <c r="H178" s="0"/>
      <c r="I178" s="0"/>
      <c r="J178" s="0"/>
      <c r="K178" s="0"/>
      <c r="L178" s="0"/>
    </row>
    <row r="179" customFormat="false" ht="15.8" hidden="false" customHeight="false" outlineLevel="0" collapsed="false">
      <c r="A179" s="0"/>
      <c r="B179" s="91" t="s">
        <v>111</v>
      </c>
      <c r="C179" s="92" t="n">
        <v>0.05</v>
      </c>
      <c r="D179" s="92" t="n">
        <v>0.15</v>
      </c>
      <c r="E179" s="93" t="n">
        <v>0.3</v>
      </c>
      <c r="F179" s="0"/>
      <c r="G179" s="0"/>
      <c r="H179" s="0"/>
      <c r="I179" s="0"/>
      <c r="J179" s="0"/>
      <c r="K179" s="0"/>
      <c r="L179" s="0"/>
    </row>
    <row r="180" customFormat="false" ht="15.8" hidden="false" customHeight="false" outlineLevel="0" collapsed="false">
      <c r="A180" s="0"/>
      <c r="B180" s="94" t="s">
        <v>117</v>
      </c>
      <c r="C180" s="95" t="n">
        <v>0.05</v>
      </c>
      <c r="D180" s="95" t="n">
        <v>0.1</v>
      </c>
      <c r="E180" s="96" t="n">
        <v>0.2</v>
      </c>
      <c r="F180" s="0"/>
      <c r="G180" s="0"/>
      <c r="H180" s="0"/>
      <c r="I180" s="0"/>
      <c r="J180" s="0"/>
      <c r="K180" s="0"/>
      <c r="L180" s="0"/>
    </row>
    <row r="181" customFormat="false" ht="15.8" hidden="false" customHeight="false" outlineLevel="0" collapsed="false">
      <c r="A181" s="0"/>
      <c r="B181" s="97" t="s">
        <v>170</v>
      </c>
      <c r="C181" s="95" t="n">
        <v>0.05</v>
      </c>
      <c r="D181" s="95" t="n">
        <v>0.1</v>
      </c>
      <c r="E181" s="96" t="n">
        <v>0.2</v>
      </c>
      <c r="F181" s="0"/>
      <c r="G181" s="0"/>
      <c r="H181" s="0"/>
      <c r="I181" s="0"/>
      <c r="J181" s="0"/>
      <c r="K181" s="0"/>
      <c r="L181" s="0"/>
    </row>
    <row r="182" customFormat="false" ht="15.8" hidden="false" customHeight="false" outlineLevel="0" collapsed="false">
      <c r="A182" s="0"/>
      <c r="B182" s="97" t="s">
        <v>165</v>
      </c>
      <c r="C182" s="95" t="n">
        <v>0.05</v>
      </c>
      <c r="D182" s="95" t="n">
        <v>0.1</v>
      </c>
      <c r="E182" s="96" t="n">
        <v>0.2</v>
      </c>
      <c r="F182" s="0"/>
      <c r="G182" s="0"/>
      <c r="H182" s="0"/>
      <c r="I182" s="0"/>
      <c r="J182" s="0"/>
      <c r="K182" s="0"/>
      <c r="L182" s="0"/>
    </row>
    <row r="183" customFormat="false" ht="15.8" hidden="false" customHeight="false" outlineLevel="0" collapsed="false">
      <c r="A183" s="0"/>
      <c r="B183" s="97" t="s">
        <v>174</v>
      </c>
      <c r="C183" s="95" t="n">
        <v>0.05</v>
      </c>
      <c r="D183" s="95" t="n">
        <v>0.1</v>
      </c>
      <c r="E183" s="96" t="n">
        <v>0.2</v>
      </c>
      <c r="F183" s="0"/>
      <c r="G183" s="0"/>
      <c r="H183" s="0"/>
      <c r="I183" s="0"/>
      <c r="J183" s="0"/>
      <c r="K183" s="0"/>
      <c r="L183" s="0"/>
    </row>
    <row r="184" customFormat="false" ht="15.8" hidden="false" customHeight="false" outlineLevel="0" collapsed="false">
      <c r="A184" s="0"/>
      <c r="B184" s="97" t="s">
        <v>164</v>
      </c>
      <c r="C184" s="95" t="n">
        <v>0.05</v>
      </c>
      <c r="D184" s="95" t="n">
        <v>0.1</v>
      </c>
      <c r="E184" s="96" t="n">
        <v>0.2</v>
      </c>
      <c r="F184" s="0"/>
      <c r="G184" s="0"/>
      <c r="H184" s="0"/>
      <c r="I184" s="0"/>
      <c r="J184" s="0"/>
      <c r="K184" s="0"/>
      <c r="L184" s="0"/>
    </row>
    <row r="185" customFormat="false" ht="15.8" hidden="false" customHeight="false" outlineLevel="0" collapsed="false">
      <c r="A185" s="0"/>
      <c r="B185" s="97" t="s">
        <v>166</v>
      </c>
      <c r="C185" s="95" t="n">
        <v>0.05</v>
      </c>
      <c r="D185" s="95" t="n">
        <v>0.1</v>
      </c>
      <c r="E185" s="96" t="n">
        <v>0.2</v>
      </c>
      <c r="F185" s="0"/>
      <c r="G185" s="0"/>
      <c r="H185" s="0"/>
      <c r="I185" s="0"/>
      <c r="J185" s="0"/>
      <c r="K185" s="0"/>
      <c r="L185" s="0"/>
    </row>
    <row r="186" customFormat="false" ht="15.8" hidden="false" customHeight="false" outlineLevel="0" collapsed="false">
      <c r="A186" s="0"/>
      <c r="B186" s="97" t="s">
        <v>167</v>
      </c>
      <c r="C186" s="95" t="n">
        <v>0.05</v>
      </c>
      <c r="D186" s="95" t="n">
        <v>0.1</v>
      </c>
      <c r="E186" s="96" t="n">
        <v>0.2</v>
      </c>
      <c r="F186" s="0"/>
      <c r="G186" s="0"/>
      <c r="H186" s="0"/>
      <c r="I186" s="0"/>
      <c r="J186" s="0"/>
      <c r="K186" s="0"/>
      <c r="L186" s="0"/>
    </row>
    <row r="187" customFormat="false" ht="15.8" hidden="false" customHeight="false" outlineLevel="0" collapsed="false">
      <c r="A187" s="0"/>
      <c r="B187" s="97" t="s">
        <v>162</v>
      </c>
      <c r="C187" s="95" t="n">
        <v>0.05</v>
      </c>
      <c r="D187" s="95" t="n">
        <v>0.1</v>
      </c>
      <c r="E187" s="96" t="n">
        <v>0.2</v>
      </c>
      <c r="F187" s="0"/>
      <c r="G187" s="0"/>
      <c r="H187" s="0"/>
      <c r="I187" s="0"/>
      <c r="J187" s="0"/>
      <c r="K187" s="0"/>
      <c r="L187" s="0"/>
    </row>
    <row r="188" customFormat="false" ht="15.8" hidden="false" customHeight="false" outlineLevel="0" collapsed="false">
      <c r="A188" s="0"/>
      <c r="B188" s="97" t="s">
        <v>175</v>
      </c>
      <c r="C188" s="95" t="n">
        <v>0.05</v>
      </c>
      <c r="D188" s="95" t="n">
        <v>0.1</v>
      </c>
      <c r="E188" s="96" t="n">
        <v>0.2</v>
      </c>
      <c r="F188" s="0"/>
      <c r="G188" s="0"/>
      <c r="H188" s="0"/>
      <c r="I188" s="0"/>
      <c r="J188" s="0"/>
      <c r="K188" s="0"/>
      <c r="L188" s="0"/>
    </row>
    <row r="189" customFormat="false" ht="15.8" hidden="false" customHeight="false" outlineLevel="0" collapsed="false">
      <c r="A189" s="0"/>
      <c r="B189" s="98" t="s">
        <v>155</v>
      </c>
      <c r="C189" s="99" t="n">
        <v>0.05</v>
      </c>
      <c r="D189" s="99" t="n">
        <v>0.1</v>
      </c>
      <c r="E189" s="100" t="n">
        <v>0.2</v>
      </c>
      <c r="F189" s="0"/>
      <c r="G189" s="0"/>
      <c r="H189" s="0"/>
      <c r="I189" s="0"/>
      <c r="J189" s="0"/>
      <c r="K189" s="0"/>
      <c r="L189" s="0"/>
    </row>
    <row r="190" customFormat="false" ht="13.8" hidden="false" customHeight="false" outlineLevel="0" collapsed="false">
      <c r="A190" s="0"/>
      <c r="B190" s="0"/>
      <c r="C190" s="0"/>
      <c r="D190" s="0"/>
      <c r="E190" s="0"/>
      <c r="F190" s="0"/>
      <c r="G190" s="0"/>
      <c r="H190" s="0"/>
      <c r="I190" s="0"/>
      <c r="J190" s="0"/>
      <c r="K190" s="0"/>
      <c r="L190" s="0"/>
    </row>
    <row r="191" customFormat="false" ht="15.8" hidden="false" customHeight="false" outlineLevel="0" collapsed="false">
      <c r="A191" s="0" t="s">
        <v>176</v>
      </c>
      <c r="B191" s="0"/>
      <c r="C191" s="0"/>
      <c r="D191" s="0"/>
      <c r="E191" s="0"/>
      <c r="F191" s="0"/>
      <c r="G191" s="0"/>
      <c r="H191" s="0"/>
      <c r="I191" s="0"/>
      <c r="J191" s="0"/>
      <c r="K191" s="0"/>
      <c r="L191" s="0"/>
    </row>
    <row r="192" customFormat="false" ht="15.8" hidden="false" customHeight="false" outlineLevel="0" collapsed="false">
      <c r="A192" s="59" t="s">
        <v>80</v>
      </c>
      <c r="B192" s="59" t="s">
        <v>177</v>
      </c>
      <c r="C192" s="59" t="s">
        <v>157</v>
      </c>
      <c r="D192" s="54" t="s">
        <v>178</v>
      </c>
      <c r="E192" s="90" t="s">
        <v>74</v>
      </c>
      <c r="F192" s="90" t="s">
        <v>126</v>
      </c>
      <c r="G192" s="90" t="s">
        <v>127</v>
      </c>
      <c r="H192" s="90" t="s">
        <v>77</v>
      </c>
      <c r="I192" s="90" t="s">
        <v>78</v>
      </c>
      <c r="J192" s="0"/>
      <c r="K192" s="0"/>
      <c r="L192" s="0"/>
    </row>
    <row r="193" customFormat="false" ht="15.8" hidden="false" customHeight="false" outlineLevel="0" collapsed="false">
      <c r="A193" s="101" t="s">
        <v>93</v>
      </c>
      <c r="B193" s="101" t="s">
        <v>179</v>
      </c>
      <c r="C193" s="101" t="s">
        <v>111</v>
      </c>
      <c r="D193" s="102" t="n">
        <v>44.2336907640432</v>
      </c>
      <c r="E193" s="102" t="n">
        <v>30.9635835348302</v>
      </c>
      <c r="F193" s="102" t="n">
        <v>15.4817917674151</v>
      </c>
      <c r="G193" s="103" t="n">
        <f aca="false">$F193*(1-VLOOKUP($C193,$B$179:$E$189,2,0))</f>
        <v>14.7077021790443</v>
      </c>
      <c r="H193" s="103" t="n">
        <f aca="false">$F193*(1-VLOOKUP($C193,$B$179:$E$189,3,0))</f>
        <v>13.1595230023028</v>
      </c>
      <c r="I193" s="103" t="n">
        <f aca="false">$F193*(1-VLOOKUP($C193,$B$179:$E$189,4,0))</f>
        <v>10.8372542371906</v>
      </c>
      <c r="J193" s="10" t="n">
        <f aca="false">G193/$F193</f>
        <v>0.95</v>
      </c>
      <c r="K193" s="10" t="n">
        <f aca="false">H193/$F193</f>
        <v>0.85</v>
      </c>
      <c r="L193" s="10" t="n">
        <f aca="false">I193/$F193</f>
        <v>0.7</v>
      </c>
    </row>
    <row r="194" customFormat="false" ht="15.8" hidden="false" customHeight="false" outlineLevel="0" collapsed="false">
      <c r="A194" s="59" t="s">
        <v>93</v>
      </c>
      <c r="B194" s="59" t="s">
        <v>180</v>
      </c>
      <c r="C194" s="59" t="s">
        <v>111</v>
      </c>
      <c r="D194" s="104" t="n">
        <v>24.748950104141</v>
      </c>
      <c r="E194" s="102" t="n">
        <v>17.3242650728987</v>
      </c>
      <c r="F194" s="102" t="n">
        <v>8.66213253644934</v>
      </c>
      <c r="G194" s="103" t="n">
        <f aca="false">$F194*(1-VLOOKUP($C194,$B$179:$E$189,2,0))</f>
        <v>8.22902590962687</v>
      </c>
      <c r="H194" s="103" t="n">
        <f aca="false">$F194*(1-VLOOKUP($C194,$B$179:$E$189,3,0))</f>
        <v>7.36281265598194</v>
      </c>
      <c r="I194" s="103" t="n">
        <f aca="false">$F194*(1-VLOOKUP($C194,$B$179:$E$189,4,0))</f>
        <v>6.06349277551454</v>
      </c>
      <c r="J194" s="10" t="n">
        <f aca="false">G194/$F194</f>
        <v>0.95</v>
      </c>
      <c r="K194" s="10" t="n">
        <f aca="false">H194/$F194</f>
        <v>0.85</v>
      </c>
      <c r="L194" s="10" t="n">
        <f aca="false">I194/$F194</f>
        <v>0.7</v>
      </c>
    </row>
    <row r="195" customFormat="false" ht="15.8" hidden="false" customHeight="false" outlineLevel="0" collapsed="false">
      <c r="A195" s="59" t="s">
        <v>93</v>
      </c>
      <c r="B195" s="59" t="s">
        <v>181</v>
      </c>
      <c r="C195" s="59" t="s">
        <v>111</v>
      </c>
      <c r="D195" s="104" t="n">
        <v>155.939358560412</v>
      </c>
      <c r="E195" s="102" t="n">
        <v>109.157550992288</v>
      </c>
      <c r="F195" s="102" t="n">
        <v>54.5787754961442</v>
      </c>
      <c r="G195" s="103" t="n">
        <f aca="false">$F195*(1-VLOOKUP($C195,$B$179:$E$189,2,0))</f>
        <v>51.849836721337</v>
      </c>
      <c r="H195" s="103" t="n">
        <f aca="false">$F195*(1-VLOOKUP($C195,$B$179:$E$189,3,0))</f>
        <v>46.3919591717226</v>
      </c>
      <c r="I195" s="103" t="n">
        <f aca="false">$F195*(1-VLOOKUP($C195,$B$179:$E$189,4,0))</f>
        <v>38.2051428473009</v>
      </c>
      <c r="J195" s="10" t="n">
        <f aca="false">G195/$F195</f>
        <v>0.95</v>
      </c>
      <c r="K195" s="10" t="n">
        <f aca="false">H195/$F195</f>
        <v>0.85</v>
      </c>
      <c r="L195" s="10" t="n">
        <f aca="false">I195/$F195</f>
        <v>0.7</v>
      </c>
    </row>
    <row r="196" customFormat="false" ht="15.8" hidden="false" customHeight="false" outlineLevel="0" collapsed="false">
      <c r="A196" s="59" t="s">
        <v>93</v>
      </c>
      <c r="B196" s="59" t="s">
        <v>182</v>
      </c>
      <c r="C196" s="59" t="s">
        <v>111</v>
      </c>
      <c r="D196" s="104" t="n">
        <v>44.0102733761907</v>
      </c>
      <c r="E196" s="102" t="n">
        <v>30.8071913633335</v>
      </c>
      <c r="F196" s="102" t="n">
        <v>15.4035956816667</v>
      </c>
      <c r="G196" s="103" t="n">
        <f aca="false">$F196*(1-VLOOKUP($C196,$B$179:$E$189,2,0))</f>
        <v>14.6334158975834</v>
      </c>
      <c r="H196" s="103" t="n">
        <f aca="false">$F196*(1-VLOOKUP($C196,$B$179:$E$189,3,0))</f>
        <v>13.0930563294167</v>
      </c>
      <c r="I196" s="103" t="n">
        <f aca="false">$F196*(1-VLOOKUP($C196,$B$179:$E$189,4,0))</f>
        <v>10.7825169771667</v>
      </c>
      <c r="J196" s="10" t="n">
        <f aca="false">G196/$F196</f>
        <v>0.95</v>
      </c>
      <c r="K196" s="10" t="n">
        <f aca="false">H196/$F196</f>
        <v>0.85</v>
      </c>
      <c r="L196" s="10" t="n">
        <f aca="false">I196/$F196</f>
        <v>0.7</v>
      </c>
    </row>
    <row r="197" customFormat="false" ht="15.8" hidden="false" customHeight="false" outlineLevel="0" collapsed="false">
      <c r="A197" s="59" t="s">
        <v>93</v>
      </c>
      <c r="B197" s="59" t="s">
        <v>183</v>
      </c>
      <c r="C197" s="59" t="s">
        <v>111</v>
      </c>
      <c r="D197" s="104" t="n">
        <v>57.9258295201911</v>
      </c>
      <c r="E197" s="102" t="n">
        <v>40.5480806641338</v>
      </c>
      <c r="F197" s="102" t="n">
        <v>20.2740403320669</v>
      </c>
      <c r="G197" s="103" t="n">
        <f aca="false">$F197*(1-VLOOKUP($C197,$B$179:$E$189,2,0))</f>
        <v>19.2603383154636</v>
      </c>
      <c r="H197" s="103" t="n">
        <f aca="false">$F197*(1-VLOOKUP($C197,$B$179:$E$189,3,0))</f>
        <v>17.2329342822569</v>
      </c>
      <c r="I197" s="103" t="n">
        <f aca="false">$F197*(1-VLOOKUP($C197,$B$179:$E$189,4,0))</f>
        <v>14.1918282324468</v>
      </c>
      <c r="J197" s="10" t="n">
        <f aca="false">G197/$F197</f>
        <v>0.95</v>
      </c>
      <c r="K197" s="10" t="n">
        <f aca="false">H197/$F197</f>
        <v>0.85</v>
      </c>
      <c r="L197" s="10" t="n">
        <f aca="false">I197/$F197</f>
        <v>0.7</v>
      </c>
    </row>
    <row r="198" customFormat="false" ht="15.8" hidden="false" customHeight="false" outlineLevel="0" collapsed="false">
      <c r="A198" s="59" t="s">
        <v>93</v>
      </c>
      <c r="B198" s="59" t="s">
        <v>184</v>
      </c>
      <c r="C198" s="59" t="s">
        <v>111</v>
      </c>
      <c r="D198" s="104" t="n">
        <v>75.4748859436234</v>
      </c>
      <c r="E198" s="102" t="n">
        <v>52.8324201605364</v>
      </c>
      <c r="F198" s="102" t="n">
        <v>26.4162100802682</v>
      </c>
      <c r="G198" s="103" t="n">
        <f aca="false">$F198*(1-VLOOKUP($C198,$B$179:$E$189,2,0))</f>
        <v>25.0953995762548</v>
      </c>
      <c r="H198" s="103" t="n">
        <f aca="false">$F198*(1-VLOOKUP($C198,$B$179:$E$189,3,0))</f>
        <v>22.453778568228</v>
      </c>
      <c r="I198" s="103" t="n">
        <f aca="false">$F198*(1-VLOOKUP($C198,$B$179:$E$189,4,0))</f>
        <v>18.4913470561877</v>
      </c>
      <c r="J198" s="10" t="n">
        <f aca="false">G198/$F198</f>
        <v>0.95</v>
      </c>
      <c r="K198" s="10" t="n">
        <f aca="false">H198/$F198</f>
        <v>0.85</v>
      </c>
      <c r="L198" s="10" t="n">
        <f aca="false">I198/$F198</f>
        <v>0.7</v>
      </c>
    </row>
    <row r="199" customFormat="false" ht="15.8" hidden="false" customHeight="false" outlineLevel="0" collapsed="false">
      <c r="A199" s="59" t="s">
        <v>95</v>
      </c>
      <c r="B199" s="59" t="s">
        <v>185</v>
      </c>
      <c r="C199" s="59" t="s">
        <v>111</v>
      </c>
      <c r="D199" s="104" t="n">
        <v>87.2114882905106</v>
      </c>
      <c r="E199" s="102" t="n">
        <v>61.0480418033574</v>
      </c>
      <c r="F199" s="102" t="n">
        <v>30.5240209016787</v>
      </c>
      <c r="G199" s="103" t="n">
        <f aca="false">$F199*(1-VLOOKUP($C199,$B$179:$E$189,2,0))</f>
        <v>28.9978198565948</v>
      </c>
      <c r="H199" s="103" t="n">
        <f aca="false">$F199*(1-VLOOKUP($C199,$B$179:$E$189,3,0))</f>
        <v>25.9454177664269</v>
      </c>
      <c r="I199" s="103" t="n">
        <f aca="false">$F199*(1-VLOOKUP($C199,$B$179:$E$189,4,0))</f>
        <v>21.3668146311751</v>
      </c>
      <c r="J199" s="10" t="n">
        <f aca="false">G199/$F199</f>
        <v>0.95</v>
      </c>
      <c r="K199" s="10" t="n">
        <f aca="false">H199/$F199</f>
        <v>0.85</v>
      </c>
      <c r="L199" s="10" t="n">
        <f aca="false">I199/$F199</f>
        <v>0.7</v>
      </c>
    </row>
    <row r="200" customFormat="false" ht="15.8" hidden="false" customHeight="false" outlineLevel="0" collapsed="false">
      <c r="A200" s="59" t="s">
        <v>95</v>
      </c>
      <c r="B200" s="59" t="s">
        <v>186</v>
      </c>
      <c r="C200" s="59" t="s">
        <v>111</v>
      </c>
      <c r="D200" s="104" t="n">
        <v>63.9363162681479</v>
      </c>
      <c r="E200" s="102" t="n">
        <v>44.7554213877035</v>
      </c>
      <c r="F200" s="102" t="n">
        <v>22.3777106938518</v>
      </c>
      <c r="G200" s="103" t="n">
        <f aca="false">$F200*(1-VLOOKUP($C200,$B$179:$E$189,2,0))</f>
        <v>21.2588251591592</v>
      </c>
      <c r="H200" s="103" t="n">
        <f aca="false">$F200*(1-VLOOKUP($C200,$B$179:$E$189,3,0))</f>
        <v>19.021054089774</v>
      </c>
      <c r="I200" s="103" t="n">
        <f aca="false">$F200*(1-VLOOKUP($C200,$B$179:$E$189,4,0))</f>
        <v>15.6643974856963</v>
      </c>
      <c r="J200" s="10" t="n">
        <f aca="false">G200/$F200</f>
        <v>0.95</v>
      </c>
      <c r="K200" s="10" t="n">
        <f aca="false">H200/$F200</f>
        <v>0.85</v>
      </c>
      <c r="L200" s="10" t="n">
        <f aca="false">I200/$F200</f>
        <v>0.7</v>
      </c>
    </row>
    <row r="201" customFormat="false" ht="15.8" hidden="false" customHeight="false" outlineLevel="0" collapsed="false">
      <c r="A201" s="59" t="s">
        <v>95</v>
      </c>
      <c r="B201" s="59" t="s">
        <v>187</v>
      </c>
      <c r="C201" s="59" t="s">
        <v>111</v>
      </c>
      <c r="D201" s="104" t="n">
        <v>76.7308084263741</v>
      </c>
      <c r="E201" s="102" t="n">
        <v>53.7115658984619</v>
      </c>
      <c r="F201" s="102" t="n">
        <v>26.8557829492309</v>
      </c>
      <c r="G201" s="103" t="n">
        <f aca="false">$F201*(1-VLOOKUP($C201,$B$179:$E$189,2,0))</f>
        <v>25.5129938017694</v>
      </c>
      <c r="H201" s="103" t="n">
        <f aca="false">$F201*(1-VLOOKUP($C201,$B$179:$E$189,3,0))</f>
        <v>22.8274155068463</v>
      </c>
      <c r="I201" s="103" t="n">
        <f aca="false">$F201*(1-VLOOKUP($C201,$B$179:$E$189,4,0))</f>
        <v>18.7990480644616</v>
      </c>
      <c r="J201" s="10" t="n">
        <f aca="false">G201/$F201</f>
        <v>0.95</v>
      </c>
      <c r="K201" s="10" t="n">
        <f aca="false">H201/$F201</f>
        <v>0.85</v>
      </c>
      <c r="L201" s="10" t="n">
        <f aca="false">I201/$F201</f>
        <v>0.7</v>
      </c>
    </row>
    <row r="202" customFormat="false" ht="15.8" hidden="false" customHeight="false" outlineLevel="0" collapsed="false">
      <c r="A202" s="59" t="s">
        <v>95</v>
      </c>
      <c r="B202" s="59" t="s">
        <v>188</v>
      </c>
      <c r="C202" s="59" t="s">
        <v>111</v>
      </c>
      <c r="D202" s="104" t="n">
        <v>91.4718691989803</v>
      </c>
      <c r="E202" s="102" t="n">
        <v>64.0303084392862</v>
      </c>
      <c r="F202" s="102" t="n">
        <v>32.0151542196431</v>
      </c>
      <c r="G202" s="103" t="n">
        <f aca="false">$F202*(1-VLOOKUP($C202,$B$179:$E$189,2,0))</f>
        <v>30.4143965086609</v>
      </c>
      <c r="H202" s="103" t="n">
        <f aca="false">$F202*(1-VLOOKUP($C202,$B$179:$E$189,3,0))</f>
        <v>27.2128810866966</v>
      </c>
      <c r="I202" s="103" t="n">
        <f aca="false">$F202*(1-VLOOKUP($C202,$B$179:$E$189,4,0))</f>
        <v>22.4106079537502</v>
      </c>
      <c r="J202" s="10" t="n">
        <f aca="false">G202/$F202</f>
        <v>0.95</v>
      </c>
      <c r="K202" s="10" t="n">
        <f aca="false">H202/$F202</f>
        <v>0.85</v>
      </c>
      <c r="L202" s="10" t="n">
        <f aca="false">I202/$F202</f>
        <v>0.7</v>
      </c>
    </row>
    <row r="203" customFormat="false" ht="15.8" hidden="false" customHeight="false" outlineLevel="0" collapsed="false">
      <c r="A203" s="59" t="s">
        <v>95</v>
      </c>
      <c r="B203" s="59" t="s">
        <v>189</v>
      </c>
      <c r="C203" s="59" t="s">
        <v>111</v>
      </c>
      <c r="D203" s="104" t="n">
        <v>74.6241210525143</v>
      </c>
      <c r="E203" s="102" t="n">
        <v>52.23688473676</v>
      </c>
      <c r="F203" s="102" t="n">
        <v>26.11844236838</v>
      </c>
      <c r="G203" s="103" t="n">
        <f aca="false">$F203*(1-VLOOKUP($C203,$B$179:$E$189,2,0))</f>
        <v>24.812520249961</v>
      </c>
      <c r="H203" s="103" t="n">
        <f aca="false">$F203*(1-VLOOKUP($C203,$B$179:$E$189,3,0))</f>
        <v>22.200676013123</v>
      </c>
      <c r="I203" s="103" t="n">
        <f aca="false">$F203*(1-VLOOKUP($C203,$B$179:$E$189,4,0))</f>
        <v>18.282909657866</v>
      </c>
      <c r="J203" s="10" t="n">
        <f aca="false">G203/$F203</f>
        <v>0.95</v>
      </c>
      <c r="K203" s="10" t="n">
        <f aca="false">H203/$F203</f>
        <v>0.85</v>
      </c>
      <c r="L203" s="10" t="n">
        <f aca="false">I203/$F203</f>
        <v>0.7</v>
      </c>
    </row>
    <row r="204" customFormat="false" ht="15.8" hidden="false" customHeight="false" outlineLevel="0" collapsed="false">
      <c r="A204" s="59" t="s">
        <v>95</v>
      </c>
      <c r="B204" s="59" t="s">
        <v>190</v>
      </c>
      <c r="C204" s="59" t="s">
        <v>111</v>
      </c>
      <c r="D204" s="104" t="n">
        <v>79.6169502550848</v>
      </c>
      <c r="E204" s="102" t="n">
        <v>55.7318651785593</v>
      </c>
      <c r="F204" s="102" t="n">
        <v>27.8659325892797</v>
      </c>
      <c r="G204" s="103" t="n">
        <f aca="false">$F204*(1-VLOOKUP($C204,$B$179:$E$189,2,0))</f>
        <v>26.4726359598157</v>
      </c>
      <c r="H204" s="103" t="n">
        <f aca="false">$F204*(1-VLOOKUP($C204,$B$179:$E$189,3,0))</f>
        <v>23.6860427008877</v>
      </c>
      <c r="I204" s="103" t="n">
        <f aca="false">$F204*(1-VLOOKUP($C204,$B$179:$E$189,4,0))</f>
        <v>19.5061528124958</v>
      </c>
      <c r="J204" s="10" t="n">
        <f aca="false">G204/$F204</f>
        <v>0.95</v>
      </c>
      <c r="K204" s="10" t="n">
        <f aca="false">H204/$F204</f>
        <v>0.85</v>
      </c>
      <c r="L204" s="10" t="n">
        <f aca="false">I204/$F204</f>
        <v>0.7</v>
      </c>
    </row>
    <row r="205" customFormat="false" ht="15.8" hidden="false" customHeight="false" outlineLevel="0" collapsed="false">
      <c r="A205" s="59" t="s">
        <v>95</v>
      </c>
      <c r="B205" s="59" t="s">
        <v>191</v>
      </c>
      <c r="C205" s="59" t="s">
        <v>111</v>
      </c>
      <c r="D205" s="104" t="n">
        <v>117.03437743695</v>
      </c>
      <c r="E205" s="102" t="n">
        <v>81.9240642058651</v>
      </c>
      <c r="F205" s="102" t="n">
        <v>40.9620321029326</v>
      </c>
      <c r="G205" s="103" t="n">
        <f aca="false">$F205*(1-VLOOKUP($C205,$B$179:$E$189,2,0))</f>
        <v>38.913930497786</v>
      </c>
      <c r="H205" s="103" t="n">
        <f aca="false">$F205*(1-VLOOKUP($C205,$B$179:$E$189,3,0))</f>
        <v>34.8177272874927</v>
      </c>
      <c r="I205" s="103" t="n">
        <f aca="false">$F205*(1-VLOOKUP($C205,$B$179:$E$189,4,0))</f>
        <v>28.6734224720528</v>
      </c>
      <c r="J205" s="10" t="n">
        <f aca="false">G205/$F205</f>
        <v>0.95</v>
      </c>
      <c r="K205" s="10" t="n">
        <f aca="false">H205/$F205</f>
        <v>0.85</v>
      </c>
      <c r="L205" s="10" t="n">
        <f aca="false">I205/$F205</f>
        <v>0.7</v>
      </c>
    </row>
    <row r="206" customFormat="false" ht="15.8" hidden="false" customHeight="false" outlineLevel="0" collapsed="false">
      <c r="A206" s="59" t="s">
        <v>95</v>
      </c>
      <c r="B206" s="59" t="s">
        <v>192</v>
      </c>
      <c r="C206" s="59" t="s">
        <v>111</v>
      </c>
      <c r="D206" s="104" t="n">
        <v>152.923158736859</v>
      </c>
      <c r="E206" s="102" t="n">
        <v>107.046211115801</v>
      </c>
      <c r="F206" s="102" t="n">
        <v>53.5231055579007</v>
      </c>
      <c r="G206" s="103" t="n">
        <f aca="false">$F206*(1-VLOOKUP($C206,$B$179:$E$189,2,0))</f>
        <v>50.8469502800057</v>
      </c>
      <c r="H206" s="103" t="n">
        <f aca="false">$F206*(1-VLOOKUP($C206,$B$179:$E$189,3,0))</f>
        <v>45.4946397242156</v>
      </c>
      <c r="I206" s="103" t="n">
        <f aca="false">$F206*(1-VLOOKUP($C206,$B$179:$E$189,4,0))</f>
        <v>37.4661738905305</v>
      </c>
      <c r="J206" s="10" t="n">
        <f aca="false">G206/$F206</f>
        <v>0.95</v>
      </c>
      <c r="K206" s="10" t="n">
        <f aca="false">H206/$F206</f>
        <v>0.85</v>
      </c>
      <c r="L206" s="10" t="n">
        <f aca="false">I206/$F206</f>
        <v>0.7</v>
      </c>
    </row>
    <row r="207" customFormat="false" ht="15.8" hidden="false" customHeight="false" outlineLevel="0" collapsed="false">
      <c r="A207" s="59" t="s">
        <v>95</v>
      </c>
      <c r="B207" s="59" t="s">
        <v>193</v>
      </c>
      <c r="C207" s="59" t="s">
        <v>111</v>
      </c>
      <c r="D207" s="104" t="n">
        <v>95.9566859059004</v>
      </c>
      <c r="E207" s="102" t="n">
        <v>67.1696801341303</v>
      </c>
      <c r="F207" s="102" t="n">
        <v>33.5848400670651</v>
      </c>
      <c r="G207" s="103" t="n">
        <f aca="false">$F207*(1-VLOOKUP($C207,$B$179:$E$189,2,0))</f>
        <v>31.9055980637118</v>
      </c>
      <c r="H207" s="103" t="n">
        <f aca="false">$F207*(1-VLOOKUP($C207,$B$179:$E$189,3,0))</f>
        <v>28.5471140570053</v>
      </c>
      <c r="I207" s="103" t="n">
        <f aca="false">$F207*(1-VLOOKUP($C207,$B$179:$E$189,4,0))</f>
        <v>23.5093880469456</v>
      </c>
      <c r="J207" s="10" t="n">
        <f aca="false">G207/$F207</f>
        <v>0.95</v>
      </c>
      <c r="K207" s="10" t="n">
        <f aca="false">H207/$F207</f>
        <v>0.85</v>
      </c>
      <c r="L207" s="10" t="n">
        <f aca="false">I207/$F207</f>
        <v>0.7</v>
      </c>
    </row>
    <row r="208" customFormat="false" ht="15.8" hidden="false" customHeight="false" outlineLevel="0" collapsed="false">
      <c r="A208" s="59" t="s">
        <v>95</v>
      </c>
      <c r="B208" s="59" t="s">
        <v>194</v>
      </c>
      <c r="C208" s="59" t="s">
        <v>111</v>
      </c>
      <c r="D208" s="104" t="n">
        <v>80.6684935480084</v>
      </c>
      <c r="E208" s="102" t="n">
        <v>56.4679454836059</v>
      </c>
      <c r="F208" s="102" t="n">
        <v>28.2339727418029</v>
      </c>
      <c r="G208" s="103" t="n">
        <f aca="false">$F208*(1-VLOOKUP($C208,$B$179:$E$189,2,0))</f>
        <v>26.8222741047128</v>
      </c>
      <c r="H208" s="103" t="n">
        <f aca="false">$F208*(1-VLOOKUP($C208,$B$179:$E$189,3,0))</f>
        <v>23.9988768305325</v>
      </c>
      <c r="I208" s="103" t="n">
        <f aca="false">$F208*(1-VLOOKUP($C208,$B$179:$E$189,4,0))</f>
        <v>19.763780919262</v>
      </c>
      <c r="J208" s="10" t="n">
        <f aca="false">G208/$F208</f>
        <v>0.95</v>
      </c>
      <c r="K208" s="10" t="n">
        <f aca="false">H208/$F208</f>
        <v>0.85</v>
      </c>
      <c r="L208" s="10" t="n">
        <f aca="false">I208/$F208</f>
        <v>0.7</v>
      </c>
    </row>
    <row r="209" customFormat="false" ht="15.8" hidden="false" customHeight="false" outlineLevel="0" collapsed="false">
      <c r="A209" s="59" t="s">
        <v>95</v>
      </c>
      <c r="B209" s="59" t="s">
        <v>195</v>
      </c>
      <c r="C209" s="59" t="s">
        <v>111</v>
      </c>
      <c r="D209" s="104" t="n">
        <v>117.03437743695</v>
      </c>
      <c r="E209" s="102" t="n">
        <v>81.9240642058651</v>
      </c>
      <c r="F209" s="102" t="n">
        <v>40.9620321029326</v>
      </c>
      <c r="G209" s="103" t="n">
        <f aca="false">$F209*(1-VLOOKUP($C209,$B$179:$E$189,2,0))</f>
        <v>38.913930497786</v>
      </c>
      <c r="H209" s="103" t="n">
        <f aca="false">$F209*(1-VLOOKUP($C209,$B$179:$E$189,3,0))</f>
        <v>34.8177272874927</v>
      </c>
      <c r="I209" s="103" t="n">
        <f aca="false">$F209*(1-VLOOKUP($C209,$B$179:$E$189,4,0))</f>
        <v>28.6734224720528</v>
      </c>
      <c r="J209" s="10" t="n">
        <f aca="false">G209/$F209</f>
        <v>0.95</v>
      </c>
      <c r="K209" s="10" t="n">
        <f aca="false">H209/$F209</f>
        <v>0.85</v>
      </c>
      <c r="L209" s="10" t="n">
        <f aca="false">I209/$F209</f>
        <v>0.7</v>
      </c>
    </row>
    <row r="210" customFormat="false" ht="15.8" hidden="false" customHeight="false" outlineLevel="0" collapsed="false">
      <c r="A210" s="59" t="s">
        <v>95</v>
      </c>
      <c r="B210" s="59" t="s">
        <v>196</v>
      </c>
      <c r="C210" s="59" t="s">
        <v>111</v>
      </c>
      <c r="D210" s="104" t="n">
        <v>74.7849871339456</v>
      </c>
      <c r="E210" s="102" t="n">
        <v>52.3494909937619</v>
      </c>
      <c r="F210" s="102" t="n">
        <v>26.174745496881</v>
      </c>
      <c r="G210" s="103" t="n">
        <f aca="false">$F210*(1-VLOOKUP($C210,$B$179:$E$189,2,0))</f>
        <v>24.8660082220369</v>
      </c>
      <c r="H210" s="103" t="n">
        <f aca="false">$F210*(1-VLOOKUP($C210,$B$179:$E$189,3,0))</f>
        <v>22.2485336723488</v>
      </c>
      <c r="I210" s="103" t="n">
        <f aca="false">$F210*(1-VLOOKUP($C210,$B$179:$E$189,4,0))</f>
        <v>18.3223218478167</v>
      </c>
      <c r="J210" s="10" t="n">
        <f aca="false">G210/$F210</f>
        <v>0.95</v>
      </c>
      <c r="K210" s="10" t="n">
        <f aca="false">H210/$F210</f>
        <v>0.85</v>
      </c>
      <c r="L210" s="10" t="n">
        <f aca="false">I210/$F210</f>
        <v>0.7</v>
      </c>
    </row>
    <row r="211" customFormat="false" ht="15.8" hidden="false" customHeight="false" outlineLevel="0" collapsed="false">
      <c r="A211" s="59" t="s">
        <v>95</v>
      </c>
      <c r="B211" s="59" t="s">
        <v>197</v>
      </c>
      <c r="C211" s="59" t="s">
        <v>111</v>
      </c>
      <c r="D211" s="104" t="n">
        <v>117.03437743695</v>
      </c>
      <c r="E211" s="102" t="n">
        <v>81.9240642058651</v>
      </c>
      <c r="F211" s="102" t="n">
        <v>40.9620321029326</v>
      </c>
      <c r="G211" s="103" t="n">
        <f aca="false">$F211*(1-VLOOKUP($C211,$B$179:$E$189,2,0))</f>
        <v>38.913930497786</v>
      </c>
      <c r="H211" s="103" t="n">
        <f aca="false">$F211*(1-VLOOKUP($C211,$B$179:$E$189,3,0))</f>
        <v>34.8177272874927</v>
      </c>
      <c r="I211" s="103" t="n">
        <f aca="false">$F211*(1-VLOOKUP($C211,$B$179:$E$189,4,0))</f>
        <v>28.6734224720528</v>
      </c>
      <c r="J211" s="10" t="n">
        <f aca="false">G211/$F211</f>
        <v>0.95</v>
      </c>
      <c r="K211" s="10" t="n">
        <f aca="false">H211/$F211</f>
        <v>0.85</v>
      </c>
      <c r="L211" s="10" t="n">
        <f aca="false">I211/$F211</f>
        <v>0.7</v>
      </c>
    </row>
    <row r="212" customFormat="false" ht="15.8" hidden="false" customHeight="false" outlineLevel="0" collapsed="false">
      <c r="A212" s="59" t="s">
        <v>95</v>
      </c>
      <c r="B212" s="59" t="s">
        <v>198</v>
      </c>
      <c r="C212" s="59" t="s">
        <v>111</v>
      </c>
      <c r="D212" s="104" t="n">
        <v>117.03437743695</v>
      </c>
      <c r="E212" s="102" t="n">
        <v>81.9240642058651</v>
      </c>
      <c r="F212" s="102" t="n">
        <v>40.9620321029326</v>
      </c>
      <c r="G212" s="103" t="n">
        <f aca="false">$F212*(1-VLOOKUP($C212,$B$179:$E$189,2,0))</f>
        <v>38.913930497786</v>
      </c>
      <c r="H212" s="103" t="n">
        <f aca="false">$F212*(1-VLOOKUP($C212,$B$179:$E$189,3,0))</f>
        <v>34.8177272874927</v>
      </c>
      <c r="I212" s="103" t="n">
        <f aca="false">$F212*(1-VLOOKUP($C212,$B$179:$E$189,4,0))</f>
        <v>28.6734224720528</v>
      </c>
      <c r="J212" s="10" t="n">
        <f aca="false">G212/$F212</f>
        <v>0.95</v>
      </c>
      <c r="K212" s="10" t="n">
        <f aca="false">H212/$F212</f>
        <v>0.85</v>
      </c>
      <c r="L212" s="10" t="n">
        <f aca="false">I212/$F212</f>
        <v>0.7</v>
      </c>
    </row>
    <row r="213" customFormat="false" ht="15.8" hidden="false" customHeight="false" outlineLevel="0" collapsed="false">
      <c r="A213" s="59" t="s">
        <v>95</v>
      </c>
      <c r="B213" s="59" t="s">
        <v>199</v>
      </c>
      <c r="C213" s="59" t="s">
        <v>111</v>
      </c>
      <c r="D213" s="104" t="n">
        <v>129.567202935312</v>
      </c>
      <c r="E213" s="102" t="n">
        <v>90.6970420547183</v>
      </c>
      <c r="F213" s="102" t="n">
        <v>45.3485210273592</v>
      </c>
      <c r="G213" s="103" t="n">
        <f aca="false">$F213*(1-VLOOKUP($C213,$B$179:$E$189,2,0))</f>
        <v>43.0810949759912</v>
      </c>
      <c r="H213" s="103" t="n">
        <f aca="false">$F213*(1-VLOOKUP($C213,$B$179:$E$189,3,0))</f>
        <v>38.5462428732553</v>
      </c>
      <c r="I213" s="103" t="n">
        <f aca="false">$F213*(1-VLOOKUP($C213,$B$179:$E$189,4,0))</f>
        <v>31.7439647191514</v>
      </c>
      <c r="J213" s="10" t="n">
        <f aca="false">G213/$F213</f>
        <v>0.95</v>
      </c>
      <c r="K213" s="10" t="n">
        <f aca="false">H213/$F213</f>
        <v>0.85</v>
      </c>
      <c r="L213" s="10" t="n">
        <f aca="false">I213/$F213</f>
        <v>0.7</v>
      </c>
    </row>
    <row r="214" customFormat="false" ht="15.8" hidden="false" customHeight="false" outlineLevel="0" collapsed="false">
      <c r="A214" s="59" t="s">
        <v>95</v>
      </c>
      <c r="B214" s="59" t="s">
        <v>200</v>
      </c>
      <c r="C214" s="59" t="s">
        <v>111</v>
      </c>
      <c r="D214" s="104" t="n">
        <v>119.578415775043</v>
      </c>
      <c r="E214" s="102" t="n">
        <v>83.70489104253</v>
      </c>
      <c r="F214" s="102" t="n">
        <v>41.852445521265</v>
      </c>
      <c r="G214" s="103" t="n">
        <f aca="false">$F214*(1-VLOOKUP($C214,$B$179:$E$189,2,0))</f>
        <v>39.7598232452017</v>
      </c>
      <c r="H214" s="103" t="n">
        <f aca="false">$F214*(1-VLOOKUP($C214,$B$179:$E$189,3,0))</f>
        <v>35.5745786930752</v>
      </c>
      <c r="I214" s="103" t="n">
        <f aca="false">$F214*(1-VLOOKUP($C214,$B$179:$E$189,4,0))</f>
        <v>29.2967118648855</v>
      </c>
      <c r="J214" s="10" t="n">
        <f aca="false">G214/$F214</f>
        <v>0.95</v>
      </c>
      <c r="K214" s="10" t="n">
        <f aca="false">H214/$F214</f>
        <v>0.85</v>
      </c>
      <c r="L214" s="10" t="n">
        <f aca="false">I214/$F214</f>
        <v>0.7</v>
      </c>
    </row>
    <row r="215" customFormat="false" ht="15.8" hidden="false" customHeight="false" outlineLevel="0" collapsed="false">
      <c r="A215" s="59" t="s">
        <v>95</v>
      </c>
      <c r="B215" s="59" t="s">
        <v>201</v>
      </c>
      <c r="C215" s="59" t="s">
        <v>111</v>
      </c>
      <c r="D215" s="104" t="n">
        <v>106.753616480286</v>
      </c>
      <c r="E215" s="102" t="n">
        <v>74.7275315362003</v>
      </c>
      <c r="F215" s="102" t="n">
        <v>37.3637657681002</v>
      </c>
      <c r="G215" s="103" t="n">
        <f aca="false">$F215*(1-VLOOKUP($C215,$B$179:$E$189,2,0))</f>
        <v>35.4955774796952</v>
      </c>
      <c r="H215" s="103" t="n">
        <f aca="false">$F215*(1-VLOOKUP($C215,$B$179:$E$189,3,0))</f>
        <v>31.7592009028852</v>
      </c>
      <c r="I215" s="103" t="n">
        <f aca="false">$F215*(1-VLOOKUP($C215,$B$179:$E$189,4,0))</f>
        <v>26.1546360376701</v>
      </c>
      <c r="J215" s="10" t="n">
        <f aca="false">G215/$F215</f>
        <v>0.95</v>
      </c>
      <c r="K215" s="10" t="n">
        <f aca="false">H215/$F215</f>
        <v>0.85</v>
      </c>
      <c r="L215" s="10" t="n">
        <f aca="false">I215/$F215</f>
        <v>0.7</v>
      </c>
    </row>
    <row r="216" customFormat="false" ht="15.8" hidden="false" customHeight="false" outlineLevel="0" collapsed="false">
      <c r="A216" s="59" t="s">
        <v>95</v>
      </c>
      <c r="B216" s="59" t="s">
        <v>202</v>
      </c>
      <c r="C216" s="59" t="s">
        <v>111</v>
      </c>
      <c r="D216" s="104" t="n">
        <v>125.692933785435</v>
      </c>
      <c r="E216" s="102" t="n">
        <v>87.9850536498042</v>
      </c>
      <c r="F216" s="102" t="n">
        <v>43.9925268249021</v>
      </c>
      <c r="G216" s="103" t="n">
        <f aca="false">$F216*(1-VLOOKUP($C216,$B$179:$E$189,2,0))</f>
        <v>41.792900483657</v>
      </c>
      <c r="H216" s="103" t="n">
        <f aca="false">$F216*(1-VLOOKUP($C216,$B$179:$E$189,3,0))</f>
        <v>37.3936478011668</v>
      </c>
      <c r="I216" s="103" t="n">
        <f aca="false">$F216*(1-VLOOKUP($C216,$B$179:$E$189,4,0))</f>
        <v>30.7947687774315</v>
      </c>
      <c r="J216" s="10" t="n">
        <f aca="false">G216/$F216</f>
        <v>0.95</v>
      </c>
      <c r="K216" s="10" t="n">
        <f aca="false">H216/$F216</f>
        <v>0.85</v>
      </c>
      <c r="L216" s="10" t="n">
        <f aca="false">I216/$F216</f>
        <v>0.7</v>
      </c>
    </row>
    <row r="217" customFormat="false" ht="15.8" hidden="false" customHeight="false" outlineLevel="0" collapsed="false">
      <c r="A217" s="59" t="s">
        <v>95</v>
      </c>
      <c r="B217" s="59" t="s">
        <v>203</v>
      </c>
      <c r="C217" s="59" t="s">
        <v>111</v>
      </c>
      <c r="D217" s="104" t="n">
        <v>115.987281882276</v>
      </c>
      <c r="E217" s="102" t="n">
        <v>81.191097317593</v>
      </c>
      <c r="F217" s="102" t="n">
        <v>40.5955486587965</v>
      </c>
      <c r="G217" s="103" t="n">
        <f aca="false">$F217*(1-VLOOKUP($C217,$B$179:$E$189,2,0))</f>
        <v>38.5657712258567</v>
      </c>
      <c r="H217" s="103" t="n">
        <f aca="false">$F217*(1-VLOOKUP($C217,$B$179:$E$189,3,0))</f>
        <v>34.506216359977</v>
      </c>
      <c r="I217" s="103" t="n">
        <f aca="false">$F217*(1-VLOOKUP($C217,$B$179:$E$189,4,0))</f>
        <v>28.4168840611575</v>
      </c>
      <c r="J217" s="10" t="n">
        <f aca="false">G217/$F217</f>
        <v>0.95</v>
      </c>
      <c r="K217" s="10" t="n">
        <f aca="false">H217/$F217</f>
        <v>0.85</v>
      </c>
      <c r="L217" s="10" t="n">
        <f aca="false">I217/$F217</f>
        <v>0.7</v>
      </c>
    </row>
    <row r="218" customFormat="false" ht="15.8" hidden="false" customHeight="false" outlineLevel="0" collapsed="false">
      <c r="A218" s="59" t="s">
        <v>95</v>
      </c>
      <c r="B218" s="59" t="s">
        <v>204</v>
      </c>
      <c r="C218" s="59" t="s">
        <v>111</v>
      </c>
      <c r="D218" s="104" t="n">
        <v>108.599714773324</v>
      </c>
      <c r="E218" s="102" t="n">
        <v>76.0198003413271</v>
      </c>
      <c r="F218" s="102" t="n">
        <v>38.0099001706635</v>
      </c>
      <c r="G218" s="103" t="n">
        <f aca="false">$F218*(1-VLOOKUP($C218,$B$179:$E$189,2,0))</f>
        <v>36.1094051621303</v>
      </c>
      <c r="H218" s="103" t="n">
        <f aca="false">$F218*(1-VLOOKUP($C218,$B$179:$E$189,3,0))</f>
        <v>32.308415145064</v>
      </c>
      <c r="I218" s="103" t="n">
        <f aca="false">$F218*(1-VLOOKUP($C218,$B$179:$E$189,4,0))</f>
        <v>26.6069301194644</v>
      </c>
      <c r="J218" s="10" t="n">
        <f aca="false">G218/$F218</f>
        <v>0.95</v>
      </c>
      <c r="K218" s="10" t="n">
        <f aca="false">H218/$F218</f>
        <v>0.85</v>
      </c>
      <c r="L218" s="10" t="n">
        <f aca="false">I218/$F218</f>
        <v>0.7</v>
      </c>
    </row>
    <row r="219" customFormat="false" ht="15.8" hidden="false" customHeight="false" outlineLevel="0" collapsed="false">
      <c r="A219" s="59" t="s">
        <v>95</v>
      </c>
      <c r="B219" s="59" t="s">
        <v>205</v>
      </c>
      <c r="C219" s="59" t="s">
        <v>111</v>
      </c>
      <c r="D219" s="104" t="n">
        <v>124.746187524861</v>
      </c>
      <c r="E219" s="102" t="n">
        <v>87.3223312674024</v>
      </c>
      <c r="F219" s="102" t="n">
        <v>43.6611656337012</v>
      </c>
      <c r="G219" s="103" t="n">
        <f aca="false">$F219*(1-VLOOKUP($C219,$B$179:$E$189,2,0))</f>
        <v>41.4781073520161</v>
      </c>
      <c r="H219" s="103" t="n">
        <f aca="false">$F219*(1-VLOOKUP($C219,$B$179:$E$189,3,0))</f>
        <v>37.111990788646</v>
      </c>
      <c r="I219" s="103" t="n">
        <f aca="false">$F219*(1-VLOOKUP($C219,$B$179:$E$189,4,0))</f>
        <v>30.5628159435908</v>
      </c>
      <c r="J219" s="10" t="n">
        <f aca="false">G219/$F219</f>
        <v>0.95</v>
      </c>
      <c r="K219" s="10" t="n">
        <f aca="false">H219/$F219</f>
        <v>0.85</v>
      </c>
      <c r="L219" s="10" t="n">
        <f aca="false">I219/$F219</f>
        <v>0.7</v>
      </c>
    </row>
    <row r="220" customFormat="false" ht="15.8" hidden="false" customHeight="false" outlineLevel="0" collapsed="false">
      <c r="A220" s="59" t="s">
        <v>95</v>
      </c>
      <c r="B220" s="59" t="s">
        <v>206</v>
      </c>
      <c r="C220" s="59" t="s">
        <v>111</v>
      </c>
      <c r="D220" s="104" t="n">
        <v>185.928222651179</v>
      </c>
      <c r="E220" s="102" t="n">
        <v>130.149755855825</v>
      </c>
      <c r="F220" s="102" t="n">
        <v>65.0748779279125</v>
      </c>
      <c r="G220" s="103" t="n">
        <f aca="false">$F220*(1-VLOOKUP($C220,$B$179:$E$189,2,0))</f>
        <v>61.8211340315169</v>
      </c>
      <c r="H220" s="103" t="n">
        <f aca="false">$F220*(1-VLOOKUP($C220,$B$179:$E$189,3,0))</f>
        <v>55.3136462387256</v>
      </c>
      <c r="I220" s="103" t="n">
        <f aca="false">$F220*(1-VLOOKUP($C220,$B$179:$E$189,4,0))</f>
        <v>45.5524145495387</v>
      </c>
      <c r="J220" s="10" t="n">
        <f aca="false">G220/$F220</f>
        <v>0.95</v>
      </c>
      <c r="K220" s="10" t="n">
        <f aca="false">H220/$F220</f>
        <v>0.85</v>
      </c>
      <c r="L220" s="10" t="n">
        <f aca="false">I220/$F220</f>
        <v>0.7</v>
      </c>
    </row>
    <row r="221" customFormat="false" ht="15.8" hidden="false" customHeight="false" outlineLevel="0" collapsed="false">
      <c r="A221" s="59" t="s">
        <v>95</v>
      </c>
      <c r="B221" s="59" t="s">
        <v>207</v>
      </c>
      <c r="C221" s="59" t="s">
        <v>111</v>
      </c>
      <c r="D221" s="104" t="n">
        <v>169.58113761255</v>
      </c>
      <c r="E221" s="102" t="n">
        <v>118.706796328785</v>
      </c>
      <c r="F221" s="102" t="n">
        <v>59.3533981643926</v>
      </c>
      <c r="G221" s="103" t="n">
        <f aca="false">$F221*(1-VLOOKUP($C221,$B$179:$E$189,2,0))</f>
        <v>56.385728256173</v>
      </c>
      <c r="H221" s="103" t="n">
        <f aca="false">$F221*(1-VLOOKUP($C221,$B$179:$E$189,3,0))</f>
        <v>50.4503884397337</v>
      </c>
      <c r="I221" s="103" t="n">
        <f aca="false">$F221*(1-VLOOKUP($C221,$B$179:$E$189,4,0))</f>
        <v>41.5473787150748</v>
      </c>
      <c r="J221" s="10" t="n">
        <f aca="false">G221/$F221</f>
        <v>0.95</v>
      </c>
      <c r="K221" s="10" t="n">
        <f aca="false">H221/$F221</f>
        <v>0.85</v>
      </c>
      <c r="L221" s="10" t="n">
        <f aca="false">I221/$F221</f>
        <v>0.7</v>
      </c>
    </row>
    <row r="222" customFormat="false" ht="15.8" hidden="false" customHeight="false" outlineLevel="0" collapsed="false">
      <c r="A222" s="59" t="s">
        <v>95</v>
      </c>
      <c r="B222" s="59" t="s">
        <v>208</v>
      </c>
      <c r="C222" s="59" t="s">
        <v>111</v>
      </c>
      <c r="D222" s="104" t="n">
        <v>156.200274850597</v>
      </c>
      <c r="E222" s="102" t="n">
        <v>109.340192395418</v>
      </c>
      <c r="F222" s="102" t="n">
        <v>54.6700961977091</v>
      </c>
      <c r="G222" s="103" t="n">
        <f aca="false">$F222*(1-VLOOKUP($C222,$B$179:$E$189,2,0))</f>
        <v>51.9365913878236</v>
      </c>
      <c r="H222" s="103" t="n">
        <f aca="false">$F222*(1-VLOOKUP($C222,$B$179:$E$189,3,0))</f>
        <v>46.4695817680527</v>
      </c>
      <c r="I222" s="103" t="n">
        <f aca="false">$F222*(1-VLOOKUP($C222,$B$179:$E$189,4,0))</f>
        <v>38.2690673383964</v>
      </c>
      <c r="J222" s="10" t="n">
        <f aca="false">G222/$F222</f>
        <v>0.95</v>
      </c>
      <c r="K222" s="10" t="n">
        <f aca="false">H222/$F222</f>
        <v>0.85</v>
      </c>
      <c r="L222" s="10" t="n">
        <f aca="false">I222/$F222</f>
        <v>0.7</v>
      </c>
    </row>
    <row r="223" customFormat="false" ht="15.8" hidden="false" customHeight="false" outlineLevel="0" collapsed="false">
      <c r="A223" s="59" t="s">
        <v>95</v>
      </c>
      <c r="B223" s="59" t="s">
        <v>209</v>
      </c>
      <c r="C223" s="59" t="s">
        <v>111</v>
      </c>
      <c r="D223" s="104" t="n">
        <v>184.689908792934</v>
      </c>
      <c r="E223" s="102" t="n">
        <v>129.282936155054</v>
      </c>
      <c r="F223" s="102" t="n">
        <v>64.6414680775269</v>
      </c>
      <c r="G223" s="103" t="n">
        <f aca="false">$F223*(1-VLOOKUP($C223,$B$179:$E$189,2,0))</f>
        <v>61.4093946736505</v>
      </c>
      <c r="H223" s="103" t="n">
        <f aca="false">$F223*(1-VLOOKUP($C223,$B$179:$E$189,3,0))</f>
        <v>54.9452478658979</v>
      </c>
      <c r="I223" s="103" t="n">
        <f aca="false">$F223*(1-VLOOKUP($C223,$B$179:$E$189,4,0))</f>
        <v>45.2490276542688</v>
      </c>
      <c r="J223" s="10" t="n">
        <f aca="false">G223/$F223</f>
        <v>0.95</v>
      </c>
      <c r="K223" s="10" t="n">
        <f aca="false">H223/$F223</f>
        <v>0.85</v>
      </c>
      <c r="L223" s="10" t="n">
        <f aca="false">I223/$F223</f>
        <v>0.7</v>
      </c>
    </row>
    <row r="224" customFormat="false" ht="15.8" hidden="false" customHeight="false" outlineLevel="0" collapsed="false">
      <c r="A224" s="59" t="s">
        <v>95</v>
      </c>
      <c r="B224" s="59" t="s">
        <v>210</v>
      </c>
      <c r="C224" s="59" t="s">
        <v>111</v>
      </c>
      <c r="D224" s="104" t="n">
        <v>165.520901008231</v>
      </c>
      <c r="E224" s="102" t="n">
        <v>115.864630705762</v>
      </c>
      <c r="F224" s="102" t="n">
        <v>57.932315352881</v>
      </c>
      <c r="G224" s="103" t="n">
        <f aca="false">$F224*(1-VLOOKUP($C224,$B$179:$E$189,2,0))</f>
        <v>55.035699585237</v>
      </c>
      <c r="H224" s="103" t="n">
        <f aca="false">$F224*(1-VLOOKUP($C224,$B$179:$E$189,3,0))</f>
        <v>49.2424680499489</v>
      </c>
      <c r="I224" s="103" t="n">
        <f aca="false">$F224*(1-VLOOKUP($C224,$B$179:$E$189,4,0))</f>
        <v>40.5526207470167</v>
      </c>
      <c r="J224" s="10" t="n">
        <f aca="false">G224/$F224</f>
        <v>0.95</v>
      </c>
      <c r="K224" s="10" t="n">
        <f aca="false">H224/$F224</f>
        <v>0.85</v>
      </c>
      <c r="L224" s="10" t="n">
        <f aca="false">I224/$F224</f>
        <v>0.7</v>
      </c>
    </row>
    <row r="225" customFormat="false" ht="15.8" hidden="false" customHeight="false" outlineLevel="0" collapsed="false">
      <c r="A225" s="59" t="s">
        <v>95</v>
      </c>
      <c r="B225" s="59" t="s">
        <v>211</v>
      </c>
      <c r="C225" s="59" t="s">
        <v>111</v>
      </c>
      <c r="D225" s="104" t="n">
        <v>117.03437743695</v>
      </c>
      <c r="E225" s="102" t="n">
        <v>81.9240642058651</v>
      </c>
      <c r="F225" s="102" t="n">
        <v>40.9620321029326</v>
      </c>
      <c r="G225" s="103" t="n">
        <f aca="false">$F225*(1-VLOOKUP($C225,$B$179:$E$189,2,0))</f>
        <v>38.913930497786</v>
      </c>
      <c r="H225" s="103" t="n">
        <f aca="false">$F225*(1-VLOOKUP($C225,$B$179:$E$189,3,0))</f>
        <v>34.8177272874927</v>
      </c>
      <c r="I225" s="103" t="n">
        <f aca="false">$F225*(1-VLOOKUP($C225,$B$179:$E$189,4,0))</f>
        <v>28.6734224720528</v>
      </c>
      <c r="J225" s="10" t="n">
        <f aca="false">G225/$F225</f>
        <v>0.95</v>
      </c>
      <c r="K225" s="10" t="n">
        <f aca="false">H225/$F225</f>
        <v>0.85</v>
      </c>
      <c r="L225" s="10" t="n">
        <f aca="false">I225/$F225</f>
        <v>0.7</v>
      </c>
    </row>
    <row r="226" customFormat="false" ht="15.8" hidden="false" customHeight="false" outlineLevel="0" collapsed="false">
      <c r="A226" s="59" t="s">
        <v>95</v>
      </c>
      <c r="B226" s="59" t="s">
        <v>212</v>
      </c>
      <c r="C226" s="59" t="s">
        <v>111</v>
      </c>
      <c r="D226" s="104" t="n">
        <v>120.774602151927</v>
      </c>
      <c r="E226" s="102" t="n">
        <v>84.5422215063491</v>
      </c>
      <c r="F226" s="102" t="n">
        <v>42.2711107531745</v>
      </c>
      <c r="G226" s="103" t="n">
        <f aca="false">$F226*(1-VLOOKUP($C226,$B$179:$E$189,2,0))</f>
        <v>40.1575552155158</v>
      </c>
      <c r="H226" s="103" t="n">
        <f aca="false">$F226*(1-VLOOKUP($C226,$B$179:$E$189,3,0))</f>
        <v>35.9304441401983</v>
      </c>
      <c r="I226" s="103" t="n">
        <f aca="false">$F226*(1-VLOOKUP($C226,$B$179:$E$189,4,0))</f>
        <v>29.5897775272221</v>
      </c>
      <c r="J226" s="10" t="n">
        <f aca="false">G226/$F226</f>
        <v>0.95</v>
      </c>
      <c r="K226" s="10" t="n">
        <f aca="false">H226/$F226</f>
        <v>0.85</v>
      </c>
      <c r="L226" s="10" t="n">
        <f aca="false">I226/$F226</f>
        <v>0.7</v>
      </c>
    </row>
    <row r="227" customFormat="false" ht="15.8" hidden="false" customHeight="false" outlineLevel="0" collapsed="false">
      <c r="A227" s="59" t="s">
        <v>95</v>
      </c>
      <c r="B227" s="59" t="s">
        <v>213</v>
      </c>
      <c r="C227" s="59" t="s">
        <v>111</v>
      </c>
      <c r="D227" s="104" t="n">
        <v>119.140713352527</v>
      </c>
      <c r="E227" s="102" t="n">
        <v>83.3984993467685</v>
      </c>
      <c r="F227" s="102" t="n">
        <v>41.6992496733843</v>
      </c>
      <c r="G227" s="103" t="n">
        <f aca="false">$F227*(1-VLOOKUP($C227,$B$179:$E$189,2,0))</f>
        <v>39.6142871897151</v>
      </c>
      <c r="H227" s="103" t="n">
        <f aca="false">$F227*(1-VLOOKUP($C227,$B$179:$E$189,3,0))</f>
        <v>35.4443622223767</v>
      </c>
      <c r="I227" s="103" t="n">
        <f aca="false">$F227*(1-VLOOKUP($C227,$B$179:$E$189,4,0))</f>
        <v>29.189474771369</v>
      </c>
      <c r="J227" s="10" t="n">
        <f aca="false">G227/$F227</f>
        <v>0.95</v>
      </c>
      <c r="K227" s="10" t="n">
        <f aca="false">H227/$F227</f>
        <v>0.85</v>
      </c>
      <c r="L227" s="10" t="n">
        <f aca="false">I227/$F227</f>
        <v>0.7</v>
      </c>
    </row>
    <row r="228" customFormat="false" ht="15.8" hidden="false" customHeight="false" outlineLevel="0" collapsed="false">
      <c r="A228" s="59" t="s">
        <v>95</v>
      </c>
      <c r="B228" s="59" t="s">
        <v>214</v>
      </c>
      <c r="C228" s="59" t="s">
        <v>111</v>
      </c>
      <c r="D228" s="104" t="n">
        <v>115.173443530951</v>
      </c>
      <c r="E228" s="102" t="n">
        <v>80.6214104716656</v>
      </c>
      <c r="F228" s="102" t="n">
        <v>40.3107052358328</v>
      </c>
      <c r="G228" s="103" t="n">
        <f aca="false">$F228*(1-VLOOKUP($C228,$B$179:$E$189,2,0))</f>
        <v>38.2951699740412</v>
      </c>
      <c r="H228" s="103" t="n">
        <f aca="false">$F228*(1-VLOOKUP($C228,$B$179:$E$189,3,0))</f>
        <v>34.2640994504579</v>
      </c>
      <c r="I228" s="103" t="n">
        <f aca="false">$F228*(1-VLOOKUP($C228,$B$179:$E$189,4,0))</f>
        <v>28.217493665083</v>
      </c>
      <c r="J228" s="10" t="n">
        <f aca="false">G228/$F228</f>
        <v>0.95</v>
      </c>
      <c r="K228" s="10" t="n">
        <f aca="false">H228/$F228</f>
        <v>0.85</v>
      </c>
      <c r="L228" s="10" t="n">
        <f aca="false">I228/$F228</f>
        <v>0.7</v>
      </c>
    </row>
    <row r="229" customFormat="false" ht="15.8" hidden="false" customHeight="false" outlineLevel="0" collapsed="false">
      <c r="A229" s="59" t="s">
        <v>97</v>
      </c>
      <c r="B229" s="59" t="s">
        <v>215</v>
      </c>
      <c r="C229" s="59" t="s">
        <v>111</v>
      </c>
      <c r="D229" s="104" t="n">
        <v>50.9904950549706</v>
      </c>
      <c r="E229" s="102" t="n">
        <v>35.6933465384794</v>
      </c>
      <c r="F229" s="102" t="n">
        <v>17.8466732692397</v>
      </c>
      <c r="G229" s="103" t="n">
        <f aca="false">$F229*(1-VLOOKUP($C229,$B$179:$E$189,2,0))</f>
        <v>16.9543396057777</v>
      </c>
      <c r="H229" s="103" t="n">
        <f aca="false">$F229*(1-VLOOKUP($C229,$B$179:$E$189,3,0))</f>
        <v>15.1696722788537</v>
      </c>
      <c r="I229" s="103" t="n">
        <f aca="false">$F229*(1-VLOOKUP($C229,$B$179:$E$189,4,0))</f>
        <v>12.4926712884678</v>
      </c>
      <c r="J229" s="10" t="n">
        <f aca="false">G229/$F229</f>
        <v>0.95</v>
      </c>
      <c r="K229" s="10" t="n">
        <f aca="false">H229/$F229</f>
        <v>0.85</v>
      </c>
      <c r="L229" s="10" t="n">
        <f aca="false">I229/$F229</f>
        <v>0.7</v>
      </c>
    </row>
    <row r="230" customFormat="false" ht="15.8" hidden="false" customHeight="false" outlineLevel="0" collapsed="false">
      <c r="A230" s="59" t="s">
        <v>97</v>
      </c>
      <c r="B230" s="59" t="s">
        <v>216</v>
      </c>
      <c r="C230" s="59" t="s">
        <v>111</v>
      </c>
      <c r="D230" s="104" t="n">
        <v>55.2314650885671</v>
      </c>
      <c r="E230" s="102" t="n">
        <v>38.662025561997</v>
      </c>
      <c r="F230" s="102" t="n">
        <v>19.3310127809985</v>
      </c>
      <c r="G230" s="103" t="n">
        <f aca="false">$F230*(1-VLOOKUP($C230,$B$179:$E$189,2,0))</f>
        <v>18.3644621419486</v>
      </c>
      <c r="H230" s="103" t="n">
        <f aca="false">$F230*(1-VLOOKUP($C230,$B$179:$E$189,3,0))</f>
        <v>16.4313608638487</v>
      </c>
      <c r="I230" s="103" t="n">
        <f aca="false">$F230*(1-VLOOKUP($C230,$B$179:$E$189,4,0))</f>
        <v>13.5317089466989</v>
      </c>
      <c r="J230" s="10" t="n">
        <f aca="false">G230/$F230</f>
        <v>0.95</v>
      </c>
      <c r="K230" s="10" t="n">
        <f aca="false">H230/$F230</f>
        <v>0.85</v>
      </c>
      <c r="L230" s="10" t="n">
        <f aca="false">I230/$F230</f>
        <v>0.7</v>
      </c>
    </row>
    <row r="231" customFormat="false" ht="15.8" hidden="false" customHeight="false" outlineLevel="0" collapsed="false">
      <c r="A231" s="59" t="s">
        <v>97</v>
      </c>
      <c r="B231" s="59" t="s">
        <v>217</v>
      </c>
      <c r="C231" s="59" t="s">
        <v>111</v>
      </c>
      <c r="D231" s="104" t="n">
        <v>81.6261398889668</v>
      </c>
      <c r="E231" s="102" t="n">
        <v>57.1382979222768</v>
      </c>
      <c r="F231" s="102" t="n">
        <v>28.5691489611384</v>
      </c>
      <c r="G231" s="103" t="n">
        <f aca="false">$F231*(1-VLOOKUP($C231,$B$179:$E$189,2,0))</f>
        <v>27.1406915130815</v>
      </c>
      <c r="H231" s="103" t="n">
        <f aca="false">$F231*(1-VLOOKUP($C231,$B$179:$E$189,3,0))</f>
        <v>24.2837766169676</v>
      </c>
      <c r="I231" s="103" t="n">
        <f aca="false">$F231*(1-VLOOKUP($C231,$B$179:$E$189,4,0))</f>
        <v>19.9984042727969</v>
      </c>
      <c r="J231" s="10" t="n">
        <f aca="false">G231/$F231</f>
        <v>0.95</v>
      </c>
      <c r="K231" s="10" t="n">
        <f aca="false">H231/$F231</f>
        <v>0.85</v>
      </c>
      <c r="L231" s="10" t="n">
        <f aca="false">I231/$F231</f>
        <v>0.7</v>
      </c>
    </row>
    <row r="232" customFormat="false" ht="15.8" hidden="false" customHeight="false" outlineLevel="0" collapsed="false">
      <c r="A232" s="59" t="s">
        <v>97</v>
      </c>
      <c r="B232" s="59" t="s">
        <v>218</v>
      </c>
      <c r="C232" s="59" t="s">
        <v>111</v>
      </c>
      <c r="D232" s="104" t="n">
        <v>101.875426071571</v>
      </c>
      <c r="E232" s="102" t="n">
        <v>71.3127982500998</v>
      </c>
      <c r="F232" s="102" t="n">
        <v>35.6563991250499</v>
      </c>
      <c r="G232" s="103" t="n">
        <f aca="false">$F232*(1-VLOOKUP($C232,$B$179:$E$189,2,0))</f>
        <v>33.8735791687974</v>
      </c>
      <c r="H232" s="103" t="n">
        <f aca="false">$F232*(1-VLOOKUP($C232,$B$179:$E$189,3,0))</f>
        <v>30.3079392562924</v>
      </c>
      <c r="I232" s="103" t="n">
        <f aca="false">$F232*(1-VLOOKUP($C232,$B$179:$E$189,4,0))</f>
        <v>24.9594793875349</v>
      </c>
      <c r="J232" s="10" t="n">
        <f aca="false">G232/$F232</f>
        <v>0.95</v>
      </c>
      <c r="K232" s="10" t="n">
        <f aca="false">H232/$F232</f>
        <v>0.85</v>
      </c>
      <c r="L232" s="10" t="n">
        <f aca="false">I232/$F232</f>
        <v>0.7</v>
      </c>
    </row>
    <row r="233" customFormat="false" ht="15.8" hidden="false" customHeight="false" outlineLevel="0" collapsed="false">
      <c r="A233" s="59" t="s">
        <v>97</v>
      </c>
      <c r="B233" s="59" t="s">
        <v>219</v>
      </c>
      <c r="C233" s="59" t="s">
        <v>111</v>
      </c>
      <c r="D233" s="104" t="n">
        <v>72.5678763609232</v>
      </c>
      <c r="E233" s="102" t="n">
        <v>50.7975134526462</v>
      </c>
      <c r="F233" s="102" t="n">
        <v>25.3987567263231</v>
      </c>
      <c r="G233" s="103" t="n">
        <f aca="false">$F233*(1-VLOOKUP($C233,$B$179:$E$189,2,0))</f>
        <v>24.1288188900069</v>
      </c>
      <c r="H233" s="103" t="n">
        <f aca="false">$F233*(1-VLOOKUP($C233,$B$179:$E$189,3,0))</f>
        <v>21.5889432173746</v>
      </c>
      <c r="I233" s="103" t="n">
        <f aca="false">$F233*(1-VLOOKUP($C233,$B$179:$E$189,4,0))</f>
        <v>17.7791297084262</v>
      </c>
      <c r="J233" s="10" t="n">
        <f aca="false">G233/$F233</f>
        <v>0.95</v>
      </c>
      <c r="K233" s="10" t="n">
        <f aca="false">H233/$F233</f>
        <v>0.85</v>
      </c>
      <c r="L233" s="10" t="n">
        <f aca="false">I233/$F233</f>
        <v>0.7</v>
      </c>
    </row>
    <row r="234" customFormat="false" ht="15.8" hidden="false" customHeight="false" outlineLevel="0" collapsed="false">
      <c r="A234" s="59" t="s">
        <v>97</v>
      </c>
      <c r="B234" s="59" t="s">
        <v>220</v>
      </c>
      <c r="C234" s="59" t="s">
        <v>111</v>
      </c>
      <c r="D234" s="104" t="n">
        <v>65.1254556305895</v>
      </c>
      <c r="E234" s="102" t="n">
        <v>45.5878189414127</v>
      </c>
      <c r="F234" s="102" t="n">
        <v>22.7939094707063</v>
      </c>
      <c r="G234" s="103" t="n">
        <f aca="false">$F234*(1-VLOOKUP($C234,$B$179:$E$189,2,0))</f>
        <v>21.654213997171</v>
      </c>
      <c r="H234" s="103" t="n">
        <f aca="false">$F234*(1-VLOOKUP($C234,$B$179:$E$189,3,0))</f>
        <v>19.3748230501004</v>
      </c>
      <c r="I234" s="103" t="n">
        <f aca="false">$F234*(1-VLOOKUP($C234,$B$179:$E$189,4,0))</f>
        <v>15.9557366294944</v>
      </c>
      <c r="J234" s="10" t="n">
        <f aca="false">G234/$F234</f>
        <v>0.95</v>
      </c>
      <c r="K234" s="10" t="n">
        <f aca="false">H234/$F234</f>
        <v>0.85</v>
      </c>
      <c r="L234" s="10" t="n">
        <f aca="false">I234/$F234</f>
        <v>0.7</v>
      </c>
    </row>
    <row r="235" customFormat="false" ht="15.8" hidden="false" customHeight="false" outlineLevel="0" collapsed="false">
      <c r="A235" s="59" t="s">
        <v>97</v>
      </c>
      <c r="B235" s="59" t="s">
        <v>221</v>
      </c>
      <c r="C235" s="59" t="s">
        <v>111</v>
      </c>
      <c r="D235" s="104" t="n">
        <v>64.9929017601263</v>
      </c>
      <c r="E235" s="102" t="n">
        <v>45.4950312320884</v>
      </c>
      <c r="F235" s="102" t="n">
        <v>22.7475156160442</v>
      </c>
      <c r="G235" s="103" t="n">
        <f aca="false">$F235*(1-VLOOKUP($C235,$B$179:$E$189,2,0))</f>
        <v>21.610139835242</v>
      </c>
      <c r="H235" s="103" t="n">
        <f aca="false">$F235*(1-VLOOKUP($C235,$B$179:$E$189,3,0))</f>
        <v>19.3353882736376</v>
      </c>
      <c r="I235" s="103" t="n">
        <f aca="false">$F235*(1-VLOOKUP($C235,$B$179:$E$189,4,0))</f>
        <v>15.9232609312309</v>
      </c>
      <c r="J235" s="10" t="n">
        <f aca="false">G235/$F235</f>
        <v>0.95</v>
      </c>
      <c r="K235" s="10" t="n">
        <f aca="false">H235/$F235</f>
        <v>0.85</v>
      </c>
      <c r="L235" s="10" t="n">
        <f aca="false">I235/$F235</f>
        <v>0.7</v>
      </c>
    </row>
    <row r="236" customFormat="false" ht="15.8" hidden="false" customHeight="false" outlineLevel="0" collapsed="false">
      <c r="A236" s="59" t="s">
        <v>97</v>
      </c>
      <c r="B236" s="59" t="s">
        <v>222</v>
      </c>
      <c r="C236" s="59" t="s">
        <v>111</v>
      </c>
      <c r="D236" s="104" t="n">
        <v>89.0705403850622</v>
      </c>
      <c r="E236" s="102" t="n">
        <v>62.3493782695436</v>
      </c>
      <c r="F236" s="102" t="n">
        <v>31.1746891347718</v>
      </c>
      <c r="G236" s="103" t="n">
        <f aca="false">$F236*(1-VLOOKUP($C236,$B$179:$E$189,2,0))</f>
        <v>29.6159546780332</v>
      </c>
      <c r="H236" s="103" t="n">
        <f aca="false">$F236*(1-VLOOKUP($C236,$B$179:$E$189,3,0))</f>
        <v>26.498485764556</v>
      </c>
      <c r="I236" s="103" t="n">
        <f aca="false">$F236*(1-VLOOKUP($C236,$B$179:$E$189,4,0))</f>
        <v>21.8222823943403</v>
      </c>
      <c r="J236" s="10" t="n">
        <f aca="false">G236/$F236</f>
        <v>0.95</v>
      </c>
      <c r="K236" s="10" t="n">
        <f aca="false">H236/$F236</f>
        <v>0.85</v>
      </c>
      <c r="L236" s="10" t="n">
        <f aca="false">I236/$F236</f>
        <v>0.7</v>
      </c>
    </row>
    <row r="237" customFormat="false" ht="15.8" hidden="false" customHeight="false" outlineLevel="0" collapsed="false">
      <c r="A237" s="59" t="s">
        <v>97</v>
      </c>
      <c r="B237" s="59" t="s">
        <v>223</v>
      </c>
      <c r="C237" s="59" t="s">
        <v>111</v>
      </c>
      <c r="D237" s="104" t="n">
        <v>104.639540213458</v>
      </c>
      <c r="E237" s="102" t="n">
        <v>73.2476781494208</v>
      </c>
      <c r="F237" s="102" t="n">
        <v>36.6238390747104</v>
      </c>
      <c r="G237" s="103" t="n">
        <f aca="false">$F237*(1-VLOOKUP($C237,$B$179:$E$189,2,0))</f>
        <v>34.7926471209749</v>
      </c>
      <c r="H237" s="103" t="n">
        <f aca="false">$F237*(1-VLOOKUP($C237,$B$179:$E$189,3,0))</f>
        <v>31.1302632135038</v>
      </c>
      <c r="I237" s="103" t="n">
        <f aca="false">$F237*(1-VLOOKUP($C237,$B$179:$E$189,4,0))</f>
        <v>25.6366873522973</v>
      </c>
      <c r="J237" s="10" t="n">
        <f aca="false">G237/$F237</f>
        <v>0.95</v>
      </c>
      <c r="K237" s="10" t="n">
        <f aca="false">H237/$F237</f>
        <v>0.85</v>
      </c>
      <c r="L237" s="10" t="n">
        <f aca="false">I237/$F237</f>
        <v>0.7</v>
      </c>
    </row>
    <row r="238" customFormat="false" ht="15.8" hidden="false" customHeight="false" outlineLevel="0" collapsed="false">
      <c r="A238" s="59" t="s">
        <v>97</v>
      </c>
      <c r="B238" s="59" t="s">
        <v>224</v>
      </c>
      <c r="C238" s="59" t="s">
        <v>111</v>
      </c>
      <c r="D238" s="104" t="n">
        <v>123.312713414133</v>
      </c>
      <c r="E238" s="102" t="n">
        <v>86.3188993898931</v>
      </c>
      <c r="F238" s="102" t="n">
        <v>43.1594496949465</v>
      </c>
      <c r="G238" s="103" t="n">
        <f aca="false">$F238*(1-VLOOKUP($C238,$B$179:$E$189,2,0))</f>
        <v>41.0014772101992</v>
      </c>
      <c r="H238" s="103" t="n">
        <f aca="false">$F238*(1-VLOOKUP($C238,$B$179:$E$189,3,0))</f>
        <v>36.6855322407045</v>
      </c>
      <c r="I238" s="103" t="n">
        <f aca="false">$F238*(1-VLOOKUP($C238,$B$179:$E$189,4,0))</f>
        <v>30.2116147864626</v>
      </c>
      <c r="J238" s="10" t="n">
        <f aca="false">G238/$F238</f>
        <v>0.95</v>
      </c>
      <c r="K238" s="10" t="n">
        <f aca="false">H238/$F238</f>
        <v>0.85</v>
      </c>
      <c r="L238" s="10" t="n">
        <f aca="false">I238/$F238</f>
        <v>0.7</v>
      </c>
    </row>
    <row r="239" customFormat="false" ht="15.8" hidden="false" customHeight="false" outlineLevel="0" collapsed="false">
      <c r="A239" s="59" t="s">
        <v>97</v>
      </c>
      <c r="B239" s="59" t="s">
        <v>225</v>
      </c>
      <c r="C239" s="59" t="s">
        <v>111</v>
      </c>
      <c r="D239" s="104" t="n">
        <v>76.7285250851273</v>
      </c>
      <c r="E239" s="102" t="n">
        <v>53.7099675595891</v>
      </c>
      <c r="F239" s="102" t="n">
        <v>26.8549837797945</v>
      </c>
      <c r="G239" s="103" t="n">
        <f aca="false">$F239*(1-VLOOKUP($C239,$B$179:$E$189,2,0))</f>
        <v>25.5122345908048</v>
      </c>
      <c r="H239" s="103" t="n">
        <f aca="false">$F239*(1-VLOOKUP($C239,$B$179:$E$189,3,0))</f>
        <v>22.8267362128253</v>
      </c>
      <c r="I239" s="103" t="n">
        <f aca="false">$F239*(1-VLOOKUP($C239,$B$179:$E$189,4,0))</f>
        <v>18.7984886458562</v>
      </c>
      <c r="J239" s="10" t="n">
        <f aca="false">G239/$F239</f>
        <v>0.95</v>
      </c>
      <c r="K239" s="10" t="n">
        <f aca="false">H239/$F239</f>
        <v>0.85</v>
      </c>
      <c r="L239" s="10" t="n">
        <f aca="false">I239/$F239</f>
        <v>0.7</v>
      </c>
    </row>
    <row r="240" customFormat="false" ht="15.8" hidden="false" customHeight="false" outlineLevel="0" collapsed="false">
      <c r="A240" s="59" t="s">
        <v>97</v>
      </c>
      <c r="B240" s="59" t="s">
        <v>226</v>
      </c>
      <c r="C240" s="59" t="s">
        <v>111</v>
      </c>
      <c r="D240" s="104" t="n">
        <v>77.337266292483</v>
      </c>
      <c r="E240" s="102" t="n">
        <v>54.1360864047381</v>
      </c>
      <c r="F240" s="102" t="n">
        <v>27.068043202369</v>
      </c>
      <c r="G240" s="103" t="n">
        <f aca="false">$F240*(1-VLOOKUP($C240,$B$179:$E$189,2,0))</f>
        <v>25.7146410422505</v>
      </c>
      <c r="H240" s="103" t="n">
        <f aca="false">$F240*(1-VLOOKUP($C240,$B$179:$E$189,3,0))</f>
        <v>23.0078367220136</v>
      </c>
      <c r="I240" s="103" t="n">
        <f aca="false">$F240*(1-VLOOKUP($C240,$B$179:$E$189,4,0))</f>
        <v>18.9476302416583</v>
      </c>
      <c r="J240" s="10" t="n">
        <f aca="false">G240/$F240</f>
        <v>0.95</v>
      </c>
      <c r="K240" s="10" t="n">
        <f aca="false">H240/$F240</f>
        <v>0.85</v>
      </c>
      <c r="L240" s="10" t="n">
        <f aca="false">I240/$F240</f>
        <v>0.7</v>
      </c>
    </row>
    <row r="241" customFormat="false" ht="15.8" hidden="false" customHeight="false" outlineLevel="0" collapsed="false">
      <c r="A241" s="59" t="s">
        <v>97</v>
      </c>
      <c r="B241" s="59" t="s">
        <v>227</v>
      </c>
      <c r="C241" s="59" t="s">
        <v>111</v>
      </c>
      <c r="D241" s="104" t="n">
        <v>77.5596097990109</v>
      </c>
      <c r="E241" s="102" t="n">
        <v>54.2917268593076</v>
      </c>
      <c r="F241" s="102" t="n">
        <v>27.1458634296538</v>
      </c>
      <c r="G241" s="103" t="n">
        <f aca="false">$F241*(1-VLOOKUP($C241,$B$179:$E$189,2,0))</f>
        <v>25.7885702581711</v>
      </c>
      <c r="H241" s="103" t="n">
        <f aca="false">$F241*(1-VLOOKUP($C241,$B$179:$E$189,3,0))</f>
        <v>23.0739839152057</v>
      </c>
      <c r="I241" s="103" t="n">
        <f aca="false">$F241*(1-VLOOKUP($C241,$B$179:$E$189,4,0))</f>
        <v>19.0021044007577</v>
      </c>
      <c r="J241" s="10" t="n">
        <f aca="false">G241/$F241</f>
        <v>0.95</v>
      </c>
      <c r="K241" s="10" t="n">
        <f aca="false">H241/$F241</f>
        <v>0.85</v>
      </c>
      <c r="L241" s="10" t="n">
        <f aca="false">I241/$F241</f>
        <v>0.7</v>
      </c>
    </row>
    <row r="242" customFormat="false" ht="15.8" hidden="false" customHeight="false" outlineLevel="0" collapsed="false">
      <c r="A242" s="59" t="s">
        <v>97</v>
      </c>
      <c r="B242" s="59" t="s">
        <v>228</v>
      </c>
      <c r="C242" s="59" t="s">
        <v>111</v>
      </c>
      <c r="D242" s="104" t="n">
        <v>77.1844886225523</v>
      </c>
      <c r="E242" s="102" t="n">
        <v>54.0291420357866</v>
      </c>
      <c r="F242" s="102" t="n">
        <v>27.0145710178933</v>
      </c>
      <c r="G242" s="103" t="n">
        <f aca="false">$F242*(1-VLOOKUP($C242,$B$179:$E$189,2,0))</f>
        <v>25.6638424669986</v>
      </c>
      <c r="H242" s="103" t="n">
        <f aca="false">$F242*(1-VLOOKUP($C242,$B$179:$E$189,3,0))</f>
        <v>22.9623853652093</v>
      </c>
      <c r="I242" s="103" t="n">
        <f aca="false">$F242*(1-VLOOKUP($C242,$B$179:$E$189,4,0))</f>
        <v>18.9101997125253</v>
      </c>
      <c r="J242" s="10" t="n">
        <f aca="false">G242/$F242</f>
        <v>0.95</v>
      </c>
      <c r="K242" s="10" t="n">
        <f aca="false">H242/$F242</f>
        <v>0.85</v>
      </c>
      <c r="L242" s="10" t="n">
        <f aca="false">I242/$F242</f>
        <v>0.7</v>
      </c>
    </row>
    <row r="243" customFormat="false" ht="15.8" hidden="false" customHeight="false" outlineLevel="0" collapsed="false">
      <c r="A243" s="59" t="s">
        <v>97</v>
      </c>
      <c r="B243" s="59" t="s">
        <v>229</v>
      </c>
      <c r="C243" s="59" t="s">
        <v>111</v>
      </c>
      <c r="D243" s="104" t="n">
        <v>120.248355470222</v>
      </c>
      <c r="E243" s="102" t="n">
        <v>84.1738488291551</v>
      </c>
      <c r="F243" s="102" t="n">
        <v>42.0869244145776</v>
      </c>
      <c r="G243" s="103" t="n">
        <f aca="false">$F243*(1-VLOOKUP($C243,$B$179:$E$189,2,0))</f>
        <v>39.9825781938487</v>
      </c>
      <c r="H243" s="103" t="n">
        <f aca="false">$F243*(1-VLOOKUP($C243,$B$179:$E$189,3,0))</f>
        <v>35.773885752391</v>
      </c>
      <c r="I243" s="103" t="n">
        <f aca="false">$F243*(1-VLOOKUP($C243,$B$179:$E$189,4,0))</f>
        <v>29.4608470902043</v>
      </c>
      <c r="J243" s="10" t="n">
        <f aca="false">G243/$F243</f>
        <v>0.95</v>
      </c>
      <c r="K243" s="10" t="n">
        <f aca="false">H243/$F243</f>
        <v>0.85</v>
      </c>
      <c r="L243" s="10" t="n">
        <f aca="false">I243/$F243</f>
        <v>0.7</v>
      </c>
    </row>
    <row r="244" customFormat="false" ht="15.8" hidden="false" customHeight="false" outlineLevel="0" collapsed="false">
      <c r="A244" s="59" t="s">
        <v>97</v>
      </c>
      <c r="B244" s="59" t="s">
        <v>230</v>
      </c>
      <c r="C244" s="59" t="s">
        <v>111</v>
      </c>
      <c r="D244" s="104" t="n">
        <v>105.320600144365</v>
      </c>
      <c r="E244" s="102" t="n">
        <v>73.7244201010553</v>
      </c>
      <c r="F244" s="102" t="n">
        <v>36.8622100505276</v>
      </c>
      <c r="G244" s="103" t="n">
        <f aca="false">$F244*(1-VLOOKUP($C244,$B$179:$E$189,2,0))</f>
        <v>35.0190995480012</v>
      </c>
      <c r="H244" s="103" t="n">
        <f aca="false">$F244*(1-VLOOKUP($C244,$B$179:$E$189,3,0))</f>
        <v>31.3328785429485</v>
      </c>
      <c r="I244" s="103" t="n">
        <f aca="false">$F244*(1-VLOOKUP($C244,$B$179:$E$189,4,0))</f>
        <v>25.8035470353693</v>
      </c>
      <c r="J244" s="10" t="n">
        <f aca="false">G244/$F244</f>
        <v>0.95</v>
      </c>
      <c r="K244" s="10" t="n">
        <f aca="false">H244/$F244</f>
        <v>0.85</v>
      </c>
      <c r="L244" s="10" t="n">
        <f aca="false">I244/$F244</f>
        <v>0.7</v>
      </c>
    </row>
    <row r="245" customFormat="false" ht="15.8" hidden="false" customHeight="false" outlineLevel="0" collapsed="false">
      <c r="A245" s="59" t="s">
        <v>97</v>
      </c>
      <c r="B245" s="59" t="s">
        <v>231</v>
      </c>
      <c r="C245" s="59" t="s">
        <v>111</v>
      </c>
      <c r="D245" s="104" t="n">
        <v>92.6196304998972</v>
      </c>
      <c r="E245" s="102" t="n">
        <v>64.8337413499281</v>
      </c>
      <c r="F245" s="102" t="n">
        <v>32.416870674964</v>
      </c>
      <c r="G245" s="103" t="n">
        <f aca="false">$F245*(1-VLOOKUP($C245,$B$179:$E$189,2,0))</f>
        <v>30.7960271412158</v>
      </c>
      <c r="H245" s="103" t="n">
        <f aca="false">$F245*(1-VLOOKUP($C245,$B$179:$E$189,3,0))</f>
        <v>27.5543400737194</v>
      </c>
      <c r="I245" s="103" t="n">
        <f aca="false">$F245*(1-VLOOKUP($C245,$B$179:$E$189,4,0))</f>
        <v>22.6918094724748</v>
      </c>
      <c r="J245" s="10" t="n">
        <f aca="false">G245/$F245</f>
        <v>0.95</v>
      </c>
      <c r="K245" s="10" t="n">
        <f aca="false">H245/$F245</f>
        <v>0.85</v>
      </c>
      <c r="L245" s="10" t="n">
        <f aca="false">I245/$F245</f>
        <v>0.7</v>
      </c>
    </row>
    <row r="246" customFormat="false" ht="15.8" hidden="false" customHeight="false" outlineLevel="0" collapsed="false">
      <c r="A246" s="59" t="s">
        <v>97</v>
      </c>
      <c r="B246" s="59" t="s">
        <v>232</v>
      </c>
      <c r="C246" s="59" t="s">
        <v>111</v>
      </c>
      <c r="D246" s="104" t="n">
        <v>94.1803232727797</v>
      </c>
      <c r="E246" s="102" t="n">
        <v>65.9262262909458</v>
      </c>
      <c r="F246" s="102" t="n">
        <v>32.9631131454729</v>
      </c>
      <c r="G246" s="103" t="n">
        <f aca="false">$F246*(1-VLOOKUP($C246,$B$179:$E$189,2,0))</f>
        <v>31.3149574881993</v>
      </c>
      <c r="H246" s="103" t="n">
        <f aca="false">$F246*(1-VLOOKUP($C246,$B$179:$E$189,3,0))</f>
        <v>28.018646173652</v>
      </c>
      <c r="I246" s="103" t="n">
        <f aca="false">$F246*(1-VLOOKUP($C246,$B$179:$E$189,4,0))</f>
        <v>23.074179201831</v>
      </c>
      <c r="J246" s="10" t="n">
        <f aca="false">G246/$F246</f>
        <v>0.95</v>
      </c>
      <c r="K246" s="10" t="n">
        <f aca="false">H246/$F246</f>
        <v>0.85</v>
      </c>
      <c r="L246" s="10" t="n">
        <f aca="false">I246/$F246</f>
        <v>0.7</v>
      </c>
    </row>
    <row r="247" customFormat="false" ht="15.8" hidden="false" customHeight="false" outlineLevel="0" collapsed="false">
      <c r="A247" s="59" t="s">
        <v>97</v>
      </c>
      <c r="B247" s="59" t="s">
        <v>233</v>
      </c>
      <c r="C247" s="59" t="s">
        <v>111</v>
      </c>
      <c r="D247" s="104" t="n">
        <v>93.7304441078898</v>
      </c>
      <c r="E247" s="102" t="n">
        <v>65.6113108755229</v>
      </c>
      <c r="F247" s="102" t="n">
        <v>32.8056554377614</v>
      </c>
      <c r="G247" s="103" t="n">
        <f aca="false">$F247*(1-VLOOKUP($C247,$B$179:$E$189,2,0))</f>
        <v>31.1653726658733</v>
      </c>
      <c r="H247" s="103" t="n">
        <f aca="false">$F247*(1-VLOOKUP($C247,$B$179:$E$189,3,0))</f>
        <v>27.8848071220972</v>
      </c>
      <c r="I247" s="103" t="n">
        <f aca="false">$F247*(1-VLOOKUP($C247,$B$179:$E$189,4,0))</f>
        <v>22.963958806433</v>
      </c>
      <c r="J247" s="10" t="n">
        <f aca="false">G247/$F247</f>
        <v>0.95</v>
      </c>
      <c r="K247" s="10" t="n">
        <f aca="false">H247/$F247</f>
        <v>0.85</v>
      </c>
      <c r="L247" s="10" t="n">
        <f aca="false">I247/$F247</f>
        <v>0.7</v>
      </c>
    </row>
    <row r="248" customFormat="false" ht="15.8" hidden="false" customHeight="false" outlineLevel="0" collapsed="false">
      <c r="A248" s="59" t="s">
        <v>99</v>
      </c>
      <c r="B248" s="59" t="s">
        <v>234</v>
      </c>
      <c r="C248" s="59" t="s">
        <v>111</v>
      </c>
      <c r="D248" s="104" t="n">
        <v>216.980136341614</v>
      </c>
      <c r="E248" s="102" t="n">
        <v>151.88609543913</v>
      </c>
      <c r="F248" s="102" t="n">
        <v>75.9430477195649</v>
      </c>
      <c r="G248" s="103" t="n">
        <f aca="false">$F248*(1-VLOOKUP($C248,$B$179:$E$189,2,0))</f>
        <v>72.1458953335867</v>
      </c>
      <c r="H248" s="103" t="n">
        <f aca="false">$F248*(1-VLOOKUP($C248,$B$179:$E$189,3,0))</f>
        <v>64.5515905616302</v>
      </c>
      <c r="I248" s="103" t="n">
        <f aca="false">$F248*(1-VLOOKUP($C248,$B$179:$E$189,4,0))</f>
        <v>53.1601334036954</v>
      </c>
      <c r="J248" s="10" t="n">
        <f aca="false">G248/$F248</f>
        <v>0.95</v>
      </c>
      <c r="K248" s="10" t="n">
        <f aca="false">H248/$F248</f>
        <v>0.85</v>
      </c>
      <c r="L248" s="10" t="n">
        <f aca="false">I248/$F248</f>
        <v>0.7</v>
      </c>
    </row>
    <row r="249" customFormat="false" ht="15.8" hidden="false" customHeight="false" outlineLevel="0" collapsed="false">
      <c r="A249" s="59" t="s">
        <v>99</v>
      </c>
      <c r="B249" s="59" t="s">
        <v>235</v>
      </c>
      <c r="C249" s="59" t="s">
        <v>111</v>
      </c>
      <c r="D249" s="104" t="n">
        <v>185.864316481809</v>
      </c>
      <c r="E249" s="102" t="n">
        <v>130.105021537267</v>
      </c>
      <c r="F249" s="102" t="n">
        <v>65.0525107686333</v>
      </c>
      <c r="G249" s="103" t="n">
        <f aca="false">$F249*(1-VLOOKUP($C249,$B$179:$E$189,2,0))</f>
        <v>61.7998852302016</v>
      </c>
      <c r="H249" s="103" t="n">
        <f aca="false">$F249*(1-VLOOKUP($C249,$B$179:$E$189,3,0))</f>
        <v>55.2946341533383</v>
      </c>
      <c r="I249" s="103" t="n">
        <f aca="false">$F249*(1-VLOOKUP($C249,$B$179:$E$189,4,0))</f>
        <v>45.5367575380433</v>
      </c>
      <c r="J249" s="10" t="n">
        <f aca="false">G249/$F249</f>
        <v>0.95</v>
      </c>
      <c r="K249" s="10" t="n">
        <f aca="false">H249/$F249</f>
        <v>0.85</v>
      </c>
      <c r="L249" s="10" t="n">
        <f aca="false">I249/$F249</f>
        <v>0.7</v>
      </c>
    </row>
    <row r="250" customFormat="false" ht="15.8" hidden="false" customHeight="false" outlineLevel="0" collapsed="false">
      <c r="A250" s="59" t="s">
        <v>99</v>
      </c>
      <c r="B250" s="59" t="s">
        <v>236</v>
      </c>
      <c r="C250" s="59" t="s">
        <v>111</v>
      </c>
      <c r="D250" s="104" t="n">
        <v>216.599942802866</v>
      </c>
      <c r="E250" s="102" t="n">
        <v>151.619959962006</v>
      </c>
      <c r="F250" s="102" t="n">
        <v>75.8099799810032</v>
      </c>
      <c r="G250" s="103" t="n">
        <f aca="false">$F250*(1-VLOOKUP($C250,$B$179:$E$189,2,0))</f>
        <v>72.019480981953</v>
      </c>
      <c r="H250" s="103" t="n">
        <f aca="false">$F250*(1-VLOOKUP($C250,$B$179:$E$189,3,0))</f>
        <v>64.4384829838527</v>
      </c>
      <c r="I250" s="103" t="n">
        <f aca="false">$F250*(1-VLOOKUP($C250,$B$179:$E$189,4,0))</f>
        <v>53.0669859867022</v>
      </c>
      <c r="J250" s="10" t="n">
        <f aca="false">G250/$F250</f>
        <v>0.95</v>
      </c>
      <c r="K250" s="10" t="n">
        <f aca="false">H250/$F250</f>
        <v>0.85</v>
      </c>
      <c r="L250" s="10" t="n">
        <f aca="false">I250/$F250</f>
        <v>0.7</v>
      </c>
    </row>
    <row r="251" customFormat="false" ht="15.8" hidden="false" customHeight="false" outlineLevel="0" collapsed="false">
      <c r="A251" s="59" t="s">
        <v>99</v>
      </c>
      <c r="B251" s="59" t="s">
        <v>237</v>
      </c>
      <c r="C251" s="59" t="s">
        <v>111</v>
      </c>
      <c r="D251" s="104" t="n">
        <v>215.724923287213</v>
      </c>
      <c r="E251" s="102" t="n">
        <v>151.007446301049</v>
      </c>
      <c r="F251" s="102" t="n">
        <v>75.5037231505246</v>
      </c>
      <c r="G251" s="103" t="n">
        <f aca="false">$F251*(1-VLOOKUP($C251,$B$179:$E$189,2,0))</f>
        <v>71.7285369929984</v>
      </c>
      <c r="H251" s="103" t="n">
        <f aca="false">$F251*(1-VLOOKUP($C251,$B$179:$E$189,3,0))</f>
        <v>64.1781646779459</v>
      </c>
      <c r="I251" s="103" t="n">
        <f aca="false">$F251*(1-VLOOKUP($C251,$B$179:$E$189,4,0))</f>
        <v>52.8526062053672</v>
      </c>
      <c r="J251" s="10" t="n">
        <f aca="false">G251/$F251</f>
        <v>0.95</v>
      </c>
      <c r="K251" s="10" t="n">
        <f aca="false">H251/$F251</f>
        <v>0.85</v>
      </c>
      <c r="L251" s="10" t="n">
        <f aca="false">I251/$F251</f>
        <v>0.7</v>
      </c>
    </row>
    <row r="252" customFormat="false" ht="15.8" hidden="false" customHeight="false" outlineLevel="0" collapsed="false">
      <c r="A252" s="59" t="s">
        <v>99</v>
      </c>
      <c r="B252" s="59" t="s">
        <v>238</v>
      </c>
      <c r="C252" s="59" t="s">
        <v>111</v>
      </c>
      <c r="D252" s="104" t="n">
        <v>185.932786131544</v>
      </c>
      <c r="E252" s="102" t="n">
        <v>130.152950292081</v>
      </c>
      <c r="F252" s="102" t="n">
        <v>65.0764751460403</v>
      </c>
      <c r="G252" s="103" t="n">
        <f aca="false">$F252*(1-VLOOKUP($C252,$B$179:$E$189,2,0))</f>
        <v>61.8226513887383</v>
      </c>
      <c r="H252" s="103" t="n">
        <f aca="false">$F252*(1-VLOOKUP($C252,$B$179:$E$189,3,0))</f>
        <v>55.3150038741343</v>
      </c>
      <c r="I252" s="103" t="n">
        <f aca="false">$F252*(1-VLOOKUP($C252,$B$179:$E$189,4,0))</f>
        <v>45.5535326022282</v>
      </c>
      <c r="J252" s="10" t="n">
        <f aca="false">G252/$F252</f>
        <v>0.95</v>
      </c>
      <c r="K252" s="10" t="n">
        <f aca="false">H252/$F252</f>
        <v>0.85</v>
      </c>
      <c r="L252" s="10" t="n">
        <f aca="false">I252/$F252</f>
        <v>0.7</v>
      </c>
    </row>
    <row r="253" customFormat="false" ht="15.8" hidden="false" customHeight="false" outlineLevel="0" collapsed="false">
      <c r="A253" s="59" t="s">
        <v>99</v>
      </c>
      <c r="B253" s="59" t="s">
        <v>239</v>
      </c>
      <c r="C253" s="59" t="s">
        <v>111</v>
      </c>
      <c r="D253" s="104" t="n">
        <v>34.1805070468311</v>
      </c>
      <c r="E253" s="102" t="n">
        <v>23.9263549327817</v>
      </c>
      <c r="F253" s="102" t="n">
        <v>11.9631774663909</v>
      </c>
      <c r="G253" s="103" t="n">
        <f aca="false">$F253*(1-VLOOKUP($C253,$B$179:$E$189,2,0))</f>
        <v>11.3650185930714</v>
      </c>
      <c r="H253" s="103" t="n">
        <f aca="false">$F253*(1-VLOOKUP($C253,$B$179:$E$189,3,0))</f>
        <v>10.1687008464323</v>
      </c>
      <c r="I253" s="103" t="n">
        <f aca="false">$F253*(1-VLOOKUP($C253,$B$179:$E$189,4,0))</f>
        <v>8.37422422647363</v>
      </c>
      <c r="J253" s="10" t="n">
        <f aca="false">G253/$F253</f>
        <v>0.95</v>
      </c>
      <c r="K253" s="10" t="n">
        <f aca="false">H253/$F253</f>
        <v>0.85</v>
      </c>
      <c r="L253" s="10" t="n">
        <f aca="false">I253/$F253</f>
        <v>0.7</v>
      </c>
    </row>
    <row r="254" customFormat="false" ht="15.8" hidden="false" customHeight="false" outlineLevel="0" collapsed="false">
      <c r="A254" s="59" t="s">
        <v>99</v>
      </c>
      <c r="B254" s="59" t="s">
        <v>240</v>
      </c>
      <c r="C254" s="59" t="s">
        <v>111</v>
      </c>
      <c r="D254" s="104" t="n">
        <v>41.9927795114646</v>
      </c>
      <c r="E254" s="102" t="n">
        <v>29.3949456580252</v>
      </c>
      <c r="F254" s="102" t="n">
        <v>14.6974728290126</v>
      </c>
      <c r="G254" s="103" t="n">
        <f aca="false">$F254*(1-VLOOKUP($C254,$B$179:$E$189,2,0))</f>
        <v>13.962599187562</v>
      </c>
      <c r="H254" s="103" t="n">
        <f aca="false">$F254*(1-VLOOKUP($C254,$B$179:$E$189,3,0))</f>
        <v>12.4928519046607</v>
      </c>
      <c r="I254" s="103" t="n">
        <f aca="false">$F254*(1-VLOOKUP($C254,$B$179:$E$189,4,0))</f>
        <v>10.2882309803088</v>
      </c>
      <c r="J254" s="10" t="n">
        <f aca="false">G254/$F254</f>
        <v>0.95</v>
      </c>
      <c r="K254" s="10" t="n">
        <f aca="false">H254/$F254</f>
        <v>0.85</v>
      </c>
      <c r="L254" s="10" t="n">
        <f aca="false">I254/$F254</f>
        <v>0.7</v>
      </c>
    </row>
    <row r="255" customFormat="false" ht="15.8" hidden="false" customHeight="false" outlineLevel="0" collapsed="false">
      <c r="A255" s="59" t="s">
        <v>99</v>
      </c>
      <c r="B255" s="59" t="s">
        <v>241</v>
      </c>
      <c r="C255" s="59" t="s">
        <v>111</v>
      </c>
      <c r="D255" s="104" t="n">
        <v>36.4835661209142</v>
      </c>
      <c r="E255" s="102" t="n">
        <v>25.5384962846399</v>
      </c>
      <c r="F255" s="102" t="n">
        <v>12.76924814232</v>
      </c>
      <c r="G255" s="103" t="n">
        <f aca="false">$F255*(1-VLOOKUP($C255,$B$179:$E$189,2,0))</f>
        <v>12.130785735204</v>
      </c>
      <c r="H255" s="103" t="n">
        <f aca="false">$F255*(1-VLOOKUP($C255,$B$179:$E$189,3,0))</f>
        <v>10.853860920972</v>
      </c>
      <c r="I255" s="103" t="n">
        <f aca="false">$F255*(1-VLOOKUP($C255,$B$179:$E$189,4,0))</f>
        <v>8.938473699624</v>
      </c>
      <c r="J255" s="10" t="n">
        <f aca="false">G255/$F255</f>
        <v>0.95</v>
      </c>
      <c r="K255" s="10" t="n">
        <f aca="false">H255/$F255</f>
        <v>0.85</v>
      </c>
      <c r="L255" s="10" t="n">
        <f aca="false">I255/$F255</f>
        <v>0.7</v>
      </c>
    </row>
    <row r="256" customFormat="false" ht="15.8" hidden="false" customHeight="false" outlineLevel="0" collapsed="false">
      <c r="A256" s="59" t="s">
        <v>99</v>
      </c>
      <c r="B256" s="59" t="s">
        <v>242</v>
      </c>
      <c r="C256" s="59" t="s">
        <v>111</v>
      </c>
      <c r="D256" s="104" t="n">
        <v>85.2249183452055</v>
      </c>
      <c r="E256" s="102" t="n">
        <v>59.6574428416438</v>
      </c>
      <c r="F256" s="102" t="n">
        <v>29.8287214208219</v>
      </c>
      <c r="G256" s="103" t="n">
        <f aca="false">$F256*(1-VLOOKUP($C256,$B$179:$E$189,2,0))</f>
        <v>28.3372853497808</v>
      </c>
      <c r="H256" s="103" t="n">
        <f aca="false">$F256*(1-VLOOKUP($C256,$B$179:$E$189,3,0))</f>
        <v>25.3544132076986</v>
      </c>
      <c r="I256" s="103" t="n">
        <f aca="false">$F256*(1-VLOOKUP($C256,$B$179:$E$189,4,0))</f>
        <v>20.8801049945753</v>
      </c>
      <c r="J256" s="10" t="n">
        <f aca="false">G256/$F256</f>
        <v>0.95</v>
      </c>
      <c r="K256" s="10" t="n">
        <f aca="false">H256/$F256</f>
        <v>0.85</v>
      </c>
      <c r="L256" s="10" t="n">
        <f aca="false">I256/$F256</f>
        <v>0.7</v>
      </c>
    </row>
    <row r="257" customFormat="false" ht="15.8" hidden="false" customHeight="false" outlineLevel="0" collapsed="false">
      <c r="A257" s="59" t="s">
        <v>99</v>
      </c>
      <c r="B257" s="59" t="s">
        <v>243</v>
      </c>
      <c r="C257" s="59" t="s">
        <v>111</v>
      </c>
      <c r="D257" s="104" t="n">
        <v>85.4985793631941</v>
      </c>
      <c r="E257" s="102" t="n">
        <v>59.8490055542359</v>
      </c>
      <c r="F257" s="102" t="n">
        <v>29.9245027771179</v>
      </c>
      <c r="G257" s="103" t="n">
        <f aca="false">$F257*(1-VLOOKUP($C257,$B$179:$E$189,2,0))</f>
        <v>28.428277638262</v>
      </c>
      <c r="H257" s="103" t="n">
        <f aca="false">$F257*(1-VLOOKUP($C257,$B$179:$E$189,3,0))</f>
        <v>25.4358273605502</v>
      </c>
      <c r="I257" s="103" t="n">
        <f aca="false">$F257*(1-VLOOKUP($C257,$B$179:$E$189,4,0))</f>
        <v>20.9471519439825</v>
      </c>
      <c r="J257" s="10" t="n">
        <f aca="false">G257/$F257</f>
        <v>0.95</v>
      </c>
      <c r="K257" s="10" t="n">
        <f aca="false">H257/$F257</f>
        <v>0.85</v>
      </c>
      <c r="L257" s="10" t="n">
        <f aca="false">I257/$F257</f>
        <v>0.7</v>
      </c>
    </row>
    <row r="258" customFormat="false" ht="15.8" hidden="false" customHeight="false" outlineLevel="0" collapsed="false">
      <c r="A258" s="59" t="s">
        <v>99</v>
      </c>
      <c r="B258" s="59" t="s">
        <v>244</v>
      </c>
      <c r="C258" s="59" t="s">
        <v>111</v>
      </c>
      <c r="D258" s="104" t="n">
        <v>85.6551051286301</v>
      </c>
      <c r="E258" s="102" t="n">
        <v>59.958573590041</v>
      </c>
      <c r="F258" s="102" t="n">
        <v>29.9792867950205</v>
      </c>
      <c r="G258" s="103" t="n">
        <f aca="false">$F258*(1-VLOOKUP($C258,$B$179:$E$189,2,0))</f>
        <v>28.4803224552695</v>
      </c>
      <c r="H258" s="103" t="n">
        <f aca="false">$F258*(1-VLOOKUP($C258,$B$179:$E$189,3,0))</f>
        <v>25.4823937757674</v>
      </c>
      <c r="I258" s="103" t="n">
        <f aca="false">$F258*(1-VLOOKUP($C258,$B$179:$E$189,4,0))</f>
        <v>20.9855007565143</v>
      </c>
      <c r="J258" s="10" t="n">
        <f aca="false">G258/$F258</f>
        <v>0.95</v>
      </c>
      <c r="K258" s="10" t="n">
        <f aca="false">H258/$F258</f>
        <v>0.85</v>
      </c>
      <c r="L258" s="10" t="n">
        <f aca="false">I258/$F258</f>
        <v>0.7</v>
      </c>
    </row>
    <row r="259" customFormat="false" ht="15.8" hidden="false" customHeight="false" outlineLevel="0" collapsed="false">
      <c r="A259" s="59" t="s">
        <v>99</v>
      </c>
      <c r="B259" s="59" t="s">
        <v>245</v>
      </c>
      <c r="C259" s="59" t="s">
        <v>111</v>
      </c>
      <c r="D259" s="104" t="n">
        <v>32.402469997419</v>
      </c>
      <c r="E259" s="102" t="n">
        <v>22.6817289981933</v>
      </c>
      <c r="F259" s="102" t="n">
        <v>11.3408644990967</v>
      </c>
      <c r="G259" s="103" t="n">
        <f aca="false">$F259*(1-VLOOKUP($C259,$B$179:$E$189,2,0))</f>
        <v>10.7738212741419</v>
      </c>
      <c r="H259" s="103" t="n">
        <f aca="false">$F259*(1-VLOOKUP($C259,$B$179:$E$189,3,0))</f>
        <v>9.63973482423219</v>
      </c>
      <c r="I259" s="103" t="n">
        <f aca="false">$F259*(1-VLOOKUP($C259,$B$179:$E$189,4,0))</f>
        <v>7.93860514936769</v>
      </c>
      <c r="J259" s="10" t="n">
        <f aca="false">G259/$F259</f>
        <v>0.95</v>
      </c>
      <c r="K259" s="10" t="n">
        <f aca="false">H259/$F259</f>
        <v>0.85</v>
      </c>
      <c r="L259" s="10" t="n">
        <f aca="false">I259/$F259</f>
        <v>0.7</v>
      </c>
    </row>
    <row r="260" customFormat="false" ht="15.8" hidden="false" customHeight="false" outlineLevel="0" collapsed="false">
      <c r="A260" s="59" t="s">
        <v>99</v>
      </c>
      <c r="B260" s="59" t="s">
        <v>246</v>
      </c>
      <c r="C260" s="59" t="s">
        <v>111</v>
      </c>
      <c r="D260" s="104" t="n">
        <v>33.7786010005143</v>
      </c>
      <c r="E260" s="102" t="n">
        <v>23.64502070036</v>
      </c>
      <c r="F260" s="102" t="n">
        <v>11.82251035018</v>
      </c>
      <c r="G260" s="103" t="n">
        <f aca="false">$F260*(1-VLOOKUP($C260,$B$179:$E$189,2,0))</f>
        <v>11.231384832671</v>
      </c>
      <c r="H260" s="103" t="n">
        <f aca="false">$F260*(1-VLOOKUP($C260,$B$179:$E$189,3,0))</f>
        <v>10.049133797653</v>
      </c>
      <c r="I260" s="103" t="n">
        <f aca="false">$F260*(1-VLOOKUP($C260,$B$179:$E$189,4,0))</f>
        <v>8.275757245126</v>
      </c>
      <c r="J260" s="10" t="n">
        <f aca="false">G260/$F260</f>
        <v>0.95</v>
      </c>
      <c r="K260" s="10" t="n">
        <f aca="false">H260/$F260</f>
        <v>0.85</v>
      </c>
      <c r="L260" s="10" t="n">
        <f aca="false">I260/$F260</f>
        <v>0.7</v>
      </c>
    </row>
    <row r="261" customFormat="false" ht="15.8" hidden="false" customHeight="false" outlineLevel="0" collapsed="false">
      <c r="A261" s="59" t="s">
        <v>99</v>
      </c>
      <c r="B261" s="59" t="s">
        <v>247</v>
      </c>
      <c r="C261" s="59" t="s">
        <v>111</v>
      </c>
      <c r="D261" s="104" t="n">
        <v>36.392136731751</v>
      </c>
      <c r="E261" s="102" t="n">
        <v>25.4744957122257</v>
      </c>
      <c r="F261" s="102" t="n">
        <v>12.7372478561129</v>
      </c>
      <c r="G261" s="103" t="n">
        <f aca="false">$F261*(1-VLOOKUP($C261,$B$179:$E$189,2,0))</f>
        <v>12.1003854633073</v>
      </c>
      <c r="H261" s="103" t="n">
        <f aca="false">$F261*(1-VLOOKUP($C261,$B$179:$E$189,3,0))</f>
        <v>10.826660677696</v>
      </c>
      <c r="I261" s="103" t="n">
        <f aca="false">$F261*(1-VLOOKUP($C261,$B$179:$E$189,4,0))</f>
        <v>8.91607349927903</v>
      </c>
      <c r="J261" s="10" t="n">
        <f aca="false">G261/$F261</f>
        <v>0.95</v>
      </c>
      <c r="K261" s="10" t="n">
        <f aca="false">H261/$F261</f>
        <v>0.85</v>
      </c>
      <c r="L261" s="10" t="n">
        <f aca="false">I261/$F261</f>
        <v>0.7</v>
      </c>
    </row>
    <row r="262" customFormat="false" ht="15.8" hidden="false" customHeight="false" outlineLevel="0" collapsed="false">
      <c r="A262" s="59" t="s">
        <v>99</v>
      </c>
      <c r="B262" s="59" t="s">
        <v>248</v>
      </c>
      <c r="C262" s="59" t="s">
        <v>111</v>
      </c>
      <c r="D262" s="104" t="n">
        <v>40.8869717301998</v>
      </c>
      <c r="E262" s="102" t="n">
        <v>28.6208802111398</v>
      </c>
      <c r="F262" s="102" t="n">
        <v>14.3104401055699</v>
      </c>
      <c r="G262" s="103" t="n">
        <f aca="false">$F262*(1-VLOOKUP($C262,$B$179:$E$189,2,0))</f>
        <v>13.5949181002914</v>
      </c>
      <c r="H262" s="103" t="n">
        <f aca="false">$F262*(1-VLOOKUP($C262,$B$179:$E$189,3,0))</f>
        <v>12.1638740897344</v>
      </c>
      <c r="I262" s="103" t="n">
        <f aca="false">$F262*(1-VLOOKUP($C262,$B$179:$E$189,4,0))</f>
        <v>10.0173080738989</v>
      </c>
      <c r="J262" s="10" t="n">
        <f aca="false">G262/$F262</f>
        <v>0.95</v>
      </c>
      <c r="K262" s="10" t="n">
        <f aca="false">H262/$F262</f>
        <v>0.85</v>
      </c>
      <c r="L262" s="10" t="n">
        <f aca="false">I262/$F262</f>
        <v>0.7</v>
      </c>
    </row>
    <row r="263" customFormat="false" ht="15.8" hidden="false" customHeight="false" outlineLevel="0" collapsed="false">
      <c r="A263" s="59" t="s">
        <v>99</v>
      </c>
      <c r="B263" s="59" t="s">
        <v>249</v>
      </c>
      <c r="C263" s="59" t="s">
        <v>111</v>
      </c>
      <c r="D263" s="104" t="n">
        <v>40.4343185707726</v>
      </c>
      <c r="E263" s="102" t="n">
        <v>28.3040229995408</v>
      </c>
      <c r="F263" s="102" t="n">
        <v>14.1520114997704</v>
      </c>
      <c r="G263" s="103" t="n">
        <f aca="false">$F263*(1-VLOOKUP($C263,$B$179:$E$189,2,0))</f>
        <v>13.4444109247819</v>
      </c>
      <c r="H263" s="103" t="n">
        <f aca="false">$F263*(1-VLOOKUP($C263,$B$179:$E$189,3,0))</f>
        <v>12.0292097748048</v>
      </c>
      <c r="I263" s="103" t="n">
        <f aca="false">$F263*(1-VLOOKUP($C263,$B$179:$E$189,4,0))</f>
        <v>9.90640804983928</v>
      </c>
      <c r="J263" s="10" t="n">
        <f aca="false">G263/$F263</f>
        <v>0.95</v>
      </c>
      <c r="K263" s="10" t="n">
        <f aca="false">H263/$F263</f>
        <v>0.85</v>
      </c>
      <c r="L263" s="10" t="n">
        <f aca="false">I263/$F263</f>
        <v>0.7</v>
      </c>
    </row>
    <row r="264" customFormat="false" ht="15.8" hidden="false" customHeight="false" outlineLevel="0" collapsed="false">
      <c r="A264" s="59" t="s">
        <v>99</v>
      </c>
      <c r="B264" s="59" t="s">
        <v>250</v>
      </c>
      <c r="C264" s="59" t="s">
        <v>111</v>
      </c>
      <c r="D264" s="104" t="n">
        <v>41.9516151279133</v>
      </c>
      <c r="E264" s="102" t="n">
        <v>29.3661305895393</v>
      </c>
      <c r="F264" s="102" t="n">
        <v>14.6830652947697</v>
      </c>
      <c r="G264" s="103" t="n">
        <f aca="false">$F264*(1-VLOOKUP($C264,$B$179:$E$189,2,0))</f>
        <v>13.9489120300312</v>
      </c>
      <c r="H264" s="103" t="n">
        <f aca="false">$F264*(1-VLOOKUP($C264,$B$179:$E$189,3,0))</f>
        <v>12.4806055005542</v>
      </c>
      <c r="I264" s="103" t="n">
        <f aca="false">$F264*(1-VLOOKUP($C264,$B$179:$E$189,4,0))</f>
        <v>10.2781457063388</v>
      </c>
      <c r="J264" s="10" t="n">
        <f aca="false">G264/$F264</f>
        <v>0.95</v>
      </c>
      <c r="K264" s="10" t="n">
        <f aca="false">H264/$F264</f>
        <v>0.85</v>
      </c>
      <c r="L264" s="10" t="n">
        <f aca="false">I264/$F264</f>
        <v>0.7</v>
      </c>
    </row>
    <row r="265" customFormat="false" ht="15.8" hidden="false" customHeight="false" outlineLevel="0" collapsed="false">
      <c r="A265" s="59" t="s">
        <v>101</v>
      </c>
      <c r="B265" s="59" t="s">
        <v>251</v>
      </c>
      <c r="C265" s="59" t="s">
        <v>111</v>
      </c>
      <c r="D265" s="104" t="n">
        <v>57.2601156992722</v>
      </c>
      <c r="E265" s="102" t="n">
        <v>40.0820809894906</v>
      </c>
      <c r="F265" s="102" t="n">
        <v>20.0410404947453</v>
      </c>
      <c r="G265" s="103" t="n">
        <f aca="false">$F265*(1-VLOOKUP($C265,$B$179:$E$189,2,0))</f>
        <v>19.038988470008</v>
      </c>
      <c r="H265" s="103" t="n">
        <f aca="false">$F265*(1-VLOOKUP($C265,$B$179:$E$189,3,0))</f>
        <v>17.0348844205335</v>
      </c>
      <c r="I265" s="103" t="n">
        <f aca="false">$F265*(1-VLOOKUP($C265,$B$179:$E$189,4,0))</f>
        <v>14.0287283463217</v>
      </c>
      <c r="J265" s="10" t="n">
        <f aca="false">G265/$F265</f>
        <v>0.95</v>
      </c>
      <c r="K265" s="10" t="n">
        <f aca="false">H265/$F265</f>
        <v>0.85</v>
      </c>
      <c r="L265" s="10" t="n">
        <f aca="false">I265/$F265</f>
        <v>0.7</v>
      </c>
    </row>
    <row r="266" customFormat="false" ht="15.8" hidden="false" customHeight="false" outlineLevel="0" collapsed="false">
      <c r="A266" s="59" t="s">
        <v>101</v>
      </c>
      <c r="B266" s="59" t="s">
        <v>252</v>
      </c>
      <c r="C266" s="59" t="s">
        <v>111</v>
      </c>
      <c r="D266" s="104" t="n">
        <v>40.5052908041521</v>
      </c>
      <c r="E266" s="102" t="n">
        <v>28.3537035629065</v>
      </c>
      <c r="F266" s="102" t="n">
        <v>14.1768517814533</v>
      </c>
      <c r="G266" s="103" t="n">
        <f aca="false">$F266*(1-VLOOKUP($C266,$B$179:$E$189,2,0))</f>
        <v>13.4680091923806</v>
      </c>
      <c r="H266" s="103" t="n">
        <f aca="false">$F266*(1-VLOOKUP($C266,$B$179:$E$189,3,0))</f>
        <v>12.0503240142353</v>
      </c>
      <c r="I266" s="103" t="n">
        <f aca="false">$F266*(1-VLOOKUP($C266,$B$179:$E$189,4,0))</f>
        <v>9.92379624701731</v>
      </c>
      <c r="J266" s="10" t="n">
        <f aca="false">G266/$F266</f>
        <v>0.95</v>
      </c>
      <c r="K266" s="10" t="n">
        <f aca="false">H266/$F266</f>
        <v>0.85</v>
      </c>
      <c r="L266" s="10" t="n">
        <f aca="false">I266/$F266</f>
        <v>0.7</v>
      </c>
    </row>
    <row r="267" customFormat="false" ht="15.8" hidden="false" customHeight="false" outlineLevel="0" collapsed="false">
      <c r="A267" s="59" t="s">
        <v>101</v>
      </c>
      <c r="B267" s="59" t="s">
        <v>253</v>
      </c>
      <c r="C267" s="59" t="s">
        <v>111</v>
      </c>
      <c r="D267" s="104" t="n">
        <v>42.8897850966794</v>
      </c>
      <c r="E267" s="102" t="n">
        <v>30.0228495676756</v>
      </c>
      <c r="F267" s="102" t="n">
        <v>15.0114247838378</v>
      </c>
      <c r="G267" s="103" t="n">
        <f aca="false">$F267*(1-VLOOKUP($C267,$B$179:$E$189,2,0))</f>
        <v>14.2608535446459</v>
      </c>
      <c r="H267" s="103" t="n">
        <f aca="false">$F267*(1-VLOOKUP($C267,$B$179:$E$189,3,0))</f>
        <v>12.7597110662621</v>
      </c>
      <c r="I267" s="103" t="n">
        <f aca="false">$F267*(1-VLOOKUP($C267,$B$179:$E$189,4,0))</f>
        <v>10.5079973486865</v>
      </c>
      <c r="J267" s="10" t="n">
        <f aca="false">G267/$F267</f>
        <v>0.95</v>
      </c>
      <c r="K267" s="10" t="n">
        <f aca="false">H267/$F267</f>
        <v>0.85</v>
      </c>
      <c r="L267" s="10" t="n">
        <f aca="false">I267/$F267</f>
        <v>0.7</v>
      </c>
    </row>
    <row r="268" customFormat="false" ht="15.8" hidden="false" customHeight="false" outlineLevel="0" collapsed="false">
      <c r="A268" s="59" t="s">
        <v>101</v>
      </c>
      <c r="B268" s="59" t="s">
        <v>254</v>
      </c>
      <c r="C268" s="59" t="s">
        <v>111</v>
      </c>
      <c r="D268" s="104" t="n">
        <v>52.1138284157088</v>
      </c>
      <c r="E268" s="102" t="n">
        <v>36.4796798909961</v>
      </c>
      <c r="F268" s="102" t="n">
        <v>18.2398399454981</v>
      </c>
      <c r="G268" s="103" t="n">
        <f aca="false">$F268*(1-VLOOKUP($C268,$B$179:$E$189,2,0))</f>
        <v>17.3278479482232</v>
      </c>
      <c r="H268" s="103" t="n">
        <f aca="false">$F268*(1-VLOOKUP($C268,$B$179:$E$189,3,0))</f>
        <v>15.5038639536734</v>
      </c>
      <c r="I268" s="103" t="n">
        <f aca="false">$F268*(1-VLOOKUP($C268,$B$179:$E$189,4,0))</f>
        <v>12.7678879618487</v>
      </c>
      <c r="J268" s="10" t="n">
        <f aca="false">G268/$F268</f>
        <v>0.95</v>
      </c>
      <c r="K268" s="10" t="n">
        <f aca="false">H268/$F268</f>
        <v>0.85</v>
      </c>
      <c r="L268" s="10" t="n">
        <f aca="false">I268/$F268</f>
        <v>0.7</v>
      </c>
    </row>
    <row r="269" customFormat="false" ht="15.8" hidden="false" customHeight="false" outlineLevel="0" collapsed="false">
      <c r="A269" s="59" t="s">
        <v>101</v>
      </c>
      <c r="B269" s="59" t="s">
        <v>255</v>
      </c>
      <c r="C269" s="59" t="s">
        <v>111</v>
      </c>
      <c r="D269" s="104" t="n">
        <v>84.0198930974527</v>
      </c>
      <c r="E269" s="102" t="n">
        <v>58.8139251682169</v>
      </c>
      <c r="F269" s="102" t="n">
        <v>29.4069625841085</v>
      </c>
      <c r="G269" s="103" t="n">
        <f aca="false">$F269*(1-VLOOKUP($C269,$B$179:$E$189,2,0))</f>
        <v>27.9366144549031</v>
      </c>
      <c r="H269" s="103" t="n">
        <f aca="false">$F269*(1-VLOOKUP($C269,$B$179:$E$189,3,0))</f>
        <v>24.9959181964922</v>
      </c>
      <c r="I269" s="103" t="n">
        <f aca="false">$F269*(1-VLOOKUP($C269,$B$179:$E$189,4,0))</f>
        <v>20.5848738088759</v>
      </c>
      <c r="J269" s="10" t="n">
        <f aca="false">G269/$F269</f>
        <v>0.95</v>
      </c>
      <c r="K269" s="10" t="n">
        <f aca="false">H269/$F269</f>
        <v>0.85</v>
      </c>
      <c r="L269" s="10" t="n">
        <f aca="false">I269/$F269</f>
        <v>0.7</v>
      </c>
    </row>
    <row r="270" customFormat="false" ht="15.8" hidden="false" customHeight="false" outlineLevel="0" collapsed="false">
      <c r="A270" s="59" t="s">
        <v>103</v>
      </c>
      <c r="B270" s="59" t="s">
        <v>256</v>
      </c>
      <c r="C270" s="59" t="s">
        <v>111</v>
      </c>
      <c r="D270" s="104" t="n">
        <v>32.4024805931145</v>
      </c>
      <c r="E270" s="102" t="n">
        <v>22.6817364151801</v>
      </c>
      <c r="F270" s="102" t="n">
        <v>11.3408682075901</v>
      </c>
      <c r="G270" s="103" t="n">
        <f aca="false">$F270*(1-VLOOKUP($C270,$B$179:$E$189,2,0))</f>
        <v>10.7738247972106</v>
      </c>
      <c r="H270" s="103" t="n">
        <f aca="false">$F270*(1-VLOOKUP($C270,$B$179:$E$189,3,0))</f>
        <v>9.63973797645159</v>
      </c>
      <c r="I270" s="103" t="n">
        <f aca="false">$F270*(1-VLOOKUP($C270,$B$179:$E$189,4,0))</f>
        <v>7.93860774531307</v>
      </c>
      <c r="J270" s="10" t="n">
        <f aca="false">G270/$F270</f>
        <v>0.95</v>
      </c>
      <c r="K270" s="10" t="n">
        <f aca="false">H270/$F270</f>
        <v>0.85</v>
      </c>
      <c r="L270" s="10" t="n">
        <f aca="false">I270/$F270</f>
        <v>0.7</v>
      </c>
    </row>
    <row r="271" customFormat="false" ht="15.8" hidden="false" customHeight="false" outlineLevel="0" collapsed="false">
      <c r="A271" s="59" t="s">
        <v>103</v>
      </c>
      <c r="B271" s="59" t="s">
        <v>257</v>
      </c>
      <c r="C271" s="59" t="s">
        <v>111</v>
      </c>
      <c r="D271" s="104" t="n">
        <v>48.4514703953759</v>
      </c>
      <c r="E271" s="102" t="n">
        <v>33.9160292767631</v>
      </c>
      <c r="F271" s="102" t="n">
        <v>16.9580146383816</v>
      </c>
      <c r="G271" s="103" t="n">
        <f aca="false">$F271*(1-VLOOKUP($C271,$B$179:$E$189,2,0))</f>
        <v>16.1101139064625</v>
      </c>
      <c r="H271" s="103" t="n">
        <f aca="false">$F271*(1-VLOOKUP($C271,$B$179:$E$189,3,0))</f>
        <v>14.4143124426244</v>
      </c>
      <c r="I271" s="103" t="n">
        <f aca="false">$F271*(1-VLOOKUP($C271,$B$179:$E$189,4,0))</f>
        <v>11.8706102468671</v>
      </c>
      <c r="J271" s="10" t="n">
        <f aca="false">G271/$F271</f>
        <v>0.95</v>
      </c>
      <c r="K271" s="10" t="n">
        <f aca="false">H271/$F271</f>
        <v>0.85</v>
      </c>
      <c r="L271" s="10" t="n">
        <f aca="false">I271/$F271</f>
        <v>0.7</v>
      </c>
    </row>
    <row r="272" customFormat="false" ht="15.8" hidden="false" customHeight="false" outlineLevel="0" collapsed="false">
      <c r="A272" s="59" t="s">
        <v>103</v>
      </c>
      <c r="B272" s="59" t="s">
        <v>258</v>
      </c>
      <c r="C272" s="59" t="s">
        <v>111</v>
      </c>
      <c r="D272" s="104" t="n">
        <v>67.231366308518</v>
      </c>
      <c r="E272" s="102" t="n">
        <v>47.0619564159626</v>
      </c>
      <c r="F272" s="102" t="n">
        <v>23.5309782079813</v>
      </c>
      <c r="G272" s="103" t="n">
        <f aca="false">$F272*(1-VLOOKUP($C272,$B$179:$E$189,2,0))</f>
        <v>22.3544292975822</v>
      </c>
      <c r="H272" s="103" t="n">
        <f aca="false">$F272*(1-VLOOKUP($C272,$B$179:$E$189,3,0))</f>
        <v>20.0013314767841</v>
      </c>
      <c r="I272" s="103" t="n">
        <f aca="false">$F272*(1-VLOOKUP($C272,$B$179:$E$189,4,0))</f>
        <v>16.4716847455869</v>
      </c>
      <c r="J272" s="10" t="n">
        <f aca="false">G272/$F272</f>
        <v>0.95</v>
      </c>
      <c r="K272" s="10" t="n">
        <f aca="false">H272/$F272</f>
        <v>0.85</v>
      </c>
      <c r="L272" s="10" t="n">
        <f aca="false">I272/$F272</f>
        <v>0.7</v>
      </c>
    </row>
    <row r="273" customFormat="false" ht="15.8" hidden="false" customHeight="false" outlineLevel="0" collapsed="false">
      <c r="A273" s="59" t="s">
        <v>103</v>
      </c>
      <c r="B273" s="59" t="s">
        <v>259</v>
      </c>
      <c r="C273" s="59" t="s">
        <v>111</v>
      </c>
      <c r="D273" s="104" t="n">
        <v>61.3121538898049</v>
      </c>
      <c r="E273" s="102" t="n">
        <v>42.9185077228634</v>
      </c>
      <c r="F273" s="102" t="n">
        <v>21.4592538614317</v>
      </c>
      <c r="G273" s="103" t="n">
        <f aca="false">$F273*(1-VLOOKUP($C273,$B$179:$E$189,2,0))</f>
        <v>20.3862911683601</v>
      </c>
      <c r="H273" s="103" t="n">
        <f aca="false">$F273*(1-VLOOKUP($C273,$B$179:$E$189,3,0))</f>
        <v>18.2403657822169</v>
      </c>
      <c r="I273" s="103" t="n">
        <f aca="false">$F273*(1-VLOOKUP($C273,$B$179:$E$189,4,0))</f>
        <v>15.0214777030022</v>
      </c>
      <c r="J273" s="10" t="n">
        <f aca="false">G273/$F273</f>
        <v>0.95</v>
      </c>
      <c r="K273" s="10" t="n">
        <f aca="false">H273/$F273</f>
        <v>0.85</v>
      </c>
      <c r="L273" s="10" t="n">
        <f aca="false">I273/$F273</f>
        <v>0.7</v>
      </c>
    </row>
    <row r="274" customFormat="false" ht="15.8" hidden="false" customHeight="false" outlineLevel="0" collapsed="false">
      <c r="A274" s="59" t="s">
        <v>103</v>
      </c>
      <c r="B274" s="59" t="s">
        <v>260</v>
      </c>
      <c r="C274" s="59" t="s">
        <v>111</v>
      </c>
      <c r="D274" s="104" t="n">
        <v>97.1632982622112</v>
      </c>
      <c r="E274" s="102" t="n">
        <v>68.0143087835479</v>
      </c>
      <c r="F274" s="102" t="n">
        <v>34.0071543917739</v>
      </c>
      <c r="G274" s="103" t="n">
        <f aca="false">$F274*(1-VLOOKUP($C274,$B$179:$E$189,2,0))</f>
        <v>32.3067966721852</v>
      </c>
      <c r="H274" s="103" t="n">
        <f aca="false">$F274*(1-VLOOKUP($C274,$B$179:$E$189,3,0))</f>
        <v>28.9060812330078</v>
      </c>
      <c r="I274" s="103" t="n">
        <f aca="false">$F274*(1-VLOOKUP($C274,$B$179:$E$189,4,0))</f>
        <v>23.8050080742417</v>
      </c>
      <c r="J274" s="10" t="n">
        <f aca="false">G274/$F274</f>
        <v>0.95</v>
      </c>
      <c r="K274" s="10" t="n">
        <f aca="false">H274/$F274</f>
        <v>0.85</v>
      </c>
      <c r="L274" s="10" t="n">
        <f aca="false">I274/$F274</f>
        <v>0.7</v>
      </c>
    </row>
    <row r="275" customFormat="false" ht="15.8" hidden="false" customHeight="false" outlineLevel="0" collapsed="false">
      <c r="A275" s="59" t="s">
        <v>103</v>
      </c>
      <c r="B275" s="59" t="s">
        <v>261</v>
      </c>
      <c r="C275" s="59" t="s">
        <v>111</v>
      </c>
      <c r="D275" s="104" t="n">
        <v>61.3121538898049</v>
      </c>
      <c r="E275" s="102" t="n">
        <v>42.9185077228634</v>
      </c>
      <c r="F275" s="102" t="n">
        <v>21.4592538614317</v>
      </c>
      <c r="G275" s="103" t="n">
        <f aca="false">$F275*(1-VLOOKUP($C275,$B$179:$E$189,2,0))</f>
        <v>20.3862911683601</v>
      </c>
      <c r="H275" s="103" t="n">
        <f aca="false">$F275*(1-VLOOKUP($C275,$B$179:$E$189,3,0))</f>
        <v>18.2403657822169</v>
      </c>
      <c r="I275" s="103" t="n">
        <f aca="false">$F275*(1-VLOOKUP($C275,$B$179:$E$189,4,0))</f>
        <v>15.0214777030022</v>
      </c>
      <c r="J275" s="10" t="n">
        <f aca="false">G275/$F275</f>
        <v>0.95</v>
      </c>
      <c r="K275" s="10" t="n">
        <f aca="false">H275/$F275</f>
        <v>0.85</v>
      </c>
      <c r="L275" s="10" t="n">
        <f aca="false">I275/$F275</f>
        <v>0.7</v>
      </c>
    </row>
    <row r="276" customFormat="false" ht="15.8" hidden="false" customHeight="false" outlineLevel="0" collapsed="false">
      <c r="A276" s="59" t="s">
        <v>105</v>
      </c>
      <c r="B276" s="59" t="s">
        <v>185</v>
      </c>
      <c r="C276" s="59" t="s">
        <v>111</v>
      </c>
      <c r="D276" s="104" t="n">
        <v>95.4590950443778</v>
      </c>
      <c r="E276" s="102" t="n">
        <v>66.8213665310645</v>
      </c>
      <c r="F276" s="102" t="n">
        <v>33.4106832655322</v>
      </c>
      <c r="G276" s="103" t="n">
        <f aca="false">$F276*(1-VLOOKUP($C276,$B$179:$E$189,2,0))</f>
        <v>31.7401491022556</v>
      </c>
      <c r="H276" s="103" t="n">
        <f aca="false">$F276*(1-VLOOKUP($C276,$B$179:$E$189,3,0))</f>
        <v>28.3990807757024</v>
      </c>
      <c r="I276" s="103" t="n">
        <f aca="false">$F276*(1-VLOOKUP($C276,$B$179:$E$189,4,0))</f>
        <v>23.3874782858725</v>
      </c>
      <c r="J276" s="10" t="n">
        <f aca="false">G276/$F276</f>
        <v>0.95</v>
      </c>
      <c r="K276" s="10" t="n">
        <f aca="false">H276/$F276</f>
        <v>0.85</v>
      </c>
      <c r="L276" s="10" t="n">
        <f aca="false">I276/$F276</f>
        <v>0.7</v>
      </c>
    </row>
    <row r="277" customFormat="false" ht="15.8" hidden="false" customHeight="false" outlineLevel="0" collapsed="false">
      <c r="A277" s="59" t="s">
        <v>105</v>
      </c>
      <c r="B277" s="59" t="s">
        <v>262</v>
      </c>
      <c r="C277" s="59" t="s">
        <v>111</v>
      </c>
      <c r="D277" s="104" t="n">
        <v>60.3902419140026</v>
      </c>
      <c r="E277" s="102" t="n">
        <v>42.2731693398018</v>
      </c>
      <c r="F277" s="102" t="n">
        <v>21.1365846699009</v>
      </c>
      <c r="G277" s="103" t="n">
        <f aca="false">$F277*(1-VLOOKUP($C277,$B$179:$E$189,2,0))</f>
        <v>20.0797554364059</v>
      </c>
      <c r="H277" s="103" t="n">
        <f aca="false">$F277*(1-VLOOKUP($C277,$B$179:$E$189,3,0))</f>
        <v>17.9660969694158</v>
      </c>
      <c r="I277" s="103" t="n">
        <f aca="false">$F277*(1-VLOOKUP($C277,$B$179:$E$189,4,0))</f>
        <v>14.7956092689306</v>
      </c>
      <c r="J277" s="10" t="n">
        <f aca="false">G277/$F277</f>
        <v>0.95</v>
      </c>
      <c r="K277" s="10" t="n">
        <f aca="false">H277/$F277</f>
        <v>0.85</v>
      </c>
      <c r="L277" s="10" t="n">
        <f aca="false">I277/$F277</f>
        <v>0.7</v>
      </c>
    </row>
    <row r="278" customFormat="false" ht="15.8" hidden="false" customHeight="false" outlineLevel="0" collapsed="false">
      <c r="A278" s="59" t="s">
        <v>105</v>
      </c>
      <c r="B278" s="59" t="s">
        <v>263</v>
      </c>
      <c r="C278" s="59" t="s">
        <v>111</v>
      </c>
      <c r="D278" s="104" t="n">
        <v>41.6892998286402</v>
      </c>
      <c r="E278" s="102" t="n">
        <v>29.1825098800481</v>
      </c>
      <c r="F278" s="102" t="n">
        <v>14.5912549400241</v>
      </c>
      <c r="G278" s="103" t="n">
        <f aca="false">$F278*(1-VLOOKUP($C278,$B$179:$E$189,2,0))</f>
        <v>13.8616921930229</v>
      </c>
      <c r="H278" s="103" t="n">
        <f aca="false">$F278*(1-VLOOKUP($C278,$B$179:$E$189,3,0))</f>
        <v>12.4025666990205</v>
      </c>
      <c r="I278" s="103" t="n">
        <f aca="false">$F278*(1-VLOOKUP($C278,$B$179:$E$189,4,0))</f>
        <v>10.2138784580169</v>
      </c>
      <c r="J278" s="10" t="n">
        <f aca="false">G278/$F278</f>
        <v>0.95</v>
      </c>
      <c r="K278" s="10" t="n">
        <f aca="false">H278/$F278</f>
        <v>0.85</v>
      </c>
      <c r="L278" s="10" t="n">
        <f aca="false">I278/$F278</f>
        <v>0.7</v>
      </c>
    </row>
    <row r="279" customFormat="false" ht="15.8" hidden="false" customHeight="false" outlineLevel="0" collapsed="false">
      <c r="A279" s="59" t="s">
        <v>105</v>
      </c>
      <c r="B279" s="59" t="s">
        <v>264</v>
      </c>
      <c r="C279" s="59" t="s">
        <v>111</v>
      </c>
      <c r="D279" s="104" t="n">
        <v>10.0906477320331</v>
      </c>
      <c r="E279" s="102" t="n">
        <v>7.06345341242315</v>
      </c>
      <c r="F279" s="102" t="n">
        <v>3.53172670621158</v>
      </c>
      <c r="G279" s="103" t="n">
        <f aca="false">$F279*(1-VLOOKUP($C279,$B$179:$E$189,2,0))</f>
        <v>3.355140370901</v>
      </c>
      <c r="H279" s="103" t="n">
        <f aca="false">$F279*(1-VLOOKUP($C279,$B$179:$E$189,3,0))</f>
        <v>3.00196770027984</v>
      </c>
      <c r="I279" s="103" t="n">
        <f aca="false">$F279*(1-VLOOKUP($C279,$B$179:$E$189,4,0))</f>
        <v>2.47220869434811</v>
      </c>
      <c r="J279" s="10" t="n">
        <f aca="false">G279/$F279</f>
        <v>0.95</v>
      </c>
      <c r="K279" s="10" t="n">
        <f aca="false">H279/$F279</f>
        <v>0.85</v>
      </c>
      <c r="L279" s="10" t="n">
        <f aca="false">I279/$F279</f>
        <v>0.7</v>
      </c>
    </row>
    <row r="280" customFormat="false" ht="15.8" hidden="false" customHeight="false" outlineLevel="0" collapsed="false">
      <c r="A280" s="59" t="s">
        <v>105</v>
      </c>
      <c r="B280" s="59" t="s">
        <v>265</v>
      </c>
      <c r="C280" s="59" t="s">
        <v>111</v>
      </c>
      <c r="D280" s="104" t="n">
        <v>40.2068727647534</v>
      </c>
      <c r="E280" s="102" t="n">
        <v>28.1448109353274</v>
      </c>
      <c r="F280" s="102" t="n">
        <v>14.0724054676637</v>
      </c>
      <c r="G280" s="103" t="n">
        <f aca="false">$F280*(1-VLOOKUP($C280,$B$179:$E$189,2,0))</f>
        <v>13.3687851942805</v>
      </c>
      <c r="H280" s="103" t="n">
        <f aca="false">$F280*(1-VLOOKUP($C280,$B$179:$E$189,3,0))</f>
        <v>11.9615446475141</v>
      </c>
      <c r="I280" s="103" t="n">
        <f aca="false">$F280*(1-VLOOKUP($C280,$B$179:$E$189,4,0))</f>
        <v>9.85068382736459</v>
      </c>
      <c r="J280" s="10" t="n">
        <f aca="false">G280/$F280</f>
        <v>0.95</v>
      </c>
      <c r="K280" s="10" t="n">
        <f aca="false">H280/$F280</f>
        <v>0.85</v>
      </c>
      <c r="L280" s="10" t="n">
        <f aca="false">I280/$F280</f>
        <v>0.7</v>
      </c>
    </row>
    <row r="281" customFormat="false" ht="15.8" hidden="false" customHeight="false" outlineLevel="0" collapsed="false">
      <c r="A281" s="59" t="s">
        <v>105</v>
      </c>
      <c r="B281" s="59" t="s">
        <v>266</v>
      </c>
      <c r="C281" s="59" t="s">
        <v>111</v>
      </c>
      <c r="D281" s="104" t="n">
        <v>25.5563295322874</v>
      </c>
      <c r="E281" s="102" t="n">
        <v>17.8894306726012</v>
      </c>
      <c r="F281" s="102" t="n">
        <v>8.94471533630058</v>
      </c>
      <c r="G281" s="103" t="n">
        <f aca="false">$F281*(1-VLOOKUP($C281,$B$179:$E$189,2,0))</f>
        <v>8.49747956948555</v>
      </c>
      <c r="H281" s="103" t="n">
        <f aca="false">$F281*(1-VLOOKUP($C281,$B$179:$E$189,3,0))</f>
        <v>7.60300803585549</v>
      </c>
      <c r="I281" s="103" t="n">
        <f aca="false">$F281*(1-VLOOKUP($C281,$B$179:$E$189,4,0))</f>
        <v>6.26130073541041</v>
      </c>
      <c r="J281" s="10" t="n">
        <f aca="false">G281/$F281</f>
        <v>0.95</v>
      </c>
      <c r="K281" s="10" t="n">
        <f aca="false">H281/$F281</f>
        <v>0.85</v>
      </c>
      <c r="L281" s="10" t="n">
        <f aca="false">I281/$F281</f>
        <v>0.7</v>
      </c>
    </row>
    <row r="282" customFormat="false" ht="15.8" hidden="false" customHeight="false" outlineLevel="0" collapsed="false">
      <c r="A282" s="59" t="s">
        <v>105</v>
      </c>
      <c r="B282" s="59" t="s">
        <v>267</v>
      </c>
      <c r="C282" s="59" t="s">
        <v>111</v>
      </c>
      <c r="D282" s="104" t="n">
        <v>0</v>
      </c>
      <c r="E282" s="102" t="n">
        <v>0</v>
      </c>
      <c r="F282" s="102" t="n">
        <v>0</v>
      </c>
      <c r="G282" s="103" t="n">
        <f aca="false">$F282*(1-VLOOKUP($C282,$B$179:$E$189,2,0))</f>
        <v>0</v>
      </c>
      <c r="H282" s="103" t="n">
        <f aca="false">$F282*(1-VLOOKUP($C282,$B$179:$E$189,3,0))</f>
        <v>0</v>
      </c>
      <c r="I282" s="103" t="n">
        <f aca="false">$F282*(1-VLOOKUP($C282,$B$179:$E$189,4,0))</f>
        <v>0</v>
      </c>
      <c r="J282" s="10" t="e">
        <f aca="false">G282/$F282</f>
        <v>#DIV/0!</v>
      </c>
      <c r="K282" s="10" t="e">
        <f aca="false">H282/$F282</f>
        <v>#DIV/0!</v>
      </c>
      <c r="L282" s="10" t="e">
        <f aca="false">I282/$F282</f>
        <v>#DIV/0!</v>
      </c>
    </row>
    <row r="283" customFormat="false" ht="15.8" hidden="false" customHeight="false" outlineLevel="0" collapsed="false">
      <c r="A283" s="59" t="s">
        <v>105</v>
      </c>
      <c r="B283" s="59" t="s">
        <v>268</v>
      </c>
      <c r="C283" s="59" t="s">
        <v>111</v>
      </c>
      <c r="D283" s="104" t="n">
        <v>15.727219414283</v>
      </c>
      <c r="E283" s="102" t="n">
        <v>11.0090535899981</v>
      </c>
      <c r="F283" s="102" t="n">
        <v>5.50452679499904</v>
      </c>
      <c r="G283" s="103" t="n">
        <f aca="false">$F283*(1-VLOOKUP($C283,$B$179:$E$189,2,0))</f>
        <v>5.22930045524909</v>
      </c>
      <c r="H283" s="103" t="n">
        <f aca="false">$F283*(1-VLOOKUP($C283,$B$179:$E$189,3,0))</f>
        <v>4.67884777574918</v>
      </c>
      <c r="I283" s="103" t="n">
        <f aca="false">$F283*(1-VLOOKUP($C283,$B$179:$E$189,4,0))</f>
        <v>3.85316875649933</v>
      </c>
      <c r="J283" s="10" t="n">
        <f aca="false">G283/$F283</f>
        <v>0.95</v>
      </c>
      <c r="K283" s="10" t="n">
        <f aca="false">H283/$F283</f>
        <v>0.85</v>
      </c>
      <c r="L283" s="10" t="n">
        <f aca="false">I283/$F283</f>
        <v>0.7</v>
      </c>
    </row>
    <row r="284" customFormat="false" ht="15.8" hidden="false" customHeight="false" outlineLevel="0" collapsed="false">
      <c r="A284" s="59" t="s">
        <v>105</v>
      </c>
      <c r="B284" s="59" t="s">
        <v>269</v>
      </c>
      <c r="C284" s="59" t="s">
        <v>111</v>
      </c>
      <c r="D284" s="104" t="n">
        <v>38.0317365267212</v>
      </c>
      <c r="E284" s="102" t="n">
        <v>26.6222155687049</v>
      </c>
      <c r="F284" s="102" t="n">
        <v>13.3111077843524</v>
      </c>
      <c r="G284" s="103" t="n">
        <f aca="false">$F284*(1-VLOOKUP($C284,$B$179:$E$189,2,0))</f>
        <v>12.6455523951348</v>
      </c>
      <c r="H284" s="103" t="n">
        <f aca="false">$F284*(1-VLOOKUP($C284,$B$179:$E$189,3,0))</f>
        <v>11.3144416166995</v>
      </c>
      <c r="I284" s="103" t="n">
        <f aca="false">$F284*(1-VLOOKUP($C284,$B$179:$E$189,4,0))</f>
        <v>9.31777544904668</v>
      </c>
      <c r="J284" s="10" t="n">
        <f aca="false">G284/$F284</f>
        <v>0.95</v>
      </c>
      <c r="K284" s="10" t="n">
        <f aca="false">H284/$F284</f>
        <v>0.85</v>
      </c>
      <c r="L284" s="10" t="n">
        <f aca="false">I284/$F284</f>
        <v>0.7</v>
      </c>
    </row>
    <row r="285" customFormat="false" ht="15.8" hidden="false" customHeight="false" outlineLevel="0" collapsed="false">
      <c r="A285" s="59" t="s">
        <v>105</v>
      </c>
      <c r="B285" s="59" t="s">
        <v>270</v>
      </c>
      <c r="C285" s="59" t="s">
        <v>111</v>
      </c>
      <c r="D285" s="104" t="n">
        <v>42.5779517270168</v>
      </c>
      <c r="E285" s="102" t="n">
        <v>29.8045662089118</v>
      </c>
      <c r="F285" s="102" t="n">
        <v>14.9022831044559</v>
      </c>
      <c r="G285" s="103" t="n">
        <f aca="false">$F285*(1-VLOOKUP($C285,$B$179:$E$189,2,0))</f>
        <v>14.1571689492331</v>
      </c>
      <c r="H285" s="103" t="n">
        <f aca="false">$F285*(1-VLOOKUP($C285,$B$179:$E$189,3,0))</f>
        <v>12.6669406387875</v>
      </c>
      <c r="I285" s="103" t="n">
        <f aca="false">$F285*(1-VLOOKUP($C285,$B$179:$E$189,4,0))</f>
        <v>10.4315981731191</v>
      </c>
      <c r="J285" s="10" t="n">
        <f aca="false">G285/$F285</f>
        <v>0.95</v>
      </c>
      <c r="K285" s="10" t="n">
        <f aca="false">H285/$F285</f>
        <v>0.85</v>
      </c>
      <c r="L285" s="10" t="n">
        <f aca="false">I285/$F285</f>
        <v>0.7</v>
      </c>
    </row>
    <row r="286" customFormat="false" ht="15.8" hidden="false" customHeight="false" outlineLevel="0" collapsed="false">
      <c r="A286" s="59" t="s">
        <v>105</v>
      </c>
      <c r="B286" s="59" t="s">
        <v>271</v>
      </c>
      <c r="C286" s="59" t="s">
        <v>111</v>
      </c>
      <c r="D286" s="104" t="n">
        <v>60.3847950234113</v>
      </c>
      <c r="E286" s="102" t="n">
        <v>42.2693565163879</v>
      </c>
      <c r="F286" s="102" t="n">
        <v>21.134678258194</v>
      </c>
      <c r="G286" s="103" t="n">
        <f aca="false">$F286*(1-VLOOKUP($C286,$B$179:$E$189,2,0))</f>
        <v>20.0779443452843</v>
      </c>
      <c r="H286" s="103" t="n">
        <f aca="false">$F286*(1-VLOOKUP($C286,$B$179:$E$189,3,0))</f>
        <v>17.9644765194649</v>
      </c>
      <c r="I286" s="103" t="n">
        <f aca="false">$F286*(1-VLOOKUP($C286,$B$179:$E$189,4,0))</f>
        <v>14.7942747807358</v>
      </c>
      <c r="J286" s="10" t="n">
        <f aca="false">G286/$F286</f>
        <v>0.95</v>
      </c>
      <c r="K286" s="10" t="n">
        <f aca="false">H286/$F286</f>
        <v>0.85</v>
      </c>
      <c r="L286" s="10" t="n">
        <f aca="false">I286/$F286</f>
        <v>0.7</v>
      </c>
    </row>
    <row r="287" customFormat="false" ht="15.8" hidden="false" customHeight="false" outlineLevel="0" collapsed="false">
      <c r="A287" s="59" t="s">
        <v>105</v>
      </c>
      <c r="B287" s="59" t="s">
        <v>272</v>
      </c>
      <c r="C287" s="59" t="s">
        <v>111</v>
      </c>
      <c r="D287" s="104" t="n">
        <v>11.7850683310715</v>
      </c>
      <c r="E287" s="102" t="n">
        <v>8.24954783175002</v>
      </c>
      <c r="F287" s="102" t="n">
        <v>4.12477391587501</v>
      </c>
      <c r="G287" s="103" t="n">
        <f aca="false">$F287*(1-VLOOKUP($C287,$B$179:$E$189,2,0))</f>
        <v>3.91853522008126</v>
      </c>
      <c r="H287" s="103" t="n">
        <f aca="false">$F287*(1-VLOOKUP($C287,$B$179:$E$189,3,0))</f>
        <v>3.50605782849376</v>
      </c>
      <c r="I287" s="103" t="n">
        <f aca="false">$F287*(1-VLOOKUP($C287,$B$179:$E$189,4,0))</f>
        <v>2.88734174111251</v>
      </c>
      <c r="J287" s="10" t="n">
        <f aca="false">G287/$F287</f>
        <v>0.95</v>
      </c>
      <c r="K287" s="10" t="n">
        <f aca="false">H287/$F287</f>
        <v>0.85</v>
      </c>
      <c r="L287" s="10" t="n">
        <f aca="false">I287/$F287</f>
        <v>0.7</v>
      </c>
    </row>
    <row r="288" customFormat="false" ht="15.8" hidden="false" customHeight="false" outlineLevel="0" collapsed="false">
      <c r="A288" s="59" t="s">
        <v>105</v>
      </c>
      <c r="B288" s="59" t="s">
        <v>273</v>
      </c>
      <c r="C288" s="59" t="s">
        <v>111</v>
      </c>
      <c r="D288" s="104" t="n">
        <v>44.7215870909369</v>
      </c>
      <c r="E288" s="102" t="n">
        <v>31.3051109636558</v>
      </c>
      <c r="F288" s="102" t="n">
        <v>15.6525554818279</v>
      </c>
      <c r="G288" s="103" t="n">
        <f aca="false">$F288*(1-VLOOKUP($C288,$B$179:$E$189,2,0))</f>
        <v>14.8699277077365</v>
      </c>
      <c r="H288" s="103" t="n">
        <f aca="false">$F288*(1-VLOOKUP($C288,$B$179:$E$189,3,0))</f>
        <v>13.3046721595537</v>
      </c>
      <c r="I288" s="103" t="n">
        <f aca="false">$F288*(1-VLOOKUP($C288,$B$179:$E$189,4,0))</f>
        <v>10.9567888372795</v>
      </c>
      <c r="J288" s="10" t="n">
        <f aca="false">G288/$F288</f>
        <v>0.95</v>
      </c>
      <c r="K288" s="10" t="n">
        <f aca="false">H288/$F288</f>
        <v>0.85</v>
      </c>
      <c r="L288" s="10" t="n">
        <f aca="false">I288/$F288</f>
        <v>0.7</v>
      </c>
    </row>
    <row r="289" customFormat="false" ht="15.8" hidden="false" customHeight="false" outlineLevel="0" collapsed="false">
      <c r="A289" s="59" t="s">
        <v>105</v>
      </c>
      <c r="B289" s="59" t="s">
        <v>274</v>
      </c>
      <c r="C289" s="59" t="s">
        <v>111</v>
      </c>
      <c r="D289" s="104" t="n">
        <v>66.3153538633738</v>
      </c>
      <c r="E289" s="102" t="n">
        <v>46.4207477043617</v>
      </c>
      <c r="F289" s="102" t="n">
        <v>23.2103738521808</v>
      </c>
      <c r="G289" s="103" t="n">
        <f aca="false">$F289*(1-VLOOKUP($C289,$B$179:$E$189,2,0))</f>
        <v>22.0498551595718</v>
      </c>
      <c r="H289" s="103" t="n">
        <f aca="false">$F289*(1-VLOOKUP($C289,$B$179:$E$189,3,0))</f>
        <v>19.7288177743537</v>
      </c>
      <c r="I289" s="103" t="n">
        <f aca="false">$F289*(1-VLOOKUP($C289,$B$179:$E$189,4,0))</f>
        <v>16.2472616965266</v>
      </c>
      <c r="J289" s="10" t="n">
        <f aca="false">G289/$F289</f>
        <v>0.95</v>
      </c>
      <c r="K289" s="10" t="n">
        <f aca="false">H289/$F289</f>
        <v>0.85</v>
      </c>
      <c r="L289" s="10" t="n">
        <f aca="false">I289/$F289</f>
        <v>0.7</v>
      </c>
    </row>
    <row r="290" customFormat="false" ht="15.8" hidden="false" customHeight="false" outlineLevel="0" collapsed="false">
      <c r="A290" s="59" t="s">
        <v>107</v>
      </c>
      <c r="B290" s="59" t="s">
        <v>267</v>
      </c>
      <c r="C290" s="59" t="s">
        <v>111</v>
      </c>
      <c r="D290" s="104" t="n">
        <v>140.862650006912</v>
      </c>
      <c r="E290" s="102" t="n">
        <v>98.6038550048384</v>
      </c>
      <c r="F290" s="102" t="n">
        <v>49.3019275024192</v>
      </c>
      <c r="G290" s="103" t="n">
        <f aca="false">$F290*(1-VLOOKUP($C290,$B$179:$E$189,2,0))</f>
        <v>46.8368311272982</v>
      </c>
      <c r="H290" s="103" t="n">
        <f aca="false">$F290*(1-VLOOKUP($C290,$B$179:$E$189,3,0))</f>
        <v>41.9066383770563</v>
      </c>
      <c r="I290" s="103" t="n">
        <f aca="false">$F290*(1-VLOOKUP($C290,$B$179:$E$189,4,0))</f>
        <v>34.5113492516934</v>
      </c>
      <c r="J290" s="10" t="n">
        <f aca="false">G290/$F290</f>
        <v>0.95</v>
      </c>
      <c r="K290" s="10" t="n">
        <f aca="false">H290/$F290</f>
        <v>0.85</v>
      </c>
      <c r="L290" s="10" t="n">
        <f aca="false">I290/$F290</f>
        <v>0.7</v>
      </c>
    </row>
    <row r="291" customFormat="false" ht="15.8" hidden="false" customHeight="false" outlineLevel="0" collapsed="false">
      <c r="A291" s="59" t="s">
        <v>93</v>
      </c>
      <c r="B291" s="59" t="s">
        <v>179</v>
      </c>
      <c r="C291" s="59" t="s">
        <v>174</v>
      </c>
      <c r="D291" s="104" t="n">
        <v>73.3016748614392</v>
      </c>
      <c r="E291" s="102" t="n">
        <v>51.3111724030074</v>
      </c>
      <c r="F291" s="102" t="n">
        <v>41.0489379224059</v>
      </c>
      <c r="G291" s="103" t="n">
        <f aca="false">$F291*(1-VLOOKUP($C291,$B$179:$E$189,2,0))</f>
        <v>38.9964910262856</v>
      </c>
      <c r="H291" s="103" t="n">
        <f aca="false">$F291*(1-VLOOKUP($C291,$B$179:$E$189,3,0))</f>
        <v>36.9440441301653</v>
      </c>
      <c r="I291" s="103" t="n">
        <f aca="false">$F291*(1-VLOOKUP($C291,$B$179:$E$189,4,0))</f>
        <v>32.8391503379247</v>
      </c>
      <c r="J291" s="10" t="n">
        <f aca="false">G291/$F291</f>
        <v>0.95</v>
      </c>
      <c r="K291" s="10" t="n">
        <f aca="false">H291/$F291</f>
        <v>0.9</v>
      </c>
      <c r="L291" s="10" t="n">
        <f aca="false">I291/$F291</f>
        <v>0.8</v>
      </c>
    </row>
    <row r="292" customFormat="false" ht="15.8" hidden="false" customHeight="false" outlineLevel="0" collapsed="false">
      <c r="A292" s="59" t="s">
        <v>93</v>
      </c>
      <c r="B292" s="59" t="s">
        <v>180</v>
      </c>
      <c r="C292" s="59" t="s">
        <v>174</v>
      </c>
      <c r="D292" s="104" t="n">
        <v>64.4308401245416</v>
      </c>
      <c r="E292" s="102" t="n">
        <v>45.1015880871791</v>
      </c>
      <c r="F292" s="102" t="n">
        <v>36.0812704697433</v>
      </c>
      <c r="G292" s="103" t="n">
        <f aca="false">$F292*(1-VLOOKUP($C292,$B$179:$E$189,2,0))</f>
        <v>34.2772069462561</v>
      </c>
      <c r="H292" s="103" t="n">
        <f aca="false">$F292*(1-VLOOKUP($C292,$B$179:$E$189,3,0))</f>
        <v>32.473143422769</v>
      </c>
      <c r="I292" s="103" t="n">
        <f aca="false">$F292*(1-VLOOKUP($C292,$B$179:$E$189,4,0))</f>
        <v>28.8650163757946</v>
      </c>
      <c r="J292" s="10" t="n">
        <f aca="false">G292/$F292</f>
        <v>0.95</v>
      </c>
      <c r="K292" s="10" t="n">
        <f aca="false">H292/$F292</f>
        <v>0.9</v>
      </c>
      <c r="L292" s="10" t="n">
        <f aca="false">I292/$F292</f>
        <v>0.8</v>
      </c>
    </row>
    <row r="293" customFormat="false" ht="15.8" hidden="false" customHeight="false" outlineLevel="0" collapsed="false">
      <c r="A293" s="59" t="s">
        <v>93</v>
      </c>
      <c r="B293" s="59" t="s">
        <v>181</v>
      </c>
      <c r="C293" s="59" t="s">
        <v>174</v>
      </c>
      <c r="D293" s="104" t="n">
        <v>60.861808591514</v>
      </c>
      <c r="E293" s="102" t="n">
        <v>42.6032660140598</v>
      </c>
      <c r="F293" s="102" t="n">
        <v>34.0826128112479</v>
      </c>
      <c r="G293" s="103" t="n">
        <f aca="false">$F293*(1-VLOOKUP($C293,$B$179:$E$189,2,0))</f>
        <v>32.3784821706855</v>
      </c>
      <c r="H293" s="103" t="n">
        <f aca="false">$F293*(1-VLOOKUP($C293,$B$179:$E$189,3,0))</f>
        <v>30.6743515301231</v>
      </c>
      <c r="I293" s="103" t="n">
        <f aca="false">$F293*(1-VLOOKUP($C293,$B$179:$E$189,4,0))</f>
        <v>27.2660902489983</v>
      </c>
      <c r="J293" s="10" t="n">
        <f aca="false">G293/$F293</f>
        <v>0.95</v>
      </c>
      <c r="K293" s="10" t="n">
        <f aca="false">H293/$F293</f>
        <v>0.9</v>
      </c>
      <c r="L293" s="10" t="n">
        <f aca="false">I293/$F293</f>
        <v>0.8</v>
      </c>
    </row>
    <row r="294" customFormat="false" ht="15.8" hidden="false" customHeight="false" outlineLevel="0" collapsed="false">
      <c r="A294" s="59" t="s">
        <v>93</v>
      </c>
      <c r="B294" s="59" t="s">
        <v>182</v>
      </c>
      <c r="C294" s="59" t="s">
        <v>174</v>
      </c>
      <c r="D294" s="104" t="n">
        <v>128.874581662253</v>
      </c>
      <c r="E294" s="102" t="n">
        <v>90.2122071635769</v>
      </c>
      <c r="F294" s="102" t="n">
        <v>72.1697657308615</v>
      </c>
      <c r="G294" s="103" t="n">
        <f aca="false">$F294*(1-VLOOKUP($C294,$B$179:$E$189,2,0))</f>
        <v>68.5612774443184</v>
      </c>
      <c r="H294" s="103" t="n">
        <f aca="false">$F294*(1-VLOOKUP($C294,$B$179:$E$189,3,0))</f>
        <v>64.9527891577754</v>
      </c>
      <c r="I294" s="103" t="n">
        <f aca="false">$F294*(1-VLOOKUP($C294,$B$179:$E$189,4,0))</f>
        <v>57.7358125846892</v>
      </c>
      <c r="J294" s="10" t="n">
        <f aca="false">G294/$F294</f>
        <v>0.95</v>
      </c>
      <c r="K294" s="10" t="n">
        <f aca="false">H294/$F294</f>
        <v>0.9</v>
      </c>
      <c r="L294" s="10" t="n">
        <f aca="false">I294/$F294</f>
        <v>0.8</v>
      </c>
    </row>
    <row r="295" customFormat="false" ht="15.8" hidden="false" customHeight="false" outlineLevel="0" collapsed="false">
      <c r="A295" s="59" t="s">
        <v>93</v>
      </c>
      <c r="B295" s="59" t="s">
        <v>183</v>
      </c>
      <c r="C295" s="59" t="s">
        <v>174</v>
      </c>
      <c r="D295" s="104" t="n">
        <v>101.176571030791</v>
      </c>
      <c r="E295" s="102" t="n">
        <v>70.8235997215535</v>
      </c>
      <c r="F295" s="102" t="n">
        <v>56.6588797772428</v>
      </c>
      <c r="G295" s="103" t="n">
        <f aca="false">$F295*(1-VLOOKUP($C295,$B$179:$E$189,2,0))</f>
        <v>53.8259357883807</v>
      </c>
      <c r="H295" s="103" t="n">
        <f aca="false">$F295*(1-VLOOKUP($C295,$B$179:$E$189,3,0))</f>
        <v>50.9929917995185</v>
      </c>
      <c r="I295" s="103" t="n">
        <f aca="false">$F295*(1-VLOOKUP($C295,$B$179:$E$189,4,0))</f>
        <v>45.3271038217943</v>
      </c>
      <c r="J295" s="10" t="n">
        <f aca="false">G295/$F295</f>
        <v>0.95</v>
      </c>
      <c r="K295" s="10" t="n">
        <f aca="false">H295/$F295</f>
        <v>0.9</v>
      </c>
      <c r="L295" s="10" t="n">
        <f aca="false">I295/$F295</f>
        <v>0.8</v>
      </c>
    </row>
    <row r="296" customFormat="false" ht="15.8" hidden="false" customHeight="false" outlineLevel="0" collapsed="false">
      <c r="A296" s="59" t="s">
        <v>93</v>
      </c>
      <c r="B296" s="59" t="s">
        <v>184</v>
      </c>
      <c r="C296" s="59" t="s">
        <v>174</v>
      </c>
      <c r="D296" s="104" t="n">
        <v>139.398070583593</v>
      </c>
      <c r="E296" s="102" t="n">
        <v>97.5786494085149</v>
      </c>
      <c r="F296" s="102" t="n">
        <v>78.0629195268119</v>
      </c>
      <c r="G296" s="103" t="n">
        <f aca="false">$F296*(1-VLOOKUP($C296,$B$179:$E$189,2,0))</f>
        <v>74.1597735504713</v>
      </c>
      <c r="H296" s="103" t="n">
        <f aca="false">$F296*(1-VLOOKUP($C296,$B$179:$E$189,3,0))</f>
        <v>70.2566275741307</v>
      </c>
      <c r="I296" s="103" t="n">
        <f aca="false">$F296*(1-VLOOKUP($C296,$B$179:$E$189,4,0))</f>
        <v>62.4503356214495</v>
      </c>
      <c r="J296" s="10" t="n">
        <f aca="false">G296/$F296</f>
        <v>0.95</v>
      </c>
      <c r="K296" s="10" t="n">
        <f aca="false">H296/$F296</f>
        <v>0.9</v>
      </c>
      <c r="L296" s="10" t="n">
        <f aca="false">I296/$F296</f>
        <v>0.8</v>
      </c>
    </row>
    <row r="297" customFormat="false" ht="15.8" hidden="false" customHeight="false" outlineLevel="0" collapsed="false">
      <c r="A297" s="59" t="s">
        <v>95</v>
      </c>
      <c r="B297" s="59" t="s">
        <v>185</v>
      </c>
      <c r="C297" s="59" t="s">
        <v>174</v>
      </c>
      <c r="D297" s="104" t="n">
        <v>74.9361723652072</v>
      </c>
      <c r="E297" s="102" t="n">
        <v>52.4553206556451</v>
      </c>
      <c r="F297" s="102" t="n">
        <v>41.964256524516</v>
      </c>
      <c r="G297" s="103" t="n">
        <f aca="false">$F297*(1-VLOOKUP($C297,$B$179:$E$189,2,0))</f>
        <v>39.8660436982902</v>
      </c>
      <c r="H297" s="103" t="n">
        <f aca="false">$F297*(1-VLOOKUP($C297,$B$179:$E$189,3,0))</f>
        <v>37.7678308720644</v>
      </c>
      <c r="I297" s="103" t="n">
        <f aca="false">$F297*(1-VLOOKUP($C297,$B$179:$E$189,4,0))</f>
        <v>33.5714052196128</v>
      </c>
      <c r="J297" s="10" t="n">
        <f aca="false">G297/$F297</f>
        <v>0.95</v>
      </c>
      <c r="K297" s="10" t="n">
        <f aca="false">H297/$F297</f>
        <v>0.9</v>
      </c>
      <c r="L297" s="10" t="n">
        <f aca="false">I297/$F297</f>
        <v>0.8</v>
      </c>
    </row>
    <row r="298" customFormat="false" ht="15.8" hidden="false" customHeight="false" outlineLevel="0" collapsed="false">
      <c r="A298" s="59" t="s">
        <v>95</v>
      </c>
      <c r="B298" s="59" t="s">
        <v>186</v>
      </c>
      <c r="C298" s="59" t="s">
        <v>174</v>
      </c>
      <c r="D298" s="104" t="n">
        <v>70.6063817263416</v>
      </c>
      <c r="E298" s="102" t="n">
        <v>49.4244672084391</v>
      </c>
      <c r="F298" s="102" t="n">
        <v>39.5395737667513</v>
      </c>
      <c r="G298" s="103" t="n">
        <f aca="false">$F298*(1-VLOOKUP($C298,$B$179:$E$189,2,0))</f>
        <v>37.5625950784137</v>
      </c>
      <c r="H298" s="103" t="n">
        <f aca="false">$F298*(1-VLOOKUP($C298,$B$179:$E$189,3,0))</f>
        <v>35.5856163900762</v>
      </c>
      <c r="I298" s="103" t="n">
        <f aca="false">$F298*(1-VLOOKUP($C298,$B$179:$E$189,4,0))</f>
        <v>31.631659013401</v>
      </c>
      <c r="J298" s="10" t="n">
        <f aca="false">G298/$F298</f>
        <v>0.95</v>
      </c>
      <c r="K298" s="10" t="n">
        <f aca="false">H298/$F298</f>
        <v>0.9</v>
      </c>
      <c r="L298" s="10" t="n">
        <f aca="false">I298/$F298</f>
        <v>0.8</v>
      </c>
    </row>
    <row r="299" customFormat="false" ht="15.8" hidden="false" customHeight="false" outlineLevel="0" collapsed="false">
      <c r="A299" s="59" t="s">
        <v>95</v>
      </c>
      <c r="B299" s="59" t="s">
        <v>187</v>
      </c>
      <c r="C299" s="59" t="s">
        <v>174</v>
      </c>
      <c r="D299" s="104" t="n">
        <v>68.0775648614283</v>
      </c>
      <c r="E299" s="102" t="n">
        <v>47.6542954029998</v>
      </c>
      <c r="F299" s="102" t="n">
        <v>38.1234363223998</v>
      </c>
      <c r="G299" s="103" t="n">
        <f aca="false">$F299*(1-VLOOKUP($C299,$B$179:$E$189,2,0))</f>
        <v>36.2172645062798</v>
      </c>
      <c r="H299" s="103" t="n">
        <f aca="false">$F299*(1-VLOOKUP($C299,$B$179:$E$189,3,0))</f>
        <v>34.3110926901598</v>
      </c>
      <c r="I299" s="103" t="n">
        <f aca="false">$F299*(1-VLOOKUP($C299,$B$179:$E$189,4,0))</f>
        <v>30.4987490579198</v>
      </c>
      <c r="J299" s="10" t="n">
        <f aca="false">G299/$F299</f>
        <v>0.95</v>
      </c>
      <c r="K299" s="10" t="n">
        <f aca="false">H299/$F299</f>
        <v>0.9</v>
      </c>
      <c r="L299" s="10" t="n">
        <f aca="false">I299/$F299</f>
        <v>0.8</v>
      </c>
    </row>
    <row r="300" customFormat="false" ht="15.8" hidden="false" customHeight="false" outlineLevel="0" collapsed="false">
      <c r="A300" s="59" t="s">
        <v>95</v>
      </c>
      <c r="B300" s="59" t="s">
        <v>188</v>
      </c>
      <c r="C300" s="59" t="s">
        <v>174</v>
      </c>
      <c r="D300" s="104" t="n">
        <v>56.0708734913061</v>
      </c>
      <c r="E300" s="102" t="n">
        <v>39.2496114439142</v>
      </c>
      <c r="F300" s="102" t="n">
        <v>31.3996891551314</v>
      </c>
      <c r="G300" s="103" t="n">
        <f aca="false">$F300*(1-VLOOKUP($C300,$B$179:$E$189,2,0))</f>
        <v>29.8297046973748</v>
      </c>
      <c r="H300" s="103" t="n">
        <f aca="false">$F300*(1-VLOOKUP($C300,$B$179:$E$189,3,0))</f>
        <v>28.2597202396183</v>
      </c>
      <c r="I300" s="103" t="n">
        <f aca="false">$F300*(1-VLOOKUP($C300,$B$179:$E$189,4,0))</f>
        <v>25.1197513241051</v>
      </c>
      <c r="J300" s="10" t="n">
        <f aca="false">G300/$F300</f>
        <v>0.95</v>
      </c>
      <c r="K300" s="10" t="n">
        <f aca="false">H300/$F300</f>
        <v>0.9</v>
      </c>
      <c r="L300" s="10" t="n">
        <f aca="false">I300/$F300</f>
        <v>0.8</v>
      </c>
    </row>
    <row r="301" customFormat="false" ht="15.8" hidden="false" customHeight="false" outlineLevel="0" collapsed="false">
      <c r="A301" s="59" t="s">
        <v>95</v>
      </c>
      <c r="B301" s="59" t="s">
        <v>189</v>
      </c>
      <c r="C301" s="59" t="s">
        <v>174</v>
      </c>
      <c r="D301" s="104" t="n">
        <v>70.0960444358943</v>
      </c>
      <c r="E301" s="102" t="n">
        <v>49.067231105126</v>
      </c>
      <c r="F301" s="102" t="n">
        <v>39.2537848841008</v>
      </c>
      <c r="G301" s="103" t="n">
        <f aca="false">$F301*(1-VLOOKUP($C301,$B$179:$E$189,2,0))</f>
        <v>37.2910956398958</v>
      </c>
      <c r="H301" s="103" t="n">
        <f aca="false">$F301*(1-VLOOKUP($C301,$B$179:$E$189,3,0))</f>
        <v>35.3284063956907</v>
      </c>
      <c r="I301" s="103" t="n">
        <f aca="false">$F301*(1-VLOOKUP($C301,$B$179:$E$189,4,0))</f>
        <v>31.4030279072806</v>
      </c>
      <c r="J301" s="10" t="n">
        <f aca="false">G301/$F301</f>
        <v>0.95</v>
      </c>
      <c r="K301" s="10" t="n">
        <f aca="false">H301/$F301</f>
        <v>0.9</v>
      </c>
      <c r="L301" s="10" t="n">
        <f aca="false">I301/$F301</f>
        <v>0.8</v>
      </c>
    </row>
    <row r="302" customFormat="false" ht="15.8" hidden="false" customHeight="false" outlineLevel="0" collapsed="false">
      <c r="A302" s="59" t="s">
        <v>95</v>
      </c>
      <c r="B302" s="59" t="s">
        <v>190</v>
      </c>
      <c r="C302" s="59" t="s">
        <v>174</v>
      </c>
      <c r="D302" s="104" t="n">
        <v>67.5450241412506</v>
      </c>
      <c r="E302" s="102" t="n">
        <v>47.2815168988755</v>
      </c>
      <c r="F302" s="102" t="n">
        <v>37.8252135191004</v>
      </c>
      <c r="G302" s="103" t="n">
        <f aca="false">$F302*(1-VLOOKUP($C302,$B$179:$E$189,2,0))</f>
        <v>35.9339528431454</v>
      </c>
      <c r="H302" s="103" t="n">
        <f aca="false">$F302*(1-VLOOKUP($C302,$B$179:$E$189,3,0))</f>
        <v>34.0426921671904</v>
      </c>
      <c r="I302" s="103" t="n">
        <f aca="false">$F302*(1-VLOOKUP($C302,$B$179:$E$189,4,0))</f>
        <v>30.2601708152803</v>
      </c>
      <c r="J302" s="10" t="n">
        <f aca="false">G302/$F302</f>
        <v>0.95</v>
      </c>
      <c r="K302" s="10" t="n">
        <f aca="false">H302/$F302</f>
        <v>0.9</v>
      </c>
      <c r="L302" s="10" t="n">
        <f aca="false">I302/$F302</f>
        <v>0.8</v>
      </c>
    </row>
    <row r="303" customFormat="false" ht="15.8" hidden="false" customHeight="false" outlineLevel="0" collapsed="false">
      <c r="A303" s="59" t="s">
        <v>95</v>
      </c>
      <c r="B303" s="59" t="s">
        <v>191</v>
      </c>
      <c r="C303" s="59" t="s">
        <v>174</v>
      </c>
      <c r="D303" s="104" t="n">
        <v>52.0398924687397</v>
      </c>
      <c r="E303" s="102" t="n">
        <v>36.4279247281178</v>
      </c>
      <c r="F303" s="102" t="n">
        <v>29.1423397824942</v>
      </c>
      <c r="G303" s="103" t="n">
        <f aca="false">$F303*(1-VLOOKUP($C303,$B$179:$E$189,2,0))</f>
        <v>27.6852227933695</v>
      </c>
      <c r="H303" s="103" t="n">
        <f aca="false">$F303*(1-VLOOKUP($C303,$B$179:$E$189,3,0))</f>
        <v>26.2281058042448</v>
      </c>
      <c r="I303" s="103" t="n">
        <f aca="false">$F303*(1-VLOOKUP($C303,$B$179:$E$189,4,0))</f>
        <v>23.3138718259954</v>
      </c>
      <c r="J303" s="10" t="n">
        <f aca="false">G303/$F303</f>
        <v>0.95</v>
      </c>
      <c r="K303" s="10" t="n">
        <f aca="false">H303/$F303</f>
        <v>0.9</v>
      </c>
      <c r="L303" s="10" t="n">
        <f aca="false">I303/$F303</f>
        <v>0.8</v>
      </c>
    </row>
    <row r="304" customFormat="false" ht="15.8" hidden="false" customHeight="false" outlineLevel="0" collapsed="false">
      <c r="A304" s="59" t="s">
        <v>95</v>
      </c>
      <c r="B304" s="59" t="s">
        <v>192</v>
      </c>
      <c r="C304" s="59" t="s">
        <v>174</v>
      </c>
      <c r="D304" s="104" t="n">
        <v>68.9685333048574</v>
      </c>
      <c r="E304" s="102" t="n">
        <v>48.2779733134001</v>
      </c>
      <c r="F304" s="102" t="n">
        <v>38.6223786507201</v>
      </c>
      <c r="G304" s="103" t="n">
        <f aca="false">$F304*(1-VLOOKUP($C304,$B$179:$E$189,2,0))</f>
        <v>36.6912597181841</v>
      </c>
      <c r="H304" s="103" t="n">
        <f aca="false">$F304*(1-VLOOKUP($C304,$B$179:$E$189,3,0))</f>
        <v>34.7601407856481</v>
      </c>
      <c r="I304" s="103" t="n">
        <f aca="false">$F304*(1-VLOOKUP($C304,$B$179:$E$189,4,0))</f>
        <v>30.8979029205761</v>
      </c>
      <c r="J304" s="10" t="n">
        <f aca="false">G304/$F304</f>
        <v>0.95</v>
      </c>
      <c r="K304" s="10" t="n">
        <f aca="false">H304/$F304</f>
        <v>0.9</v>
      </c>
      <c r="L304" s="10" t="n">
        <f aca="false">I304/$F304</f>
        <v>0.8</v>
      </c>
    </row>
    <row r="305" customFormat="false" ht="15.8" hidden="false" customHeight="false" outlineLevel="0" collapsed="false">
      <c r="A305" s="59" t="s">
        <v>95</v>
      </c>
      <c r="B305" s="59" t="s">
        <v>193</v>
      </c>
      <c r="C305" s="59" t="s">
        <v>174</v>
      </c>
      <c r="D305" s="104" t="n">
        <v>66.2270064571872</v>
      </c>
      <c r="E305" s="102" t="n">
        <v>46.358904520031</v>
      </c>
      <c r="F305" s="102" t="n">
        <v>37.0871236160248</v>
      </c>
      <c r="G305" s="103" t="n">
        <f aca="false">$F305*(1-VLOOKUP($C305,$B$179:$E$189,2,0))</f>
        <v>35.2327674352236</v>
      </c>
      <c r="H305" s="103" t="n">
        <f aca="false">$F305*(1-VLOOKUP($C305,$B$179:$E$189,3,0))</f>
        <v>33.3784112544223</v>
      </c>
      <c r="I305" s="103" t="n">
        <f aca="false">$F305*(1-VLOOKUP($C305,$B$179:$E$189,4,0))</f>
        <v>29.6696988928198</v>
      </c>
      <c r="J305" s="10" t="n">
        <f aca="false">G305/$F305</f>
        <v>0.95</v>
      </c>
      <c r="K305" s="10" t="n">
        <f aca="false">H305/$F305</f>
        <v>0.9</v>
      </c>
      <c r="L305" s="10" t="n">
        <f aca="false">I305/$F305</f>
        <v>0.8</v>
      </c>
    </row>
    <row r="306" customFormat="false" ht="15.8" hidden="false" customHeight="false" outlineLevel="0" collapsed="false">
      <c r="A306" s="59" t="s">
        <v>95</v>
      </c>
      <c r="B306" s="59" t="s">
        <v>194</v>
      </c>
      <c r="C306" s="59" t="s">
        <v>174</v>
      </c>
      <c r="D306" s="104" t="n">
        <v>40.3975713735065</v>
      </c>
      <c r="E306" s="102" t="n">
        <v>28.2782999614545</v>
      </c>
      <c r="F306" s="102" t="n">
        <v>22.6226399691636</v>
      </c>
      <c r="G306" s="103" t="n">
        <f aca="false">$F306*(1-VLOOKUP($C306,$B$179:$E$189,2,0))</f>
        <v>21.4915079707054</v>
      </c>
      <c r="H306" s="103" t="n">
        <f aca="false">$F306*(1-VLOOKUP($C306,$B$179:$E$189,3,0))</f>
        <v>20.3603759722472</v>
      </c>
      <c r="I306" s="103" t="n">
        <f aca="false">$F306*(1-VLOOKUP($C306,$B$179:$E$189,4,0))</f>
        <v>18.0981119753309</v>
      </c>
      <c r="J306" s="10" t="n">
        <f aca="false">G306/$F306</f>
        <v>0.95</v>
      </c>
      <c r="K306" s="10" t="n">
        <f aca="false">H306/$F306</f>
        <v>0.9</v>
      </c>
      <c r="L306" s="10" t="n">
        <f aca="false">I306/$F306</f>
        <v>0.8</v>
      </c>
    </row>
    <row r="307" customFormat="false" ht="15.8" hidden="false" customHeight="false" outlineLevel="0" collapsed="false">
      <c r="A307" s="59" t="s">
        <v>95</v>
      </c>
      <c r="B307" s="59" t="s">
        <v>195</v>
      </c>
      <c r="C307" s="59" t="s">
        <v>174</v>
      </c>
      <c r="D307" s="104" t="n">
        <v>90.5680024346834</v>
      </c>
      <c r="E307" s="102" t="n">
        <v>63.3976017042784</v>
      </c>
      <c r="F307" s="102" t="n">
        <v>50.7180813634227</v>
      </c>
      <c r="G307" s="103" t="n">
        <f aca="false">$F307*(1-VLOOKUP($C307,$B$179:$E$189,2,0))</f>
        <v>48.1821772952516</v>
      </c>
      <c r="H307" s="103" t="n">
        <f aca="false">$F307*(1-VLOOKUP($C307,$B$179:$E$189,3,0))</f>
        <v>45.6462732270804</v>
      </c>
      <c r="I307" s="103" t="n">
        <f aca="false">$F307*(1-VLOOKUP($C307,$B$179:$E$189,4,0))</f>
        <v>40.5744650907382</v>
      </c>
      <c r="J307" s="10" t="n">
        <f aca="false">G307/$F307</f>
        <v>0.95</v>
      </c>
      <c r="K307" s="10" t="n">
        <f aca="false">H307/$F307</f>
        <v>0.9</v>
      </c>
      <c r="L307" s="10" t="n">
        <f aca="false">I307/$F307</f>
        <v>0.8</v>
      </c>
    </row>
    <row r="308" customFormat="false" ht="15.8" hidden="false" customHeight="false" outlineLevel="0" collapsed="false">
      <c r="A308" s="59" t="s">
        <v>95</v>
      </c>
      <c r="B308" s="59" t="s">
        <v>196</v>
      </c>
      <c r="C308" s="59" t="s">
        <v>174</v>
      </c>
      <c r="D308" s="104" t="n">
        <v>109.61868364182</v>
      </c>
      <c r="E308" s="102" t="n">
        <v>76.733078549274</v>
      </c>
      <c r="F308" s="102" t="n">
        <v>61.3864628394192</v>
      </c>
      <c r="G308" s="103" t="n">
        <f aca="false">$F308*(1-VLOOKUP($C308,$B$179:$E$189,2,0))</f>
        <v>58.3171396974482</v>
      </c>
      <c r="H308" s="103" t="n">
        <f aca="false">$F308*(1-VLOOKUP($C308,$B$179:$E$189,3,0))</f>
        <v>55.2478165554773</v>
      </c>
      <c r="I308" s="103" t="n">
        <f aca="false">$F308*(1-VLOOKUP($C308,$B$179:$E$189,4,0))</f>
        <v>49.1091702715354</v>
      </c>
      <c r="J308" s="10" t="n">
        <f aca="false">G308/$F308</f>
        <v>0.95</v>
      </c>
      <c r="K308" s="10" t="n">
        <f aca="false">H308/$F308</f>
        <v>0.9</v>
      </c>
      <c r="L308" s="10" t="n">
        <f aca="false">I308/$F308</f>
        <v>0.8</v>
      </c>
    </row>
    <row r="309" customFormat="false" ht="15.8" hidden="false" customHeight="false" outlineLevel="0" collapsed="false">
      <c r="A309" s="59" t="s">
        <v>95</v>
      </c>
      <c r="B309" s="59" t="s">
        <v>197</v>
      </c>
      <c r="C309" s="59" t="s">
        <v>174</v>
      </c>
      <c r="D309" s="104" t="n">
        <v>90.058863279687</v>
      </c>
      <c r="E309" s="102" t="n">
        <v>63.0412042957809</v>
      </c>
      <c r="F309" s="102" t="n">
        <v>50.4329634366247</v>
      </c>
      <c r="G309" s="103" t="n">
        <f aca="false">$F309*(1-VLOOKUP($C309,$B$179:$E$189,2,0))</f>
        <v>47.9113152647935</v>
      </c>
      <c r="H309" s="103" t="n">
        <f aca="false">$F309*(1-VLOOKUP($C309,$B$179:$E$189,3,0))</f>
        <v>45.3896670929622</v>
      </c>
      <c r="I309" s="103" t="n">
        <f aca="false">$F309*(1-VLOOKUP($C309,$B$179:$E$189,4,0))</f>
        <v>40.3463707492998</v>
      </c>
      <c r="J309" s="10" t="n">
        <f aca="false">G309/$F309</f>
        <v>0.95</v>
      </c>
      <c r="K309" s="10" t="n">
        <f aca="false">H309/$F309</f>
        <v>0.9</v>
      </c>
      <c r="L309" s="10" t="n">
        <f aca="false">I309/$F309</f>
        <v>0.8</v>
      </c>
    </row>
    <row r="310" customFormat="false" ht="15.8" hidden="false" customHeight="false" outlineLevel="0" collapsed="false">
      <c r="A310" s="59" t="s">
        <v>95</v>
      </c>
      <c r="B310" s="59" t="s">
        <v>198</v>
      </c>
      <c r="C310" s="59" t="s">
        <v>174</v>
      </c>
      <c r="D310" s="104" t="n">
        <v>49.3479660920379</v>
      </c>
      <c r="E310" s="102" t="n">
        <v>34.5435762644265</v>
      </c>
      <c r="F310" s="102" t="n">
        <v>27.6348610115412</v>
      </c>
      <c r="G310" s="103" t="n">
        <f aca="false">$F310*(1-VLOOKUP($C310,$B$179:$E$189,2,0))</f>
        <v>26.2531179609641</v>
      </c>
      <c r="H310" s="103" t="n">
        <f aca="false">$F310*(1-VLOOKUP($C310,$B$179:$E$189,3,0))</f>
        <v>24.8713749103871</v>
      </c>
      <c r="I310" s="103" t="n">
        <f aca="false">$F310*(1-VLOOKUP($C310,$B$179:$E$189,4,0))</f>
        <v>22.107888809233</v>
      </c>
      <c r="J310" s="10" t="n">
        <f aca="false">G310/$F310</f>
        <v>0.95</v>
      </c>
      <c r="K310" s="10" t="n">
        <f aca="false">H310/$F310</f>
        <v>0.9</v>
      </c>
      <c r="L310" s="10" t="n">
        <f aca="false">I310/$F310</f>
        <v>0.8</v>
      </c>
    </row>
    <row r="311" customFormat="false" ht="15.8" hidden="false" customHeight="false" outlineLevel="0" collapsed="false">
      <c r="A311" s="59" t="s">
        <v>95</v>
      </c>
      <c r="B311" s="59" t="s">
        <v>199</v>
      </c>
      <c r="C311" s="59" t="s">
        <v>174</v>
      </c>
      <c r="D311" s="104" t="n">
        <v>70.1673645518918</v>
      </c>
      <c r="E311" s="102" t="n">
        <v>49.1171551863242</v>
      </c>
      <c r="F311" s="102" t="n">
        <v>39.2937241490594</v>
      </c>
      <c r="G311" s="103" t="n">
        <f aca="false">$F311*(1-VLOOKUP($C311,$B$179:$E$189,2,0))</f>
        <v>37.3290379416064</v>
      </c>
      <c r="H311" s="103" t="n">
        <f aca="false">$F311*(1-VLOOKUP($C311,$B$179:$E$189,3,0))</f>
        <v>35.3643517341535</v>
      </c>
      <c r="I311" s="103" t="n">
        <f aca="false">$F311*(1-VLOOKUP($C311,$B$179:$E$189,4,0))</f>
        <v>31.4349793192475</v>
      </c>
      <c r="J311" s="10" t="n">
        <f aca="false">G311/$F311</f>
        <v>0.95</v>
      </c>
      <c r="K311" s="10" t="n">
        <f aca="false">H311/$F311</f>
        <v>0.9</v>
      </c>
      <c r="L311" s="10" t="n">
        <f aca="false">I311/$F311</f>
        <v>0.8</v>
      </c>
    </row>
    <row r="312" customFormat="false" ht="15.8" hidden="false" customHeight="false" outlineLevel="0" collapsed="false">
      <c r="A312" s="59" t="s">
        <v>95</v>
      </c>
      <c r="B312" s="59" t="s">
        <v>200</v>
      </c>
      <c r="C312" s="59" t="s">
        <v>174</v>
      </c>
      <c r="D312" s="104" t="n">
        <v>66.3477955516294</v>
      </c>
      <c r="E312" s="102" t="n">
        <v>46.4434568861406</v>
      </c>
      <c r="F312" s="102" t="n">
        <v>37.1547655089125</v>
      </c>
      <c r="G312" s="103" t="n">
        <f aca="false">$F312*(1-VLOOKUP($C312,$B$179:$E$189,2,0))</f>
        <v>35.2970272334669</v>
      </c>
      <c r="H312" s="103" t="n">
        <f aca="false">$F312*(1-VLOOKUP($C312,$B$179:$E$189,3,0))</f>
        <v>33.4392889580212</v>
      </c>
      <c r="I312" s="103" t="n">
        <f aca="false">$F312*(1-VLOOKUP($C312,$B$179:$E$189,4,0))</f>
        <v>29.72381240713</v>
      </c>
      <c r="J312" s="10" t="n">
        <f aca="false">G312/$F312</f>
        <v>0.95</v>
      </c>
      <c r="K312" s="10" t="n">
        <f aca="false">H312/$F312</f>
        <v>0.9</v>
      </c>
      <c r="L312" s="10" t="n">
        <f aca="false">I312/$F312</f>
        <v>0.8</v>
      </c>
    </row>
    <row r="313" customFormat="false" ht="15.8" hidden="false" customHeight="false" outlineLevel="0" collapsed="false">
      <c r="A313" s="59" t="s">
        <v>95</v>
      </c>
      <c r="B313" s="59" t="s">
        <v>201</v>
      </c>
      <c r="C313" s="59" t="s">
        <v>174</v>
      </c>
      <c r="D313" s="104" t="n">
        <v>58.4312729809604</v>
      </c>
      <c r="E313" s="102" t="n">
        <v>40.9018910866723</v>
      </c>
      <c r="F313" s="102" t="n">
        <v>32.7215128693378</v>
      </c>
      <c r="G313" s="103" t="n">
        <f aca="false">$F313*(1-VLOOKUP($C313,$B$179:$E$189,2,0))</f>
        <v>31.0854372258709</v>
      </c>
      <c r="H313" s="103" t="n">
        <f aca="false">$F313*(1-VLOOKUP($C313,$B$179:$E$189,3,0))</f>
        <v>29.449361582404</v>
      </c>
      <c r="I313" s="103" t="n">
        <f aca="false">$F313*(1-VLOOKUP($C313,$B$179:$E$189,4,0))</f>
        <v>26.1772102954702</v>
      </c>
      <c r="J313" s="10" t="n">
        <f aca="false">G313/$F313</f>
        <v>0.95</v>
      </c>
      <c r="K313" s="10" t="n">
        <f aca="false">H313/$F313</f>
        <v>0.9</v>
      </c>
      <c r="L313" s="10" t="n">
        <f aca="false">I313/$F313</f>
        <v>0.8</v>
      </c>
    </row>
    <row r="314" customFormat="false" ht="15.8" hidden="false" customHeight="false" outlineLevel="0" collapsed="false">
      <c r="A314" s="59" t="s">
        <v>95</v>
      </c>
      <c r="B314" s="59" t="s">
        <v>202</v>
      </c>
      <c r="C314" s="59" t="s">
        <v>174</v>
      </c>
      <c r="D314" s="104" t="n">
        <v>69.8555075975507</v>
      </c>
      <c r="E314" s="102" t="n">
        <v>48.8988553182855</v>
      </c>
      <c r="F314" s="102" t="n">
        <v>39.1190842546284</v>
      </c>
      <c r="G314" s="103" t="n">
        <f aca="false">$F314*(1-VLOOKUP($C314,$B$179:$E$189,2,0))</f>
        <v>37.163130041897</v>
      </c>
      <c r="H314" s="103" t="n">
        <f aca="false">$F314*(1-VLOOKUP($C314,$B$179:$E$189,3,0))</f>
        <v>35.2071758291656</v>
      </c>
      <c r="I314" s="103" t="n">
        <f aca="false">$F314*(1-VLOOKUP($C314,$B$179:$E$189,4,0))</f>
        <v>31.2952674037027</v>
      </c>
      <c r="J314" s="10" t="n">
        <f aca="false">G314/$F314</f>
        <v>0.95</v>
      </c>
      <c r="K314" s="10" t="n">
        <f aca="false">H314/$F314</f>
        <v>0.9</v>
      </c>
      <c r="L314" s="10" t="n">
        <f aca="false">I314/$F314</f>
        <v>0.8</v>
      </c>
    </row>
    <row r="315" customFormat="false" ht="15.8" hidden="false" customHeight="false" outlineLevel="0" collapsed="false">
      <c r="A315" s="59" t="s">
        <v>95</v>
      </c>
      <c r="B315" s="59" t="s">
        <v>203</v>
      </c>
      <c r="C315" s="59" t="s">
        <v>174</v>
      </c>
      <c r="D315" s="104" t="n">
        <v>66.0198582571366</v>
      </c>
      <c r="E315" s="102" t="n">
        <v>46.2139007799956</v>
      </c>
      <c r="F315" s="102" t="n">
        <v>36.9711206239965</v>
      </c>
      <c r="G315" s="103" t="n">
        <f aca="false">$F315*(1-VLOOKUP($C315,$B$179:$E$189,2,0))</f>
        <v>35.1225645927967</v>
      </c>
      <c r="H315" s="103" t="n">
        <f aca="false">$F315*(1-VLOOKUP($C315,$B$179:$E$189,3,0))</f>
        <v>33.2740085615969</v>
      </c>
      <c r="I315" s="103" t="n">
        <f aca="false">$F315*(1-VLOOKUP($C315,$B$179:$E$189,4,0))</f>
        <v>29.5768964991972</v>
      </c>
      <c r="J315" s="10" t="n">
        <f aca="false">G315/$F315</f>
        <v>0.95</v>
      </c>
      <c r="K315" s="10" t="n">
        <f aca="false">H315/$F315</f>
        <v>0.9</v>
      </c>
      <c r="L315" s="10" t="n">
        <f aca="false">I315/$F315</f>
        <v>0.8</v>
      </c>
    </row>
    <row r="316" customFormat="false" ht="15.8" hidden="false" customHeight="false" outlineLevel="0" collapsed="false">
      <c r="A316" s="59" t="s">
        <v>95</v>
      </c>
      <c r="B316" s="59" t="s">
        <v>204</v>
      </c>
      <c r="C316" s="59" t="s">
        <v>174</v>
      </c>
      <c r="D316" s="104" t="n">
        <v>58.2860361060206</v>
      </c>
      <c r="E316" s="102" t="n">
        <v>40.8002252742144</v>
      </c>
      <c r="F316" s="102" t="n">
        <v>32.6401802193715</v>
      </c>
      <c r="G316" s="103" t="n">
        <f aca="false">$F316*(1-VLOOKUP($C316,$B$179:$E$189,2,0))</f>
        <v>31.0081712084029</v>
      </c>
      <c r="H316" s="103" t="n">
        <f aca="false">$F316*(1-VLOOKUP($C316,$B$179:$E$189,3,0))</f>
        <v>29.3761621974344</v>
      </c>
      <c r="I316" s="103" t="n">
        <f aca="false">$F316*(1-VLOOKUP($C316,$B$179:$E$189,4,0))</f>
        <v>26.1121441754972</v>
      </c>
      <c r="J316" s="10" t="n">
        <f aca="false">G316/$F316</f>
        <v>0.95</v>
      </c>
      <c r="K316" s="10" t="n">
        <f aca="false">H316/$F316</f>
        <v>0.9</v>
      </c>
      <c r="L316" s="10" t="n">
        <f aca="false">I316/$F316</f>
        <v>0.8</v>
      </c>
    </row>
    <row r="317" customFormat="false" ht="15.8" hidden="false" customHeight="false" outlineLevel="0" collapsed="false">
      <c r="A317" s="59" t="s">
        <v>95</v>
      </c>
      <c r="B317" s="59" t="s">
        <v>205</v>
      </c>
      <c r="C317" s="59" t="s">
        <v>174</v>
      </c>
      <c r="D317" s="104" t="n">
        <v>88.5464030916517</v>
      </c>
      <c r="E317" s="102" t="n">
        <v>61.9824821641562</v>
      </c>
      <c r="F317" s="102" t="n">
        <v>49.5859857313249</v>
      </c>
      <c r="G317" s="103" t="n">
        <f aca="false">$F317*(1-VLOOKUP($C317,$B$179:$E$189,2,0))</f>
        <v>47.1066864447587</v>
      </c>
      <c r="H317" s="103" t="n">
        <f aca="false">$F317*(1-VLOOKUP($C317,$B$179:$E$189,3,0))</f>
        <v>44.6273871581924</v>
      </c>
      <c r="I317" s="103" t="n">
        <f aca="false">$F317*(1-VLOOKUP($C317,$B$179:$E$189,4,0))</f>
        <v>39.6687885850599</v>
      </c>
      <c r="J317" s="10" t="n">
        <f aca="false">G317/$F317</f>
        <v>0.95</v>
      </c>
      <c r="K317" s="10" t="n">
        <f aca="false">H317/$F317</f>
        <v>0.9</v>
      </c>
      <c r="L317" s="10" t="n">
        <f aca="false">I317/$F317</f>
        <v>0.8</v>
      </c>
    </row>
    <row r="318" customFormat="false" ht="15.8" hidden="false" customHeight="false" outlineLevel="0" collapsed="false">
      <c r="A318" s="59" t="s">
        <v>95</v>
      </c>
      <c r="B318" s="59" t="s">
        <v>206</v>
      </c>
      <c r="C318" s="59" t="s">
        <v>174</v>
      </c>
      <c r="D318" s="104" t="n">
        <v>104.052448983085</v>
      </c>
      <c r="E318" s="102" t="n">
        <v>72.8367142881597</v>
      </c>
      <c r="F318" s="102" t="n">
        <v>58.2693714305277</v>
      </c>
      <c r="G318" s="103" t="n">
        <f aca="false">$F318*(1-VLOOKUP($C318,$B$179:$E$189,2,0))</f>
        <v>55.3559028590013</v>
      </c>
      <c r="H318" s="103" t="n">
        <f aca="false">$F318*(1-VLOOKUP($C318,$B$179:$E$189,3,0))</f>
        <v>52.4424342874749</v>
      </c>
      <c r="I318" s="103" t="n">
        <f aca="false">$F318*(1-VLOOKUP($C318,$B$179:$E$189,4,0))</f>
        <v>46.6154971444222</v>
      </c>
      <c r="J318" s="10" t="n">
        <f aca="false">G318/$F318</f>
        <v>0.95</v>
      </c>
      <c r="K318" s="10" t="n">
        <f aca="false">H318/$F318</f>
        <v>0.9</v>
      </c>
      <c r="L318" s="10" t="n">
        <f aca="false">I318/$F318</f>
        <v>0.8</v>
      </c>
    </row>
    <row r="319" customFormat="false" ht="15.8" hidden="false" customHeight="false" outlineLevel="0" collapsed="false">
      <c r="A319" s="59" t="s">
        <v>95</v>
      </c>
      <c r="B319" s="59" t="s">
        <v>207</v>
      </c>
      <c r="C319" s="59" t="s">
        <v>174</v>
      </c>
      <c r="D319" s="104" t="n">
        <v>95.2533264299741</v>
      </c>
      <c r="E319" s="102" t="n">
        <v>66.6773285009819</v>
      </c>
      <c r="F319" s="102" t="n">
        <v>53.3418628007855</v>
      </c>
      <c r="G319" s="103" t="n">
        <f aca="false">$F319*(1-VLOOKUP($C319,$B$179:$E$189,2,0))</f>
        <v>50.6747696607462</v>
      </c>
      <c r="H319" s="103" t="n">
        <f aca="false">$F319*(1-VLOOKUP($C319,$B$179:$E$189,3,0))</f>
        <v>48.007676520707</v>
      </c>
      <c r="I319" s="103" t="n">
        <f aca="false">$F319*(1-VLOOKUP($C319,$B$179:$E$189,4,0))</f>
        <v>42.6734902406284</v>
      </c>
      <c r="J319" s="10" t="n">
        <f aca="false">G319/$F319</f>
        <v>0.95</v>
      </c>
      <c r="K319" s="10" t="n">
        <f aca="false">H319/$F319</f>
        <v>0.9</v>
      </c>
      <c r="L319" s="10" t="n">
        <f aca="false">I319/$F319</f>
        <v>0.8</v>
      </c>
    </row>
    <row r="320" customFormat="false" ht="15.8" hidden="false" customHeight="false" outlineLevel="0" collapsed="false">
      <c r="A320" s="59" t="s">
        <v>95</v>
      </c>
      <c r="B320" s="59" t="s">
        <v>208</v>
      </c>
      <c r="C320" s="59" t="s">
        <v>174</v>
      </c>
      <c r="D320" s="104" t="n">
        <v>79.1251114186014</v>
      </c>
      <c r="E320" s="102" t="n">
        <v>55.387577993021</v>
      </c>
      <c r="F320" s="102" t="n">
        <v>44.3100623944168</v>
      </c>
      <c r="G320" s="103" t="n">
        <f aca="false">$F320*(1-VLOOKUP($C320,$B$179:$E$189,2,0))</f>
        <v>42.094559274696</v>
      </c>
      <c r="H320" s="103" t="n">
        <f aca="false">$F320*(1-VLOOKUP($C320,$B$179:$E$189,3,0))</f>
        <v>39.8790561549751</v>
      </c>
      <c r="I320" s="103" t="n">
        <f aca="false">$F320*(1-VLOOKUP($C320,$B$179:$E$189,4,0))</f>
        <v>35.4480499155334</v>
      </c>
      <c r="J320" s="10" t="n">
        <f aca="false">G320/$F320</f>
        <v>0.95</v>
      </c>
      <c r="K320" s="10" t="n">
        <f aca="false">H320/$F320</f>
        <v>0.9</v>
      </c>
      <c r="L320" s="10" t="n">
        <f aca="false">I320/$F320</f>
        <v>0.8</v>
      </c>
    </row>
    <row r="321" customFormat="false" ht="15.8" hidden="false" customHeight="false" outlineLevel="0" collapsed="false">
      <c r="A321" s="59" t="s">
        <v>95</v>
      </c>
      <c r="B321" s="59" t="s">
        <v>209</v>
      </c>
      <c r="C321" s="59" t="s">
        <v>174</v>
      </c>
      <c r="D321" s="104" t="n">
        <v>102.892936880751</v>
      </c>
      <c r="E321" s="102" t="n">
        <v>72.0250558165259</v>
      </c>
      <c r="F321" s="102" t="n">
        <v>57.6200446532207</v>
      </c>
      <c r="G321" s="103" t="n">
        <f aca="false">$F321*(1-VLOOKUP($C321,$B$179:$E$189,2,0))</f>
        <v>54.7390424205597</v>
      </c>
      <c r="H321" s="103" t="n">
        <f aca="false">$F321*(1-VLOOKUP($C321,$B$179:$E$189,3,0))</f>
        <v>51.8580401878986</v>
      </c>
      <c r="I321" s="103" t="n">
        <f aca="false">$F321*(1-VLOOKUP($C321,$B$179:$E$189,4,0))</f>
        <v>46.0960357225766</v>
      </c>
      <c r="J321" s="10" t="n">
        <f aca="false">G321/$F321</f>
        <v>0.95</v>
      </c>
      <c r="K321" s="10" t="n">
        <f aca="false">H321/$F321</f>
        <v>0.9</v>
      </c>
      <c r="L321" s="10" t="n">
        <f aca="false">I321/$F321</f>
        <v>0.8</v>
      </c>
    </row>
    <row r="322" customFormat="false" ht="15.8" hidden="false" customHeight="false" outlineLevel="0" collapsed="false">
      <c r="A322" s="59" t="s">
        <v>95</v>
      </c>
      <c r="B322" s="59" t="s">
        <v>210</v>
      </c>
      <c r="C322" s="59" t="s">
        <v>174</v>
      </c>
      <c r="D322" s="104" t="n">
        <v>94.1902352206676</v>
      </c>
      <c r="E322" s="102" t="n">
        <v>65.9331646544673</v>
      </c>
      <c r="F322" s="102" t="n">
        <v>52.7465317235738</v>
      </c>
      <c r="G322" s="103" t="n">
        <f aca="false">$F322*(1-VLOOKUP($C322,$B$179:$E$189,2,0))</f>
        <v>50.1092051373951</v>
      </c>
      <c r="H322" s="103" t="n">
        <f aca="false">$F322*(1-VLOOKUP($C322,$B$179:$E$189,3,0))</f>
        <v>47.4718785512164</v>
      </c>
      <c r="I322" s="103" t="n">
        <f aca="false">$F322*(1-VLOOKUP($C322,$B$179:$E$189,4,0))</f>
        <v>42.1972253788591</v>
      </c>
      <c r="J322" s="10" t="n">
        <f aca="false">G322/$F322</f>
        <v>0.95</v>
      </c>
      <c r="K322" s="10" t="n">
        <f aca="false">H322/$F322</f>
        <v>0.9</v>
      </c>
      <c r="L322" s="10" t="n">
        <f aca="false">I322/$F322</f>
        <v>0.8</v>
      </c>
    </row>
    <row r="323" customFormat="false" ht="15.8" hidden="false" customHeight="false" outlineLevel="0" collapsed="false">
      <c r="A323" s="59" t="s">
        <v>95</v>
      </c>
      <c r="B323" s="59" t="s">
        <v>211</v>
      </c>
      <c r="C323" s="59" t="s">
        <v>174</v>
      </c>
      <c r="D323" s="104" t="n">
        <v>78.8133578246935</v>
      </c>
      <c r="E323" s="102" t="n">
        <v>55.1693504772854</v>
      </c>
      <c r="F323" s="102" t="n">
        <v>44.1354803818284</v>
      </c>
      <c r="G323" s="103" t="n">
        <f aca="false">$F323*(1-VLOOKUP($C323,$B$179:$E$189,2,0))</f>
        <v>41.928706362737</v>
      </c>
      <c r="H323" s="103" t="n">
        <f aca="false">$F323*(1-VLOOKUP($C323,$B$179:$E$189,3,0))</f>
        <v>39.7219323436456</v>
      </c>
      <c r="I323" s="103" t="n">
        <f aca="false">$F323*(1-VLOOKUP($C323,$B$179:$E$189,4,0))</f>
        <v>35.3083843054627</v>
      </c>
      <c r="J323" s="10" t="n">
        <f aca="false">G323/$F323</f>
        <v>0.95</v>
      </c>
      <c r="K323" s="10" t="n">
        <f aca="false">H323/$F323</f>
        <v>0.9</v>
      </c>
      <c r="L323" s="10" t="n">
        <f aca="false">I323/$F323</f>
        <v>0.8</v>
      </c>
    </row>
    <row r="324" customFormat="false" ht="15.8" hidden="false" customHeight="false" outlineLevel="0" collapsed="false">
      <c r="A324" s="59" t="s">
        <v>95</v>
      </c>
      <c r="B324" s="59" t="s">
        <v>212</v>
      </c>
      <c r="C324" s="59" t="s">
        <v>174</v>
      </c>
      <c r="D324" s="104" t="n">
        <v>74.0951435222961</v>
      </c>
      <c r="E324" s="102" t="n">
        <v>51.8666004656072</v>
      </c>
      <c r="F324" s="102" t="n">
        <v>41.4932803724858</v>
      </c>
      <c r="G324" s="103" t="n">
        <f aca="false">$F324*(1-VLOOKUP($C324,$B$179:$E$189,2,0))</f>
        <v>39.4186163538615</v>
      </c>
      <c r="H324" s="103" t="n">
        <f aca="false">$F324*(1-VLOOKUP($C324,$B$179:$E$189,3,0))</f>
        <v>37.3439523352372</v>
      </c>
      <c r="I324" s="103" t="n">
        <f aca="false">$F324*(1-VLOOKUP($C324,$B$179:$E$189,4,0))</f>
        <v>33.1946242979886</v>
      </c>
      <c r="J324" s="10" t="n">
        <f aca="false">G324/$F324</f>
        <v>0.95</v>
      </c>
      <c r="K324" s="10" t="n">
        <f aca="false">H324/$F324</f>
        <v>0.9</v>
      </c>
      <c r="L324" s="10" t="n">
        <f aca="false">I324/$F324</f>
        <v>0.8</v>
      </c>
    </row>
    <row r="325" customFormat="false" ht="15.8" hidden="false" customHeight="false" outlineLevel="0" collapsed="false">
      <c r="A325" s="59" t="s">
        <v>95</v>
      </c>
      <c r="B325" s="59" t="s">
        <v>213</v>
      </c>
      <c r="C325" s="59" t="s">
        <v>174</v>
      </c>
      <c r="D325" s="104" t="n">
        <v>74.0976695743389</v>
      </c>
      <c r="E325" s="102" t="n">
        <v>51.8683687020372</v>
      </c>
      <c r="F325" s="102" t="n">
        <v>41.4946949616298</v>
      </c>
      <c r="G325" s="103" t="n">
        <f aca="false">$F325*(1-VLOOKUP($C325,$B$179:$E$189,2,0))</f>
        <v>39.4199602135483</v>
      </c>
      <c r="H325" s="103" t="n">
        <f aca="false">$F325*(1-VLOOKUP($C325,$B$179:$E$189,3,0))</f>
        <v>37.3452254654668</v>
      </c>
      <c r="I325" s="103" t="n">
        <f aca="false">$F325*(1-VLOOKUP($C325,$B$179:$E$189,4,0))</f>
        <v>33.1957559693038</v>
      </c>
      <c r="J325" s="10" t="n">
        <f aca="false">G325/$F325</f>
        <v>0.95</v>
      </c>
      <c r="K325" s="10" t="n">
        <f aca="false">H325/$F325</f>
        <v>0.9</v>
      </c>
      <c r="L325" s="10" t="n">
        <f aca="false">I325/$F325</f>
        <v>0.8</v>
      </c>
    </row>
    <row r="326" customFormat="false" ht="15.8" hidden="false" customHeight="false" outlineLevel="0" collapsed="false">
      <c r="A326" s="59" t="s">
        <v>95</v>
      </c>
      <c r="B326" s="59" t="s">
        <v>214</v>
      </c>
      <c r="C326" s="59" t="s">
        <v>174</v>
      </c>
      <c r="D326" s="104" t="n">
        <v>48.2526630884424</v>
      </c>
      <c r="E326" s="102" t="n">
        <v>33.7768641619097</v>
      </c>
      <c r="F326" s="102" t="n">
        <v>27.0214913295278</v>
      </c>
      <c r="G326" s="103" t="n">
        <f aca="false">$F326*(1-VLOOKUP($C326,$B$179:$E$189,2,0))</f>
        <v>25.6704167630514</v>
      </c>
      <c r="H326" s="103" t="n">
        <f aca="false">$F326*(1-VLOOKUP($C326,$B$179:$E$189,3,0))</f>
        <v>24.319342196575</v>
      </c>
      <c r="I326" s="103" t="n">
        <f aca="false">$F326*(1-VLOOKUP($C326,$B$179:$E$189,4,0))</f>
        <v>21.6171930636222</v>
      </c>
      <c r="J326" s="10" t="n">
        <f aca="false">G326/$F326</f>
        <v>0.95</v>
      </c>
      <c r="K326" s="10" t="n">
        <f aca="false">H326/$F326</f>
        <v>0.9</v>
      </c>
      <c r="L326" s="10" t="n">
        <f aca="false">I326/$F326</f>
        <v>0.8</v>
      </c>
    </row>
    <row r="327" customFormat="false" ht="15.8" hidden="false" customHeight="false" outlineLevel="0" collapsed="false">
      <c r="A327" s="59" t="s">
        <v>97</v>
      </c>
      <c r="B327" s="59" t="s">
        <v>215</v>
      </c>
      <c r="C327" s="59" t="s">
        <v>174</v>
      </c>
      <c r="D327" s="104" t="n">
        <v>51.3853213061546</v>
      </c>
      <c r="E327" s="102" t="n">
        <v>35.9697249143082</v>
      </c>
      <c r="F327" s="102" t="n">
        <v>28.7757799314466</v>
      </c>
      <c r="G327" s="103" t="n">
        <f aca="false">$F327*(1-VLOOKUP($C327,$B$179:$E$189,2,0))</f>
        <v>27.3369909348743</v>
      </c>
      <c r="H327" s="103" t="n">
        <f aca="false">$F327*(1-VLOOKUP($C327,$B$179:$E$189,3,0))</f>
        <v>25.8982019383019</v>
      </c>
      <c r="I327" s="103" t="n">
        <f aca="false">$F327*(1-VLOOKUP($C327,$B$179:$E$189,4,0))</f>
        <v>23.0206239451573</v>
      </c>
      <c r="J327" s="10" t="n">
        <f aca="false">G327/$F327</f>
        <v>0.95</v>
      </c>
      <c r="K327" s="10" t="n">
        <f aca="false">H327/$F327</f>
        <v>0.9</v>
      </c>
      <c r="L327" s="10" t="n">
        <f aca="false">I327/$F327</f>
        <v>0.8</v>
      </c>
    </row>
    <row r="328" customFormat="false" ht="15.8" hidden="false" customHeight="false" outlineLevel="0" collapsed="false">
      <c r="A328" s="59" t="s">
        <v>97</v>
      </c>
      <c r="B328" s="59" t="s">
        <v>216</v>
      </c>
      <c r="C328" s="59" t="s">
        <v>174</v>
      </c>
      <c r="D328" s="104" t="n">
        <v>35.7896793640592</v>
      </c>
      <c r="E328" s="102" t="n">
        <v>25.0527755548415</v>
      </c>
      <c r="F328" s="102" t="n">
        <v>20.0422204438732</v>
      </c>
      <c r="G328" s="103" t="n">
        <f aca="false">$F328*(1-VLOOKUP($C328,$B$179:$E$189,2,0))</f>
        <v>19.0401094216795</v>
      </c>
      <c r="H328" s="103" t="n">
        <f aca="false">$F328*(1-VLOOKUP($C328,$B$179:$E$189,3,0))</f>
        <v>18.0379983994859</v>
      </c>
      <c r="I328" s="103" t="n">
        <f aca="false">$F328*(1-VLOOKUP($C328,$B$179:$E$189,4,0))</f>
        <v>16.0337763550986</v>
      </c>
      <c r="J328" s="10" t="n">
        <f aca="false">G328/$F328</f>
        <v>0.95</v>
      </c>
      <c r="K328" s="10" t="n">
        <f aca="false">H328/$F328</f>
        <v>0.9</v>
      </c>
      <c r="L328" s="10" t="n">
        <f aca="false">I328/$F328</f>
        <v>0.8</v>
      </c>
    </row>
    <row r="329" customFormat="false" ht="15.8" hidden="false" customHeight="false" outlineLevel="0" collapsed="false">
      <c r="A329" s="59" t="s">
        <v>97</v>
      </c>
      <c r="B329" s="59" t="s">
        <v>217</v>
      </c>
      <c r="C329" s="59" t="s">
        <v>174</v>
      </c>
      <c r="D329" s="104" t="n">
        <v>63.8094949003994</v>
      </c>
      <c r="E329" s="102" t="n">
        <v>44.6666464302795</v>
      </c>
      <c r="F329" s="102" t="n">
        <v>35.7333171442236</v>
      </c>
      <c r="G329" s="103" t="n">
        <f aca="false">$F329*(1-VLOOKUP($C329,$B$179:$E$189,2,0))</f>
        <v>33.9466512870124</v>
      </c>
      <c r="H329" s="103" t="n">
        <f aca="false">$F329*(1-VLOOKUP($C329,$B$179:$E$189,3,0))</f>
        <v>32.1599854298012</v>
      </c>
      <c r="I329" s="103" t="n">
        <f aca="false">$F329*(1-VLOOKUP($C329,$B$179:$E$189,4,0))</f>
        <v>28.5866537153789</v>
      </c>
      <c r="J329" s="10" t="n">
        <f aca="false">G329/$F329</f>
        <v>0.95</v>
      </c>
      <c r="K329" s="10" t="n">
        <f aca="false">H329/$F329</f>
        <v>0.9</v>
      </c>
      <c r="L329" s="10" t="n">
        <f aca="false">I329/$F329</f>
        <v>0.8</v>
      </c>
    </row>
    <row r="330" customFormat="false" ht="15.8" hidden="false" customHeight="false" outlineLevel="0" collapsed="false">
      <c r="A330" s="59" t="s">
        <v>97</v>
      </c>
      <c r="B330" s="59" t="s">
        <v>218</v>
      </c>
      <c r="C330" s="59" t="s">
        <v>174</v>
      </c>
      <c r="D330" s="104" t="n">
        <v>45.5352977638268</v>
      </c>
      <c r="E330" s="102" t="n">
        <v>31.8747084346787</v>
      </c>
      <c r="F330" s="102" t="n">
        <v>25.499766747743</v>
      </c>
      <c r="G330" s="103" t="n">
        <f aca="false">$F330*(1-VLOOKUP($C330,$B$179:$E$189,2,0))</f>
        <v>24.2247784103558</v>
      </c>
      <c r="H330" s="103" t="n">
        <f aca="false">$F330*(1-VLOOKUP($C330,$B$179:$E$189,3,0))</f>
        <v>22.9497900729687</v>
      </c>
      <c r="I330" s="103" t="n">
        <f aca="false">$F330*(1-VLOOKUP($C330,$B$179:$E$189,4,0))</f>
        <v>20.3998133981944</v>
      </c>
      <c r="J330" s="10" t="n">
        <f aca="false">G330/$F330</f>
        <v>0.95</v>
      </c>
      <c r="K330" s="10" t="n">
        <f aca="false">H330/$F330</f>
        <v>0.9</v>
      </c>
      <c r="L330" s="10" t="n">
        <f aca="false">I330/$F330</f>
        <v>0.8</v>
      </c>
    </row>
    <row r="331" customFormat="false" ht="15.8" hidden="false" customHeight="false" outlineLevel="0" collapsed="false">
      <c r="A331" s="59" t="s">
        <v>97</v>
      </c>
      <c r="B331" s="59" t="s">
        <v>219</v>
      </c>
      <c r="C331" s="59" t="s">
        <v>174</v>
      </c>
      <c r="D331" s="104" t="n">
        <v>45.2236833200302</v>
      </c>
      <c r="E331" s="102" t="n">
        <v>31.6565783240211</v>
      </c>
      <c r="F331" s="102" t="n">
        <v>25.3252626592169</v>
      </c>
      <c r="G331" s="103" t="n">
        <f aca="false">$F331*(1-VLOOKUP($C331,$B$179:$E$189,2,0))</f>
        <v>24.0589995262561</v>
      </c>
      <c r="H331" s="103" t="n">
        <f aca="false">$F331*(1-VLOOKUP($C331,$B$179:$E$189,3,0))</f>
        <v>22.7927363932952</v>
      </c>
      <c r="I331" s="103" t="n">
        <f aca="false">$F331*(1-VLOOKUP($C331,$B$179:$E$189,4,0))</f>
        <v>20.2602101273735</v>
      </c>
      <c r="J331" s="10" t="n">
        <f aca="false">G331/$F331</f>
        <v>0.95</v>
      </c>
      <c r="K331" s="10" t="n">
        <f aca="false">H331/$F331</f>
        <v>0.9</v>
      </c>
      <c r="L331" s="10" t="n">
        <f aca="false">I331/$F331</f>
        <v>0.8</v>
      </c>
    </row>
    <row r="332" customFormat="false" ht="15.8" hidden="false" customHeight="false" outlineLevel="0" collapsed="false">
      <c r="A332" s="59" t="s">
        <v>97</v>
      </c>
      <c r="B332" s="59" t="s">
        <v>220</v>
      </c>
      <c r="C332" s="59" t="s">
        <v>174</v>
      </c>
      <c r="D332" s="104" t="n">
        <v>65.4857964514685</v>
      </c>
      <c r="E332" s="102" t="n">
        <v>45.840057516028</v>
      </c>
      <c r="F332" s="102" t="n">
        <v>36.6720460128224</v>
      </c>
      <c r="G332" s="103" t="n">
        <f aca="false">$F332*(1-VLOOKUP($C332,$B$179:$E$189,2,0))</f>
        <v>34.8384437121813</v>
      </c>
      <c r="H332" s="103" t="n">
        <f aca="false">$F332*(1-VLOOKUP($C332,$B$179:$E$189,3,0))</f>
        <v>33.0048414115402</v>
      </c>
      <c r="I332" s="103" t="n">
        <f aca="false">$F332*(1-VLOOKUP($C332,$B$179:$E$189,4,0))</f>
        <v>29.3376368102579</v>
      </c>
      <c r="J332" s="10" t="n">
        <f aca="false">G332/$F332</f>
        <v>0.95</v>
      </c>
      <c r="K332" s="10" t="n">
        <f aca="false">H332/$F332</f>
        <v>0.9</v>
      </c>
      <c r="L332" s="10" t="n">
        <f aca="false">I332/$F332</f>
        <v>0.8</v>
      </c>
    </row>
    <row r="333" customFormat="false" ht="15.8" hidden="false" customHeight="false" outlineLevel="0" collapsed="false">
      <c r="A333" s="59" t="s">
        <v>97</v>
      </c>
      <c r="B333" s="59" t="s">
        <v>221</v>
      </c>
      <c r="C333" s="59" t="s">
        <v>174</v>
      </c>
      <c r="D333" s="104" t="n">
        <v>65.485276477179</v>
      </c>
      <c r="E333" s="102" t="n">
        <v>45.8396935340253</v>
      </c>
      <c r="F333" s="102" t="n">
        <v>36.6717548272203</v>
      </c>
      <c r="G333" s="103" t="n">
        <f aca="false">$F333*(1-VLOOKUP($C333,$B$179:$E$189,2,0))</f>
        <v>34.8381670858593</v>
      </c>
      <c r="H333" s="103" t="n">
        <f aca="false">$F333*(1-VLOOKUP($C333,$B$179:$E$189,3,0))</f>
        <v>33.0045793444983</v>
      </c>
      <c r="I333" s="103" t="n">
        <f aca="false">$F333*(1-VLOOKUP($C333,$B$179:$E$189,4,0))</f>
        <v>29.3374038617762</v>
      </c>
      <c r="J333" s="10" t="n">
        <f aca="false">G333/$F333</f>
        <v>0.95</v>
      </c>
      <c r="K333" s="10" t="n">
        <f aca="false">H333/$F333</f>
        <v>0.9</v>
      </c>
      <c r="L333" s="10" t="n">
        <f aca="false">I333/$F333</f>
        <v>0.8</v>
      </c>
    </row>
    <row r="334" customFormat="false" ht="15.8" hidden="false" customHeight="false" outlineLevel="0" collapsed="false">
      <c r="A334" s="59" t="s">
        <v>97</v>
      </c>
      <c r="B334" s="59" t="s">
        <v>222</v>
      </c>
      <c r="C334" s="59" t="s">
        <v>174</v>
      </c>
      <c r="D334" s="104" t="n">
        <v>65.4837261130879</v>
      </c>
      <c r="E334" s="102" t="n">
        <v>45.8386082791615</v>
      </c>
      <c r="F334" s="102" t="n">
        <v>36.6708866233292</v>
      </c>
      <c r="G334" s="103" t="n">
        <f aca="false">$F334*(1-VLOOKUP($C334,$B$179:$E$189,2,0))</f>
        <v>34.8373422921627</v>
      </c>
      <c r="H334" s="103" t="n">
        <f aca="false">$F334*(1-VLOOKUP($C334,$B$179:$E$189,3,0))</f>
        <v>33.0037979609963</v>
      </c>
      <c r="I334" s="103" t="n">
        <f aca="false">$F334*(1-VLOOKUP($C334,$B$179:$E$189,4,0))</f>
        <v>29.3367092986634</v>
      </c>
      <c r="J334" s="10" t="n">
        <f aca="false">G334/$F334</f>
        <v>0.95</v>
      </c>
      <c r="K334" s="10" t="n">
        <f aca="false">H334/$F334</f>
        <v>0.9</v>
      </c>
      <c r="L334" s="10" t="n">
        <f aca="false">I334/$F334</f>
        <v>0.8</v>
      </c>
    </row>
    <row r="335" customFormat="false" ht="15.8" hidden="false" customHeight="false" outlineLevel="0" collapsed="false">
      <c r="A335" s="59" t="s">
        <v>97</v>
      </c>
      <c r="B335" s="59" t="s">
        <v>223</v>
      </c>
      <c r="C335" s="59" t="s">
        <v>174</v>
      </c>
      <c r="D335" s="104" t="n">
        <v>55.8077915200377</v>
      </c>
      <c r="E335" s="102" t="n">
        <v>39.0654540640264</v>
      </c>
      <c r="F335" s="102" t="n">
        <v>31.2523632512211</v>
      </c>
      <c r="G335" s="103" t="n">
        <f aca="false">$F335*(1-VLOOKUP($C335,$B$179:$E$189,2,0))</f>
        <v>29.68974508866</v>
      </c>
      <c r="H335" s="103" t="n">
        <f aca="false">$F335*(1-VLOOKUP($C335,$B$179:$E$189,3,0))</f>
        <v>28.127126926099</v>
      </c>
      <c r="I335" s="103" t="n">
        <f aca="false">$F335*(1-VLOOKUP($C335,$B$179:$E$189,4,0))</f>
        <v>25.0018906009769</v>
      </c>
      <c r="J335" s="10" t="n">
        <f aca="false">G335/$F335</f>
        <v>0.95</v>
      </c>
      <c r="K335" s="10" t="n">
        <f aca="false">H335/$F335</f>
        <v>0.9</v>
      </c>
      <c r="L335" s="10" t="n">
        <f aca="false">I335/$F335</f>
        <v>0.8</v>
      </c>
    </row>
    <row r="336" customFormat="false" ht="15.8" hidden="false" customHeight="false" outlineLevel="0" collapsed="false">
      <c r="A336" s="59" t="s">
        <v>97</v>
      </c>
      <c r="B336" s="59" t="s">
        <v>224</v>
      </c>
      <c r="C336" s="59" t="s">
        <v>174</v>
      </c>
      <c r="D336" s="104" t="n">
        <v>89.537773751318</v>
      </c>
      <c r="E336" s="102" t="n">
        <v>62.6764416259226</v>
      </c>
      <c r="F336" s="102" t="n">
        <v>50.1411533007381</v>
      </c>
      <c r="G336" s="103" t="n">
        <f aca="false">$F336*(1-VLOOKUP($C336,$B$179:$E$189,2,0))</f>
        <v>47.6340956357012</v>
      </c>
      <c r="H336" s="103" t="n">
        <f aca="false">$F336*(1-VLOOKUP($C336,$B$179:$E$189,3,0))</f>
        <v>45.1270379706643</v>
      </c>
      <c r="I336" s="103" t="n">
        <f aca="false">$F336*(1-VLOOKUP($C336,$B$179:$E$189,4,0))</f>
        <v>40.1129226405905</v>
      </c>
      <c r="J336" s="10" t="n">
        <f aca="false">G336/$F336</f>
        <v>0.95</v>
      </c>
      <c r="K336" s="10" t="n">
        <f aca="false">H336/$F336</f>
        <v>0.9</v>
      </c>
      <c r="L336" s="10" t="n">
        <f aca="false">I336/$F336</f>
        <v>0.8</v>
      </c>
    </row>
    <row r="337" customFormat="false" ht="15.8" hidden="false" customHeight="false" outlineLevel="0" collapsed="false">
      <c r="A337" s="59" t="s">
        <v>97</v>
      </c>
      <c r="B337" s="59" t="s">
        <v>225</v>
      </c>
      <c r="C337" s="59" t="s">
        <v>174</v>
      </c>
      <c r="D337" s="104" t="n">
        <v>60.6990620973628</v>
      </c>
      <c r="E337" s="102" t="n">
        <v>42.489343468154</v>
      </c>
      <c r="F337" s="102" t="n">
        <v>33.9914747745232</v>
      </c>
      <c r="G337" s="103" t="n">
        <f aca="false">$F337*(1-VLOOKUP($C337,$B$179:$E$189,2,0))</f>
        <v>32.291901035797</v>
      </c>
      <c r="H337" s="103" t="n">
        <f aca="false">$F337*(1-VLOOKUP($C337,$B$179:$E$189,3,0))</f>
        <v>30.5923272970709</v>
      </c>
      <c r="I337" s="103" t="n">
        <f aca="false">$F337*(1-VLOOKUP($C337,$B$179:$E$189,4,0))</f>
        <v>27.1931798196186</v>
      </c>
      <c r="J337" s="10" t="n">
        <f aca="false">G337/$F337</f>
        <v>0.95</v>
      </c>
      <c r="K337" s="10" t="n">
        <f aca="false">H337/$F337</f>
        <v>0.9</v>
      </c>
      <c r="L337" s="10" t="n">
        <f aca="false">I337/$F337</f>
        <v>0.8</v>
      </c>
    </row>
    <row r="338" customFormat="false" ht="15.8" hidden="false" customHeight="false" outlineLevel="0" collapsed="false">
      <c r="A338" s="59" t="s">
        <v>97</v>
      </c>
      <c r="B338" s="59" t="s">
        <v>226</v>
      </c>
      <c r="C338" s="59" t="s">
        <v>174</v>
      </c>
      <c r="D338" s="104" t="n">
        <v>45.0619747867419</v>
      </c>
      <c r="E338" s="102" t="n">
        <v>31.5433823507193</v>
      </c>
      <c r="F338" s="102" t="n">
        <v>25.2347058805755</v>
      </c>
      <c r="G338" s="103" t="n">
        <f aca="false">$F338*(1-VLOOKUP($C338,$B$179:$E$189,2,0))</f>
        <v>23.9729705865467</v>
      </c>
      <c r="H338" s="103" t="n">
        <f aca="false">$F338*(1-VLOOKUP($C338,$B$179:$E$189,3,0))</f>
        <v>22.7112352925179</v>
      </c>
      <c r="I338" s="103" t="n">
        <f aca="false">$F338*(1-VLOOKUP($C338,$B$179:$E$189,4,0))</f>
        <v>20.1877647044604</v>
      </c>
      <c r="J338" s="10" t="n">
        <f aca="false">G338/$F338</f>
        <v>0.95</v>
      </c>
      <c r="K338" s="10" t="n">
        <f aca="false">H338/$F338</f>
        <v>0.9</v>
      </c>
      <c r="L338" s="10" t="n">
        <f aca="false">I338/$F338</f>
        <v>0.8</v>
      </c>
    </row>
    <row r="339" customFormat="false" ht="15.8" hidden="false" customHeight="false" outlineLevel="0" collapsed="false">
      <c r="A339" s="59" t="s">
        <v>97</v>
      </c>
      <c r="B339" s="59" t="s">
        <v>227</v>
      </c>
      <c r="C339" s="59" t="s">
        <v>174</v>
      </c>
      <c r="D339" s="104" t="n">
        <v>60.6978237682397</v>
      </c>
      <c r="E339" s="102" t="n">
        <v>42.4884766377678</v>
      </c>
      <c r="F339" s="102" t="n">
        <v>33.9907813102142</v>
      </c>
      <c r="G339" s="103" t="n">
        <f aca="false">$F339*(1-VLOOKUP($C339,$B$179:$E$189,2,0))</f>
        <v>32.2912422447035</v>
      </c>
      <c r="H339" s="103" t="n">
        <f aca="false">$F339*(1-VLOOKUP($C339,$B$179:$E$189,3,0))</f>
        <v>30.5917031791928</v>
      </c>
      <c r="I339" s="103" t="n">
        <f aca="false">$F339*(1-VLOOKUP($C339,$B$179:$E$189,4,0))</f>
        <v>27.1926250481714</v>
      </c>
      <c r="J339" s="10" t="n">
        <f aca="false">G339/$F339</f>
        <v>0.95</v>
      </c>
      <c r="K339" s="10" t="n">
        <f aca="false">H339/$F339</f>
        <v>0.9</v>
      </c>
      <c r="L339" s="10" t="n">
        <f aca="false">I339/$F339</f>
        <v>0.8</v>
      </c>
    </row>
    <row r="340" customFormat="false" ht="15.8" hidden="false" customHeight="false" outlineLevel="0" collapsed="false">
      <c r="A340" s="59" t="s">
        <v>97</v>
      </c>
      <c r="B340" s="59" t="s">
        <v>228</v>
      </c>
      <c r="C340" s="59" t="s">
        <v>174</v>
      </c>
      <c r="D340" s="104" t="n">
        <v>60.6982282825818</v>
      </c>
      <c r="E340" s="102" t="n">
        <v>42.4887597978072</v>
      </c>
      <c r="F340" s="102" t="n">
        <v>33.9910078382458</v>
      </c>
      <c r="G340" s="103" t="n">
        <f aca="false">$F340*(1-VLOOKUP($C340,$B$179:$E$189,2,0))</f>
        <v>32.2914574463335</v>
      </c>
      <c r="H340" s="103" t="n">
        <f aca="false">$F340*(1-VLOOKUP($C340,$B$179:$E$189,3,0))</f>
        <v>30.5919070544212</v>
      </c>
      <c r="I340" s="103" t="n">
        <f aca="false">$F340*(1-VLOOKUP($C340,$B$179:$E$189,4,0))</f>
        <v>27.1928062705966</v>
      </c>
      <c r="J340" s="10" t="n">
        <f aca="false">G340/$F340</f>
        <v>0.95</v>
      </c>
      <c r="K340" s="10" t="n">
        <f aca="false">H340/$F340</f>
        <v>0.9</v>
      </c>
      <c r="L340" s="10" t="n">
        <f aca="false">I340/$F340</f>
        <v>0.8</v>
      </c>
    </row>
    <row r="341" customFormat="false" ht="15.8" hidden="false" customHeight="false" outlineLevel="0" collapsed="false">
      <c r="A341" s="59" t="s">
        <v>97</v>
      </c>
      <c r="B341" s="59" t="s">
        <v>229</v>
      </c>
      <c r="C341" s="59" t="s">
        <v>174</v>
      </c>
      <c r="D341" s="104" t="n">
        <v>42.3972875274459</v>
      </c>
      <c r="E341" s="102" t="n">
        <v>29.6781012692121</v>
      </c>
      <c r="F341" s="102" t="n">
        <v>23.7424810153697</v>
      </c>
      <c r="G341" s="103" t="n">
        <f aca="false">$F341*(1-VLOOKUP($C341,$B$179:$E$189,2,0))</f>
        <v>22.5553569646012</v>
      </c>
      <c r="H341" s="103" t="n">
        <f aca="false">$F341*(1-VLOOKUP($C341,$B$179:$E$189,3,0))</f>
        <v>21.3682329138327</v>
      </c>
      <c r="I341" s="103" t="n">
        <f aca="false">$F341*(1-VLOOKUP($C341,$B$179:$E$189,4,0))</f>
        <v>18.9939848122958</v>
      </c>
      <c r="J341" s="10" t="n">
        <f aca="false">G341/$F341</f>
        <v>0.95</v>
      </c>
      <c r="K341" s="10" t="n">
        <f aca="false">H341/$F341</f>
        <v>0.9</v>
      </c>
      <c r="L341" s="10" t="n">
        <f aca="false">I341/$F341</f>
        <v>0.8</v>
      </c>
    </row>
    <row r="342" customFormat="false" ht="15.8" hidden="false" customHeight="false" outlineLevel="0" collapsed="false">
      <c r="A342" s="59" t="s">
        <v>97</v>
      </c>
      <c r="B342" s="59" t="s">
        <v>230</v>
      </c>
      <c r="C342" s="59" t="s">
        <v>174</v>
      </c>
      <c r="D342" s="104" t="n">
        <v>60.6972890967237</v>
      </c>
      <c r="E342" s="102" t="n">
        <v>42.4881023677066</v>
      </c>
      <c r="F342" s="102" t="n">
        <v>33.9904818941653</v>
      </c>
      <c r="G342" s="103" t="n">
        <f aca="false">$F342*(1-VLOOKUP($C342,$B$179:$E$189,2,0))</f>
        <v>32.290957799457</v>
      </c>
      <c r="H342" s="103" t="n">
        <f aca="false">$F342*(1-VLOOKUP($C342,$B$179:$E$189,3,0))</f>
        <v>30.5914337047488</v>
      </c>
      <c r="I342" s="103" t="n">
        <f aca="false">$F342*(1-VLOOKUP($C342,$B$179:$E$189,4,0))</f>
        <v>27.1923855153322</v>
      </c>
      <c r="J342" s="10" t="n">
        <f aca="false">G342/$F342</f>
        <v>0.95</v>
      </c>
      <c r="K342" s="10" t="n">
        <f aca="false">H342/$F342</f>
        <v>0.9</v>
      </c>
      <c r="L342" s="10" t="n">
        <f aca="false">I342/$F342</f>
        <v>0.8</v>
      </c>
    </row>
    <row r="343" customFormat="false" ht="15.8" hidden="false" customHeight="false" outlineLevel="0" collapsed="false">
      <c r="A343" s="59" t="s">
        <v>97</v>
      </c>
      <c r="B343" s="59" t="s">
        <v>231</v>
      </c>
      <c r="C343" s="59" t="s">
        <v>174</v>
      </c>
      <c r="D343" s="104" t="n">
        <v>73.7042704376306</v>
      </c>
      <c r="E343" s="102" t="n">
        <v>51.5929893063414</v>
      </c>
      <c r="F343" s="102" t="n">
        <v>41.2743914450731</v>
      </c>
      <c r="G343" s="103" t="n">
        <f aca="false">$F343*(1-VLOOKUP($C343,$B$179:$E$189,2,0))</f>
        <v>39.2106718728194</v>
      </c>
      <c r="H343" s="103" t="n">
        <f aca="false">$F343*(1-VLOOKUP($C343,$B$179:$E$189,3,0))</f>
        <v>37.1469523005658</v>
      </c>
      <c r="I343" s="103" t="n">
        <f aca="false">$F343*(1-VLOOKUP($C343,$B$179:$E$189,4,0))</f>
        <v>33.0195131560585</v>
      </c>
      <c r="J343" s="10" t="n">
        <f aca="false">G343/$F343</f>
        <v>0.95</v>
      </c>
      <c r="K343" s="10" t="n">
        <f aca="false">H343/$F343</f>
        <v>0.9</v>
      </c>
      <c r="L343" s="10" t="n">
        <f aca="false">I343/$F343</f>
        <v>0.8</v>
      </c>
    </row>
    <row r="344" customFormat="false" ht="15.8" hidden="false" customHeight="false" outlineLevel="0" collapsed="false">
      <c r="A344" s="59" t="s">
        <v>97</v>
      </c>
      <c r="B344" s="59" t="s">
        <v>232</v>
      </c>
      <c r="C344" s="59" t="s">
        <v>174</v>
      </c>
      <c r="D344" s="104" t="n">
        <v>60.9525868126805</v>
      </c>
      <c r="E344" s="102" t="n">
        <v>42.6668107688764</v>
      </c>
      <c r="F344" s="102" t="n">
        <v>34.1334486151011</v>
      </c>
      <c r="G344" s="103" t="n">
        <f aca="false">$F344*(1-VLOOKUP($C344,$B$179:$E$189,2,0))</f>
        <v>32.426776184346</v>
      </c>
      <c r="H344" s="103" t="n">
        <f aca="false">$F344*(1-VLOOKUP($C344,$B$179:$E$189,3,0))</f>
        <v>30.720103753591</v>
      </c>
      <c r="I344" s="103" t="n">
        <f aca="false">$F344*(1-VLOOKUP($C344,$B$179:$E$189,4,0))</f>
        <v>27.3067588920809</v>
      </c>
      <c r="J344" s="10" t="n">
        <f aca="false">G344/$F344</f>
        <v>0.95</v>
      </c>
      <c r="K344" s="10" t="n">
        <f aca="false">H344/$F344</f>
        <v>0.9</v>
      </c>
      <c r="L344" s="10" t="n">
        <f aca="false">I344/$F344</f>
        <v>0.8</v>
      </c>
    </row>
    <row r="345" customFormat="false" ht="15.8" hidden="false" customHeight="false" outlineLevel="0" collapsed="false">
      <c r="A345" s="59" t="s">
        <v>97</v>
      </c>
      <c r="B345" s="59" t="s">
        <v>233</v>
      </c>
      <c r="C345" s="59" t="s">
        <v>174</v>
      </c>
      <c r="D345" s="104" t="n">
        <v>61.0276965088688</v>
      </c>
      <c r="E345" s="102" t="n">
        <v>42.7193875562082</v>
      </c>
      <c r="F345" s="102" t="n">
        <v>34.1755100449665</v>
      </c>
      <c r="G345" s="103" t="n">
        <f aca="false">$F345*(1-VLOOKUP($C345,$B$179:$E$189,2,0))</f>
        <v>32.4667345427182</v>
      </c>
      <c r="H345" s="103" t="n">
        <f aca="false">$F345*(1-VLOOKUP($C345,$B$179:$E$189,3,0))</f>
        <v>30.7579590404698</v>
      </c>
      <c r="I345" s="103" t="n">
        <f aca="false">$F345*(1-VLOOKUP($C345,$B$179:$E$189,4,0))</f>
        <v>27.3404080359732</v>
      </c>
      <c r="J345" s="10" t="n">
        <f aca="false">G345/$F345</f>
        <v>0.95</v>
      </c>
      <c r="K345" s="10" t="n">
        <f aca="false">H345/$F345</f>
        <v>0.9</v>
      </c>
      <c r="L345" s="10" t="n">
        <f aca="false">I345/$F345</f>
        <v>0.8</v>
      </c>
    </row>
    <row r="346" customFormat="false" ht="15.8" hidden="false" customHeight="false" outlineLevel="0" collapsed="false">
      <c r="A346" s="59" t="s">
        <v>99</v>
      </c>
      <c r="B346" s="59" t="s">
        <v>234</v>
      </c>
      <c r="C346" s="59" t="s">
        <v>174</v>
      </c>
      <c r="D346" s="104" t="n">
        <v>17.4076296513765</v>
      </c>
      <c r="E346" s="102" t="n">
        <v>12.1853407559635</v>
      </c>
      <c r="F346" s="102" t="n">
        <v>9.74827260477083</v>
      </c>
      <c r="G346" s="103" t="n">
        <f aca="false">$F346*(1-VLOOKUP($C346,$B$179:$E$189,2,0))</f>
        <v>9.26085897453229</v>
      </c>
      <c r="H346" s="103" t="n">
        <f aca="false">$F346*(1-VLOOKUP($C346,$B$179:$E$189,3,0))</f>
        <v>8.77344534429375</v>
      </c>
      <c r="I346" s="103" t="n">
        <f aca="false">$F346*(1-VLOOKUP($C346,$B$179:$E$189,4,0))</f>
        <v>7.79861808381667</v>
      </c>
      <c r="J346" s="10" t="n">
        <f aca="false">G346/$F346</f>
        <v>0.95</v>
      </c>
      <c r="K346" s="10" t="n">
        <f aca="false">H346/$F346</f>
        <v>0.9</v>
      </c>
      <c r="L346" s="10" t="n">
        <f aca="false">I346/$F346</f>
        <v>0.8</v>
      </c>
    </row>
    <row r="347" customFormat="false" ht="15.8" hidden="false" customHeight="false" outlineLevel="0" collapsed="false">
      <c r="A347" s="59" t="s">
        <v>99</v>
      </c>
      <c r="B347" s="59" t="s">
        <v>235</v>
      </c>
      <c r="C347" s="59" t="s">
        <v>174</v>
      </c>
      <c r="D347" s="104" t="n">
        <v>17.4076296513765</v>
      </c>
      <c r="E347" s="102" t="n">
        <v>12.1853407559635</v>
      </c>
      <c r="F347" s="102" t="n">
        <v>9.74827260477083</v>
      </c>
      <c r="G347" s="103" t="n">
        <f aca="false">$F347*(1-VLOOKUP($C347,$B$179:$E$189,2,0))</f>
        <v>9.26085897453229</v>
      </c>
      <c r="H347" s="103" t="n">
        <f aca="false">$F347*(1-VLOOKUP($C347,$B$179:$E$189,3,0))</f>
        <v>8.77344534429375</v>
      </c>
      <c r="I347" s="103" t="n">
        <f aca="false">$F347*(1-VLOOKUP($C347,$B$179:$E$189,4,0))</f>
        <v>7.79861808381667</v>
      </c>
      <c r="J347" s="10" t="n">
        <f aca="false">G347/$F347</f>
        <v>0.95</v>
      </c>
      <c r="K347" s="10" t="n">
        <f aca="false">H347/$F347</f>
        <v>0.9</v>
      </c>
      <c r="L347" s="10" t="n">
        <f aca="false">I347/$F347</f>
        <v>0.8</v>
      </c>
    </row>
    <row r="348" customFormat="false" ht="15.8" hidden="false" customHeight="false" outlineLevel="0" collapsed="false">
      <c r="A348" s="59" t="s">
        <v>99</v>
      </c>
      <c r="B348" s="59" t="s">
        <v>236</v>
      </c>
      <c r="C348" s="59" t="s">
        <v>174</v>
      </c>
      <c r="D348" s="104" t="n">
        <v>17.4076296513765</v>
      </c>
      <c r="E348" s="102" t="n">
        <v>12.1853407559635</v>
      </c>
      <c r="F348" s="102" t="n">
        <v>9.74827260477083</v>
      </c>
      <c r="G348" s="103" t="n">
        <f aca="false">$F348*(1-VLOOKUP($C348,$B$179:$E$189,2,0))</f>
        <v>9.26085897453229</v>
      </c>
      <c r="H348" s="103" t="n">
        <f aca="false">$F348*(1-VLOOKUP($C348,$B$179:$E$189,3,0))</f>
        <v>8.77344534429375</v>
      </c>
      <c r="I348" s="103" t="n">
        <f aca="false">$F348*(1-VLOOKUP($C348,$B$179:$E$189,4,0))</f>
        <v>7.79861808381667</v>
      </c>
      <c r="J348" s="10" t="n">
        <f aca="false">G348/$F348</f>
        <v>0.95</v>
      </c>
      <c r="K348" s="10" t="n">
        <f aca="false">H348/$F348</f>
        <v>0.9</v>
      </c>
      <c r="L348" s="10" t="n">
        <f aca="false">I348/$F348</f>
        <v>0.8</v>
      </c>
    </row>
    <row r="349" customFormat="false" ht="15.8" hidden="false" customHeight="false" outlineLevel="0" collapsed="false">
      <c r="A349" s="59" t="s">
        <v>99</v>
      </c>
      <c r="B349" s="59" t="s">
        <v>237</v>
      </c>
      <c r="C349" s="59" t="s">
        <v>174</v>
      </c>
      <c r="D349" s="104" t="n">
        <v>17.4076296513765</v>
      </c>
      <c r="E349" s="102" t="n">
        <v>12.1853407559635</v>
      </c>
      <c r="F349" s="102" t="n">
        <v>9.74827260477083</v>
      </c>
      <c r="G349" s="103" t="n">
        <f aca="false">$F349*(1-VLOOKUP($C349,$B$179:$E$189,2,0))</f>
        <v>9.26085897453229</v>
      </c>
      <c r="H349" s="103" t="n">
        <f aca="false">$F349*(1-VLOOKUP($C349,$B$179:$E$189,3,0))</f>
        <v>8.77344534429375</v>
      </c>
      <c r="I349" s="103" t="n">
        <f aca="false">$F349*(1-VLOOKUP($C349,$B$179:$E$189,4,0))</f>
        <v>7.79861808381667</v>
      </c>
      <c r="J349" s="10" t="n">
        <f aca="false">G349/$F349</f>
        <v>0.95</v>
      </c>
      <c r="K349" s="10" t="n">
        <f aca="false">H349/$F349</f>
        <v>0.9</v>
      </c>
      <c r="L349" s="10" t="n">
        <f aca="false">I349/$F349</f>
        <v>0.8</v>
      </c>
    </row>
    <row r="350" customFormat="false" ht="15.8" hidden="false" customHeight="false" outlineLevel="0" collapsed="false">
      <c r="A350" s="59" t="s">
        <v>99</v>
      </c>
      <c r="B350" s="59" t="s">
        <v>238</v>
      </c>
      <c r="C350" s="59" t="s">
        <v>174</v>
      </c>
      <c r="D350" s="104" t="n">
        <v>17.4076296513765</v>
      </c>
      <c r="E350" s="102" t="n">
        <v>12.1853407559635</v>
      </c>
      <c r="F350" s="102" t="n">
        <v>9.74827260477083</v>
      </c>
      <c r="G350" s="103" t="n">
        <f aca="false">$F350*(1-VLOOKUP($C350,$B$179:$E$189,2,0))</f>
        <v>9.26085897453229</v>
      </c>
      <c r="H350" s="103" t="n">
        <f aca="false">$F350*(1-VLOOKUP($C350,$B$179:$E$189,3,0))</f>
        <v>8.77344534429375</v>
      </c>
      <c r="I350" s="103" t="n">
        <f aca="false">$F350*(1-VLOOKUP($C350,$B$179:$E$189,4,0))</f>
        <v>7.79861808381667</v>
      </c>
      <c r="J350" s="10" t="n">
        <f aca="false">G350/$F350</f>
        <v>0.95</v>
      </c>
      <c r="K350" s="10" t="n">
        <f aca="false">H350/$F350</f>
        <v>0.9</v>
      </c>
      <c r="L350" s="10" t="n">
        <f aca="false">I350/$F350</f>
        <v>0.8</v>
      </c>
    </row>
    <row r="351" customFormat="false" ht="15.8" hidden="false" customHeight="false" outlineLevel="0" collapsed="false">
      <c r="A351" s="59" t="s">
        <v>99</v>
      </c>
      <c r="B351" s="59" t="s">
        <v>239</v>
      </c>
      <c r="C351" s="59" t="s">
        <v>174</v>
      </c>
      <c r="D351" s="104" t="n">
        <v>17.4076296513765</v>
      </c>
      <c r="E351" s="102" t="n">
        <v>12.1853407559635</v>
      </c>
      <c r="F351" s="102" t="n">
        <v>9.74827260477083</v>
      </c>
      <c r="G351" s="103" t="n">
        <f aca="false">$F351*(1-VLOOKUP($C351,$B$179:$E$189,2,0))</f>
        <v>9.26085897453229</v>
      </c>
      <c r="H351" s="103" t="n">
        <f aca="false">$F351*(1-VLOOKUP($C351,$B$179:$E$189,3,0))</f>
        <v>8.77344534429375</v>
      </c>
      <c r="I351" s="103" t="n">
        <f aca="false">$F351*(1-VLOOKUP($C351,$B$179:$E$189,4,0))</f>
        <v>7.79861808381667</v>
      </c>
      <c r="J351" s="10" t="n">
        <f aca="false">G351/$F351</f>
        <v>0.95</v>
      </c>
      <c r="K351" s="10" t="n">
        <f aca="false">H351/$F351</f>
        <v>0.9</v>
      </c>
      <c r="L351" s="10" t="n">
        <f aca="false">I351/$F351</f>
        <v>0.8</v>
      </c>
    </row>
    <row r="352" customFormat="false" ht="15.8" hidden="false" customHeight="false" outlineLevel="0" collapsed="false">
      <c r="A352" s="59" t="s">
        <v>99</v>
      </c>
      <c r="B352" s="59" t="s">
        <v>240</v>
      </c>
      <c r="C352" s="59" t="s">
        <v>174</v>
      </c>
      <c r="D352" s="104" t="n">
        <v>4.51581244475198</v>
      </c>
      <c r="E352" s="102" t="n">
        <v>3.16106871132639</v>
      </c>
      <c r="F352" s="102" t="n">
        <v>2.52885496906111</v>
      </c>
      <c r="G352" s="103" t="n">
        <f aca="false">$F352*(1-VLOOKUP($C352,$B$179:$E$189,2,0))</f>
        <v>2.40241222060805</v>
      </c>
      <c r="H352" s="103" t="n">
        <f aca="false">$F352*(1-VLOOKUP($C352,$B$179:$E$189,3,0))</f>
        <v>2.275969472155</v>
      </c>
      <c r="I352" s="103" t="n">
        <f aca="false">$F352*(1-VLOOKUP($C352,$B$179:$E$189,4,0))</f>
        <v>2.02308397524889</v>
      </c>
      <c r="J352" s="10" t="n">
        <f aca="false">G352/$F352</f>
        <v>0.95</v>
      </c>
      <c r="K352" s="10" t="n">
        <f aca="false">H352/$F352</f>
        <v>0.9</v>
      </c>
      <c r="L352" s="10" t="n">
        <f aca="false">I352/$F352</f>
        <v>0.8</v>
      </c>
    </row>
    <row r="353" customFormat="false" ht="15.8" hidden="false" customHeight="false" outlineLevel="0" collapsed="false">
      <c r="A353" s="59" t="s">
        <v>99</v>
      </c>
      <c r="B353" s="59" t="s">
        <v>241</v>
      </c>
      <c r="C353" s="59" t="s">
        <v>174</v>
      </c>
      <c r="D353" s="104" t="n">
        <v>17.4076296513765</v>
      </c>
      <c r="E353" s="102" t="n">
        <v>12.1853407559635</v>
      </c>
      <c r="F353" s="102" t="n">
        <v>9.74827260477083</v>
      </c>
      <c r="G353" s="103" t="n">
        <f aca="false">$F353*(1-VLOOKUP($C353,$B$179:$E$189,2,0))</f>
        <v>9.26085897453229</v>
      </c>
      <c r="H353" s="103" t="n">
        <f aca="false">$F353*(1-VLOOKUP($C353,$B$179:$E$189,3,0))</f>
        <v>8.77344534429375</v>
      </c>
      <c r="I353" s="103" t="n">
        <f aca="false">$F353*(1-VLOOKUP($C353,$B$179:$E$189,4,0))</f>
        <v>7.79861808381667</v>
      </c>
      <c r="J353" s="10" t="n">
        <f aca="false">G353/$F353</f>
        <v>0.95</v>
      </c>
      <c r="K353" s="10" t="n">
        <f aca="false">H353/$F353</f>
        <v>0.9</v>
      </c>
      <c r="L353" s="10" t="n">
        <f aca="false">I353/$F353</f>
        <v>0.8</v>
      </c>
    </row>
    <row r="354" customFormat="false" ht="15.8" hidden="false" customHeight="false" outlineLevel="0" collapsed="false">
      <c r="A354" s="59" t="s">
        <v>99</v>
      </c>
      <c r="B354" s="59" t="s">
        <v>242</v>
      </c>
      <c r="C354" s="59" t="s">
        <v>174</v>
      </c>
      <c r="D354" s="104" t="n">
        <v>17.4076296513765</v>
      </c>
      <c r="E354" s="102" t="n">
        <v>12.1853407559635</v>
      </c>
      <c r="F354" s="102" t="n">
        <v>9.74827260477083</v>
      </c>
      <c r="G354" s="103" t="n">
        <f aca="false">$F354*(1-VLOOKUP($C354,$B$179:$E$189,2,0))</f>
        <v>9.26085897453229</v>
      </c>
      <c r="H354" s="103" t="n">
        <f aca="false">$F354*(1-VLOOKUP($C354,$B$179:$E$189,3,0))</f>
        <v>8.77344534429375</v>
      </c>
      <c r="I354" s="103" t="n">
        <f aca="false">$F354*(1-VLOOKUP($C354,$B$179:$E$189,4,0))</f>
        <v>7.79861808381667</v>
      </c>
      <c r="J354" s="10" t="n">
        <f aca="false">G354/$F354</f>
        <v>0.95</v>
      </c>
      <c r="K354" s="10" t="n">
        <f aca="false">H354/$F354</f>
        <v>0.9</v>
      </c>
      <c r="L354" s="10" t="n">
        <f aca="false">I354/$F354</f>
        <v>0.8</v>
      </c>
    </row>
    <row r="355" customFormat="false" ht="15.8" hidden="false" customHeight="false" outlineLevel="0" collapsed="false">
      <c r="A355" s="59" t="s">
        <v>99</v>
      </c>
      <c r="B355" s="59" t="s">
        <v>243</v>
      </c>
      <c r="C355" s="59" t="s">
        <v>174</v>
      </c>
      <c r="D355" s="104" t="n">
        <v>17.4076296513765</v>
      </c>
      <c r="E355" s="102" t="n">
        <v>12.1853407559635</v>
      </c>
      <c r="F355" s="102" t="n">
        <v>9.74827260477083</v>
      </c>
      <c r="G355" s="103" t="n">
        <f aca="false">$F355*(1-VLOOKUP($C355,$B$179:$E$189,2,0))</f>
        <v>9.26085897453229</v>
      </c>
      <c r="H355" s="103" t="n">
        <f aca="false">$F355*(1-VLOOKUP($C355,$B$179:$E$189,3,0))</f>
        <v>8.77344534429375</v>
      </c>
      <c r="I355" s="103" t="n">
        <f aca="false">$F355*(1-VLOOKUP($C355,$B$179:$E$189,4,0))</f>
        <v>7.79861808381667</v>
      </c>
      <c r="J355" s="10" t="n">
        <f aca="false">G355/$F355</f>
        <v>0.95</v>
      </c>
      <c r="K355" s="10" t="n">
        <f aca="false">H355/$F355</f>
        <v>0.9</v>
      </c>
      <c r="L355" s="10" t="n">
        <f aca="false">I355/$F355</f>
        <v>0.8</v>
      </c>
    </row>
    <row r="356" customFormat="false" ht="15.8" hidden="false" customHeight="false" outlineLevel="0" collapsed="false">
      <c r="A356" s="59" t="s">
        <v>99</v>
      </c>
      <c r="B356" s="59" t="s">
        <v>244</v>
      </c>
      <c r="C356" s="59" t="s">
        <v>174</v>
      </c>
      <c r="D356" s="104" t="n">
        <v>17.4076296513765</v>
      </c>
      <c r="E356" s="102" t="n">
        <v>12.1853407559635</v>
      </c>
      <c r="F356" s="102" t="n">
        <v>9.74827260477083</v>
      </c>
      <c r="G356" s="103" t="n">
        <f aca="false">$F356*(1-VLOOKUP($C356,$B$179:$E$189,2,0))</f>
        <v>9.26085897453229</v>
      </c>
      <c r="H356" s="103" t="n">
        <f aca="false">$F356*(1-VLOOKUP($C356,$B$179:$E$189,3,0))</f>
        <v>8.77344534429375</v>
      </c>
      <c r="I356" s="103" t="n">
        <f aca="false">$F356*(1-VLOOKUP($C356,$B$179:$E$189,4,0))</f>
        <v>7.79861808381667</v>
      </c>
      <c r="J356" s="10" t="n">
        <f aca="false">G356/$F356</f>
        <v>0.95</v>
      </c>
      <c r="K356" s="10" t="n">
        <f aca="false">H356/$F356</f>
        <v>0.9</v>
      </c>
      <c r="L356" s="10" t="n">
        <f aca="false">I356/$F356</f>
        <v>0.8</v>
      </c>
    </row>
    <row r="357" customFormat="false" ht="15.8" hidden="false" customHeight="false" outlineLevel="0" collapsed="false">
      <c r="A357" s="59" t="s">
        <v>99</v>
      </c>
      <c r="B357" s="59" t="s">
        <v>245</v>
      </c>
      <c r="C357" s="59" t="s">
        <v>174</v>
      </c>
      <c r="D357" s="104" t="n">
        <v>17.4076296513765</v>
      </c>
      <c r="E357" s="102" t="n">
        <v>12.1853407559635</v>
      </c>
      <c r="F357" s="102" t="n">
        <v>9.74827260477083</v>
      </c>
      <c r="G357" s="103" t="n">
        <f aca="false">$F357*(1-VLOOKUP($C357,$B$179:$E$189,2,0))</f>
        <v>9.26085897453229</v>
      </c>
      <c r="H357" s="103" t="n">
        <f aca="false">$F357*(1-VLOOKUP($C357,$B$179:$E$189,3,0))</f>
        <v>8.77344534429375</v>
      </c>
      <c r="I357" s="103" t="n">
        <f aca="false">$F357*(1-VLOOKUP($C357,$B$179:$E$189,4,0))</f>
        <v>7.79861808381667</v>
      </c>
      <c r="J357" s="10" t="n">
        <f aca="false">G357/$F357</f>
        <v>0.95</v>
      </c>
      <c r="K357" s="10" t="n">
        <f aca="false">H357/$F357</f>
        <v>0.9</v>
      </c>
      <c r="L357" s="10" t="n">
        <f aca="false">I357/$F357</f>
        <v>0.8</v>
      </c>
    </row>
    <row r="358" customFormat="false" ht="15.8" hidden="false" customHeight="false" outlineLevel="0" collapsed="false">
      <c r="A358" s="59" t="s">
        <v>99</v>
      </c>
      <c r="B358" s="59" t="s">
        <v>246</v>
      </c>
      <c r="C358" s="59" t="s">
        <v>174</v>
      </c>
      <c r="D358" s="104" t="n">
        <v>17.4076296513765</v>
      </c>
      <c r="E358" s="102" t="n">
        <v>12.1853407559635</v>
      </c>
      <c r="F358" s="102" t="n">
        <v>9.74827260477083</v>
      </c>
      <c r="G358" s="103" t="n">
        <f aca="false">$F358*(1-VLOOKUP($C358,$B$179:$E$189,2,0))</f>
        <v>9.26085897453229</v>
      </c>
      <c r="H358" s="103" t="n">
        <f aca="false">$F358*(1-VLOOKUP($C358,$B$179:$E$189,3,0))</f>
        <v>8.77344534429375</v>
      </c>
      <c r="I358" s="103" t="n">
        <f aca="false">$F358*(1-VLOOKUP($C358,$B$179:$E$189,4,0))</f>
        <v>7.79861808381667</v>
      </c>
      <c r="J358" s="10" t="n">
        <f aca="false">G358/$F358</f>
        <v>0.95</v>
      </c>
      <c r="K358" s="10" t="n">
        <f aca="false">H358/$F358</f>
        <v>0.9</v>
      </c>
      <c r="L358" s="10" t="n">
        <f aca="false">I358/$F358</f>
        <v>0.8</v>
      </c>
    </row>
    <row r="359" customFormat="false" ht="15.8" hidden="false" customHeight="false" outlineLevel="0" collapsed="false">
      <c r="A359" s="59" t="s">
        <v>99</v>
      </c>
      <c r="B359" s="59" t="s">
        <v>247</v>
      </c>
      <c r="C359" s="59" t="s">
        <v>174</v>
      </c>
      <c r="D359" s="104" t="n">
        <v>17.4076296513765</v>
      </c>
      <c r="E359" s="102" t="n">
        <v>12.1853407559635</v>
      </c>
      <c r="F359" s="102" t="n">
        <v>9.74827260477083</v>
      </c>
      <c r="G359" s="103" t="n">
        <f aca="false">$F359*(1-VLOOKUP($C359,$B$179:$E$189,2,0))</f>
        <v>9.26085897453229</v>
      </c>
      <c r="H359" s="103" t="n">
        <f aca="false">$F359*(1-VLOOKUP($C359,$B$179:$E$189,3,0))</f>
        <v>8.77344534429375</v>
      </c>
      <c r="I359" s="103" t="n">
        <f aca="false">$F359*(1-VLOOKUP($C359,$B$179:$E$189,4,0))</f>
        <v>7.79861808381667</v>
      </c>
      <c r="J359" s="10" t="n">
        <f aca="false">G359/$F359</f>
        <v>0.95</v>
      </c>
      <c r="K359" s="10" t="n">
        <f aca="false">H359/$F359</f>
        <v>0.9</v>
      </c>
      <c r="L359" s="10" t="n">
        <f aca="false">I359/$F359</f>
        <v>0.8</v>
      </c>
    </row>
    <row r="360" customFormat="false" ht="15.8" hidden="false" customHeight="false" outlineLevel="0" collapsed="false">
      <c r="A360" s="59" t="s">
        <v>99</v>
      </c>
      <c r="B360" s="59" t="s">
        <v>248</v>
      </c>
      <c r="C360" s="59" t="s">
        <v>174</v>
      </c>
      <c r="D360" s="104" t="n">
        <v>53.8504098199071</v>
      </c>
      <c r="E360" s="102" t="n">
        <v>37.695286873935</v>
      </c>
      <c r="F360" s="102" t="n">
        <v>30.156229499148</v>
      </c>
      <c r="G360" s="103" t="n">
        <f aca="false">$F360*(1-VLOOKUP($C360,$B$179:$E$189,2,0))</f>
        <v>28.6484180241906</v>
      </c>
      <c r="H360" s="103" t="n">
        <f aca="false">$F360*(1-VLOOKUP($C360,$B$179:$E$189,3,0))</f>
        <v>27.1406065492332</v>
      </c>
      <c r="I360" s="103" t="n">
        <f aca="false">$F360*(1-VLOOKUP($C360,$B$179:$E$189,4,0))</f>
        <v>24.1249835993184</v>
      </c>
      <c r="J360" s="10" t="n">
        <f aca="false">G360/$F360</f>
        <v>0.95</v>
      </c>
      <c r="K360" s="10" t="n">
        <f aca="false">H360/$F360</f>
        <v>0.9</v>
      </c>
      <c r="L360" s="10" t="n">
        <f aca="false">I360/$F360</f>
        <v>0.8</v>
      </c>
    </row>
    <row r="361" customFormat="false" ht="15.8" hidden="false" customHeight="false" outlineLevel="0" collapsed="false">
      <c r="A361" s="59" t="s">
        <v>99</v>
      </c>
      <c r="B361" s="59" t="s">
        <v>249</v>
      </c>
      <c r="C361" s="59" t="s">
        <v>174</v>
      </c>
      <c r="D361" s="104" t="n">
        <v>53.1279519117536</v>
      </c>
      <c r="E361" s="102" t="n">
        <v>37.1895663382275</v>
      </c>
      <c r="F361" s="102" t="n">
        <v>29.751653070582</v>
      </c>
      <c r="G361" s="103" t="n">
        <f aca="false">$F361*(1-VLOOKUP($C361,$B$179:$E$189,2,0))</f>
        <v>28.2640704170529</v>
      </c>
      <c r="H361" s="103" t="n">
        <f aca="false">$F361*(1-VLOOKUP($C361,$B$179:$E$189,3,0))</f>
        <v>26.7764877635238</v>
      </c>
      <c r="I361" s="103" t="n">
        <f aca="false">$F361*(1-VLOOKUP($C361,$B$179:$E$189,4,0))</f>
        <v>23.8013224564656</v>
      </c>
      <c r="J361" s="10" t="n">
        <f aca="false">G361/$F361</f>
        <v>0.95</v>
      </c>
      <c r="K361" s="10" t="n">
        <f aca="false">H361/$F361</f>
        <v>0.9</v>
      </c>
      <c r="L361" s="10" t="n">
        <f aca="false">I361/$F361</f>
        <v>0.8</v>
      </c>
    </row>
    <row r="362" customFormat="false" ht="15.8" hidden="false" customHeight="false" outlineLevel="0" collapsed="false">
      <c r="A362" s="59" t="s">
        <v>99</v>
      </c>
      <c r="B362" s="59" t="s">
        <v>250</v>
      </c>
      <c r="C362" s="59" t="s">
        <v>174</v>
      </c>
      <c r="D362" s="104" t="n">
        <v>4.55669016609719</v>
      </c>
      <c r="E362" s="102" t="n">
        <v>3.18968311626803</v>
      </c>
      <c r="F362" s="102" t="n">
        <v>2.55174649301443</v>
      </c>
      <c r="G362" s="103" t="n">
        <f aca="false">$F362*(1-VLOOKUP($C362,$B$179:$E$189,2,0))</f>
        <v>2.42415916836371</v>
      </c>
      <c r="H362" s="103" t="n">
        <f aca="false">$F362*(1-VLOOKUP($C362,$B$179:$E$189,3,0))</f>
        <v>2.29657184371299</v>
      </c>
      <c r="I362" s="103" t="n">
        <f aca="false">$F362*(1-VLOOKUP($C362,$B$179:$E$189,4,0))</f>
        <v>2.04139719441154</v>
      </c>
      <c r="J362" s="10" t="n">
        <f aca="false">G362/$F362</f>
        <v>0.95</v>
      </c>
      <c r="K362" s="10" t="n">
        <f aca="false">H362/$F362</f>
        <v>0.9</v>
      </c>
      <c r="L362" s="10" t="n">
        <f aca="false">I362/$F362</f>
        <v>0.8</v>
      </c>
    </row>
    <row r="363" customFormat="false" ht="15.8" hidden="false" customHeight="false" outlineLevel="0" collapsed="false">
      <c r="A363" s="59" t="s">
        <v>101</v>
      </c>
      <c r="B363" s="59" t="s">
        <v>251</v>
      </c>
      <c r="C363" s="59" t="s">
        <v>174</v>
      </c>
      <c r="D363" s="104" t="n">
        <v>39.2226217291792</v>
      </c>
      <c r="E363" s="102" t="n">
        <v>27.4558352104255</v>
      </c>
      <c r="F363" s="102" t="n">
        <v>21.9646681683404</v>
      </c>
      <c r="G363" s="103" t="n">
        <f aca="false">$F363*(1-VLOOKUP($C363,$B$179:$E$189,2,0))</f>
        <v>20.8664347599234</v>
      </c>
      <c r="H363" s="103" t="n">
        <f aca="false">$F363*(1-VLOOKUP($C363,$B$179:$E$189,3,0))</f>
        <v>19.7682013515064</v>
      </c>
      <c r="I363" s="103" t="n">
        <f aca="false">$F363*(1-VLOOKUP($C363,$B$179:$E$189,4,0))</f>
        <v>17.5717345346723</v>
      </c>
      <c r="J363" s="10" t="n">
        <f aca="false">G363/$F363</f>
        <v>0.95</v>
      </c>
      <c r="K363" s="10" t="n">
        <f aca="false">H363/$F363</f>
        <v>0.9</v>
      </c>
      <c r="L363" s="10" t="n">
        <f aca="false">I363/$F363</f>
        <v>0.8</v>
      </c>
    </row>
    <row r="364" customFormat="false" ht="15.8" hidden="false" customHeight="false" outlineLevel="0" collapsed="false">
      <c r="A364" s="59" t="s">
        <v>101</v>
      </c>
      <c r="B364" s="59" t="s">
        <v>252</v>
      </c>
      <c r="C364" s="59" t="s">
        <v>174</v>
      </c>
      <c r="D364" s="104" t="n">
        <v>65.335552894527</v>
      </c>
      <c r="E364" s="102" t="n">
        <v>45.7348870261689</v>
      </c>
      <c r="F364" s="102" t="n">
        <v>36.5879096209351</v>
      </c>
      <c r="G364" s="103" t="n">
        <f aca="false">$F364*(1-VLOOKUP($C364,$B$179:$E$189,2,0))</f>
        <v>34.7585141398883</v>
      </c>
      <c r="H364" s="103" t="n">
        <f aca="false">$F364*(1-VLOOKUP($C364,$B$179:$E$189,3,0))</f>
        <v>32.9291186588416</v>
      </c>
      <c r="I364" s="103" t="n">
        <f aca="false">$F364*(1-VLOOKUP($C364,$B$179:$E$189,4,0))</f>
        <v>29.2703276967481</v>
      </c>
      <c r="J364" s="10" t="n">
        <f aca="false">G364/$F364</f>
        <v>0.95</v>
      </c>
      <c r="K364" s="10" t="n">
        <f aca="false">H364/$F364</f>
        <v>0.9</v>
      </c>
      <c r="L364" s="10" t="n">
        <f aca="false">I364/$F364</f>
        <v>0.8</v>
      </c>
    </row>
    <row r="365" customFormat="false" ht="15.8" hidden="false" customHeight="false" outlineLevel="0" collapsed="false">
      <c r="A365" s="59" t="s">
        <v>101</v>
      </c>
      <c r="B365" s="59" t="s">
        <v>253</v>
      </c>
      <c r="C365" s="59" t="s">
        <v>174</v>
      </c>
      <c r="D365" s="104" t="n">
        <v>65.4065195360706</v>
      </c>
      <c r="E365" s="102" t="n">
        <v>45.7845636752494</v>
      </c>
      <c r="F365" s="102" t="n">
        <v>36.6276509401995</v>
      </c>
      <c r="G365" s="103" t="n">
        <f aca="false">$F365*(1-VLOOKUP($C365,$B$179:$E$189,2,0))</f>
        <v>34.7962683931895</v>
      </c>
      <c r="H365" s="103" t="n">
        <f aca="false">$F365*(1-VLOOKUP($C365,$B$179:$E$189,3,0))</f>
        <v>32.9648858461796</v>
      </c>
      <c r="I365" s="103" t="n">
        <f aca="false">$F365*(1-VLOOKUP($C365,$B$179:$E$189,4,0))</f>
        <v>29.3021207521596</v>
      </c>
      <c r="J365" s="10" t="n">
        <f aca="false">G365/$F365</f>
        <v>0.95</v>
      </c>
      <c r="K365" s="10" t="n">
        <f aca="false">H365/$F365</f>
        <v>0.9</v>
      </c>
      <c r="L365" s="10" t="n">
        <f aca="false">I365/$F365</f>
        <v>0.8</v>
      </c>
    </row>
    <row r="366" customFormat="false" ht="15.8" hidden="false" customHeight="false" outlineLevel="0" collapsed="false">
      <c r="A366" s="59" t="s">
        <v>101</v>
      </c>
      <c r="B366" s="59" t="s">
        <v>254</v>
      </c>
      <c r="C366" s="59" t="s">
        <v>174</v>
      </c>
      <c r="D366" s="104" t="n">
        <v>39.2226217291792</v>
      </c>
      <c r="E366" s="102" t="n">
        <v>27.4558352104255</v>
      </c>
      <c r="F366" s="102" t="n">
        <v>21.9646681683404</v>
      </c>
      <c r="G366" s="103" t="n">
        <f aca="false">$F366*(1-VLOOKUP($C366,$B$179:$E$189,2,0))</f>
        <v>20.8664347599234</v>
      </c>
      <c r="H366" s="103" t="n">
        <f aca="false">$F366*(1-VLOOKUP($C366,$B$179:$E$189,3,0))</f>
        <v>19.7682013515064</v>
      </c>
      <c r="I366" s="103" t="n">
        <f aca="false">$F366*(1-VLOOKUP($C366,$B$179:$E$189,4,0))</f>
        <v>17.5717345346723</v>
      </c>
      <c r="J366" s="10" t="n">
        <f aca="false">G366/$F366</f>
        <v>0.95</v>
      </c>
      <c r="K366" s="10" t="n">
        <f aca="false">H366/$F366</f>
        <v>0.9</v>
      </c>
      <c r="L366" s="10" t="n">
        <f aca="false">I366/$F366</f>
        <v>0.8</v>
      </c>
    </row>
    <row r="367" customFormat="false" ht="15.8" hidden="false" customHeight="false" outlineLevel="0" collapsed="false">
      <c r="A367" s="59" t="s">
        <v>101</v>
      </c>
      <c r="B367" s="59" t="s">
        <v>255</v>
      </c>
      <c r="C367" s="59" t="s">
        <v>174</v>
      </c>
      <c r="D367" s="104" t="n">
        <v>39.2226217291792</v>
      </c>
      <c r="E367" s="102" t="n">
        <v>27.4558352104255</v>
      </c>
      <c r="F367" s="102" t="n">
        <v>21.9646681683404</v>
      </c>
      <c r="G367" s="103" t="n">
        <f aca="false">$F367*(1-VLOOKUP($C367,$B$179:$E$189,2,0))</f>
        <v>20.8664347599234</v>
      </c>
      <c r="H367" s="103" t="n">
        <f aca="false">$F367*(1-VLOOKUP($C367,$B$179:$E$189,3,0))</f>
        <v>19.7682013515064</v>
      </c>
      <c r="I367" s="103" t="n">
        <f aca="false">$F367*(1-VLOOKUP($C367,$B$179:$E$189,4,0))</f>
        <v>17.5717345346723</v>
      </c>
      <c r="J367" s="10" t="n">
        <f aca="false">G367/$F367</f>
        <v>0.95</v>
      </c>
      <c r="K367" s="10" t="n">
        <f aca="false">H367/$F367</f>
        <v>0.9</v>
      </c>
      <c r="L367" s="10" t="n">
        <f aca="false">I367/$F367</f>
        <v>0.8</v>
      </c>
    </row>
    <row r="368" customFormat="false" ht="15.8" hidden="false" customHeight="false" outlineLevel="0" collapsed="false">
      <c r="A368" s="59" t="s">
        <v>103</v>
      </c>
      <c r="B368" s="59" t="s">
        <v>256</v>
      </c>
      <c r="C368" s="59" t="s">
        <v>174</v>
      </c>
      <c r="D368" s="104" t="n">
        <v>31.9117878742491</v>
      </c>
      <c r="E368" s="102" t="n">
        <v>22.3382515119744</v>
      </c>
      <c r="F368" s="102" t="n">
        <v>17.8706012095795</v>
      </c>
      <c r="G368" s="103" t="n">
        <f aca="false">$F368*(1-VLOOKUP($C368,$B$179:$E$189,2,0))</f>
        <v>16.9770711491005</v>
      </c>
      <c r="H368" s="103" t="n">
        <f aca="false">$F368*(1-VLOOKUP($C368,$B$179:$E$189,3,0))</f>
        <v>16.0835410886216</v>
      </c>
      <c r="I368" s="103" t="n">
        <f aca="false">$F368*(1-VLOOKUP($C368,$B$179:$E$189,4,0))</f>
        <v>14.2964809676636</v>
      </c>
      <c r="J368" s="10" t="n">
        <f aca="false">G368/$F368</f>
        <v>0.95</v>
      </c>
      <c r="K368" s="10" t="n">
        <f aca="false">H368/$F368</f>
        <v>0.9</v>
      </c>
      <c r="L368" s="10" t="n">
        <f aca="false">I368/$F368</f>
        <v>0.8</v>
      </c>
    </row>
    <row r="369" customFormat="false" ht="15.8" hidden="false" customHeight="false" outlineLevel="0" collapsed="false">
      <c r="A369" s="59" t="s">
        <v>103</v>
      </c>
      <c r="B369" s="59" t="s">
        <v>257</v>
      </c>
      <c r="C369" s="59" t="s">
        <v>174</v>
      </c>
      <c r="D369" s="104" t="n">
        <v>31.9117878742491</v>
      </c>
      <c r="E369" s="102" t="n">
        <v>22.3382515119744</v>
      </c>
      <c r="F369" s="102" t="n">
        <v>17.8706012095795</v>
      </c>
      <c r="G369" s="103" t="n">
        <f aca="false">$F369*(1-VLOOKUP($C369,$B$179:$E$189,2,0))</f>
        <v>16.9770711491005</v>
      </c>
      <c r="H369" s="103" t="n">
        <f aca="false">$F369*(1-VLOOKUP($C369,$B$179:$E$189,3,0))</f>
        <v>16.0835410886216</v>
      </c>
      <c r="I369" s="103" t="n">
        <f aca="false">$F369*(1-VLOOKUP($C369,$B$179:$E$189,4,0))</f>
        <v>14.2964809676636</v>
      </c>
      <c r="J369" s="10" t="n">
        <f aca="false">G369/$F369</f>
        <v>0.95</v>
      </c>
      <c r="K369" s="10" t="n">
        <f aca="false">H369/$F369</f>
        <v>0.9</v>
      </c>
      <c r="L369" s="10" t="n">
        <f aca="false">I369/$F369</f>
        <v>0.8</v>
      </c>
    </row>
    <row r="370" customFormat="false" ht="15.8" hidden="false" customHeight="false" outlineLevel="0" collapsed="false">
      <c r="A370" s="59" t="s">
        <v>103</v>
      </c>
      <c r="B370" s="59" t="s">
        <v>258</v>
      </c>
      <c r="C370" s="59" t="s">
        <v>174</v>
      </c>
      <c r="D370" s="104" t="n">
        <v>31.9117878742491</v>
      </c>
      <c r="E370" s="102" t="n">
        <v>22.3382515119744</v>
      </c>
      <c r="F370" s="102" t="n">
        <v>17.8706012095795</v>
      </c>
      <c r="G370" s="103" t="n">
        <f aca="false">$F370*(1-VLOOKUP($C370,$B$179:$E$189,2,0))</f>
        <v>16.9770711491005</v>
      </c>
      <c r="H370" s="103" t="n">
        <f aca="false">$F370*(1-VLOOKUP($C370,$B$179:$E$189,3,0))</f>
        <v>16.0835410886216</v>
      </c>
      <c r="I370" s="103" t="n">
        <f aca="false">$F370*(1-VLOOKUP($C370,$B$179:$E$189,4,0))</f>
        <v>14.2964809676636</v>
      </c>
      <c r="J370" s="10" t="n">
        <f aca="false">G370/$F370</f>
        <v>0.95</v>
      </c>
      <c r="K370" s="10" t="n">
        <f aca="false">H370/$F370</f>
        <v>0.9</v>
      </c>
      <c r="L370" s="10" t="n">
        <f aca="false">I370/$F370</f>
        <v>0.8</v>
      </c>
    </row>
    <row r="371" customFormat="false" ht="15.8" hidden="false" customHeight="false" outlineLevel="0" collapsed="false">
      <c r="A371" s="59" t="s">
        <v>103</v>
      </c>
      <c r="B371" s="59" t="s">
        <v>259</v>
      </c>
      <c r="C371" s="59" t="s">
        <v>174</v>
      </c>
      <c r="D371" s="104" t="n">
        <v>55.8803710642774</v>
      </c>
      <c r="E371" s="102" t="n">
        <v>39.1162597449942</v>
      </c>
      <c r="F371" s="102" t="n">
        <v>31.2930077959953</v>
      </c>
      <c r="G371" s="103" t="n">
        <f aca="false">$F371*(1-VLOOKUP($C371,$B$179:$E$189,2,0))</f>
        <v>29.7283574061955</v>
      </c>
      <c r="H371" s="103" t="n">
        <f aca="false">$F371*(1-VLOOKUP($C371,$B$179:$E$189,3,0))</f>
        <v>28.1637070163958</v>
      </c>
      <c r="I371" s="103" t="n">
        <f aca="false">$F371*(1-VLOOKUP($C371,$B$179:$E$189,4,0))</f>
        <v>25.0344062367962</v>
      </c>
      <c r="J371" s="10" t="n">
        <f aca="false">G371/$F371</f>
        <v>0.95</v>
      </c>
      <c r="K371" s="10" t="n">
        <f aca="false">H371/$F371</f>
        <v>0.9</v>
      </c>
      <c r="L371" s="10" t="n">
        <f aca="false">I371/$F371</f>
        <v>0.8</v>
      </c>
    </row>
    <row r="372" customFormat="false" ht="15.8" hidden="false" customHeight="false" outlineLevel="0" collapsed="false">
      <c r="A372" s="59" t="s">
        <v>103</v>
      </c>
      <c r="B372" s="59" t="s">
        <v>260</v>
      </c>
      <c r="C372" s="59" t="s">
        <v>174</v>
      </c>
      <c r="D372" s="104" t="n">
        <v>50.1370219731167</v>
      </c>
      <c r="E372" s="102" t="n">
        <v>35.0959153811817</v>
      </c>
      <c r="F372" s="102" t="n">
        <v>28.0767323049453</v>
      </c>
      <c r="G372" s="103" t="n">
        <f aca="false">$F372*(1-VLOOKUP($C372,$B$179:$E$189,2,0))</f>
        <v>26.672895689698</v>
      </c>
      <c r="H372" s="103" t="n">
        <f aca="false">$F372*(1-VLOOKUP($C372,$B$179:$E$189,3,0))</f>
        <v>25.2690590744508</v>
      </c>
      <c r="I372" s="103" t="n">
        <f aca="false">$F372*(1-VLOOKUP($C372,$B$179:$E$189,4,0))</f>
        <v>22.4613858439562</v>
      </c>
      <c r="J372" s="10" t="n">
        <f aca="false">G372/$F372</f>
        <v>0.95</v>
      </c>
      <c r="K372" s="10" t="n">
        <f aca="false">H372/$F372</f>
        <v>0.9</v>
      </c>
      <c r="L372" s="10" t="n">
        <f aca="false">I372/$F372</f>
        <v>0.8</v>
      </c>
    </row>
    <row r="373" customFormat="false" ht="15.8" hidden="false" customHeight="false" outlineLevel="0" collapsed="false">
      <c r="A373" s="59" t="s">
        <v>103</v>
      </c>
      <c r="B373" s="59" t="s">
        <v>261</v>
      </c>
      <c r="C373" s="59" t="s">
        <v>174</v>
      </c>
      <c r="D373" s="104" t="n">
        <v>53.5415463338517</v>
      </c>
      <c r="E373" s="102" t="n">
        <v>37.4790824336962</v>
      </c>
      <c r="F373" s="102" t="n">
        <v>29.983265946957</v>
      </c>
      <c r="G373" s="103" t="n">
        <f aca="false">$F373*(1-VLOOKUP($C373,$B$179:$E$189,2,0))</f>
        <v>28.4841026496091</v>
      </c>
      <c r="H373" s="103" t="n">
        <f aca="false">$F373*(1-VLOOKUP($C373,$B$179:$E$189,3,0))</f>
        <v>26.9849393522613</v>
      </c>
      <c r="I373" s="103" t="n">
        <f aca="false">$F373*(1-VLOOKUP($C373,$B$179:$E$189,4,0))</f>
        <v>23.9866127575656</v>
      </c>
      <c r="J373" s="10" t="n">
        <f aca="false">G373/$F373</f>
        <v>0.95</v>
      </c>
      <c r="K373" s="10" t="n">
        <f aca="false">H373/$F373</f>
        <v>0.9</v>
      </c>
      <c r="L373" s="10" t="n">
        <f aca="false">I373/$F373</f>
        <v>0.8</v>
      </c>
    </row>
    <row r="374" customFormat="false" ht="15.8" hidden="false" customHeight="false" outlineLevel="0" collapsed="false">
      <c r="A374" s="59" t="s">
        <v>105</v>
      </c>
      <c r="B374" s="59" t="s">
        <v>185</v>
      </c>
      <c r="C374" s="59" t="s">
        <v>174</v>
      </c>
      <c r="D374" s="104" t="n">
        <v>80.9340215816681</v>
      </c>
      <c r="E374" s="102" t="n">
        <v>56.6538151071677</v>
      </c>
      <c r="F374" s="102" t="n">
        <v>45.3230520857341</v>
      </c>
      <c r="G374" s="103" t="n">
        <f aca="false">$F374*(1-VLOOKUP($C374,$B$179:$E$189,2,0))</f>
        <v>43.0568994814474</v>
      </c>
      <c r="H374" s="103" t="n">
        <f aca="false">$F374*(1-VLOOKUP($C374,$B$179:$E$189,3,0))</f>
        <v>40.7907468771607</v>
      </c>
      <c r="I374" s="103" t="n">
        <f aca="false">$F374*(1-VLOOKUP($C374,$B$179:$E$189,4,0))</f>
        <v>36.2584416685873</v>
      </c>
      <c r="J374" s="10" t="n">
        <f aca="false">G374/$F374</f>
        <v>0.95</v>
      </c>
      <c r="K374" s="10" t="n">
        <f aca="false">H374/$F374</f>
        <v>0.9</v>
      </c>
      <c r="L374" s="10" t="n">
        <f aca="false">I374/$F374</f>
        <v>0.8</v>
      </c>
    </row>
    <row r="375" customFormat="false" ht="15.8" hidden="false" customHeight="false" outlineLevel="0" collapsed="false">
      <c r="A375" s="59" t="s">
        <v>105</v>
      </c>
      <c r="B375" s="59" t="s">
        <v>262</v>
      </c>
      <c r="C375" s="59" t="s">
        <v>174</v>
      </c>
      <c r="D375" s="104" t="n">
        <v>191.085884943948</v>
      </c>
      <c r="E375" s="102" t="n">
        <v>133.760119460764</v>
      </c>
      <c r="F375" s="102" t="n">
        <v>107.008095568611</v>
      </c>
      <c r="G375" s="103" t="n">
        <f aca="false">$F375*(1-VLOOKUP($C375,$B$179:$E$189,2,0))</f>
        <v>101.65769079018</v>
      </c>
      <c r="H375" s="103" t="n">
        <f aca="false">$F375*(1-VLOOKUP($C375,$B$179:$E$189,3,0))</f>
        <v>96.3072860117499</v>
      </c>
      <c r="I375" s="103" t="n">
        <f aca="false">$F375*(1-VLOOKUP($C375,$B$179:$E$189,4,0))</f>
        <v>85.6064764548888</v>
      </c>
      <c r="J375" s="10" t="n">
        <f aca="false">G375/$F375</f>
        <v>0.95</v>
      </c>
      <c r="K375" s="10" t="n">
        <f aca="false">H375/$F375</f>
        <v>0.9</v>
      </c>
      <c r="L375" s="10" t="n">
        <f aca="false">I375/$F375</f>
        <v>0.8</v>
      </c>
    </row>
    <row r="376" customFormat="false" ht="15.8" hidden="false" customHeight="false" outlineLevel="0" collapsed="false">
      <c r="A376" s="59" t="s">
        <v>105</v>
      </c>
      <c r="B376" s="59" t="s">
        <v>263</v>
      </c>
      <c r="C376" s="59" t="s">
        <v>174</v>
      </c>
      <c r="D376" s="104" t="n">
        <v>170.264155251607</v>
      </c>
      <c r="E376" s="102" t="n">
        <v>119.184908676125</v>
      </c>
      <c r="F376" s="102" t="n">
        <v>95.3479269408997</v>
      </c>
      <c r="G376" s="103" t="n">
        <f aca="false">$F376*(1-VLOOKUP($C376,$B$179:$E$189,2,0))</f>
        <v>90.5805305938547</v>
      </c>
      <c r="H376" s="103" t="n">
        <f aca="false">$F376*(1-VLOOKUP($C376,$B$179:$E$189,3,0))</f>
        <v>85.8131342468097</v>
      </c>
      <c r="I376" s="103" t="n">
        <f aca="false">$F376*(1-VLOOKUP($C376,$B$179:$E$189,4,0))</f>
        <v>76.2783415527198</v>
      </c>
      <c r="J376" s="10" t="n">
        <f aca="false">G376/$F376</f>
        <v>0.95</v>
      </c>
      <c r="K376" s="10" t="n">
        <f aca="false">H376/$F376</f>
        <v>0.9</v>
      </c>
      <c r="L376" s="10" t="n">
        <f aca="false">I376/$F376</f>
        <v>0.8</v>
      </c>
    </row>
    <row r="377" customFormat="false" ht="15.8" hidden="false" customHeight="false" outlineLevel="0" collapsed="false">
      <c r="A377" s="59" t="s">
        <v>105</v>
      </c>
      <c r="B377" s="59" t="s">
        <v>264</v>
      </c>
      <c r="C377" s="59" t="s">
        <v>174</v>
      </c>
      <c r="D377" s="104" t="n">
        <v>397.950673994056</v>
      </c>
      <c r="E377" s="102" t="n">
        <v>278.565471795839</v>
      </c>
      <c r="F377" s="102" t="n">
        <v>222.852377436672</v>
      </c>
      <c r="G377" s="103" t="n">
        <f aca="false">$F377*(1-VLOOKUP($C377,$B$179:$E$189,2,0))</f>
        <v>211.709758564838</v>
      </c>
      <c r="H377" s="103" t="n">
        <f aca="false">$F377*(1-VLOOKUP($C377,$B$179:$E$189,3,0))</f>
        <v>200.567139693005</v>
      </c>
      <c r="I377" s="103" t="n">
        <f aca="false">$F377*(1-VLOOKUP($C377,$B$179:$E$189,4,0))</f>
        <v>178.281901949338</v>
      </c>
      <c r="J377" s="10" t="n">
        <f aca="false">G377/$F377</f>
        <v>0.95</v>
      </c>
      <c r="K377" s="10" t="n">
        <f aca="false">H377/$F377</f>
        <v>0.9</v>
      </c>
      <c r="L377" s="10" t="n">
        <f aca="false">I377/$F377</f>
        <v>0.8</v>
      </c>
    </row>
    <row r="378" customFormat="false" ht="15.8" hidden="false" customHeight="false" outlineLevel="0" collapsed="false">
      <c r="A378" s="59" t="s">
        <v>105</v>
      </c>
      <c r="B378" s="59" t="s">
        <v>265</v>
      </c>
      <c r="C378" s="59" t="s">
        <v>174</v>
      </c>
      <c r="D378" s="104" t="n">
        <v>76.2621959082857</v>
      </c>
      <c r="E378" s="102" t="n">
        <v>53.3835371358</v>
      </c>
      <c r="F378" s="102" t="n">
        <v>42.70682970864</v>
      </c>
      <c r="G378" s="103" t="n">
        <f aca="false">$F378*(1-VLOOKUP($C378,$B$179:$E$189,2,0))</f>
        <v>40.571488223208</v>
      </c>
      <c r="H378" s="103" t="n">
        <f aca="false">$F378*(1-VLOOKUP($C378,$B$179:$E$189,3,0))</f>
        <v>38.436146737776</v>
      </c>
      <c r="I378" s="103" t="n">
        <f aca="false">$F378*(1-VLOOKUP($C378,$B$179:$E$189,4,0))</f>
        <v>34.165463766912</v>
      </c>
      <c r="J378" s="10" t="n">
        <f aca="false">G378/$F378</f>
        <v>0.95</v>
      </c>
      <c r="K378" s="10" t="n">
        <f aca="false">H378/$F378</f>
        <v>0.9</v>
      </c>
      <c r="L378" s="10" t="n">
        <f aca="false">I378/$F378</f>
        <v>0.8</v>
      </c>
    </row>
    <row r="379" customFormat="false" ht="15.8" hidden="false" customHeight="false" outlineLevel="0" collapsed="false">
      <c r="A379" s="59" t="s">
        <v>105</v>
      </c>
      <c r="B379" s="59" t="s">
        <v>266</v>
      </c>
      <c r="C379" s="59" t="s">
        <v>174</v>
      </c>
      <c r="D379" s="104" t="n">
        <v>155.885256618588</v>
      </c>
      <c r="E379" s="102" t="n">
        <v>109.119679633012</v>
      </c>
      <c r="F379" s="102" t="n">
        <v>87.2957437064093</v>
      </c>
      <c r="G379" s="103" t="n">
        <f aca="false">$F379*(1-VLOOKUP($C379,$B$179:$E$189,2,0))</f>
        <v>82.9309565210888</v>
      </c>
      <c r="H379" s="103" t="n">
        <f aca="false">$F379*(1-VLOOKUP($C379,$B$179:$E$189,3,0))</f>
        <v>78.5661693357684</v>
      </c>
      <c r="I379" s="103" t="n">
        <f aca="false">$F379*(1-VLOOKUP($C379,$B$179:$E$189,4,0))</f>
        <v>69.8365949651275</v>
      </c>
      <c r="J379" s="10" t="n">
        <f aca="false">G379/$F379</f>
        <v>0.95</v>
      </c>
      <c r="K379" s="10" t="n">
        <f aca="false">H379/$F379</f>
        <v>0.9</v>
      </c>
      <c r="L379" s="10" t="n">
        <f aca="false">I379/$F379</f>
        <v>0.8</v>
      </c>
    </row>
    <row r="380" customFormat="false" ht="15.8" hidden="false" customHeight="false" outlineLevel="0" collapsed="false">
      <c r="A380" s="59" t="s">
        <v>105</v>
      </c>
      <c r="B380" s="59" t="s">
        <v>267</v>
      </c>
      <c r="C380" s="59" t="s">
        <v>174</v>
      </c>
      <c r="D380" s="104" t="n">
        <v>0</v>
      </c>
      <c r="E380" s="102" t="n">
        <v>0</v>
      </c>
      <c r="F380" s="102" t="n">
        <v>0</v>
      </c>
      <c r="G380" s="103" t="n">
        <f aca="false">$F380*(1-VLOOKUP($C380,$B$179:$E$189,2,0))</f>
        <v>0</v>
      </c>
      <c r="H380" s="103" t="n">
        <f aca="false">$F380*(1-VLOOKUP($C380,$B$179:$E$189,3,0))</f>
        <v>0</v>
      </c>
      <c r="I380" s="103" t="n">
        <f aca="false">$F380*(1-VLOOKUP($C380,$B$179:$E$189,4,0))</f>
        <v>0</v>
      </c>
      <c r="J380" s="10" t="e">
        <f aca="false">G380/$F380</f>
        <v>#DIV/0!</v>
      </c>
      <c r="K380" s="10" t="e">
        <f aca="false">H380/$F380</f>
        <v>#DIV/0!</v>
      </c>
      <c r="L380" s="10" t="e">
        <f aca="false">I380/$F380</f>
        <v>#DIV/0!</v>
      </c>
    </row>
    <row r="381" customFormat="false" ht="15.8" hidden="false" customHeight="false" outlineLevel="0" collapsed="false">
      <c r="A381" s="59" t="s">
        <v>105</v>
      </c>
      <c r="B381" s="59" t="s">
        <v>268</v>
      </c>
      <c r="C381" s="59" t="s">
        <v>174</v>
      </c>
      <c r="D381" s="104" t="n">
        <v>341.323058662089</v>
      </c>
      <c r="E381" s="102" t="n">
        <v>238.926141063462</v>
      </c>
      <c r="F381" s="102" t="n">
        <v>191.14091285077</v>
      </c>
      <c r="G381" s="103" t="n">
        <f aca="false">$F381*(1-VLOOKUP($C381,$B$179:$E$189,2,0))</f>
        <v>181.583867208232</v>
      </c>
      <c r="H381" s="103" t="n">
        <f aca="false">$F381*(1-VLOOKUP($C381,$B$179:$E$189,3,0))</f>
        <v>172.026821565693</v>
      </c>
      <c r="I381" s="103" t="n">
        <f aca="false">$F381*(1-VLOOKUP($C381,$B$179:$E$189,4,0))</f>
        <v>152.912730280616</v>
      </c>
      <c r="J381" s="10" t="n">
        <f aca="false">G381/$F381</f>
        <v>0.95</v>
      </c>
      <c r="K381" s="10" t="n">
        <f aca="false">H381/$F381</f>
        <v>0.9</v>
      </c>
      <c r="L381" s="10" t="n">
        <f aca="false">I381/$F381</f>
        <v>0.8</v>
      </c>
    </row>
    <row r="382" customFormat="false" ht="15.8" hidden="false" customHeight="false" outlineLevel="0" collapsed="false">
      <c r="A382" s="59" t="s">
        <v>105</v>
      </c>
      <c r="B382" s="59" t="s">
        <v>269</v>
      </c>
      <c r="C382" s="59" t="s">
        <v>174</v>
      </c>
      <c r="D382" s="104" t="n">
        <v>173.226403804647</v>
      </c>
      <c r="E382" s="102" t="n">
        <v>121.258482663253</v>
      </c>
      <c r="F382" s="102" t="n">
        <v>97.0067861306021</v>
      </c>
      <c r="G382" s="103" t="n">
        <f aca="false">$F382*(1-VLOOKUP($C382,$B$179:$E$189,2,0))</f>
        <v>92.156446824072</v>
      </c>
      <c r="H382" s="103" t="n">
        <f aca="false">$F382*(1-VLOOKUP($C382,$B$179:$E$189,3,0))</f>
        <v>87.3061075175419</v>
      </c>
      <c r="I382" s="103" t="n">
        <f aca="false">$F382*(1-VLOOKUP($C382,$B$179:$E$189,4,0))</f>
        <v>77.6054289044817</v>
      </c>
      <c r="J382" s="10" t="n">
        <f aca="false">G382/$F382</f>
        <v>0.95</v>
      </c>
      <c r="K382" s="10" t="n">
        <f aca="false">H382/$F382</f>
        <v>0.9</v>
      </c>
      <c r="L382" s="10" t="n">
        <f aca="false">I382/$F382</f>
        <v>0.8</v>
      </c>
    </row>
    <row r="383" customFormat="false" ht="15.8" hidden="false" customHeight="false" outlineLevel="0" collapsed="false">
      <c r="A383" s="59" t="s">
        <v>105</v>
      </c>
      <c r="B383" s="59" t="s">
        <v>270</v>
      </c>
      <c r="C383" s="59" t="s">
        <v>174</v>
      </c>
      <c r="D383" s="104" t="n">
        <v>131.692911408413</v>
      </c>
      <c r="E383" s="102" t="n">
        <v>92.1850379858889</v>
      </c>
      <c r="F383" s="102" t="n">
        <v>73.7480303887111</v>
      </c>
      <c r="G383" s="103" t="n">
        <f aca="false">$F383*(1-VLOOKUP($C383,$B$179:$E$189,2,0))</f>
        <v>70.0606288692755</v>
      </c>
      <c r="H383" s="103" t="n">
        <f aca="false">$F383*(1-VLOOKUP($C383,$B$179:$E$189,3,0))</f>
        <v>66.37322734984</v>
      </c>
      <c r="I383" s="103" t="n">
        <f aca="false">$F383*(1-VLOOKUP($C383,$B$179:$E$189,4,0))</f>
        <v>58.9984243109689</v>
      </c>
      <c r="J383" s="10" t="n">
        <f aca="false">G383/$F383</f>
        <v>0.95</v>
      </c>
      <c r="K383" s="10" t="n">
        <f aca="false">H383/$F383</f>
        <v>0.9</v>
      </c>
      <c r="L383" s="10" t="n">
        <f aca="false">I383/$F383</f>
        <v>0.8</v>
      </c>
    </row>
    <row r="384" customFormat="false" ht="15.8" hidden="false" customHeight="false" outlineLevel="0" collapsed="false">
      <c r="A384" s="59" t="s">
        <v>105</v>
      </c>
      <c r="B384" s="59" t="s">
        <v>271</v>
      </c>
      <c r="C384" s="59" t="s">
        <v>174</v>
      </c>
      <c r="D384" s="104" t="n">
        <v>281.148289978415</v>
      </c>
      <c r="E384" s="102" t="n">
        <v>196.80380298489</v>
      </c>
      <c r="F384" s="102" t="n">
        <v>157.443042387912</v>
      </c>
      <c r="G384" s="103" t="n">
        <f aca="false">$F384*(1-VLOOKUP($C384,$B$179:$E$189,2,0))</f>
        <v>149.570890268516</v>
      </c>
      <c r="H384" s="103" t="n">
        <f aca="false">$F384*(1-VLOOKUP($C384,$B$179:$E$189,3,0))</f>
        <v>141.698738149121</v>
      </c>
      <c r="I384" s="103" t="n">
        <f aca="false">$F384*(1-VLOOKUP($C384,$B$179:$E$189,4,0))</f>
        <v>125.95443391033</v>
      </c>
      <c r="J384" s="10" t="n">
        <f aca="false">G384/$F384</f>
        <v>0.95</v>
      </c>
      <c r="K384" s="10" t="n">
        <f aca="false">H384/$F384</f>
        <v>0.9</v>
      </c>
      <c r="L384" s="10" t="n">
        <f aca="false">I384/$F384</f>
        <v>0.8</v>
      </c>
    </row>
    <row r="385" customFormat="false" ht="15.8" hidden="false" customHeight="false" outlineLevel="0" collapsed="false">
      <c r="A385" s="59" t="s">
        <v>105</v>
      </c>
      <c r="B385" s="59" t="s">
        <v>272</v>
      </c>
      <c r="C385" s="59" t="s">
        <v>174</v>
      </c>
      <c r="D385" s="104" t="n">
        <v>346.29875214589</v>
      </c>
      <c r="E385" s="102" t="n">
        <v>242.409126502123</v>
      </c>
      <c r="F385" s="102" t="n">
        <v>193.927301201698</v>
      </c>
      <c r="G385" s="103" t="n">
        <f aca="false">$F385*(1-VLOOKUP($C385,$B$179:$E$189,2,0))</f>
        <v>184.230936141613</v>
      </c>
      <c r="H385" s="103" t="n">
        <f aca="false">$F385*(1-VLOOKUP($C385,$B$179:$E$189,3,0))</f>
        <v>174.534571081528</v>
      </c>
      <c r="I385" s="103" t="n">
        <f aca="false">$F385*(1-VLOOKUP($C385,$B$179:$E$189,4,0))</f>
        <v>155.141840961358</v>
      </c>
      <c r="J385" s="10" t="n">
        <f aca="false">G385/$F385</f>
        <v>0.95</v>
      </c>
      <c r="K385" s="10" t="n">
        <f aca="false">H385/$F385</f>
        <v>0.9</v>
      </c>
      <c r="L385" s="10" t="n">
        <f aca="false">I385/$F385</f>
        <v>0.8</v>
      </c>
    </row>
    <row r="386" customFormat="false" ht="15.8" hidden="false" customHeight="false" outlineLevel="0" collapsed="false">
      <c r="A386" s="59" t="s">
        <v>105</v>
      </c>
      <c r="B386" s="59" t="s">
        <v>273</v>
      </c>
      <c r="C386" s="59" t="s">
        <v>174</v>
      </c>
      <c r="D386" s="104" t="n">
        <v>95.5348424592764</v>
      </c>
      <c r="E386" s="102" t="n">
        <v>66.8743897214935</v>
      </c>
      <c r="F386" s="102" t="n">
        <v>53.4995117771948</v>
      </c>
      <c r="G386" s="103" t="n">
        <f aca="false">$F386*(1-VLOOKUP($C386,$B$179:$E$189,2,0))</f>
        <v>50.8245361883351</v>
      </c>
      <c r="H386" s="103" t="n">
        <f aca="false">$F386*(1-VLOOKUP($C386,$B$179:$E$189,3,0))</f>
        <v>48.1495605994753</v>
      </c>
      <c r="I386" s="103" t="n">
        <f aca="false">$F386*(1-VLOOKUP($C386,$B$179:$E$189,4,0))</f>
        <v>42.7996094217558</v>
      </c>
      <c r="J386" s="10" t="n">
        <f aca="false">G386/$F386</f>
        <v>0.95</v>
      </c>
      <c r="K386" s="10" t="n">
        <f aca="false">H386/$F386</f>
        <v>0.9</v>
      </c>
      <c r="L386" s="10" t="n">
        <f aca="false">I386/$F386</f>
        <v>0.8</v>
      </c>
    </row>
    <row r="387" customFormat="false" ht="15.8" hidden="false" customHeight="false" outlineLevel="0" collapsed="false">
      <c r="A387" s="59" t="s">
        <v>105</v>
      </c>
      <c r="B387" s="59" t="s">
        <v>274</v>
      </c>
      <c r="C387" s="59" t="s">
        <v>174</v>
      </c>
      <c r="D387" s="104" t="n">
        <v>123.625642873766</v>
      </c>
      <c r="E387" s="102" t="n">
        <v>86.5379500116363</v>
      </c>
      <c r="F387" s="102" t="n">
        <v>69.2303600093091</v>
      </c>
      <c r="G387" s="103" t="n">
        <f aca="false">$F387*(1-VLOOKUP($C387,$B$179:$E$189,2,0))</f>
        <v>65.7688420088436</v>
      </c>
      <c r="H387" s="103" t="n">
        <f aca="false">$F387*(1-VLOOKUP($C387,$B$179:$E$189,3,0))</f>
        <v>62.3073240083782</v>
      </c>
      <c r="I387" s="103" t="n">
        <f aca="false">$F387*(1-VLOOKUP($C387,$B$179:$E$189,4,0))</f>
        <v>55.3842880074473</v>
      </c>
      <c r="J387" s="10" t="n">
        <f aca="false">G387/$F387</f>
        <v>0.95</v>
      </c>
      <c r="K387" s="10" t="n">
        <f aca="false">H387/$F387</f>
        <v>0.9</v>
      </c>
      <c r="L387" s="10" t="n">
        <f aca="false">I387/$F387</f>
        <v>0.8</v>
      </c>
    </row>
    <row r="388" customFormat="false" ht="15.8" hidden="false" customHeight="false" outlineLevel="0" collapsed="false">
      <c r="A388" s="59" t="s">
        <v>107</v>
      </c>
      <c r="B388" s="59" t="s">
        <v>267</v>
      </c>
      <c r="C388" s="59" t="s">
        <v>174</v>
      </c>
      <c r="D388" s="104" t="n">
        <v>6</v>
      </c>
      <c r="E388" s="102" t="n">
        <v>4.2</v>
      </c>
      <c r="F388" s="102" t="n">
        <v>3.36</v>
      </c>
      <c r="G388" s="103" t="n">
        <f aca="false">$F388*(1-VLOOKUP($C388,$B$179:$E$189,2,0))</f>
        <v>3.192</v>
      </c>
      <c r="H388" s="103" t="n">
        <f aca="false">$F388*(1-VLOOKUP($C388,$B$179:$E$189,3,0))</f>
        <v>3.024</v>
      </c>
      <c r="I388" s="103" t="n">
        <f aca="false">$F388*(1-VLOOKUP($C388,$B$179:$E$189,4,0))</f>
        <v>2.688</v>
      </c>
      <c r="J388" s="10" t="n">
        <f aca="false">G388/$F388</f>
        <v>0.95</v>
      </c>
      <c r="K388" s="10" t="n">
        <f aca="false">H388/$F388</f>
        <v>0.9</v>
      </c>
      <c r="L388" s="10" t="n">
        <f aca="false">I388/$F388</f>
        <v>0.8</v>
      </c>
    </row>
    <row r="389" customFormat="false" ht="15.8" hidden="false" customHeight="false" outlineLevel="0" collapsed="false">
      <c r="A389" s="59" t="s">
        <v>93</v>
      </c>
      <c r="B389" s="59" t="s">
        <v>179</v>
      </c>
      <c r="C389" s="59" t="s">
        <v>175</v>
      </c>
      <c r="D389" s="104" t="n">
        <v>1.22949689609381</v>
      </c>
      <c r="E389" s="102" t="n">
        <v>0.860647827265669</v>
      </c>
      <c r="F389" s="102" t="n">
        <v>0.430323913632834</v>
      </c>
      <c r="G389" s="103" t="n">
        <f aca="false">$F389*(1-VLOOKUP($C389,$B$179:$E$189,2,0))</f>
        <v>0.408807717951192</v>
      </c>
      <c r="H389" s="103" t="n">
        <f aca="false">$F389*(1-VLOOKUP($C389,$B$179:$E$189,3,0))</f>
        <v>0.387291522269551</v>
      </c>
      <c r="I389" s="103" t="n">
        <f aca="false">$F389*(1-VLOOKUP($C389,$B$179:$E$189,4,0))</f>
        <v>0.344259130906267</v>
      </c>
      <c r="J389" s="10" t="n">
        <f aca="false">G389/$F389</f>
        <v>0.95</v>
      </c>
      <c r="K389" s="10" t="n">
        <f aca="false">H389/$F389</f>
        <v>0.9</v>
      </c>
      <c r="L389" s="10" t="n">
        <f aca="false">I389/$F389</f>
        <v>0.8</v>
      </c>
    </row>
    <row r="390" customFormat="false" ht="15.8" hidden="false" customHeight="false" outlineLevel="0" collapsed="false">
      <c r="A390" s="59" t="s">
        <v>93</v>
      </c>
      <c r="B390" s="59" t="s">
        <v>180</v>
      </c>
      <c r="C390" s="59" t="s">
        <v>175</v>
      </c>
      <c r="D390" s="104" t="n">
        <v>8.99934397268447</v>
      </c>
      <c r="E390" s="102" t="n">
        <v>6.29954078087913</v>
      </c>
      <c r="F390" s="102" t="n">
        <v>3.14977039043957</v>
      </c>
      <c r="G390" s="103" t="n">
        <f aca="false">$F390*(1-VLOOKUP($C390,$B$179:$E$189,2,0))</f>
        <v>2.99228187091759</v>
      </c>
      <c r="H390" s="103" t="n">
        <f aca="false">$F390*(1-VLOOKUP($C390,$B$179:$E$189,3,0))</f>
        <v>2.83479335139561</v>
      </c>
      <c r="I390" s="103" t="n">
        <f aca="false">$F390*(1-VLOOKUP($C390,$B$179:$E$189,4,0))</f>
        <v>2.51981631235166</v>
      </c>
      <c r="J390" s="10" t="n">
        <f aca="false">G390/$F390</f>
        <v>0.95</v>
      </c>
      <c r="K390" s="10" t="n">
        <f aca="false">H390/$F390</f>
        <v>0.9</v>
      </c>
      <c r="L390" s="10" t="n">
        <f aca="false">I390/$F390</f>
        <v>0.8</v>
      </c>
    </row>
    <row r="391" customFormat="false" ht="15.8" hidden="false" customHeight="false" outlineLevel="0" collapsed="false">
      <c r="A391" s="59" t="s">
        <v>93</v>
      </c>
      <c r="B391" s="59" t="s">
        <v>181</v>
      </c>
      <c r="C391" s="59" t="s">
        <v>175</v>
      </c>
      <c r="D391" s="104" t="n">
        <v>0.452020419828113</v>
      </c>
      <c r="E391" s="102" t="n">
        <v>0.316414293879679</v>
      </c>
      <c r="F391" s="102" t="n">
        <v>0.158207146939839</v>
      </c>
      <c r="G391" s="103" t="n">
        <f aca="false">$F391*(1-VLOOKUP($C391,$B$179:$E$189,2,0))</f>
        <v>0.150296789592847</v>
      </c>
      <c r="H391" s="103" t="n">
        <f aca="false">$F391*(1-VLOOKUP($C391,$B$179:$E$189,3,0))</f>
        <v>0.142386432245855</v>
      </c>
      <c r="I391" s="103" t="n">
        <f aca="false">$F391*(1-VLOOKUP($C391,$B$179:$E$189,4,0))</f>
        <v>0.126565717551871</v>
      </c>
      <c r="J391" s="10" t="n">
        <f aca="false">G391/$F391</f>
        <v>0.95</v>
      </c>
      <c r="K391" s="10" t="n">
        <f aca="false">H391/$F391</f>
        <v>0.9</v>
      </c>
      <c r="L391" s="10" t="n">
        <f aca="false">I391/$F391</f>
        <v>0.8</v>
      </c>
    </row>
    <row r="392" customFormat="false" ht="15.8" hidden="false" customHeight="false" outlineLevel="0" collapsed="false">
      <c r="A392" s="59" t="s">
        <v>93</v>
      </c>
      <c r="B392" s="59" t="s">
        <v>182</v>
      </c>
      <c r="C392" s="59" t="s">
        <v>175</v>
      </c>
      <c r="D392" s="104" t="n">
        <v>4.40647259271928</v>
      </c>
      <c r="E392" s="102" t="n">
        <v>3.0845308149035</v>
      </c>
      <c r="F392" s="102" t="n">
        <v>1.54226540745175</v>
      </c>
      <c r="G392" s="103" t="n">
        <f aca="false">$F392*(1-VLOOKUP($C392,$B$179:$E$189,2,0))</f>
        <v>1.46515213707916</v>
      </c>
      <c r="H392" s="103" t="n">
        <f aca="false">$F392*(1-VLOOKUP($C392,$B$179:$E$189,3,0))</f>
        <v>1.38803886670658</v>
      </c>
      <c r="I392" s="103" t="n">
        <f aca="false">$F392*(1-VLOOKUP($C392,$B$179:$E$189,4,0))</f>
        <v>1.2338123259614</v>
      </c>
      <c r="J392" s="10" t="n">
        <f aca="false">G392/$F392</f>
        <v>0.95</v>
      </c>
      <c r="K392" s="10" t="n">
        <f aca="false">H392/$F392</f>
        <v>0.9</v>
      </c>
      <c r="L392" s="10" t="n">
        <f aca="false">I392/$F392</f>
        <v>0.8</v>
      </c>
    </row>
    <row r="393" customFormat="false" ht="15.8" hidden="false" customHeight="false" outlineLevel="0" collapsed="false">
      <c r="A393" s="59" t="s">
        <v>93</v>
      </c>
      <c r="B393" s="59" t="s">
        <v>183</v>
      </c>
      <c r="C393" s="59" t="s">
        <v>175</v>
      </c>
      <c r="D393" s="104" t="n">
        <v>5.00828513987637</v>
      </c>
      <c r="E393" s="102" t="n">
        <v>3.50579959791346</v>
      </c>
      <c r="F393" s="102" t="n">
        <v>1.75289979895673</v>
      </c>
      <c r="G393" s="103" t="n">
        <f aca="false">$F393*(1-VLOOKUP($C393,$B$179:$E$189,2,0))</f>
        <v>1.66525480900889</v>
      </c>
      <c r="H393" s="103" t="n">
        <f aca="false">$F393*(1-VLOOKUP($C393,$B$179:$E$189,3,0))</f>
        <v>1.57760981906106</v>
      </c>
      <c r="I393" s="103" t="n">
        <f aca="false">$F393*(1-VLOOKUP($C393,$B$179:$E$189,4,0))</f>
        <v>1.40231983916538</v>
      </c>
      <c r="J393" s="10" t="n">
        <f aca="false">G393/$F393</f>
        <v>0.95</v>
      </c>
      <c r="K393" s="10" t="n">
        <f aca="false">H393/$F393</f>
        <v>0.9</v>
      </c>
      <c r="L393" s="10" t="n">
        <f aca="false">I393/$F393</f>
        <v>0.8</v>
      </c>
    </row>
    <row r="394" customFormat="false" ht="15.8" hidden="false" customHeight="false" outlineLevel="0" collapsed="false">
      <c r="A394" s="59" t="s">
        <v>93</v>
      </c>
      <c r="B394" s="59" t="s">
        <v>184</v>
      </c>
      <c r="C394" s="59" t="s">
        <v>175</v>
      </c>
      <c r="D394" s="104" t="n">
        <v>5.95915366744389</v>
      </c>
      <c r="E394" s="102" t="n">
        <v>4.17140756721072</v>
      </c>
      <c r="F394" s="102" t="n">
        <v>2.08570378360536</v>
      </c>
      <c r="G394" s="103" t="n">
        <f aca="false">$F394*(1-VLOOKUP($C394,$B$179:$E$189,2,0))</f>
        <v>1.98141859442509</v>
      </c>
      <c r="H394" s="103" t="n">
        <f aca="false">$F394*(1-VLOOKUP($C394,$B$179:$E$189,3,0))</f>
        <v>1.87713340524482</v>
      </c>
      <c r="I394" s="103" t="n">
        <f aca="false">$F394*(1-VLOOKUP($C394,$B$179:$E$189,4,0))</f>
        <v>1.66856302688429</v>
      </c>
      <c r="J394" s="10" t="n">
        <f aca="false">G394/$F394</f>
        <v>0.95</v>
      </c>
      <c r="K394" s="10" t="n">
        <f aca="false">H394/$F394</f>
        <v>0.9</v>
      </c>
      <c r="L394" s="10" t="n">
        <f aca="false">I394/$F394</f>
        <v>0.8</v>
      </c>
    </row>
    <row r="395" customFormat="false" ht="15.8" hidden="false" customHeight="false" outlineLevel="0" collapsed="false">
      <c r="A395" s="59" t="s">
        <v>95</v>
      </c>
      <c r="B395" s="59" t="s">
        <v>185</v>
      </c>
      <c r="C395" s="59" t="s">
        <v>175</v>
      </c>
      <c r="D395" s="104" t="n">
        <v>18.1721476255432</v>
      </c>
      <c r="E395" s="102" t="n">
        <v>12.7205033378802</v>
      </c>
      <c r="F395" s="102" t="n">
        <v>6.3602516689401</v>
      </c>
      <c r="G395" s="103" t="n">
        <f aca="false">$F395*(1-VLOOKUP($C395,$B$179:$E$189,2,0))</f>
        <v>6.0422390854931</v>
      </c>
      <c r="H395" s="103" t="n">
        <f aca="false">$F395*(1-VLOOKUP($C395,$B$179:$E$189,3,0))</f>
        <v>5.72422650204609</v>
      </c>
      <c r="I395" s="103" t="n">
        <f aca="false">$F395*(1-VLOOKUP($C395,$B$179:$E$189,4,0))</f>
        <v>5.08820133515208</v>
      </c>
      <c r="J395" s="10" t="n">
        <f aca="false">G395/$F395</f>
        <v>0.95</v>
      </c>
      <c r="K395" s="10" t="n">
        <f aca="false">H395/$F395</f>
        <v>0.9</v>
      </c>
      <c r="L395" s="10" t="n">
        <f aca="false">I395/$F395</f>
        <v>0.8</v>
      </c>
    </row>
    <row r="396" customFormat="false" ht="15.8" hidden="false" customHeight="false" outlineLevel="0" collapsed="false">
      <c r="A396" s="59" t="s">
        <v>95</v>
      </c>
      <c r="B396" s="59" t="s">
        <v>186</v>
      </c>
      <c r="C396" s="59" t="s">
        <v>175</v>
      </c>
      <c r="D396" s="104" t="n">
        <v>14.6119543746629</v>
      </c>
      <c r="E396" s="102" t="n">
        <v>10.228368062264</v>
      </c>
      <c r="F396" s="102" t="n">
        <v>5.11418403113201</v>
      </c>
      <c r="G396" s="103" t="n">
        <f aca="false">$F396*(1-VLOOKUP($C396,$B$179:$E$189,2,0))</f>
        <v>4.85847482957541</v>
      </c>
      <c r="H396" s="103" t="n">
        <f aca="false">$F396*(1-VLOOKUP($C396,$B$179:$E$189,3,0))</f>
        <v>4.60276562801881</v>
      </c>
      <c r="I396" s="103" t="n">
        <f aca="false">$F396*(1-VLOOKUP($C396,$B$179:$E$189,4,0))</f>
        <v>4.09134722490561</v>
      </c>
      <c r="J396" s="10" t="n">
        <f aca="false">G396/$F396</f>
        <v>0.95</v>
      </c>
      <c r="K396" s="10" t="n">
        <f aca="false">H396/$F396</f>
        <v>0.9</v>
      </c>
      <c r="L396" s="10" t="n">
        <f aca="false">I396/$F396</f>
        <v>0.8</v>
      </c>
    </row>
    <row r="397" customFormat="false" ht="15.8" hidden="false" customHeight="false" outlineLevel="0" collapsed="false">
      <c r="A397" s="59" t="s">
        <v>95</v>
      </c>
      <c r="B397" s="59" t="s">
        <v>187</v>
      </c>
      <c r="C397" s="59" t="s">
        <v>175</v>
      </c>
      <c r="D397" s="104" t="n">
        <v>14.6805016053201</v>
      </c>
      <c r="E397" s="102" t="n">
        <v>10.2763511237241</v>
      </c>
      <c r="F397" s="102" t="n">
        <v>5.13817556186204</v>
      </c>
      <c r="G397" s="103" t="n">
        <f aca="false">$F397*(1-VLOOKUP($C397,$B$179:$E$189,2,0))</f>
        <v>4.88126678376894</v>
      </c>
      <c r="H397" s="103" t="n">
        <f aca="false">$F397*(1-VLOOKUP($C397,$B$179:$E$189,3,0))</f>
        <v>4.62435800567584</v>
      </c>
      <c r="I397" s="103" t="n">
        <f aca="false">$F397*(1-VLOOKUP($C397,$B$179:$E$189,4,0))</f>
        <v>4.11054044948963</v>
      </c>
      <c r="J397" s="10" t="n">
        <f aca="false">G397/$F397</f>
        <v>0.95</v>
      </c>
      <c r="K397" s="10" t="n">
        <f aca="false">H397/$F397</f>
        <v>0.9</v>
      </c>
      <c r="L397" s="10" t="n">
        <f aca="false">I397/$F397</f>
        <v>0.8</v>
      </c>
    </row>
    <row r="398" customFormat="false" ht="15.8" hidden="false" customHeight="false" outlineLevel="0" collapsed="false">
      <c r="A398" s="59" t="s">
        <v>95</v>
      </c>
      <c r="B398" s="59" t="s">
        <v>188</v>
      </c>
      <c r="C398" s="59" t="s">
        <v>175</v>
      </c>
      <c r="D398" s="104" t="n">
        <v>15.7517775085648</v>
      </c>
      <c r="E398" s="102" t="n">
        <v>11.0262442559954</v>
      </c>
      <c r="F398" s="102" t="n">
        <v>5.51312212799768</v>
      </c>
      <c r="G398" s="103" t="n">
        <f aca="false">$F398*(1-VLOOKUP($C398,$B$179:$E$189,2,0))</f>
        <v>5.2374660215978</v>
      </c>
      <c r="H398" s="103" t="n">
        <f aca="false">$F398*(1-VLOOKUP($C398,$B$179:$E$189,3,0))</f>
        <v>4.96180991519791</v>
      </c>
      <c r="I398" s="103" t="n">
        <f aca="false">$F398*(1-VLOOKUP($C398,$B$179:$E$189,4,0))</f>
        <v>4.41049770239814</v>
      </c>
      <c r="J398" s="10" t="n">
        <f aca="false">G398/$F398</f>
        <v>0.95</v>
      </c>
      <c r="K398" s="10" t="n">
        <f aca="false">H398/$F398</f>
        <v>0.9</v>
      </c>
      <c r="L398" s="10" t="n">
        <f aca="false">I398/$F398</f>
        <v>0.8</v>
      </c>
    </row>
    <row r="399" customFormat="false" ht="15.8" hidden="false" customHeight="false" outlineLevel="0" collapsed="false">
      <c r="A399" s="59" t="s">
        <v>95</v>
      </c>
      <c r="B399" s="59" t="s">
        <v>189</v>
      </c>
      <c r="C399" s="59" t="s">
        <v>175</v>
      </c>
      <c r="D399" s="104" t="n">
        <v>13.8374048716214</v>
      </c>
      <c r="E399" s="102" t="n">
        <v>9.68618341013499</v>
      </c>
      <c r="F399" s="102" t="n">
        <v>4.8430917050675</v>
      </c>
      <c r="G399" s="103" t="n">
        <f aca="false">$F399*(1-VLOOKUP($C399,$B$179:$E$189,2,0))</f>
        <v>4.60093711981413</v>
      </c>
      <c r="H399" s="103" t="n">
        <f aca="false">$F399*(1-VLOOKUP($C399,$B$179:$E$189,3,0))</f>
        <v>4.35878253456075</v>
      </c>
      <c r="I399" s="103" t="n">
        <f aca="false">$F399*(1-VLOOKUP($C399,$B$179:$E$189,4,0))</f>
        <v>3.874473364054</v>
      </c>
      <c r="J399" s="10" t="n">
        <f aca="false">G399/$F399</f>
        <v>0.95</v>
      </c>
      <c r="K399" s="10" t="n">
        <f aca="false">H399/$F399</f>
        <v>0.9</v>
      </c>
      <c r="L399" s="10" t="n">
        <f aca="false">I399/$F399</f>
        <v>0.8</v>
      </c>
    </row>
    <row r="400" customFormat="false" ht="15.8" hidden="false" customHeight="false" outlineLevel="0" collapsed="false">
      <c r="A400" s="59" t="s">
        <v>95</v>
      </c>
      <c r="B400" s="59" t="s">
        <v>190</v>
      </c>
      <c r="C400" s="59" t="s">
        <v>175</v>
      </c>
      <c r="D400" s="104" t="n">
        <v>12.1137495431927</v>
      </c>
      <c r="E400" s="102" t="n">
        <v>8.47962468023489</v>
      </c>
      <c r="F400" s="102" t="n">
        <v>4.23981234011745</v>
      </c>
      <c r="G400" s="103" t="n">
        <f aca="false">$F400*(1-VLOOKUP($C400,$B$179:$E$189,2,0))</f>
        <v>4.02782172311158</v>
      </c>
      <c r="H400" s="103" t="n">
        <f aca="false">$F400*(1-VLOOKUP($C400,$B$179:$E$189,3,0))</f>
        <v>3.81583110610571</v>
      </c>
      <c r="I400" s="103" t="n">
        <f aca="false">$F400*(1-VLOOKUP($C400,$B$179:$E$189,4,0))</f>
        <v>3.39184987209396</v>
      </c>
      <c r="J400" s="10" t="n">
        <f aca="false">G400/$F400</f>
        <v>0.95</v>
      </c>
      <c r="K400" s="10" t="n">
        <f aca="false">H400/$F400</f>
        <v>0.9</v>
      </c>
      <c r="L400" s="10" t="n">
        <f aca="false">I400/$F400</f>
        <v>0.8</v>
      </c>
    </row>
    <row r="401" customFormat="false" ht="15.8" hidden="false" customHeight="false" outlineLevel="0" collapsed="false">
      <c r="A401" s="59" t="s">
        <v>95</v>
      </c>
      <c r="B401" s="59" t="s">
        <v>191</v>
      </c>
      <c r="C401" s="59" t="s">
        <v>175</v>
      </c>
      <c r="D401" s="104" t="n">
        <v>19.963818501849</v>
      </c>
      <c r="E401" s="102" t="n">
        <v>13.9746729512943</v>
      </c>
      <c r="F401" s="102" t="n">
        <v>6.98733647564717</v>
      </c>
      <c r="G401" s="103" t="n">
        <f aca="false">$F401*(1-VLOOKUP($C401,$B$179:$E$189,2,0))</f>
        <v>6.63796965186481</v>
      </c>
      <c r="H401" s="103" t="n">
        <f aca="false">$F401*(1-VLOOKUP($C401,$B$179:$E$189,3,0))</f>
        <v>6.28860282808245</v>
      </c>
      <c r="I401" s="103" t="n">
        <f aca="false">$F401*(1-VLOOKUP($C401,$B$179:$E$189,4,0))</f>
        <v>5.58986918051774</v>
      </c>
      <c r="J401" s="10" t="n">
        <f aca="false">G401/$F401</f>
        <v>0.95</v>
      </c>
      <c r="K401" s="10" t="n">
        <f aca="false">H401/$F401</f>
        <v>0.9</v>
      </c>
      <c r="L401" s="10" t="n">
        <f aca="false">I401/$F401</f>
        <v>0.8</v>
      </c>
    </row>
    <row r="402" customFormat="false" ht="15.8" hidden="false" customHeight="false" outlineLevel="0" collapsed="false">
      <c r="A402" s="59" t="s">
        <v>95</v>
      </c>
      <c r="B402" s="59" t="s">
        <v>192</v>
      </c>
      <c r="C402" s="59" t="s">
        <v>175</v>
      </c>
      <c r="D402" s="104" t="n">
        <v>22.1130119672648</v>
      </c>
      <c r="E402" s="102" t="n">
        <v>15.4791083770853</v>
      </c>
      <c r="F402" s="102" t="n">
        <v>7.73955418854266</v>
      </c>
      <c r="G402" s="103" t="n">
        <f aca="false">$F402*(1-VLOOKUP($C402,$B$179:$E$189,2,0))</f>
        <v>7.35257647911553</v>
      </c>
      <c r="H402" s="103" t="n">
        <f aca="false">$F402*(1-VLOOKUP($C402,$B$179:$E$189,3,0))</f>
        <v>6.96559876968839</v>
      </c>
      <c r="I402" s="103" t="n">
        <f aca="false">$F402*(1-VLOOKUP($C402,$B$179:$E$189,4,0))</f>
        <v>6.19164335083413</v>
      </c>
      <c r="J402" s="10" t="n">
        <f aca="false">G402/$F402</f>
        <v>0.95</v>
      </c>
      <c r="K402" s="10" t="n">
        <f aca="false">H402/$F402</f>
        <v>0.9</v>
      </c>
      <c r="L402" s="10" t="n">
        <f aca="false">I402/$F402</f>
        <v>0.8</v>
      </c>
    </row>
    <row r="403" customFormat="false" ht="15.8" hidden="false" customHeight="false" outlineLevel="0" collapsed="false">
      <c r="A403" s="59" t="s">
        <v>95</v>
      </c>
      <c r="B403" s="59" t="s">
        <v>193</v>
      </c>
      <c r="C403" s="59" t="s">
        <v>175</v>
      </c>
      <c r="D403" s="104" t="n">
        <v>16.4138810455436</v>
      </c>
      <c r="E403" s="102" t="n">
        <v>11.4897167318805</v>
      </c>
      <c r="F403" s="102" t="n">
        <v>5.74485836594025</v>
      </c>
      <c r="G403" s="103" t="n">
        <f aca="false">$F403*(1-VLOOKUP($C403,$B$179:$E$189,2,0))</f>
        <v>5.45761544764324</v>
      </c>
      <c r="H403" s="103" t="n">
        <f aca="false">$F403*(1-VLOOKUP($C403,$B$179:$E$189,3,0))</f>
        <v>5.17037252934623</v>
      </c>
      <c r="I403" s="103" t="n">
        <f aca="false">$F403*(1-VLOOKUP($C403,$B$179:$E$189,4,0))</f>
        <v>4.5958866927522</v>
      </c>
      <c r="J403" s="10" t="n">
        <f aca="false">G403/$F403</f>
        <v>0.95</v>
      </c>
      <c r="K403" s="10" t="n">
        <f aca="false">H403/$F403</f>
        <v>0.9</v>
      </c>
      <c r="L403" s="10" t="n">
        <f aca="false">I403/$F403</f>
        <v>0.8</v>
      </c>
    </row>
    <row r="404" customFormat="false" ht="15.8" hidden="false" customHeight="false" outlineLevel="0" collapsed="false">
      <c r="A404" s="59" t="s">
        <v>95</v>
      </c>
      <c r="B404" s="59" t="s">
        <v>194</v>
      </c>
      <c r="C404" s="59" t="s">
        <v>175</v>
      </c>
      <c r="D404" s="104" t="n">
        <v>13.1706330810609</v>
      </c>
      <c r="E404" s="102" t="n">
        <v>9.21944315674264</v>
      </c>
      <c r="F404" s="102" t="n">
        <v>4.60972157837132</v>
      </c>
      <c r="G404" s="103" t="n">
        <f aca="false">$F404*(1-VLOOKUP($C404,$B$179:$E$189,2,0))</f>
        <v>4.37923549945275</v>
      </c>
      <c r="H404" s="103" t="n">
        <f aca="false">$F404*(1-VLOOKUP($C404,$B$179:$E$189,3,0))</f>
        <v>4.14874942053419</v>
      </c>
      <c r="I404" s="103" t="n">
        <f aca="false">$F404*(1-VLOOKUP($C404,$B$179:$E$189,4,0))</f>
        <v>3.68777726269706</v>
      </c>
      <c r="J404" s="10" t="n">
        <f aca="false">G404/$F404</f>
        <v>0.95</v>
      </c>
      <c r="K404" s="10" t="n">
        <f aca="false">H404/$F404</f>
        <v>0.9</v>
      </c>
      <c r="L404" s="10" t="n">
        <f aca="false">I404/$F404</f>
        <v>0.8</v>
      </c>
    </row>
    <row r="405" customFormat="false" ht="15.8" hidden="false" customHeight="false" outlineLevel="0" collapsed="false">
      <c r="A405" s="59" t="s">
        <v>95</v>
      </c>
      <c r="B405" s="59" t="s">
        <v>195</v>
      </c>
      <c r="C405" s="59" t="s">
        <v>175</v>
      </c>
      <c r="D405" s="104" t="n">
        <v>19.963818501849</v>
      </c>
      <c r="E405" s="102" t="n">
        <v>13.9746729512943</v>
      </c>
      <c r="F405" s="102" t="n">
        <v>6.98733647564717</v>
      </c>
      <c r="G405" s="103" t="n">
        <f aca="false">$F405*(1-VLOOKUP($C405,$B$179:$E$189,2,0))</f>
        <v>6.63796965186481</v>
      </c>
      <c r="H405" s="103" t="n">
        <f aca="false">$F405*(1-VLOOKUP($C405,$B$179:$E$189,3,0))</f>
        <v>6.28860282808245</v>
      </c>
      <c r="I405" s="103" t="n">
        <f aca="false">$F405*(1-VLOOKUP($C405,$B$179:$E$189,4,0))</f>
        <v>5.58986918051774</v>
      </c>
      <c r="J405" s="10" t="n">
        <f aca="false">G405/$F405</f>
        <v>0.95</v>
      </c>
      <c r="K405" s="10" t="n">
        <f aca="false">H405/$F405</f>
        <v>0.9</v>
      </c>
      <c r="L405" s="10" t="n">
        <f aca="false">I405/$F405</f>
        <v>0.8</v>
      </c>
    </row>
    <row r="406" customFormat="false" ht="15.8" hidden="false" customHeight="false" outlineLevel="0" collapsed="false">
      <c r="A406" s="59" t="s">
        <v>95</v>
      </c>
      <c r="B406" s="59" t="s">
        <v>196</v>
      </c>
      <c r="C406" s="59" t="s">
        <v>175</v>
      </c>
      <c r="D406" s="104" t="n">
        <v>16.8794140191948</v>
      </c>
      <c r="E406" s="102" t="n">
        <v>11.8155898134364</v>
      </c>
      <c r="F406" s="102" t="n">
        <v>5.90779490671819</v>
      </c>
      <c r="G406" s="103" t="n">
        <f aca="false">$F406*(1-VLOOKUP($C406,$B$179:$E$189,2,0))</f>
        <v>5.61240516138228</v>
      </c>
      <c r="H406" s="103" t="n">
        <f aca="false">$F406*(1-VLOOKUP($C406,$B$179:$E$189,3,0))</f>
        <v>5.31701541604637</v>
      </c>
      <c r="I406" s="103" t="n">
        <f aca="false">$F406*(1-VLOOKUP($C406,$B$179:$E$189,4,0))</f>
        <v>4.72623592537455</v>
      </c>
      <c r="J406" s="10" t="n">
        <f aca="false">G406/$F406</f>
        <v>0.95</v>
      </c>
      <c r="K406" s="10" t="n">
        <f aca="false">H406/$F406</f>
        <v>0.9</v>
      </c>
      <c r="L406" s="10" t="n">
        <f aca="false">I406/$F406</f>
        <v>0.8</v>
      </c>
    </row>
    <row r="407" customFormat="false" ht="15.8" hidden="false" customHeight="false" outlineLevel="0" collapsed="false">
      <c r="A407" s="59" t="s">
        <v>95</v>
      </c>
      <c r="B407" s="59" t="s">
        <v>197</v>
      </c>
      <c r="C407" s="59" t="s">
        <v>175</v>
      </c>
      <c r="D407" s="104" t="n">
        <v>19.963818501849</v>
      </c>
      <c r="E407" s="102" t="n">
        <v>13.9746729512943</v>
      </c>
      <c r="F407" s="102" t="n">
        <v>6.98733647564717</v>
      </c>
      <c r="G407" s="103" t="n">
        <f aca="false">$F407*(1-VLOOKUP($C407,$B$179:$E$189,2,0))</f>
        <v>6.63796965186481</v>
      </c>
      <c r="H407" s="103" t="n">
        <f aca="false">$F407*(1-VLOOKUP($C407,$B$179:$E$189,3,0))</f>
        <v>6.28860282808245</v>
      </c>
      <c r="I407" s="103" t="n">
        <f aca="false">$F407*(1-VLOOKUP($C407,$B$179:$E$189,4,0))</f>
        <v>5.58986918051774</v>
      </c>
      <c r="J407" s="10" t="n">
        <f aca="false">G407/$F407</f>
        <v>0.95</v>
      </c>
      <c r="K407" s="10" t="n">
        <f aca="false">H407/$F407</f>
        <v>0.9</v>
      </c>
      <c r="L407" s="10" t="n">
        <f aca="false">I407/$F407</f>
        <v>0.8</v>
      </c>
    </row>
    <row r="408" customFormat="false" ht="15.8" hidden="false" customHeight="false" outlineLevel="0" collapsed="false">
      <c r="A408" s="59" t="s">
        <v>95</v>
      </c>
      <c r="B408" s="59" t="s">
        <v>198</v>
      </c>
      <c r="C408" s="59" t="s">
        <v>175</v>
      </c>
      <c r="D408" s="104" t="n">
        <v>19.963818501849</v>
      </c>
      <c r="E408" s="102" t="n">
        <v>13.9746729512943</v>
      </c>
      <c r="F408" s="102" t="n">
        <v>6.98733647564717</v>
      </c>
      <c r="G408" s="103" t="n">
        <f aca="false">$F408*(1-VLOOKUP($C408,$B$179:$E$189,2,0))</f>
        <v>6.63796965186481</v>
      </c>
      <c r="H408" s="103" t="n">
        <f aca="false">$F408*(1-VLOOKUP($C408,$B$179:$E$189,3,0))</f>
        <v>6.28860282808245</v>
      </c>
      <c r="I408" s="103" t="n">
        <f aca="false">$F408*(1-VLOOKUP($C408,$B$179:$E$189,4,0))</f>
        <v>5.58986918051774</v>
      </c>
      <c r="J408" s="10" t="n">
        <f aca="false">G408/$F408</f>
        <v>0.95</v>
      </c>
      <c r="K408" s="10" t="n">
        <f aca="false">H408/$F408</f>
        <v>0.9</v>
      </c>
      <c r="L408" s="10" t="n">
        <f aca="false">I408/$F408</f>
        <v>0.8</v>
      </c>
    </row>
    <row r="409" customFormat="false" ht="15.8" hidden="false" customHeight="false" outlineLevel="0" collapsed="false">
      <c r="A409" s="59" t="s">
        <v>95</v>
      </c>
      <c r="B409" s="59" t="s">
        <v>199</v>
      </c>
      <c r="C409" s="59" t="s">
        <v>175</v>
      </c>
      <c r="D409" s="104" t="n">
        <v>23.1000865345003</v>
      </c>
      <c r="E409" s="102" t="n">
        <v>16.1700605741502</v>
      </c>
      <c r="F409" s="102" t="n">
        <v>8.08503028707511</v>
      </c>
      <c r="G409" s="103" t="n">
        <f aca="false">$F409*(1-VLOOKUP($C409,$B$179:$E$189,2,0))</f>
        <v>7.68077877272135</v>
      </c>
      <c r="H409" s="103" t="n">
        <f aca="false">$F409*(1-VLOOKUP($C409,$B$179:$E$189,3,0))</f>
        <v>7.2765272583676</v>
      </c>
      <c r="I409" s="103" t="n">
        <f aca="false">$F409*(1-VLOOKUP($C409,$B$179:$E$189,4,0))</f>
        <v>6.46802422966009</v>
      </c>
      <c r="J409" s="10" t="n">
        <f aca="false">G409/$F409</f>
        <v>0.95</v>
      </c>
      <c r="K409" s="10" t="n">
        <f aca="false">H409/$F409</f>
        <v>0.9</v>
      </c>
      <c r="L409" s="10" t="n">
        <f aca="false">I409/$F409</f>
        <v>0.8</v>
      </c>
    </row>
    <row r="410" customFormat="false" ht="15.8" hidden="false" customHeight="false" outlineLevel="0" collapsed="false">
      <c r="A410" s="59" t="s">
        <v>95</v>
      </c>
      <c r="B410" s="59" t="s">
        <v>200</v>
      </c>
      <c r="C410" s="59" t="s">
        <v>175</v>
      </c>
      <c r="D410" s="104" t="n">
        <v>20.4340212839453</v>
      </c>
      <c r="E410" s="102" t="n">
        <v>14.3038148987617</v>
      </c>
      <c r="F410" s="102" t="n">
        <v>7.15190744938086</v>
      </c>
      <c r="G410" s="103" t="n">
        <f aca="false">$F410*(1-VLOOKUP($C410,$B$179:$E$189,2,0))</f>
        <v>6.79431207691182</v>
      </c>
      <c r="H410" s="103" t="n">
        <f aca="false">$F410*(1-VLOOKUP($C410,$B$179:$E$189,3,0))</f>
        <v>6.43671670444277</v>
      </c>
      <c r="I410" s="103" t="n">
        <f aca="false">$F410*(1-VLOOKUP($C410,$B$179:$E$189,4,0))</f>
        <v>5.72152595950469</v>
      </c>
      <c r="J410" s="10" t="n">
        <f aca="false">G410/$F410</f>
        <v>0.95</v>
      </c>
      <c r="K410" s="10" t="n">
        <f aca="false">H410/$F410</f>
        <v>0.9</v>
      </c>
      <c r="L410" s="10" t="n">
        <f aca="false">I410/$F410</f>
        <v>0.8</v>
      </c>
    </row>
    <row r="411" customFormat="false" ht="15.8" hidden="false" customHeight="false" outlineLevel="0" collapsed="false">
      <c r="A411" s="59" t="s">
        <v>95</v>
      </c>
      <c r="B411" s="59" t="s">
        <v>201</v>
      </c>
      <c r="C411" s="59" t="s">
        <v>175</v>
      </c>
      <c r="D411" s="104" t="n">
        <v>17.8824061608621</v>
      </c>
      <c r="E411" s="102" t="n">
        <v>12.5176843126035</v>
      </c>
      <c r="F411" s="102" t="n">
        <v>6.25884215630173</v>
      </c>
      <c r="G411" s="103" t="n">
        <f aca="false">$F411*(1-VLOOKUP($C411,$B$179:$E$189,2,0))</f>
        <v>5.94590004848664</v>
      </c>
      <c r="H411" s="103" t="n">
        <f aca="false">$F411*(1-VLOOKUP($C411,$B$179:$E$189,3,0))</f>
        <v>5.63295794067156</v>
      </c>
      <c r="I411" s="103" t="n">
        <f aca="false">$F411*(1-VLOOKUP($C411,$B$179:$E$189,4,0))</f>
        <v>5.00707372504138</v>
      </c>
      <c r="J411" s="10" t="n">
        <f aca="false">G411/$F411</f>
        <v>0.95</v>
      </c>
      <c r="K411" s="10" t="n">
        <f aca="false">H411/$F411</f>
        <v>0.9</v>
      </c>
      <c r="L411" s="10" t="n">
        <f aca="false">I411/$F411</f>
        <v>0.8</v>
      </c>
    </row>
    <row r="412" customFormat="false" ht="15.8" hidden="false" customHeight="false" outlineLevel="0" collapsed="false">
      <c r="A412" s="59" t="s">
        <v>95</v>
      </c>
      <c r="B412" s="59" t="s">
        <v>202</v>
      </c>
      <c r="C412" s="59" t="s">
        <v>175</v>
      </c>
      <c r="D412" s="104" t="n">
        <v>20.8066262269407</v>
      </c>
      <c r="E412" s="102" t="n">
        <v>14.5646383588585</v>
      </c>
      <c r="F412" s="102" t="n">
        <v>7.28231917942925</v>
      </c>
      <c r="G412" s="103" t="n">
        <f aca="false">$F412*(1-VLOOKUP($C412,$B$179:$E$189,2,0))</f>
        <v>6.91820322045779</v>
      </c>
      <c r="H412" s="103" t="n">
        <f aca="false">$F412*(1-VLOOKUP($C412,$B$179:$E$189,3,0))</f>
        <v>6.55408726148633</v>
      </c>
      <c r="I412" s="103" t="n">
        <f aca="false">$F412*(1-VLOOKUP($C412,$B$179:$E$189,4,0))</f>
        <v>5.8258553435434</v>
      </c>
      <c r="J412" s="10" t="n">
        <f aca="false">G412/$F412</f>
        <v>0.95</v>
      </c>
      <c r="K412" s="10" t="n">
        <f aca="false">H412/$F412</f>
        <v>0.9</v>
      </c>
      <c r="L412" s="10" t="n">
        <f aca="false">I412/$F412</f>
        <v>0.8</v>
      </c>
    </row>
    <row r="413" customFormat="false" ht="15.8" hidden="false" customHeight="false" outlineLevel="0" collapsed="false">
      <c r="A413" s="59" t="s">
        <v>95</v>
      </c>
      <c r="B413" s="59" t="s">
        <v>203</v>
      </c>
      <c r="C413" s="59" t="s">
        <v>175</v>
      </c>
      <c r="D413" s="104" t="n">
        <v>19.3699572521918</v>
      </c>
      <c r="E413" s="102" t="n">
        <v>13.5589700765342</v>
      </c>
      <c r="F413" s="102" t="n">
        <v>6.77948503826712</v>
      </c>
      <c r="G413" s="103" t="n">
        <f aca="false">$F413*(1-VLOOKUP($C413,$B$179:$E$189,2,0))</f>
        <v>6.44051078635376</v>
      </c>
      <c r="H413" s="103" t="n">
        <f aca="false">$F413*(1-VLOOKUP($C413,$B$179:$E$189,3,0))</f>
        <v>6.10153653444041</v>
      </c>
      <c r="I413" s="103" t="n">
        <f aca="false">$F413*(1-VLOOKUP($C413,$B$179:$E$189,4,0))</f>
        <v>5.4235880306137</v>
      </c>
      <c r="J413" s="10" t="n">
        <f aca="false">G413/$F413</f>
        <v>0.95</v>
      </c>
      <c r="K413" s="10" t="n">
        <f aca="false">H413/$F413</f>
        <v>0.9</v>
      </c>
      <c r="L413" s="10" t="n">
        <f aca="false">I413/$F413</f>
        <v>0.8</v>
      </c>
    </row>
    <row r="414" customFormat="false" ht="15.8" hidden="false" customHeight="false" outlineLevel="0" collapsed="false">
      <c r="A414" s="59" t="s">
        <v>95</v>
      </c>
      <c r="B414" s="59" t="s">
        <v>204</v>
      </c>
      <c r="C414" s="59" t="s">
        <v>175</v>
      </c>
      <c r="D414" s="104" t="n">
        <v>17.3930115591892</v>
      </c>
      <c r="E414" s="102" t="n">
        <v>12.1751080914324</v>
      </c>
      <c r="F414" s="102" t="n">
        <v>6.08755404571622</v>
      </c>
      <c r="G414" s="103" t="n">
        <f aca="false">$F414*(1-VLOOKUP($C414,$B$179:$E$189,2,0))</f>
        <v>5.78317634343041</v>
      </c>
      <c r="H414" s="103" t="n">
        <f aca="false">$F414*(1-VLOOKUP($C414,$B$179:$E$189,3,0))</f>
        <v>5.4787986411446</v>
      </c>
      <c r="I414" s="103" t="n">
        <f aca="false">$F414*(1-VLOOKUP($C414,$B$179:$E$189,4,0))</f>
        <v>4.87004323657298</v>
      </c>
      <c r="J414" s="10" t="n">
        <f aca="false">G414/$F414</f>
        <v>0.95</v>
      </c>
      <c r="K414" s="10" t="n">
        <f aca="false">H414/$F414</f>
        <v>0.9</v>
      </c>
      <c r="L414" s="10" t="n">
        <f aca="false">I414/$F414</f>
        <v>0.8</v>
      </c>
    </row>
    <row r="415" customFormat="false" ht="15.8" hidden="false" customHeight="false" outlineLevel="0" collapsed="false">
      <c r="A415" s="59" t="s">
        <v>95</v>
      </c>
      <c r="B415" s="59" t="s">
        <v>205</v>
      </c>
      <c r="C415" s="59" t="s">
        <v>175</v>
      </c>
      <c r="D415" s="104" t="n">
        <v>22.0254996418235</v>
      </c>
      <c r="E415" s="102" t="n">
        <v>15.4178497492764</v>
      </c>
      <c r="F415" s="102" t="n">
        <v>7.70892487463822</v>
      </c>
      <c r="G415" s="103" t="n">
        <f aca="false">$F415*(1-VLOOKUP($C415,$B$179:$E$189,2,0))</f>
        <v>7.32347863090631</v>
      </c>
      <c r="H415" s="103" t="n">
        <f aca="false">$F415*(1-VLOOKUP($C415,$B$179:$E$189,3,0))</f>
        <v>6.9380323871744</v>
      </c>
      <c r="I415" s="103" t="n">
        <f aca="false">$F415*(1-VLOOKUP($C415,$B$179:$E$189,4,0))</f>
        <v>6.16713989971058</v>
      </c>
      <c r="J415" s="10" t="n">
        <f aca="false">G415/$F415</f>
        <v>0.95</v>
      </c>
      <c r="K415" s="10" t="n">
        <f aca="false">H415/$F415</f>
        <v>0.9</v>
      </c>
      <c r="L415" s="10" t="n">
        <f aca="false">I415/$F415</f>
        <v>0.8</v>
      </c>
    </row>
    <row r="416" customFormat="false" ht="15.8" hidden="false" customHeight="false" outlineLevel="0" collapsed="false">
      <c r="A416" s="59" t="s">
        <v>95</v>
      </c>
      <c r="B416" s="59" t="s">
        <v>206</v>
      </c>
      <c r="C416" s="59" t="s">
        <v>175</v>
      </c>
      <c r="D416" s="104" t="n">
        <v>31.2232935974973</v>
      </c>
      <c r="E416" s="102" t="n">
        <v>21.8563055182481</v>
      </c>
      <c r="F416" s="102" t="n">
        <v>10.9281527591241</v>
      </c>
      <c r="G416" s="103" t="n">
        <f aca="false">$F416*(1-VLOOKUP($C416,$B$179:$E$189,2,0))</f>
        <v>10.3817451211679</v>
      </c>
      <c r="H416" s="103" t="n">
        <f aca="false">$F416*(1-VLOOKUP($C416,$B$179:$E$189,3,0))</f>
        <v>9.83533748321169</v>
      </c>
      <c r="I416" s="103" t="n">
        <f aca="false">$F416*(1-VLOOKUP($C416,$B$179:$E$189,4,0))</f>
        <v>8.74252220729928</v>
      </c>
      <c r="J416" s="10" t="n">
        <f aca="false">G416/$F416</f>
        <v>0.95</v>
      </c>
      <c r="K416" s="10" t="n">
        <f aca="false">H416/$F416</f>
        <v>0.9</v>
      </c>
      <c r="L416" s="10" t="n">
        <f aca="false">I416/$F416</f>
        <v>0.8</v>
      </c>
    </row>
    <row r="417" customFormat="false" ht="15.8" hidden="false" customHeight="false" outlineLevel="0" collapsed="false">
      <c r="A417" s="59" t="s">
        <v>95</v>
      </c>
      <c r="B417" s="59" t="s">
        <v>207</v>
      </c>
      <c r="C417" s="59" t="s">
        <v>175</v>
      </c>
      <c r="D417" s="104" t="n">
        <v>29.6149330163379</v>
      </c>
      <c r="E417" s="102" t="n">
        <v>20.7304531114365</v>
      </c>
      <c r="F417" s="102" t="n">
        <v>10.3652265557183</v>
      </c>
      <c r="G417" s="103" t="n">
        <f aca="false">$F417*(1-VLOOKUP($C417,$B$179:$E$189,2,0))</f>
        <v>9.84696522793239</v>
      </c>
      <c r="H417" s="103" t="n">
        <f aca="false">$F417*(1-VLOOKUP($C417,$B$179:$E$189,3,0))</f>
        <v>9.32870390014647</v>
      </c>
      <c r="I417" s="103" t="n">
        <f aca="false">$F417*(1-VLOOKUP($C417,$B$179:$E$189,4,0))</f>
        <v>8.29218124457464</v>
      </c>
      <c r="J417" s="10" t="n">
        <f aca="false">G417/$F417</f>
        <v>0.95</v>
      </c>
      <c r="K417" s="10" t="n">
        <f aca="false">H417/$F417</f>
        <v>0.9</v>
      </c>
      <c r="L417" s="10" t="n">
        <f aca="false">I417/$F417</f>
        <v>0.8</v>
      </c>
    </row>
    <row r="418" customFormat="false" ht="15.8" hidden="false" customHeight="false" outlineLevel="0" collapsed="false">
      <c r="A418" s="59" t="s">
        <v>95</v>
      </c>
      <c r="B418" s="59" t="s">
        <v>208</v>
      </c>
      <c r="C418" s="59" t="s">
        <v>175</v>
      </c>
      <c r="D418" s="104" t="n">
        <v>26.9015138176167</v>
      </c>
      <c r="E418" s="102" t="n">
        <v>18.8310596723317</v>
      </c>
      <c r="F418" s="102" t="n">
        <v>9.41552983616584</v>
      </c>
      <c r="G418" s="103" t="n">
        <f aca="false">$F418*(1-VLOOKUP($C418,$B$179:$E$189,2,0))</f>
        <v>8.94475334435755</v>
      </c>
      <c r="H418" s="103" t="n">
        <f aca="false">$F418*(1-VLOOKUP($C418,$B$179:$E$189,3,0))</f>
        <v>8.47397685254926</v>
      </c>
      <c r="I418" s="103" t="n">
        <f aca="false">$F418*(1-VLOOKUP($C418,$B$179:$E$189,4,0))</f>
        <v>7.53242386893267</v>
      </c>
      <c r="J418" s="10" t="n">
        <f aca="false">G418/$F418</f>
        <v>0.95</v>
      </c>
      <c r="K418" s="10" t="n">
        <f aca="false">H418/$F418</f>
        <v>0.9</v>
      </c>
      <c r="L418" s="10" t="n">
        <f aca="false">I418/$F418</f>
        <v>0.8</v>
      </c>
    </row>
    <row r="419" customFormat="false" ht="15.8" hidden="false" customHeight="false" outlineLevel="0" collapsed="false">
      <c r="A419" s="59" t="s">
        <v>95</v>
      </c>
      <c r="B419" s="59" t="s">
        <v>209</v>
      </c>
      <c r="C419" s="59" t="s">
        <v>175</v>
      </c>
      <c r="D419" s="104" t="n">
        <v>30.1763111942376</v>
      </c>
      <c r="E419" s="102" t="n">
        <v>21.1234178359663</v>
      </c>
      <c r="F419" s="102" t="n">
        <v>10.5617089179832</v>
      </c>
      <c r="G419" s="103" t="n">
        <f aca="false">$F419*(1-VLOOKUP($C419,$B$179:$E$189,2,0))</f>
        <v>10.033623472084</v>
      </c>
      <c r="H419" s="103" t="n">
        <f aca="false">$F419*(1-VLOOKUP($C419,$B$179:$E$189,3,0))</f>
        <v>9.50553802618488</v>
      </c>
      <c r="I419" s="103" t="n">
        <f aca="false">$F419*(1-VLOOKUP($C419,$B$179:$E$189,4,0))</f>
        <v>8.44936713438656</v>
      </c>
      <c r="J419" s="10" t="n">
        <f aca="false">G419/$F419</f>
        <v>0.95</v>
      </c>
      <c r="K419" s="10" t="n">
        <f aca="false">H419/$F419</f>
        <v>0.9</v>
      </c>
      <c r="L419" s="10" t="n">
        <f aca="false">I419/$F419</f>
        <v>0.8</v>
      </c>
    </row>
    <row r="420" customFormat="false" ht="15.8" hidden="false" customHeight="false" outlineLevel="0" collapsed="false">
      <c r="A420" s="59" t="s">
        <v>95</v>
      </c>
      <c r="B420" s="59" t="s">
        <v>210</v>
      </c>
      <c r="C420" s="59" t="s">
        <v>175</v>
      </c>
      <c r="D420" s="104" t="n">
        <v>27.6421771471822</v>
      </c>
      <c r="E420" s="102" t="n">
        <v>19.3495240030276</v>
      </c>
      <c r="F420" s="102" t="n">
        <v>9.67476200151378</v>
      </c>
      <c r="G420" s="103" t="n">
        <f aca="false">$F420*(1-VLOOKUP($C420,$B$179:$E$189,2,0))</f>
        <v>9.19102390143809</v>
      </c>
      <c r="H420" s="103" t="n">
        <f aca="false">$F420*(1-VLOOKUP($C420,$B$179:$E$189,3,0))</f>
        <v>8.7072858013624</v>
      </c>
      <c r="I420" s="103" t="n">
        <f aca="false">$F420*(1-VLOOKUP($C420,$B$179:$E$189,4,0))</f>
        <v>7.73980960121103</v>
      </c>
      <c r="J420" s="10" t="n">
        <f aca="false">G420/$F420</f>
        <v>0.95</v>
      </c>
      <c r="K420" s="10" t="n">
        <f aca="false">H420/$F420</f>
        <v>0.9</v>
      </c>
      <c r="L420" s="10" t="n">
        <f aca="false">I420/$F420</f>
        <v>0.8</v>
      </c>
    </row>
    <row r="421" customFormat="false" ht="15.8" hidden="false" customHeight="false" outlineLevel="0" collapsed="false">
      <c r="A421" s="59" t="s">
        <v>95</v>
      </c>
      <c r="B421" s="59" t="s">
        <v>211</v>
      </c>
      <c r="C421" s="59" t="s">
        <v>175</v>
      </c>
      <c r="D421" s="104" t="n">
        <v>19.963818501849</v>
      </c>
      <c r="E421" s="102" t="n">
        <v>13.9746729512943</v>
      </c>
      <c r="F421" s="102" t="n">
        <v>6.98733647564717</v>
      </c>
      <c r="G421" s="103" t="n">
        <f aca="false">$F421*(1-VLOOKUP($C421,$B$179:$E$189,2,0))</f>
        <v>6.63796965186481</v>
      </c>
      <c r="H421" s="103" t="n">
        <f aca="false">$F421*(1-VLOOKUP($C421,$B$179:$E$189,3,0))</f>
        <v>6.28860282808245</v>
      </c>
      <c r="I421" s="103" t="n">
        <f aca="false">$F421*(1-VLOOKUP($C421,$B$179:$E$189,4,0))</f>
        <v>5.58986918051774</v>
      </c>
      <c r="J421" s="10" t="n">
        <f aca="false">G421/$F421</f>
        <v>0.95</v>
      </c>
      <c r="K421" s="10" t="n">
        <f aca="false">H421/$F421</f>
        <v>0.9</v>
      </c>
      <c r="L421" s="10" t="n">
        <f aca="false">I421/$F421</f>
        <v>0.8</v>
      </c>
    </row>
    <row r="422" customFormat="false" ht="15.8" hidden="false" customHeight="false" outlineLevel="0" collapsed="false">
      <c r="A422" s="59" t="s">
        <v>95</v>
      </c>
      <c r="B422" s="59" t="s">
        <v>212</v>
      </c>
      <c r="C422" s="59" t="s">
        <v>175</v>
      </c>
      <c r="D422" s="104" t="n">
        <v>18.8912057977031</v>
      </c>
      <c r="E422" s="102" t="n">
        <v>13.2238440583922</v>
      </c>
      <c r="F422" s="102" t="n">
        <v>6.6119220291961</v>
      </c>
      <c r="G422" s="103" t="n">
        <f aca="false">$F422*(1-VLOOKUP($C422,$B$179:$E$189,2,0))</f>
        <v>6.2813259277363</v>
      </c>
      <c r="H422" s="103" t="n">
        <f aca="false">$F422*(1-VLOOKUP($C422,$B$179:$E$189,3,0))</f>
        <v>5.95072982627649</v>
      </c>
      <c r="I422" s="103" t="n">
        <f aca="false">$F422*(1-VLOOKUP($C422,$B$179:$E$189,4,0))</f>
        <v>5.28953762335688</v>
      </c>
      <c r="J422" s="10" t="n">
        <f aca="false">G422/$F422</f>
        <v>0.95</v>
      </c>
      <c r="K422" s="10" t="n">
        <f aca="false">H422/$F422</f>
        <v>0.9</v>
      </c>
      <c r="L422" s="10" t="n">
        <f aca="false">I422/$F422</f>
        <v>0.8</v>
      </c>
    </row>
    <row r="423" customFormat="false" ht="15.8" hidden="false" customHeight="false" outlineLevel="0" collapsed="false">
      <c r="A423" s="59" t="s">
        <v>95</v>
      </c>
      <c r="B423" s="59" t="s">
        <v>213</v>
      </c>
      <c r="C423" s="59" t="s">
        <v>175</v>
      </c>
      <c r="D423" s="104" t="n">
        <v>18.3701607991338</v>
      </c>
      <c r="E423" s="102" t="n">
        <v>12.8591125593937</v>
      </c>
      <c r="F423" s="102" t="n">
        <v>6.42955627969684</v>
      </c>
      <c r="G423" s="103" t="n">
        <f aca="false">$F423*(1-VLOOKUP($C423,$B$179:$E$189,2,0))</f>
        <v>6.108078465712</v>
      </c>
      <c r="H423" s="103" t="n">
        <f aca="false">$F423*(1-VLOOKUP($C423,$B$179:$E$189,3,0))</f>
        <v>5.78660065172716</v>
      </c>
      <c r="I423" s="103" t="n">
        <f aca="false">$F423*(1-VLOOKUP($C423,$B$179:$E$189,4,0))</f>
        <v>5.14364502375747</v>
      </c>
      <c r="J423" s="10" t="n">
        <f aca="false">G423/$F423</f>
        <v>0.95</v>
      </c>
      <c r="K423" s="10" t="n">
        <f aca="false">H423/$F423</f>
        <v>0.9</v>
      </c>
      <c r="L423" s="10" t="n">
        <f aca="false">I423/$F423</f>
        <v>0.8</v>
      </c>
    </row>
    <row r="424" customFormat="false" ht="15.8" hidden="false" customHeight="false" outlineLevel="0" collapsed="false">
      <c r="A424" s="59" t="s">
        <v>95</v>
      </c>
      <c r="B424" s="59" t="s">
        <v>214</v>
      </c>
      <c r="C424" s="59" t="s">
        <v>175</v>
      </c>
      <c r="D424" s="104" t="n">
        <v>17.5197828750953</v>
      </c>
      <c r="E424" s="102" t="n">
        <v>12.2638480125667</v>
      </c>
      <c r="F424" s="102" t="n">
        <v>6.13192400628335</v>
      </c>
      <c r="G424" s="103" t="n">
        <f aca="false">$F424*(1-VLOOKUP($C424,$B$179:$E$189,2,0))</f>
        <v>5.82532780596918</v>
      </c>
      <c r="H424" s="103" t="n">
        <f aca="false">$F424*(1-VLOOKUP($C424,$B$179:$E$189,3,0))</f>
        <v>5.51873160565502</v>
      </c>
      <c r="I424" s="103" t="n">
        <f aca="false">$F424*(1-VLOOKUP($C424,$B$179:$E$189,4,0))</f>
        <v>4.90553920502668</v>
      </c>
      <c r="J424" s="10" t="n">
        <f aca="false">G424/$F424</f>
        <v>0.95</v>
      </c>
      <c r="K424" s="10" t="n">
        <f aca="false">H424/$F424</f>
        <v>0.9</v>
      </c>
      <c r="L424" s="10" t="n">
        <f aca="false">I424/$F424</f>
        <v>0.8</v>
      </c>
    </row>
    <row r="425" customFormat="false" ht="15.8" hidden="false" customHeight="false" outlineLevel="0" collapsed="false">
      <c r="A425" s="59" t="s">
        <v>97</v>
      </c>
      <c r="B425" s="59" t="s">
        <v>215</v>
      </c>
      <c r="C425" s="59" t="s">
        <v>175</v>
      </c>
      <c r="D425" s="104" t="n">
        <v>28.6676174312599</v>
      </c>
      <c r="E425" s="102" t="n">
        <v>20.0673322018819</v>
      </c>
      <c r="F425" s="102" t="n">
        <v>10.033666100941</v>
      </c>
      <c r="G425" s="103" t="n">
        <f aca="false">$F425*(1-VLOOKUP($C425,$B$179:$E$189,2,0))</f>
        <v>9.53198279589395</v>
      </c>
      <c r="H425" s="103" t="n">
        <f aca="false">$F425*(1-VLOOKUP($C425,$B$179:$E$189,3,0))</f>
        <v>9.0302994908469</v>
      </c>
      <c r="I425" s="103" t="n">
        <f aca="false">$F425*(1-VLOOKUP($C425,$B$179:$E$189,4,0))</f>
        <v>8.0269328807528</v>
      </c>
      <c r="J425" s="10" t="n">
        <f aca="false">G425/$F425</f>
        <v>0.95</v>
      </c>
      <c r="K425" s="10" t="n">
        <f aca="false">H425/$F425</f>
        <v>0.9</v>
      </c>
      <c r="L425" s="10" t="n">
        <f aca="false">I425/$F425</f>
        <v>0.8</v>
      </c>
    </row>
    <row r="426" customFormat="false" ht="15.8" hidden="false" customHeight="false" outlineLevel="0" collapsed="false">
      <c r="A426" s="59" t="s">
        <v>97</v>
      </c>
      <c r="B426" s="59" t="s">
        <v>216</v>
      </c>
      <c r="C426" s="59" t="s">
        <v>175</v>
      </c>
      <c r="D426" s="104" t="n">
        <v>16.0193563469047</v>
      </c>
      <c r="E426" s="102" t="n">
        <v>11.2135494428333</v>
      </c>
      <c r="F426" s="102" t="n">
        <v>5.60677472141666</v>
      </c>
      <c r="G426" s="103" t="n">
        <f aca="false">$F426*(1-VLOOKUP($C426,$B$179:$E$189,2,0))</f>
        <v>5.32643598534583</v>
      </c>
      <c r="H426" s="103" t="n">
        <f aca="false">$F426*(1-VLOOKUP($C426,$B$179:$E$189,3,0))</f>
        <v>5.04609724927499</v>
      </c>
      <c r="I426" s="103" t="n">
        <f aca="false">$F426*(1-VLOOKUP($C426,$B$179:$E$189,4,0))</f>
        <v>4.48541977713333</v>
      </c>
      <c r="J426" s="10" t="n">
        <f aca="false">G426/$F426</f>
        <v>0.95</v>
      </c>
      <c r="K426" s="10" t="n">
        <f aca="false">H426/$F426</f>
        <v>0.9</v>
      </c>
      <c r="L426" s="10" t="n">
        <f aca="false">I426/$F426</f>
        <v>0.8</v>
      </c>
    </row>
    <row r="427" customFormat="false" ht="15.8" hidden="false" customHeight="false" outlineLevel="0" collapsed="false">
      <c r="A427" s="59" t="s">
        <v>97</v>
      </c>
      <c r="B427" s="59" t="s">
        <v>217</v>
      </c>
      <c r="C427" s="59" t="s">
        <v>175</v>
      </c>
      <c r="D427" s="104" t="n">
        <v>3.96893487149607</v>
      </c>
      <c r="E427" s="102" t="n">
        <v>2.77825441004725</v>
      </c>
      <c r="F427" s="102" t="n">
        <v>1.38912720502362</v>
      </c>
      <c r="G427" s="103" t="n">
        <f aca="false">$F427*(1-VLOOKUP($C427,$B$179:$E$189,2,0))</f>
        <v>1.31967084477244</v>
      </c>
      <c r="H427" s="103" t="n">
        <f aca="false">$F427*(1-VLOOKUP($C427,$B$179:$E$189,3,0))</f>
        <v>1.25021448452126</v>
      </c>
      <c r="I427" s="103" t="n">
        <f aca="false">$F427*(1-VLOOKUP($C427,$B$179:$E$189,4,0))</f>
        <v>1.1113017640189</v>
      </c>
      <c r="J427" s="10" t="n">
        <f aca="false">G427/$F427</f>
        <v>0.95</v>
      </c>
      <c r="K427" s="10" t="n">
        <f aca="false">H427/$F427</f>
        <v>0.9</v>
      </c>
      <c r="L427" s="10" t="n">
        <f aca="false">I427/$F427</f>
        <v>0.8</v>
      </c>
    </row>
    <row r="428" customFormat="false" ht="15.8" hidden="false" customHeight="false" outlineLevel="0" collapsed="false">
      <c r="A428" s="59" t="s">
        <v>97</v>
      </c>
      <c r="B428" s="59" t="s">
        <v>218</v>
      </c>
      <c r="C428" s="59" t="s">
        <v>175</v>
      </c>
      <c r="D428" s="104" t="n">
        <v>41.8885789716072</v>
      </c>
      <c r="E428" s="102" t="n">
        <v>29.322005280125</v>
      </c>
      <c r="F428" s="102" t="n">
        <v>14.6610026400625</v>
      </c>
      <c r="G428" s="103" t="n">
        <f aca="false">$F428*(1-VLOOKUP($C428,$B$179:$E$189,2,0))</f>
        <v>13.9279525080594</v>
      </c>
      <c r="H428" s="103" t="n">
        <f aca="false">$F428*(1-VLOOKUP($C428,$B$179:$E$189,3,0))</f>
        <v>13.1949023760563</v>
      </c>
      <c r="I428" s="103" t="n">
        <f aca="false">$F428*(1-VLOOKUP($C428,$B$179:$E$189,4,0))</f>
        <v>11.72880211205</v>
      </c>
      <c r="J428" s="10" t="n">
        <f aca="false">G428/$F428</f>
        <v>0.95</v>
      </c>
      <c r="K428" s="10" t="n">
        <f aca="false">H428/$F428</f>
        <v>0.9</v>
      </c>
      <c r="L428" s="10" t="n">
        <f aca="false">I428/$F428</f>
        <v>0.8</v>
      </c>
    </row>
    <row r="429" customFormat="false" ht="15.8" hidden="false" customHeight="false" outlineLevel="0" collapsed="false">
      <c r="A429" s="59" t="s">
        <v>97</v>
      </c>
      <c r="B429" s="59" t="s">
        <v>219</v>
      </c>
      <c r="C429" s="59" t="s">
        <v>175</v>
      </c>
      <c r="D429" s="104" t="n">
        <v>28.4942431998416</v>
      </c>
      <c r="E429" s="102" t="n">
        <v>19.9459702398891</v>
      </c>
      <c r="F429" s="102" t="n">
        <v>9.97298511994456</v>
      </c>
      <c r="G429" s="103" t="n">
        <f aca="false">$F429*(1-VLOOKUP($C429,$B$179:$E$189,2,0))</f>
        <v>9.47433586394733</v>
      </c>
      <c r="H429" s="103" t="n">
        <f aca="false">$F429*(1-VLOOKUP($C429,$B$179:$E$189,3,0))</f>
        <v>8.9756866079501</v>
      </c>
      <c r="I429" s="103" t="n">
        <f aca="false">$F429*(1-VLOOKUP($C429,$B$179:$E$189,4,0))</f>
        <v>7.97838809595565</v>
      </c>
      <c r="J429" s="10" t="n">
        <f aca="false">G429/$F429</f>
        <v>0.95</v>
      </c>
      <c r="K429" s="10" t="n">
        <f aca="false">H429/$F429</f>
        <v>0.9</v>
      </c>
      <c r="L429" s="10" t="n">
        <f aca="false">I429/$F429</f>
        <v>0.8</v>
      </c>
    </row>
    <row r="430" customFormat="false" ht="15.8" hidden="false" customHeight="false" outlineLevel="0" collapsed="false">
      <c r="A430" s="59" t="s">
        <v>97</v>
      </c>
      <c r="B430" s="59" t="s">
        <v>220</v>
      </c>
      <c r="C430" s="59" t="s">
        <v>175</v>
      </c>
      <c r="D430" s="104" t="n">
        <v>1.59838709982075</v>
      </c>
      <c r="E430" s="102" t="n">
        <v>1.11887096987452</v>
      </c>
      <c r="F430" s="102" t="n">
        <v>0.559435484937261</v>
      </c>
      <c r="G430" s="103" t="n">
        <f aca="false">$F430*(1-VLOOKUP($C430,$B$179:$E$189,2,0))</f>
        <v>0.531463710690398</v>
      </c>
      <c r="H430" s="103" t="n">
        <f aca="false">$F430*(1-VLOOKUP($C430,$B$179:$E$189,3,0))</f>
        <v>0.503491936443535</v>
      </c>
      <c r="I430" s="103" t="n">
        <f aca="false">$F430*(1-VLOOKUP($C430,$B$179:$E$189,4,0))</f>
        <v>0.447548387949809</v>
      </c>
      <c r="J430" s="10" t="n">
        <f aca="false">G430/$F430</f>
        <v>0.95</v>
      </c>
      <c r="K430" s="10" t="n">
        <f aca="false">H430/$F430</f>
        <v>0.9</v>
      </c>
      <c r="L430" s="10" t="n">
        <f aca="false">I430/$F430</f>
        <v>0.8</v>
      </c>
    </row>
    <row r="431" customFormat="false" ht="15.8" hidden="false" customHeight="false" outlineLevel="0" collapsed="false">
      <c r="A431" s="59" t="s">
        <v>97</v>
      </c>
      <c r="B431" s="59" t="s">
        <v>221</v>
      </c>
      <c r="C431" s="59" t="s">
        <v>175</v>
      </c>
      <c r="D431" s="104" t="n">
        <v>1.59809207103714</v>
      </c>
      <c r="E431" s="102" t="n">
        <v>1.118664449726</v>
      </c>
      <c r="F431" s="102" t="n">
        <v>0.559332224862998</v>
      </c>
      <c r="G431" s="103" t="n">
        <f aca="false">$F431*(1-VLOOKUP($C431,$B$179:$E$189,2,0))</f>
        <v>0.531365613619848</v>
      </c>
      <c r="H431" s="103" t="n">
        <f aca="false">$F431*(1-VLOOKUP($C431,$B$179:$E$189,3,0))</f>
        <v>0.503399002376698</v>
      </c>
      <c r="I431" s="103" t="n">
        <f aca="false">$F431*(1-VLOOKUP($C431,$B$179:$E$189,4,0))</f>
        <v>0.447465779890398</v>
      </c>
      <c r="J431" s="10" t="n">
        <f aca="false">G431/$F431</f>
        <v>0.95</v>
      </c>
      <c r="K431" s="10" t="n">
        <f aca="false">H431/$F431</f>
        <v>0.9</v>
      </c>
      <c r="L431" s="10" t="n">
        <f aca="false">I431/$F431</f>
        <v>0.8</v>
      </c>
    </row>
    <row r="432" customFormat="false" ht="15.8" hidden="false" customHeight="false" outlineLevel="0" collapsed="false">
      <c r="A432" s="59" t="s">
        <v>97</v>
      </c>
      <c r="B432" s="59" t="s">
        <v>222</v>
      </c>
      <c r="C432" s="59" t="s">
        <v>175</v>
      </c>
      <c r="D432" s="104" t="n">
        <v>0.84945686697377</v>
      </c>
      <c r="E432" s="102" t="n">
        <v>0.594619806881639</v>
      </c>
      <c r="F432" s="102" t="n">
        <v>0.29730990344082</v>
      </c>
      <c r="G432" s="103" t="n">
        <f aca="false">$F432*(1-VLOOKUP($C432,$B$179:$E$189,2,0))</f>
        <v>0.282444408268779</v>
      </c>
      <c r="H432" s="103" t="n">
        <f aca="false">$F432*(1-VLOOKUP($C432,$B$179:$E$189,3,0))</f>
        <v>0.267578913096738</v>
      </c>
      <c r="I432" s="103" t="n">
        <f aca="false">$F432*(1-VLOOKUP($C432,$B$179:$E$189,4,0))</f>
        <v>0.237847922752656</v>
      </c>
      <c r="J432" s="10" t="n">
        <f aca="false">G432/$F432</f>
        <v>0.95</v>
      </c>
      <c r="K432" s="10" t="n">
        <f aca="false">H432/$F432</f>
        <v>0.9</v>
      </c>
      <c r="L432" s="10" t="n">
        <f aca="false">I432/$F432</f>
        <v>0.8</v>
      </c>
    </row>
    <row r="433" customFormat="false" ht="15.8" hidden="false" customHeight="false" outlineLevel="0" collapsed="false">
      <c r="A433" s="59" t="s">
        <v>97</v>
      </c>
      <c r="B433" s="59" t="s">
        <v>223</v>
      </c>
      <c r="C433" s="59" t="s">
        <v>175</v>
      </c>
      <c r="D433" s="104" t="n">
        <v>55.4897927619523</v>
      </c>
      <c r="E433" s="102" t="n">
        <v>38.8428549333666</v>
      </c>
      <c r="F433" s="102" t="n">
        <v>19.4214274666833</v>
      </c>
      <c r="G433" s="103" t="n">
        <f aca="false">$F433*(1-VLOOKUP($C433,$B$179:$E$189,2,0))</f>
        <v>18.4503560933491</v>
      </c>
      <c r="H433" s="103" t="n">
        <f aca="false">$F433*(1-VLOOKUP($C433,$B$179:$E$189,3,0))</f>
        <v>17.479284720015</v>
      </c>
      <c r="I433" s="103" t="n">
        <f aca="false">$F433*(1-VLOOKUP($C433,$B$179:$E$189,4,0))</f>
        <v>15.5371419733466</v>
      </c>
      <c r="J433" s="10" t="n">
        <f aca="false">G433/$F433</f>
        <v>0.95</v>
      </c>
      <c r="K433" s="10" t="n">
        <f aca="false">H433/$F433</f>
        <v>0.9</v>
      </c>
      <c r="L433" s="10" t="n">
        <f aca="false">I433/$F433</f>
        <v>0.8</v>
      </c>
    </row>
    <row r="434" customFormat="false" ht="15.8" hidden="false" customHeight="false" outlineLevel="0" collapsed="false">
      <c r="A434" s="59" t="s">
        <v>97</v>
      </c>
      <c r="B434" s="59" t="s">
        <v>224</v>
      </c>
      <c r="C434" s="59" t="s">
        <v>175</v>
      </c>
      <c r="D434" s="104" t="n">
        <v>1.87655117528798</v>
      </c>
      <c r="E434" s="102" t="n">
        <v>1.31358582270159</v>
      </c>
      <c r="F434" s="102" t="n">
        <v>0.656792911350794</v>
      </c>
      <c r="G434" s="103" t="n">
        <f aca="false">$F434*(1-VLOOKUP($C434,$B$179:$E$189,2,0))</f>
        <v>0.623953265783254</v>
      </c>
      <c r="H434" s="103" t="n">
        <f aca="false">$F434*(1-VLOOKUP($C434,$B$179:$E$189,3,0))</f>
        <v>0.591113620215715</v>
      </c>
      <c r="I434" s="103" t="n">
        <f aca="false">$F434*(1-VLOOKUP($C434,$B$179:$E$189,4,0))</f>
        <v>0.525434329080635</v>
      </c>
      <c r="J434" s="10" t="n">
        <f aca="false">G434/$F434</f>
        <v>0.95</v>
      </c>
      <c r="K434" s="10" t="n">
        <f aca="false">H434/$F434</f>
        <v>0.9</v>
      </c>
      <c r="L434" s="10" t="n">
        <f aca="false">I434/$F434</f>
        <v>0.8</v>
      </c>
    </row>
    <row r="435" customFormat="false" ht="15.8" hidden="false" customHeight="false" outlineLevel="0" collapsed="false">
      <c r="A435" s="59" t="s">
        <v>97</v>
      </c>
      <c r="B435" s="59" t="s">
        <v>225</v>
      </c>
      <c r="C435" s="59" t="s">
        <v>175</v>
      </c>
      <c r="D435" s="104" t="n">
        <v>1.46342664678951</v>
      </c>
      <c r="E435" s="102" t="n">
        <v>1.02439865275266</v>
      </c>
      <c r="F435" s="102" t="n">
        <v>0.512199326376328</v>
      </c>
      <c r="G435" s="103" t="n">
        <f aca="false">$F435*(1-VLOOKUP($C435,$B$179:$E$189,2,0))</f>
        <v>0.486589360057512</v>
      </c>
      <c r="H435" s="103" t="n">
        <f aca="false">$F435*(1-VLOOKUP($C435,$B$179:$E$189,3,0))</f>
        <v>0.460979393738695</v>
      </c>
      <c r="I435" s="103" t="n">
        <f aca="false">$F435*(1-VLOOKUP($C435,$B$179:$E$189,4,0))</f>
        <v>0.409759461101062</v>
      </c>
      <c r="J435" s="10" t="n">
        <f aca="false">G435/$F435</f>
        <v>0.95</v>
      </c>
      <c r="K435" s="10" t="n">
        <f aca="false">H435/$F435</f>
        <v>0.9</v>
      </c>
      <c r="L435" s="10" t="n">
        <f aca="false">I435/$F435</f>
        <v>0.8</v>
      </c>
    </row>
    <row r="436" customFormat="false" ht="15.8" hidden="false" customHeight="false" outlineLevel="0" collapsed="false">
      <c r="A436" s="59" t="s">
        <v>97</v>
      </c>
      <c r="B436" s="59" t="s">
        <v>226</v>
      </c>
      <c r="C436" s="59" t="s">
        <v>175</v>
      </c>
      <c r="D436" s="104" t="n">
        <v>27.0886761964614</v>
      </c>
      <c r="E436" s="102" t="n">
        <v>18.962073337523</v>
      </c>
      <c r="F436" s="102" t="n">
        <v>9.4810366687615</v>
      </c>
      <c r="G436" s="103" t="n">
        <f aca="false">$F436*(1-VLOOKUP($C436,$B$179:$E$189,2,0))</f>
        <v>9.00698483532343</v>
      </c>
      <c r="H436" s="103" t="n">
        <f aca="false">$F436*(1-VLOOKUP($C436,$B$179:$E$189,3,0))</f>
        <v>8.53293300188535</v>
      </c>
      <c r="I436" s="103" t="n">
        <f aca="false">$F436*(1-VLOOKUP($C436,$B$179:$E$189,4,0))</f>
        <v>7.5848293350092</v>
      </c>
      <c r="J436" s="10" t="n">
        <f aca="false">G436/$F436</f>
        <v>0.95</v>
      </c>
      <c r="K436" s="10" t="n">
        <f aca="false">H436/$F436</f>
        <v>0.9</v>
      </c>
      <c r="L436" s="10" t="n">
        <f aca="false">I436/$F436</f>
        <v>0.8</v>
      </c>
    </row>
    <row r="437" customFormat="false" ht="15.8" hidden="false" customHeight="false" outlineLevel="0" collapsed="false">
      <c r="A437" s="59" t="s">
        <v>97</v>
      </c>
      <c r="B437" s="59" t="s">
        <v>227</v>
      </c>
      <c r="C437" s="59" t="s">
        <v>175</v>
      </c>
      <c r="D437" s="104" t="n">
        <v>1.22417323485698</v>
      </c>
      <c r="E437" s="102" t="n">
        <v>0.856921264399885</v>
      </c>
      <c r="F437" s="102" t="n">
        <v>0.428460632199943</v>
      </c>
      <c r="G437" s="103" t="n">
        <f aca="false">$F437*(1-VLOOKUP($C437,$B$179:$E$189,2,0))</f>
        <v>0.407037600589946</v>
      </c>
      <c r="H437" s="103" t="n">
        <f aca="false">$F437*(1-VLOOKUP($C437,$B$179:$E$189,3,0))</f>
        <v>0.385614568979949</v>
      </c>
      <c r="I437" s="103" t="n">
        <f aca="false">$F437*(1-VLOOKUP($C437,$B$179:$E$189,4,0))</f>
        <v>0.342768505759954</v>
      </c>
      <c r="J437" s="10" t="n">
        <f aca="false">G437/$F437</f>
        <v>0.95</v>
      </c>
      <c r="K437" s="10" t="n">
        <f aca="false">H437/$F437</f>
        <v>0.9</v>
      </c>
      <c r="L437" s="10" t="n">
        <f aca="false">I437/$F437</f>
        <v>0.8</v>
      </c>
    </row>
    <row r="438" customFormat="false" ht="15.8" hidden="false" customHeight="false" outlineLevel="0" collapsed="false">
      <c r="A438" s="59" t="s">
        <v>97</v>
      </c>
      <c r="B438" s="59" t="s">
        <v>228</v>
      </c>
      <c r="C438" s="59" t="s">
        <v>175</v>
      </c>
      <c r="D438" s="104" t="n">
        <v>1.49482749095484</v>
      </c>
      <c r="E438" s="102" t="n">
        <v>1.04637924366839</v>
      </c>
      <c r="F438" s="102" t="n">
        <v>0.523189621834193</v>
      </c>
      <c r="G438" s="103" t="n">
        <f aca="false">$F438*(1-VLOOKUP($C438,$B$179:$E$189,2,0))</f>
        <v>0.497030140742483</v>
      </c>
      <c r="H438" s="103" t="n">
        <f aca="false">$F438*(1-VLOOKUP($C438,$B$179:$E$189,3,0))</f>
        <v>0.470870659650774</v>
      </c>
      <c r="I438" s="103" t="n">
        <f aca="false">$F438*(1-VLOOKUP($C438,$B$179:$E$189,4,0))</f>
        <v>0.418551697467354</v>
      </c>
      <c r="J438" s="10" t="n">
        <f aca="false">G438/$F438</f>
        <v>0.95</v>
      </c>
      <c r="K438" s="10" t="n">
        <f aca="false">H438/$F438</f>
        <v>0.9</v>
      </c>
      <c r="L438" s="10" t="n">
        <f aca="false">I438/$F438</f>
        <v>0.8</v>
      </c>
    </row>
    <row r="439" customFormat="false" ht="15.8" hidden="false" customHeight="false" outlineLevel="0" collapsed="false">
      <c r="A439" s="59" t="s">
        <v>97</v>
      </c>
      <c r="B439" s="59" t="s">
        <v>229</v>
      </c>
      <c r="C439" s="59" t="s">
        <v>175</v>
      </c>
      <c r="D439" s="104" t="n">
        <v>1.30225427392428</v>
      </c>
      <c r="E439" s="102" t="n">
        <v>0.911577991746994</v>
      </c>
      <c r="F439" s="102" t="n">
        <v>0.455788995873497</v>
      </c>
      <c r="G439" s="103" t="n">
        <f aca="false">$F439*(1-VLOOKUP($C439,$B$179:$E$189,2,0))</f>
        <v>0.432999546079822</v>
      </c>
      <c r="H439" s="103" t="n">
        <f aca="false">$F439*(1-VLOOKUP($C439,$B$179:$E$189,3,0))</f>
        <v>0.410210096286147</v>
      </c>
      <c r="I439" s="103" t="n">
        <f aca="false">$F439*(1-VLOOKUP($C439,$B$179:$E$189,4,0))</f>
        <v>0.364631196698798</v>
      </c>
      <c r="J439" s="10" t="n">
        <f aca="false">G439/$F439</f>
        <v>0.95</v>
      </c>
      <c r="K439" s="10" t="n">
        <f aca="false">H439/$F439</f>
        <v>0.9</v>
      </c>
      <c r="L439" s="10" t="n">
        <f aca="false">I439/$F439</f>
        <v>0.8</v>
      </c>
    </row>
    <row r="440" customFormat="false" ht="15.8" hidden="false" customHeight="false" outlineLevel="0" collapsed="false">
      <c r="A440" s="59" t="s">
        <v>97</v>
      </c>
      <c r="B440" s="59" t="s">
        <v>230</v>
      </c>
      <c r="C440" s="59" t="s">
        <v>175</v>
      </c>
      <c r="D440" s="104" t="n">
        <v>0.819173792630898</v>
      </c>
      <c r="E440" s="102" t="n">
        <v>0.573421654841629</v>
      </c>
      <c r="F440" s="102" t="n">
        <v>0.286710827420814</v>
      </c>
      <c r="G440" s="103" t="n">
        <f aca="false">$F440*(1-VLOOKUP($C440,$B$179:$E$189,2,0))</f>
        <v>0.272375286049773</v>
      </c>
      <c r="H440" s="103" t="n">
        <f aca="false">$F440*(1-VLOOKUP($C440,$B$179:$E$189,3,0))</f>
        <v>0.258039744678733</v>
      </c>
      <c r="I440" s="103" t="n">
        <f aca="false">$F440*(1-VLOOKUP($C440,$B$179:$E$189,4,0))</f>
        <v>0.229368661936651</v>
      </c>
      <c r="J440" s="10" t="n">
        <f aca="false">G440/$F440</f>
        <v>0.95</v>
      </c>
      <c r="K440" s="10" t="n">
        <f aca="false">H440/$F440</f>
        <v>0.9</v>
      </c>
      <c r="L440" s="10" t="n">
        <f aca="false">I440/$F440</f>
        <v>0.8</v>
      </c>
    </row>
    <row r="441" customFormat="false" ht="15.8" hidden="false" customHeight="false" outlineLevel="0" collapsed="false">
      <c r="A441" s="59" t="s">
        <v>97</v>
      </c>
      <c r="B441" s="59" t="s">
        <v>231</v>
      </c>
      <c r="C441" s="59" t="s">
        <v>175</v>
      </c>
      <c r="D441" s="104" t="n">
        <v>2.85253241782996</v>
      </c>
      <c r="E441" s="102" t="n">
        <v>1.99677269248097</v>
      </c>
      <c r="F441" s="102" t="n">
        <v>0.998386346240486</v>
      </c>
      <c r="G441" s="103" t="n">
        <f aca="false">$F441*(1-VLOOKUP($C441,$B$179:$E$189,2,0))</f>
        <v>0.948467028928462</v>
      </c>
      <c r="H441" s="103" t="n">
        <f aca="false">$F441*(1-VLOOKUP($C441,$B$179:$E$189,3,0))</f>
        <v>0.898547711616437</v>
      </c>
      <c r="I441" s="103" t="n">
        <f aca="false">$F441*(1-VLOOKUP($C441,$B$179:$E$189,4,0))</f>
        <v>0.798709076992389</v>
      </c>
      <c r="J441" s="10" t="n">
        <f aca="false">G441/$F441</f>
        <v>0.95</v>
      </c>
      <c r="K441" s="10" t="n">
        <f aca="false">H441/$F441</f>
        <v>0.9</v>
      </c>
      <c r="L441" s="10" t="n">
        <f aca="false">I441/$F441</f>
        <v>0.8</v>
      </c>
    </row>
    <row r="442" customFormat="false" ht="15.8" hidden="false" customHeight="false" outlineLevel="0" collapsed="false">
      <c r="A442" s="59" t="s">
        <v>97</v>
      </c>
      <c r="B442" s="59" t="s">
        <v>232</v>
      </c>
      <c r="C442" s="59" t="s">
        <v>175</v>
      </c>
      <c r="D442" s="104" t="n">
        <v>56.5111042296363</v>
      </c>
      <c r="E442" s="102" t="n">
        <v>39.5577729607454</v>
      </c>
      <c r="F442" s="102" t="n">
        <v>19.7788864803727</v>
      </c>
      <c r="G442" s="103" t="n">
        <f aca="false">$F442*(1-VLOOKUP($C442,$B$179:$E$189,2,0))</f>
        <v>18.7899421563541</v>
      </c>
      <c r="H442" s="103" t="n">
        <f aca="false">$F442*(1-VLOOKUP($C442,$B$179:$E$189,3,0))</f>
        <v>17.8009978323354</v>
      </c>
      <c r="I442" s="103" t="n">
        <f aca="false">$F442*(1-VLOOKUP($C442,$B$179:$E$189,4,0))</f>
        <v>15.8231091842982</v>
      </c>
      <c r="J442" s="10" t="n">
        <f aca="false">G442/$F442</f>
        <v>0.95</v>
      </c>
      <c r="K442" s="10" t="n">
        <f aca="false">H442/$F442</f>
        <v>0.9</v>
      </c>
      <c r="L442" s="10" t="n">
        <f aca="false">I442/$F442</f>
        <v>0.8</v>
      </c>
    </row>
    <row r="443" customFormat="false" ht="15.8" hidden="false" customHeight="false" outlineLevel="0" collapsed="false">
      <c r="A443" s="59" t="s">
        <v>97</v>
      </c>
      <c r="B443" s="59" t="s">
        <v>233</v>
      </c>
      <c r="C443" s="59" t="s">
        <v>175</v>
      </c>
      <c r="D443" s="104" t="n">
        <v>46.5027315860038</v>
      </c>
      <c r="E443" s="102" t="n">
        <v>32.5519121102026</v>
      </c>
      <c r="F443" s="102" t="n">
        <v>16.2759560551013</v>
      </c>
      <c r="G443" s="103" t="n">
        <f aca="false">$F443*(1-VLOOKUP($C443,$B$179:$E$189,2,0))</f>
        <v>15.4621582523462</v>
      </c>
      <c r="H443" s="103" t="n">
        <f aca="false">$F443*(1-VLOOKUP($C443,$B$179:$E$189,3,0))</f>
        <v>14.6483604495912</v>
      </c>
      <c r="I443" s="103" t="n">
        <f aca="false">$F443*(1-VLOOKUP($C443,$B$179:$E$189,4,0))</f>
        <v>13.020764844081</v>
      </c>
      <c r="J443" s="10" t="n">
        <f aca="false">G443/$F443</f>
        <v>0.95</v>
      </c>
      <c r="K443" s="10" t="n">
        <f aca="false">H443/$F443</f>
        <v>0.9</v>
      </c>
      <c r="L443" s="10" t="n">
        <f aca="false">I443/$F443</f>
        <v>0.8</v>
      </c>
    </row>
    <row r="444" customFormat="false" ht="15.8" hidden="false" customHeight="false" outlineLevel="0" collapsed="false">
      <c r="A444" s="59" t="s">
        <v>99</v>
      </c>
      <c r="B444" s="59" t="s">
        <v>234</v>
      </c>
      <c r="C444" s="59" t="s">
        <v>175</v>
      </c>
      <c r="D444" s="104" t="n">
        <v>1.18365670827921</v>
      </c>
      <c r="E444" s="102" t="n">
        <v>0.82855969579545</v>
      </c>
      <c r="F444" s="102" t="n">
        <v>0.414279847897725</v>
      </c>
      <c r="G444" s="103" t="n">
        <f aca="false">$F444*(1-VLOOKUP($C444,$B$179:$E$189,2,0))</f>
        <v>0.393565855502839</v>
      </c>
      <c r="H444" s="103" t="n">
        <f aca="false">$F444*(1-VLOOKUP($C444,$B$179:$E$189,3,0))</f>
        <v>0.372851863107953</v>
      </c>
      <c r="I444" s="103" t="n">
        <f aca="false">$F444*(1-VLOOKUP($C444,$B$179:$E$189,4,0))</f>
        <v>0.33142387831818</v>
      </c>
      <c r="J444" s="10" t="n">
        <f aca="false">G444/$F444</f>
        <v>0.95</v>
      </c>
      <c r="K444" s="10" t="n">
        <f aca="false">H444/$F444</f>
        <v>0.9</v>
      </c>
      <c r="L444" s="10" t="n">
        <f aca="false">I444/$F444</f>
        <v>0.8</v>
      </c>
    </row>
    <row r="445" customFormat="false" ht="15.8" hidden="false" customHeight="false" outlineLevel="0" collapsed="false">
      <c r="A445" s="59" t="s">
        <v>99</v>
      </c>
      <c r="B445" s="59" t="s">
        <v>235</v>
      </c>
      <c r="C445" s="59" t="s">
        <v>175</v>
      </c>
      <c r="D445" s="104" t="n">
        <v>1.06527641109908</v>
      </c>
      <c r="E445" s="102" t="n">
        <v>0.745693487769358</v>
      </c>
      <c r="F445" s="102" t="n">
        <v>0.372846743884679</v>
      </c>
      <c r="G445" s="103" t="n">
        <f aca="false">$F445*(1-VLOOKUP($C445,$B$179:$E$189,2,0))</f>
        <v>0.354204406690445</v>
      </c>
      <c r="H445" s="103" t="n">
        <f aca="false">$F445*(1-VLOOKUP($C445,$B$179:$E$189,3,0))</f>
        <v>0.335562069496211</v>
      </c>
      <c r="I445" s="103" t="n">
        <f aca="false">$F445*(1-VLOOKUP($C445,$B$179:$E$189,4,0))</f>
        <v>0.298277395107743</v>
      </c>
      <c r="J445" s="10" t="n">
        <f aca="false">G445/$F445</f>
        <v>0.95</v>
      </c>
      <c r="K445" s="10" t="n">
        <f aca="false">H445/$F445</f>
        <v>0.9</v>
      </c>
      <c r="L445" s="10" t="n">
        <f aca="false">I445/$F445</f>
        <v>0.8</v>
      </c>
    </row>
    <row r="446" customFormat="false" ht="15.8" hidden="false" customHeight="false" outlineLevel="0" collapsed="false">
      <c r="A446" s="59" t="s">
        <v>99</v>
      </c>
      <c r="B446" s="59" t="s">
        <v>236</v>
      </c>
      <c r="C446" s="59" t="s">
        <v>175</v>
      </c>
      <c r="D446" s="104" t="n">
        <v>1.25222172102672</v>
      </c>
      <c r="E446" s="102" t="n">
        <v>0.876555204718702</v>
      </c>
      <c r="F446" s="102" t="n">
        <v>0.438277602359351</v>
      </c>
      <c r="G446" s="103" t="n">
        <f aca="false">$F446*(1-VLOOKUP($C446,$B$179:$E$189,2,0))</f>
        <v>0.416363722241383</v>
      </c>
      <c r="H446" s="103" t="n">
        <f aca="false">$F446*(1-VLOOKUP($C446,$B$179:$E$189,3,0))</f>
        <v>0.394449842123416</v>
      </c>
      <c r="I446" s="103" t="n">
        <f aca="false">$F446*(1-VLOOKUP($C446,$B$179:$E$189,4,0))</f>
        <v>0.350622081887481</v>
      </c>
      <c r="J446" s="10" t="n">
        <f aca="false">G446/$F446</f>
        <v>0.95</v>
      </c>
      <c r="K446" s="10" t="n">
        <f aca="false">H446/$F446</f>
        <v>0.9</v>
      </c>
      <c r="L446" s="10" t="n">
        <f aca="false">I446/$F446</f>
        <v>0.8</v>
      </c>
    </row>
    <row r="447" customFormat="false" ht="15.8" hidden="false" customHeight="false" outlineLevel="0" collapsed="false">
      <c r="A447" s="59" t="s">
        <v>99</v>
      </c>
      <c r="B447" s="59" t="s">
        <v>237</v>
      </c>
      <c r="C447" s="59" t="s">
        <v>175</v>
      </c>
      <c r="D447" s="104" t="n">
        <v>1.19023590333175</v>
      </c>
      <c r="E447" s="102" t="n">
        <v>0.833165132332225</v>
      </c>
      <c r="F447" s="102" t="n">
        <v>0.416582566166112</v>
      </c>
      <c r="G447" s="103" t="n">
        <f aca="false">$F447*(1-VLOOKUP($C447,$B$179:$E$189,2,0))</f>
        <v>0.395753437857806</v>
      </c>
      <c r="H447" s="103" t="n">
        <f aca="false">$F447*(1-VLOOKUP($C447,$B$179:$E$189,3,0))</f>
        <v>0.374924309549501</v>
      </c>
      <c r="I447" s="103" t="n">
        <f aca="false">$F447*(1-VLOOKUP($C447,$B$179:$E$189,4,0))</f>
        <v>0.33326605293289</v>
      </c>
      <c r="J447" s="10" t="n">
        <f aca="false">G447/$F447</f>
        <v>0.95</v>
      </c>
      <c r="K447" s="10" t="n">
        <f aca="false">H447/$F447</f>
        <v>0.9</v>
      </c>
      <c r="L447" s="10" t="n">
        <f aca="false">I447/$F447</f>
        <v>0.8</v>
      </c>
    </row>
    <row r="448" customFormat="false" ht="15.8" hidden="false" customHeight="false" outlineLevel="0" collapsed="false">
      <c r="A448" s="59" t="s">
        <v>99</v>
      </c>
      <c r="B448" s="59" t="s">
        <v>238</v>
      </c>
      <c r="C448" s="59" t="s">
        <v>175</v>
      </c>
      <c r="D448" s="104" t="n">
        <v>1.06363520853492</v>
      </c>
      <c r="E448" s="102" t="n">
        <v>0.744544645974444</v>
      </c>
      <c r="F448" s="102" t="n">
        <v>0.372272322987222</v>
      </c>
      <c r="G448" s="103" t="n">
        <f aca="false">$F448*(1-VLOOKUP($C448,$B$179:$E$189,2,0))</f>
        <v>0.353658706837861</v>
      </c>
      <c r="H448" s="103" t="n">
        <f aca="false">$F448*(1-VLOOKUP($C448,$B$179:$E$189,3,0))</f>
        <v>0.3350450906885</v>
      </c>
      <c r="I448" s="103" t="n">
        <f aca="false">$F448*(1-VLOOKUP($C448,$B$179:$E$189,4,0))</f>
        <v>0.297817858389778</v>
      </c>
      <c r="J448" s="10" t="n">
        <f aca="false">G448/$F448</f>
        <v>0.95</v>
      </c>
      <c r="K448" s="10" t="n">
        <f aca="false">H448/$F448</f>
        <v>0.9</v>
      </c>
      <c r="L448" s="10" t="n">
        <f aca="false">I448/$F448</f>
        <v>0.8</v>
      </c>
    </row>
    <row r="449" customFormat="false" ht="15.8" hidden="false" customHeight="false" outlineLevel="0" collapsed="false">
      <c r="A449" s="59" t="s">
        <v>99</v>
      </c>
      <c r="B449" s="59" t="s">
        <v>239</v>
      </c>
      <c r="C449" s="59" t="s">
        <v>175</v>
      </c>
      <c r="D449" s="104" t="n">
        <v>0.154841608695946</v>
      </c>
      <c r="E449" s="102" t="n">
        <v>0.108389126087162</v>
      </c>
      <c r="F449" s="102" t="n">
        <v>0.0541945630435811</v>
      </c>
      <c r="G449" s="103" t="n">
        <f aca="false">$F449*(1-VLOOKUP($C449,$B$179:$E$189,2,0))</f>
        <v>0.051484834891402</v>
      </c>
      <c r="H449" s="103" t="n">
        <f aca="false">$F449*(1-VLOOKUP($C449,$B$179:$E$189,3,0))</f>
        <v>0.048775106739223</v>
      </c>
      <c r="I449" s="103" t="n">
        <f aca="false">$F449*(1-VLOOKUP($C449,$B$179:$E$189,4,0))</f>
        <v>0.0433556504348649</v>
      </c>
      <c r="J449" s="10" t="n">
        <f aca="false">G449/$F449</f>
        <v>0.95</v>
      </c>
      <c r="K449" s="10" t="n">
        <f aca="false">H449/$F449</f>
        <v>0.9</v>
      </c>
      <c r="L449" s="10" t="n">
        <f aca="false">I449/$F449</f>
        <v>0.8</v>
      </c>
    </row>
    <row r="450" customFormat="false" ht="15.8" hidden="false" customHeight="false" outlineLevel="0" collapsed="false">
      <c r="A450" s="59" t="s">
        <v>99</v>
      </c>
      <c r="B450" s="59" t="s">
        <v>240</v>
      </c>
      <c r="C450" s="59" t="s">
        <v>175</v>
      </c>
      <c r="D450" s="104" t="n">
        <v>0.523250452518285</v>
      </c>
      <c r="E450" s="102" t="n">
        <v>0.366275316762799</v>
      </c>
      <c r="F450" s="102" t="n">
        <v>0.1831376583814</v>
      </c>
      <c r="G450" s="103" t="n">
        <f aca="false">$F450*(1-VLOOKUP($C450,$B$179:$E$189,2,0))</f>
        <v>0.17398077546233</v>
      </c>
      <c r="H450" s="103" t="n">
        <f aca="false">$F450*(1-VLOOKUP($C450,$B$179:$E$189,3,0))</f>
        <v>0.16482389254326</v>
      </c>
      <c r="I450" s="103" t="n">
        <f aca="false">$F450*(1-VLOOKUP($C450,$B$179:$E$189,4,0))</f>
        <v>0.14651012670512</v>
      </c>
      <c r="J450" s="10" t="n">
        <f aca="false">G450/$F450</f>
        <v>0.95</v>
      </c>
      <c r="K450" s="10" t="n">
        <f aca="false">H450/$F450</f>
        <v>0.9</v>
      </c>
      <c r="L450" s="10" t="n">
        <f aca="false">I450/$F450</f>
        <v>0.8</v>
      </c>
    </row>
    <row r="451" customFormat="false" ht="15.8" hidden="false" customHeight="false" outlineLevel="0" collapsed="false">
      <c r="A451" s="59" t="s">
        <v>99</v>
      </c>
      <c r="B451" s="59" t="s">
        <v>241</v>
      </c>
      <c r="C451" s="59" t="s">
        <v>175</v>
      </c>
      <c r="D451" s="104" t="n">
        <v>0.0547728396305762</v>
      </c>
      <c r="E451" s="102" t="n">
        <v>0.0383409877414033</v>
      </c>
      <c r="F451" s="102" t="n">
        <v>0.0191704938707017</v>
      </c>
      <c r="G451" s="103" t="n">
        <f aca="false">$F451*(1-VLOOKUP($C451,$B$179:$E$189,2,0))</f>
        <v>0.0182119691771666</v>
      </c>
      <c r="H451" s="103" t="n">
        <f aca="false">$F451*(1-VLOOKUP($C451,$B$179:$E$189,3,0))</f>
        <v>0.0172534444836315</v>
      </c>
      <c r="I451" s="103" t="n">
        <f aca="false">$F451*(1-VLOOKUP($C451,$B$179:$E$189,4,0))</f>
        <v>0.0153363950965614</v>
      </c>
      <c r="J451" s="10" t="n">
        <f aca="false">G451/$F451</f>
        <v>0.95</v>
      </c>
      <c r="K451" s="10" t="n">
        <f aca="false">H451/$F451</f>
        <v>0.9</v>
      </c>
      <c r="L451" s="10" t="n">
        <f aca="false">I451/$F451</f>
        <v>0.8</v>
      </c>
    </row>
    <row r="452" customFormat="false" ht="15.8" hidden="false" customHeight="false" outlineLevel="0" collapsed="false">
      <c r="A452" s="59" t="s">
        <v>99</v>
      </c>
      <c r="B452" s="59" t="s">
        <v>242</v>
      </c>
      <c r="C452" s="59" t="s">
        <v>175</v>
      </c>
      <c r="D452" s="104" t="n">
        <v>0.475795370596233</v>
      </c>
      <c r="E452" s="102" t="n">
        <v>0.333056759417363</v>
      </c>
      <c r="F452" s="102" t="n">
        <v>0.166528379708681</v>
      </c>
      <c r="G452" s="103" t="n">
        <f aca="false">$F452*(1-VLOOKUP($C452,$B$179:$E$189,2,0))</f>
        <v>0.158201960723247</v>
      </c>
      <c r="H452" s="103" t="n">
        <f aca="false">$F452*(1-VLOOKUP($C452,$B$179:$E$189,3,0))</f>
        <v>0.149875541737813</v>
      </c>
      <c r="I452" s="103" t="n">
        <f aca="false">$F452*(1-VLOOKUP($C452,$B$179:$E$189,4,0))</f>
        <v>0.133222703766945</v>
      </c>
      <c r="J452" s="10" t="n">
        <f aca="false">G452/$F452</f>
        <v>0.95</v>
      </c>
      <c r="K452" s="10" t="n">
        <f aca="false">H452/$F452</f>
        <v>0.9</v>
      </c>
      <c r="L452" s="10" t="n">
        <f aca="false">I452/$F452</f>
        <v>0.8</v>
      </c>
    </row>
    <row r="453" customFormat="false" ht="15.8" hidden="false" customHeight="false" outlineLevel="0" collapsed="false">
      <c r="A453" s="59" t="s">
        <v>99</v>
      </c>
      <c r="B453" s="59" t="s">
        <v>243</v>
      </c>
      <c r="C453" s="59" t="s">
        <v>175</v>
      </c>
      <c r="D453" s="104" t="n">
        <v>0.484552834263513</v>
      </c>
      <c r="E453" s="102" t="n">
        <v>0.339186983984459</v>
      </c>
      <c r="F453" s="102" t="n">
        <v>0.169593491992229</v>
      </c>
      <c r="G453" s="103" t="n">
        <f aca="false">$F453*(1-VLOOKUP($C453,$B$179:$E$189,2,0))</f>
        <v>0.161113817392618</v>
      </c>
      <c r="H453" s="103" t="n">
        <f aca="false">$F453*(1-VLOOKUP($C453,$B$179:$E$189,3,0))</f>
        <v>0.152634142793006</v>
      </c>
      <c r="I453" s="103" t="n">
        <f aca="false">$F453*(1-VLOOKUP($C453,$B$179:$E$189,4,0))</f>
        <v>0.135674793593783</v>
      </c>
      <c r="J453" s="10" t="n">
        <f aca="false">G453/$F453</f>
        <v>0.95</v>
      </c>
      <c r="K453" s="10" t="n">
        <f aca="false">H453/$F453</f>
        <v>0.9</v>
      </c>
      <c r="L453" s="10" t="n">
        <f aca="false">I453/$F453</f>
        <v>0.8</v>
      </c>
    </row>
    <row r="454" customFormat="false" ht="15.8" hidden="false" customHeight="false" outlineLevel="0" collapsed="false">
      <c r="A454" s="59" t="s">
        <v>99</v>
      </c>
      <c r="B454" s="59" t="s">
        <v>244</v>
      </c>
      <c r="C454" s="59" t="s">
        <v>175</v>
      </c>
      <c r="D454" s="104" t="n">
        <v>0.496175153332792</v>
      </c>
      <c r="E454" s="102" t="n">
        <v>0.347322607332954</v>
      </c>
      <c r="F454" s="102" t="n">
        <v>0.173661303666477</v>
      </c>
      <c r="G454" s="103" t="n">
        <f aca="false">$F454*(1-VLOOKUP($C454,$B$179:$E$189,2,0))</f>
        <v>0.164978238483153</v>
      </c>
      <c r="H454" s="103" t="n">
        <f aca="false">$F454*(1-VLOOKUP($C454,$B$179:$E$189,3,0))</f>
        <v>0.156295173299829</v>
      </c>
      <c r="I454" s="103" t="n">
        <f aca="false">$F454*(1-VLOOKUP($C454,$B$179:$E$189,4,0))</f>
        <v>0.138929042933182</v>
      </c>
      <c r="J454" s="10" t="n">
        <f aca="false">G454/$F454</f>
        <v>0.95</v>
      </c>
      <c r="K454" s="10" t="n">
        <f aca="false">H454/$F454</f>
        <v>0.9</v>
      </c>
      <c r="L454" s="10" t="n">
        <f aca="false">I454/$F454</f>
        <v>0.8</v>
      </c>
    </row>
    <row r="455" customFormat="false" ht="15.8" hidden="false" customHeight="false" outlineLevel="0" collapsed="false">
      <c r="A455" s="59" t="s">
        <v>99</v>
      </c>
      <c r="B455" s="59" t="s">
        <v>245</v>
      </c>
      <c r="C455" s="59" t="s">
        <v>175</v>
      </c>
      <c r="D455" s="104" t="n">
        <v>0.166156739370229</v>
      </c>
      <c r="E455" s="102" t="n">
        <v>0.11630971755916</v>
      </c>
      <c r="F455" s="102" t="n">
        <v>0.05815485877958</v>
      </c>
      <c r="G455" s="103" t="n">
        <f aca="false">$F455*(1-VLOOKUP($C455,$B$179:$E$189,2,0))</f>
        <v>0.055247115840601</v>
      </c>
      <c r="H455" s="103" t="n">
        <f aca="false">$F455*(1-VLOOKUP($C455,$B$179:$E$189,3,0))</f>
        <v>0.052339372901622</v>
      </c>
      <c r="I455" s="103" t="n">
        <f aca="false">$F455*(1-VLOOKUP($C455,$B$179:$E$189,4,0))</f>
        <v>0.046523887023664</v>
      </c>
      <c r="J455" s="10" t="n">
        <f aca="false">G455/$F455</f>
        <v>0.95</v>
      </c>
      <c r="K455" s="10" t="n">
        <f aca="false">H455/$F455</f>
        <v>0.9</v>
      </c>
      <c r="L455" s="10" t="n">
        <f aca="false">I455/$F455</f>
        <v>0.8</v>
      </c>
    </row>
    <row r="456" customFormat="false" ht="15.8" hidden="false" customHeight="false" outlineLevel="0" collapsed="false">
      <c r="A456" s="59" t="s">
        <v>99</v>
      </c>
      <c r="B456" s="59" t="s">
        <v>246</v>
      </c>
      <c r="C456" s="59" t="s">
        <v>175</v>
      </c>
      <c r="D456" s="104" t="n">
        <v>0.159894648366265</v>
      </c>
      <c r="E456" s="102" t="n">
        <v>0.111926253856385</v>
      </c>
      <c r="F456" s="102" t="n">
        <v>0.0559631269281926</v>
      </c>
      <c r="G456" s="103" t="n">
        <f aca="false">$F456*(1-VLOOKUP($C456,$B$179:$E$189,2,0))</f>
        <v>0.053164970581783</v>
      </c>
      <c r="H456" s="103" t="n">
        <f aca="false">$F456*(1-VLOOKUP($C456,$B$179:$E$189,3,0))</f>
        <v>0.0503668142353733</v>
      </c>
      <c r="I456" s="103" t="n">
        <f aca="false">$F456*(1-VLOOKUP($C456,$B$179:$E$189,4,0))</f>
        <v>0.0447705015425541</v>
      </c>
      <c r="J456" s="10" t="n">
        <f aca="false">G456/$F456</f>
        <v>0.95</v>
      </c>
      <c r="K456" s="10" t="n">
        <f aca="false">H456/$F456</f>
        <v>0.9</v>
      </c>
      <c r="L456" s="10" t="n">
        <f aca="false">I456/$F456</f>
        <v>0.8</v>
      </c>
    </row>
    <row r="457" customFormat="false" ht="15.8" hidden="false" customHeight="false" outlineLevel="0" collapsed="false">
      <c r="A457" s="59" t="s">
        <v>99</v>
      </c>
      <c r="B457" s="59" t="s">
        <v>247</v>
      </c>
      <c r="C457" s="59" t="s">
        <v>175</v>
      </c>
      <c r="D457" s="104" t="n">
        <v>0.0544907337617684</v>
      </c>
      <c r="E457" s="102" t="n">
        <v>0.0381435136332379</v>
      </c>
      <c r="F457" s="102" t="n">
        <v>0.0190717568166189</v>
      </c>
      <c r="G457" s="103" t="n">
        <f aca="false">$F457*(1-VLOOKUP($C457,$B$179:$E$189,2,0))</f>
        <v>0.018118168975788</v>
      </c>
      <c r="H457" s="103" t="n">
        <f aca="false">$F457*(1-VLOOKUP($C457,$B$179:$E$189,3,0))</f>
        <v>0.017164581134957</v>
      </c>
      <c r="I457" s="103" t="n">
        <f aca="false">$F457*(1-VLOOKUP($C457,$B$179:$E$189,4,0))</f>
        <v>0.0152574054532951</v>
      </c>
      <c r="J457" s="10" t="n">
        <f aca="false">G457/$F457</f>
        <v>0.95</v>
      </c>
      <c r="K457" s="10" t="n">
        <f aca="false">H457/$F457</f>
        <v>0.9</v>
      </c>
      <c r="L457" s="10" t="n">
        <f aca="false">I457/$F457</f>
        <v>0.8</v>
      </c>
    </row>
    <row r="458" customFormat="false" ht="15.8" hidden="false" customHeight="false" outlineLevel="0" collapsed="false">
      <c r="A458" s="59" t="s">
        <v>99</v>
      </c>
      <c r="B458" s="59" t="s">
        <v>248</v>
      </c>
      <c r="C458" s="59" t="s">
        <v>175</v>
      </c>
      <c r="D458" s="104" t="n">
        <v>2.05716113898851</v>
      </c>
      <c r="E458" s="102" t="n">
        <v>1.44001279729196</v>
      </c>
      <c r="F458" s="102" t="n">
        <v>0.72000639864598</v>
      </c>
      <c r="G458" s="103" t="n">
        <f aca="false">$F458*(1-VLOOKUP($C458,$B$179:$E$189,2,0))</f>
        <v>0.684006078713681</v>
      </c>
      <c r="H458" s="103" t="n">
        <f aca="false">$F458*(1-VLOOKUP($C458,$B$179:$E$189,3,0))</f>
        <v>0.648005758781382</v>
      </c>
      <c r="I458" s="103" t="n">
        <f aca="false">$F458*(1-VLOOKUP($C458,$B$179:$E$189,4,0))</f>
        <v>0.576005118916784</v>
      </c>
      <c r="J458" s="10" t="n">
        <f aca="false">G458/$F458</f>
        <v>0.95</v>
      </c>
      <c r="K458" s="10" t="n">
        <f aca="false">H458/$F458</f>
        <v>0.9</v>
      </c>
      <c r="L458" s="10" t="n">
        <f aca="false">I458/$F458</f>
        <v>0.8</v>
      </c>
    </row>
    <row r="459" customFormat="false" ht="15.8" hidden="false" customHeight="false" outlineLevel="0" collapsed="false">
      <c r="A459" s="59" t="s">
        <v>99</v>
      </c>
      <c r="B459" s="59" t="s">
        <v>249</v>
      </c>
      <c r="C459" s="59" t="s">
        <v>175</v>
      </c>
      <c r="D459" s="104" t="n">
        <v>2.33881135325658</v>
      </c>
      <c r="E459" s="102" t="n">
        <v>1.63716794727961</v>
      </c>
      <c r="F459" s="102" t="n">
        <v>0.818583973639803</v>
      </c>
      <c r="G459" s="103" t="n">
        <f aca="false">$F459*(1-VLOOKUP($C459,$B$179:$E$189,2,0))</f>
        <v>0.777654774957813</v>
      </c>
      <c r="H459" s="103" t="n">
        <f aca="false">$F459*(1-VLOOKUP($C459,$B$179:$E$189,3,0))</f>
        <v>0.736725576275823</v>
      </c>
      <c r="I459" s="103" t="n">
        <f aca="false">$F459*(1-VLOOKUP($C459,$B$179:$E$189,4,0))</f>
        <v>0.654867178911843</v>
      </c>
      <c r="J459" s="10" t="n">
        <f aca="false">G459/$F459</f>
        <v>0.95</v>
      </c>
      <c r="K459" s="10" t="n">
        <f aca="false">H459/$F459</f>
        <v>0.9</v>
      </c>
      <c r="L459" s="10" t="n">
        <f aca="false">I459/$F459</f>
        <v>0.8</v>
      </c>
    </row>
    <row r="460" customFormat="false" ht="15.8" hidden="false" customHeight="false" outlineLevel="0" collapsed="false">
      <c r="A460" s="59" t="s">
        <v>99</v>
      </c>
      <c r="B460" s="59" t="s">
        <v>250</v>
      </c>
      <c r="C460" s="59" t="s">
        <v>175</v>
      </c>
      <c r="D460" s="104" t="n">
        <v>0.521139195230286</v>
      </c>
      <c r="E460" s="102" t="n">
        <v>0.3647974366612</v>
      </c>
      <c r="F460" s="102" t="n">
        <v>0.1823987183306</v>
      </c>
      <c r="G460" s="103" t="n">
        <f aca="false">$F460*(1-VLOOKUP($C460,$B$179:$E$189,2,0))</f>
        <v>0.17327878241407</v>
      </c>
      <c r="H460" s="103" t="n">
        <f aca="false">$F460*(1-VLOOKUP($C460,$B$179:$E$189,3,0))</f>
        <v>0.16415884649754</v>
      </c>
      <c r="I460" s="103" t="n">
        <f aca="false">$F460*(1-VLOOKUP($C460,$B$179:$E$189,4,0))</f>
        <v>0.14591897466448</v>
      </c>
      <c r="J460" s="10" t="n">
        <f aca="false">G460/$F460</f>
        <v>0.95</v>
      </c>
      <c r="K460" s="10" t="n">
        <f aca="false">H460/$F460</f>
        <v>0.9</v>
      </c>
      <c r="L460" s="10" t="n">
        <f aca="false">I460/$F460</f>
        <v>0.8</v>
      </c>
    </row>
    <row r="461" customFormat="false" ht="15.8" hidden="false" customHeight="false" outlineLevel="0" collapsed="false">
      <c r="A461" s="59" t="s">
        <v>101</v>
      </c>
      <c r="B461" s="59" t="s">
        <v>251</v>
      </c>
      <c r="C461" s="59" t="s">
        <v>175</v>
      </c>
      <c r="D461" s="104" t="n">
        <v>0.0688656310268868</v>
      </c>
      <c r="E461" s="102" t="n">
        <v>0.0482059417188207</v>
      </c>
      <c r="F461" s="102" t="n">
        <v>0.0241029708594104</v>
      </c>
      <c r="G461" s="103" t="n">
        <f aca="false">$F461*(1-VLOOKUP($C461,$B$179:$E$189,2,0))</f>
        <v>0.0228978223164399</v>
      </c>
      <c r="H461" s="103" t="n">
        <f aca="false">$F461*(1-VLOOKUP($C461,$B$179:$E$189,3,0))</f>
        <v>0.0216926737734694</v>
      </c>
      <c r="I461" s="103" t="n">
        <f aca="false">$F461*(1-VLOOKUP($C461,$B$179:$E$189,4,0))</f>
        <v>0.0192823766875283</v>
      </c>
      <c r="J461" s="10" t="n">
        <f aca="false">G461/$F461</f>
        <v>0.95</v>
      </c>
      <c r="K461" s="10" t="n">
        <f aca="false">H461/$F461</f>
        <v>0.9</v>
      </c>
      <c r="L461" s="10" t="n">
        <f aca="false">I461/$F461</f>
        <v>0.8</v>
      </c>
    </row>
    <row r="462" customFormat="false" ht="15.8" hidden="false" customHeight="false" outlineLevel="0" collapsed="false">
      <c r="A462" s="59" t="s">
        <v>101</v>
      </c>
      <c r="B462" s="59" t="s">
        <v>252</v>
      </c>
      <c r="C462" s="59" t="s">
        <v>175</v>
      </c>
      <c r="D462" s="104" t="n">
        <v>0.660206681524205</v>
      </c>
      <c r="E462" s="102" t="n">
        <v>0.462144677066943</v>
      </c>
      <c r="F462" s="102" t="n">
        <v>0.231072338533472</v>
      </c>
      <c r="G462" s="103" t="n">
        <f aca="false">$F462*(1-VLOOKUP($C462,$B$179:$E$189,2,0))</f>
        <v>0.219518721606798</v>
      </c>
      <c r="H462" s="103" t="n">
        <f aca="false">$F462*(1-VLOOKUP($C462,$B$179:$E$189,3,0))</f>
        <v>0.207965104680125</v>
      </c>
      <c r="I462" s="103" t="n">
        <f aca="false">$F462*(1-VLOOKUP($C462,$B$179:$E$189,4,0))</f>
        <v>0.184857870826778</v>
      </c>
      <c r="J462" s="10" t="n">
        <f aca="false">G462/$F462</f>
        <v>0.95</v>
      </c>
      <c r="K462" s="10" t="n">
        <f aca="false">H462/$F462</f>
        <v>0.9</v>
      </c>
      <c r="L462" s="10" t="n">
        <f aca="false">I462/$F462</f>
        <v>0.8</v>
      </c>
    </row>
    <row r="463" customFormat="false" ht="15.8" hidden="false" customHeight="false" outlineLevel="0" collapsed="false">
      <c r="A463" s="59" t="s">
        <v>101</v>
      </c>
      <c r="B463" s="59" t="s">
        <v>253</v>
      </c>
      <c r="C463" s="59" t="s">
        <v>175</v>
      </c>
      <c r="D463" s="104" t="n">
        <v>0.898338939680352</v>
      </c>
      <c r="E463" s="102" t="n">
        <v>0.628837257776246</v>
      </c>
      <c r="F463" s="102" t="n">
        <v>0.314418628888123</v>
      </c>
      <c r="G463" s="103" t="n">
        <f aca="false">$F463*(1-VLOOKUP($C463,$B$179:$E$189,2,0))</f>
        <v>0.298697697443717</v>
      </c>
      <c r="H463" s="103" t="n">
        <f aca="false">$F463*(1-VLOOKUP($C463,$B$179:$E$189,3,0))</f>
        <v>0.282976765999311</v>
      </c>
      <c r="I463" s="103" t="n">
        <f aca="false">$F463*(1-VLOOKUP($C463,$B$179:$E$189,4,0))</f>
        <v>0.251534903110498</v>
      </c>
      <c r="J463" s="10" t="n">
        <f aca="false">G463/$F463</f>
        <v>0.95</v>
      </c>
      <c r="K463" s="10" t="n">
        <f aca="false">H463/$F463</f>
        <v>0.9</v>
      </c>
      <c r="L463" s="10" t="n">
        <f aca="false">I463/$F463</f>
        <v>0.8</v>
      </c>
    </row>
    <row r="464" customFormat="false" ht="15.8" hidden="false" customHeight="false" outlineLevel="0" collapsed="false">
      <c r="A464" s="59" t="s">
        <v>101</v>
      </c>
      <c r="B464" s="59" t="s">
        <v>254</v>
      </c>
      <c r="C464" s="59" t="s">
        <v>175</v>
      </c>
      <c r="D464" s="104" t="n">
        <v>0.149690762000284</v>
      </c>
      <c r="E464" s="102" t="n">
        <v>0.104783533400199</v>
      </c>
      <c r="F464" s="102" t="n">
        <v>0.0523917667000993</v>
      </c>
      <c r="G464" s="103" t="n">
        <f aca="false">$F464*(1-VLOOKUP($C464,$B$179:$E$189,2,0))</f>
        <v>0.0497721783650943</v>
      </c>
      <c r="H464" s="103" t="n">
        <f aca="false">$F464*(1-VLOOKUP($C464,$B$179:$E$189,3,0))</f>
        <v>0.0471525900300894</v>
      </c>
      <c r="I464" s="103" t="n">
        <f aca="false">$F464*(1-VLOOKUP($C464,$B$179:$E$189,4,0))</f>
        <v>0.0419134133600794</v>
      </c>
      <c r="J464" s="10" t="n">
        <f aca="false">G464/$F464</f>
        <v>0.95</v>
      </c>
      <c r="K464" s="10" t="n">
        <f aca="false">H464/$F464</f>
        <v>0.9</v>
      </c>
      <c r="L464" s="10" t="n">
        <f aca="false">I464/$F464</f>
        <v>0.8</v>
      </c>
    </row>
    <row r="465" customFormat="false" ht="15.8" hidden="false" customHeight="false" outlineLevel="0" collapsed="false">
      <c r="A465" s="59" t="s">
        <v>101</v>
      </c>
      <c r="B465" s="59" t="s">
        <v>255</v>
      </c>
      <c r="C465" s="59" t="s">
        <v>175</v>
      </c>
      <c r="D465" s="104" t="n">
        <v>0.0570834321801112</v>
      </c>
      <c r="E465" s="102" t="n">
        <v>0.0399584025260778</v>
      </c>
      <c r="F465" s="102" t="n">
        <v>0.0199792012630389</v>
      </c>
      <c r="G465" s="103" t="n">
        <f aca="false">$F465*(1-VLOOKUP($C465,$B$179:$E$189,2,0))</f>
        <v>0.018980241199887</v>
      </c>
      <c r="H465" s="103" t="n">
        <f aca="false">$F465*(1-VLOOKUP($C465,$B$179:$E$189,3,0))</f>
        <v>0.017981281136735</v>
      </c>
      <c r="I465" s="103" t="n">
        <f aca="false">$F465*(1-VLOOKUP($C465,$B$179:$E$189,4,0))</f>
        <v>0.0159833610104311</v>
      </c>
      <c r="J465" s="10" t="n">
        <f aca="false">G465/$F465</f>
        <v>0.95</v>
      </c>
      <c r="K465" s="10" t="n">
        <f aca="false">H465/$F465</f>
        <v>0.9</v>
      </c>
      <c r="L465" s="10" t="n">
        <f aca="false">I465/$F465</f>
        <v>0.8</v>
      </c>
    </row>
    <row r="466" customFormat="false" ht="15.8" hidden="false" customHeight="false" outlineLevel="0" collapsed="false">
      <c r="A466" s="59" t="s">
        <v>103</v>
      </c>
      <c r="B466" s="59" t="s">
        <v>256</v>
      </c>
      <c r="C466" s="59" t="s">
        <v>175</v>
      </c>
      <c r="D466" s="104" t="n">
        <v>0.116818039280575</v>
      </c>
      <c r="E466" s="102" t="n">
        <v>0.0817726274964024</v>
      </c>
      <c r="F466" s="102" t="n">
        <v>0.0408863137482012</v>
      </c>
      <c r="G466" s="103" t="n">
        <f aca="false">$F466*(1-VLOOKUP($C466,$B$179:$E$189,2,0))</f>
        <v>0.0388419980607911</v>
      </c>
      <c r="H466" s="103" t="n">
        <f aca="false">$F466*(1-VLOOKUP($C466,$B$179:$E$189,3,0))</f>
        <v>0.0367976823733811</v>
      </c>
      <c r="I466" s="103" t="n">
        <f aca="false">$F466*(1-VLOOKUP($C466,$B$179:$E$189,4,0))</f>
        <v>0.032709050998561</v>
      </c>
      <c r="J466" s="10" t="n">
        <f aca="false">G466/$F466</f>
        <v>0.95</v>
      </c>
      <c r="K466" s="10" t="n">
        <f aca="false">H466/$F466</f>
        <v>0.9</v>
      </c>
      <c r="L466" s="10" t="n">
        <f aca="false">I466/$F466</f>
        <v>0.8</v>
      </c>
    </row>
    <row r="467" customFormat="false" ht="15.8" hidden="false" customHeight="false" outlineLevel="0" collapsed="false">
      <c r="A467" s="59" t="s">
        <v>103</v>
      </c>
      <c r="B467" s="59" t="s">
        <v>257</v>
      </c>
      <c r="C467" s="59" t="s">
        <v>175</v>
      </c>
      <c r="D467" s="104" t="n">
        <v>0.0576582454386156</v>
      </c>
      <c r="E467" s="102" t="n">
        <v>0.0403607718070309</v>
      </c>
      <c r="F467" s="102" t="n">
        <v>0.0201803859035155</v>
      </c>
      <c r="G467" s="103" t="n">
        <f aca="false">$F467*(1-VLOOKUP($C467,$B$179:$E$189,2,0))</f>
        <v>0.0191713666083397</v>
      </c>
      <c r="H467" s="103" t="n">
        <f aca="false">$F467*(1-VLOOKUP($C467,$B$179:$E$189,3,0))</f>
        <v>0.018162347313164</v>
      </c>
      <c r="I467" s="103" t="n">
        <f aca="false">$F467*(1-VLOOKUP($C467,$B$179:$E$189,4,0))</f>
        <v>0.0161443087228124</v>
      </c>
      <c r="J467" s="10" t="n">
        <f aca="false">G467/$F467</f>
        <v>0.95</v>
      </c>
      <c r="K467" s="10" t="n">
        <f aca="false">H467/$F467</f>
        <v>0.9</v>
      </c>
      <c r="L467" s="10" t="n">
        <f aca="false">I467/$F467</f>
        <v>0.8</v>
      </c>
    </row>
    <row r="468" customFormat="false" ht="15.8" hidden="false" customHeight="false" outlineLevel="0" collapsed="false">
      <c r="A468" s="59" t="s">
        <v>103</v>
      </c>
      <c r="B468" s="59" t="s">
        <v>258</v>
      </c>
      <c r="C468" s="59" t="s">
        <v>175</v>
      </c>
      <c r="D468" s="104" t="n">
        <v>0.10581404453594</v>
      </c>
      <c r="E468" s="102" t="n">
        <v>0.0740698311751582</v>
      </c>
      <c r="F468" s="102" t="n">
        <v>0.0370349155875791</v>
      </c>
      <c r="G468" s="103" t="n">
        <f aca="false">$F468*(1-VLOOKUP($C468,$B$179:$E$189,2,0))</f>
        <v>0.0351831698082001</v>
      </c>
      <c r="H468" s="103" t="n">
        <f aca="false">$F468*(1-VLOOKUP($C468,$B$179:$E$189,3,0))</f>
        <v>0.0333314240288212</v>
      </c>
      <c r="I468" s="103" t="n">
        <f aca="false">$F468*(1-VLOOKUP($C468,$B$179:$E$189,4,0))</f>
        <v>0.0296279324700633</v>
      </c>
      <c r="J468" s="10" t="n">
        <f aca="false">G468/$F468</f>
        <v>0.95</v>
      </c>
      <c r="K468" s="10" t="n">
        <f aca="false">H468/$F468</f>
        <v>0.9</v>
      </c>
      <c r="L468" s="10" t="n">
        <f aca="false">I468/$F468</f>
        <v>0.8</v>
      </c>
    </row>
    <row r="469" customFormat="false" ht="15.8" hidden="false" customHeight="false" outlineLevel="0" collapsed="false">
      <c r="A469" s="59" t="s">
        <v>103</v>
      </c>
      <c r="B469" s="59" t="s">
        <v>259</v>
      </c>
      <c r="C469" s="59" t="s">
        <v>175</v>
      </c>
      <c r="D469" s="104" t="n">
        <v>1.58939569645074</v>
      </c>
      <c r="E469" s="102" t="n">
        <v>1.11257698751552</v>
      </c>
      <c r="F469" s="102" t="n">
        <v>0.55628849375776</v>
      </c>
      <c r="G469" s="103" t="n">
        <f aca="false">$F469*(1-VLOOKUP($C469,$B$179:$E$189,2,0))</f>
        <v>0.528474069069872</v>
      </c>
      <c r="H469" s="103" t="n">
        <f aca="false">$F469*(1-VLOOKUP($C469,$B$179:$E$189,3,0))</f>
        <v>0.500659644381984</v>
      </c>
      <c r="I469" s="103" t="n">
        <f aca="false">$F469*(1-VLOOKUP($C469,$B$179:$E$189,4,0))</f>
        <v>0.445030795006208</v>
      </c>
      <c r="J469" s="10" t="n">
        <f aca="false">G469/$F469</f>
        <v>0.95</v>
      </c>
      <c r="K469" s="10" t="n">
        <f aca="false">H469/$F469</f>
        <v>0.9</v>
      </c>
      <c r="L469" s="10" t="n">
        <f aca="false">I469/$F469</f>
        <v>0.8</v>
      </c>
    </row>
    <row r="470" customFormat="false" ht="15.8" hidden="false" customHeight="false" outlineLevel="0" collapsed="false">
      <c r="A470" s="59" t="s">
        <v>103</v>
      </c>
      <c r="B470" s="59" t="s">
        <v>260</v>
      </c>
      <c r="C470" s="59" t="s">
        <v>175</v>
      </c>
      <c r="D470" s="104" t="n">
        <v>6.07729245654783</v>
      </c>
      <c r="E470" s="102" t="n">
        <v>4.25410471958348</v>
      </c>
      <c r="F470" s="102" t="n">
        <v>2.12705235979174</v>
      </c>
      <c r="G470" s="103" t="n">
        <f aca="false">$F470*(1-VLOOKUP($C470,$B$179:$E$189,2,0))</f>
        <v>2.02069974180215</v>
      </c>
      <c r="H470" s="103" t="n">
        <f aca="false">$F470*(1-VLOOKUP($C470,$B$179:$E$189,3,0))</f>
        <v>1.91434712381257</v>
      </c>
      <c r="I470" s="103" t="n">
        <f aca="false">$F470*(1-VLOOKUP($C470,$B$179:$E$189,4,0))</f>
        <v>1.70164188783339</v>
      </c>
      <c r="J470" s="10" t="n">
        <f aca="false">G470/$F470</f>
        <v>0.95</v>
      </c>
      <c r="K470" s="10" t="n">
        <f aca="false">H470/$F470</f>
        <v>0.9</v>
      </c>
      <c r="L470" s="10" t="n">
        <f aca="false">I470/$F470</f>
        <v>0.8</v>
      </c>
    </row>
    <row r="471" customFormat="false" ht="15.8" hidden="false" customHeight="false" outlineLevel="0" collapsed="false">
      <c r="A471" s="59" t="s">
        <v>103</v>
      </c>
      <c r="B471" s="59" t="s">
        <v>261</v>
      </c>
      <c r="C471" s="59" t="s">
        <v>175</v>
      </c>
      <c r="D471" s="104" t="n">
        <v>1.58939569645074</v>
      </c>
      <c r="E471" s="102" t="n">
        <v>1.11257698751552</v>
      </c>
      <c r="F471" s="102" t="n">
        <v>0.55628849375776</v>
      </c>
      <c r="G471" s="103" t="n">
        <f aca="false">$F471*(1-VLOOKUP($C471,$B$179:$E$189,2,0))</f>
        <v>0.528474069069872</v>
      </c>
      <c r="H471" s="103" t="n">
        <f aca="false">$F471*(1-VLOOKUP($C471,$B$179:$E$189,3,0))</f>
        <v>0.500659644381984</v>
      </c>
      <c r="I471" s="103" t="n">
        <f aca="false">$F471*(1-VLOOKUP($C471,$B$179:$E$189,4,0))</f>
        <v>0.445030795006208</v>
      </c>
      <c r="J471" s="10" t="n">
        <f aca="false">G471/$F471</f>
        <v>0.95</v>
      </c>
      <c r="K471" s="10" t="n">
        <f aca="false">H471/$F471</f>
        <v>0.9</v>
      </c>
      <c r="L471" s="10" t="n">
        <f aca="false">I471/$F471</f>
        <v>0.8</v>
      </c>
    </row>
    <row r="472" customFormat="false" ht="15.8" hidden="false" customHeight="false" outlineLevel="0" collapsed="false">
      <c r="A472" s="59" t="s">
        <v>105</v>
      </c>
      <c r="B472" s="59" t="s">
        <v>185</v>
      </c>
      <c r="C472" s="59" t="s">
        <v>175</v>
      </c>
      <c r="D472" s="104" t="n">
        <v>8.22375639368049</v>
      </c>
      <c r="E472" s="102" t="n">
        <v>5.75662947557634</v>
      </c>
      <c r="F472" s="102" t="n">
        <v>2.87831473778817</v>
      </c>
      <c r="G472" s="103" t="n">
        <f aca="false">$F472*(1-VLOOKUP($C472,$B$179:$E$189,2,0))</f>
        <v>2.73439900089876</v>
      </c>
      <c r="H472" s="103" t="n">
        <f aca="false">$F472*(1-VLOOKUP($C472,$B$179:$E$189,3,0))</f>
        <v>2.59048326400935</v>
      </c>
      <c r="I472" s="103" t="n">
        <f aca="false">$F472*(1-VLOOKUP($C472,$B$179:$E$189,4,0))</f>
        <v>2.30265179023054</v>
      </c>
      <c r="J472" s="10" t="n">
        <f aca="false">G472/$F472</f>
        <v>0.95</v>
      </c>
      <c r="K472" s="10" t="n">
        <f aca="false">H472/$F472</f>
        <v>0.9</v>
      </c>
      <c r="L472" s="10" t="n">
        <f aca="false">I472/$F472</f>
        <v>0.8</v>
      </c>
    </row>
    <row r="473" customFormat="false" ht="15.8" hidden="false" customHeight="false" outlineLevel="0" collapsed="false">
      <c r="A473" s="59" t="s">
        <v>105</v>
      </c>
      <c r="B473" s="59" t="s">
        <v>262</v>
      </c>
      <c r="C473" s="59" t="s">
        <v>175</v>
      </c>
      <c r="D473" s="104" t="n">
        <v>18.4999141913579</v>
      </c>
      <c r="E473" s="102" t="n">
        <v>12.9499399339505</v>
      </c>
      <c r="F473" s="102" t="n">
        <v>6.47496996697527</v>
      </c>
      <c r="G473" s="103" t="n">
        <f aca="false">$F473*(1-VLOOKUP($C473,$B$179:$E$189,2,0))</f>
        <v>6.15122146862651</v>
      </c>
      <c r="H473" s="103" t="n">
        <f aca="false">$F473*(1-VLOOKUP($C473,$B$179:$E$189,3,0))</f>
        <v>5.82747297027774</v>
      </c>
      <c r="I473" s="103" t="n">
        <f aca="false">$F473*(1-VLOOKUP($C473,$B$179:$E$189,4,0))</f>
        <v>5.17997597358022</v>
      </c>
      <c r="J473" s="10" t="n">
        <f aca="false">G473/$F473</f>
        <v>0.95</v>
      </c>
      <c r="K473" s="10" t="n">
        <f aca="false">H473/$F473</f>
        <v>0.9</v>
      </c>
      <c r="L473" s="10" t="n">
        <f aca="false">I473/$F473</f>
        <v>0.8</v>
      </c>
    </row>
    <row r="474" customFormat="false" ht="15.8" hidden="false" customHeight="false" outlineLevel="0" collapsed="false">
      <c r="A474" s="59" t="s">
        <v>105</v>
      </c>
      <c r="B474" s="59" t="s">
        <v>263</v>
      </c>
      <c r="C474" s="59" t="s">
        <v>175</v>
      </c>
      <c r="D474" s="104" t="n">
        <v>23.484943112118</v>
      </c>
      <c r="E474" s="102" t="n">
        <v>16.4394601784826</v>
      </c>
      <c r="F474" s="102" t="n">
        <v>8.21973008924129</v>
      </c>
      <c r="G474" s="103" t="n">
        <f aca="false">$F474*(1-VLOOKUP($C474,$B$179:$E$189,2,0))</f>
        <v>7.80874358477923</v>
      </c>
      <c r="H474" s="103" t="n">
        <f aca="false">$F474*(1-VLOOKUP($C474,$B$179:$E$189,3,0))</f>
        <v>7.39775708031716</v>
      </c>
      <c r="I474" s="103" t="n">
        <f aca="false">$F474*(1-VLOOKUP($C474,$B$179:$E$189,4,0))</f>
        <v>6.57578407139303</v>
      </c>
      <c r="J474" s="10" t="n">
        <f aca="false">G474/$F474</f>
        <v>0.95</v>
      </c>
      <c r="K474" s="10" t="n">
        <f aca="false">H474/$F474</f>
        <v>0.9</v>
      </c>
      <c r="L474" s="10" t="n">
        <f aca="false">I474/$F474</f>
        <v>0.8</v>
      </c>
    </row>
    <row r="475" customFormat="false" ht="15.8" hidden="false" customHeight="false" outlineLevel="0" collapsed="false">
      <c r="A475" s="59" t="s">
        <v>105</v>
      </c>
      <c r="B475" s="59" t="s">
        <v>264</v>
      </c>
      <c r="C475" s="59" t="s">
        <v>175</v>
      </c>
      <c r="D475" s="104" t="n">
        <v>1.98238818364245</v>
      </c>
      <c r="E475" s="102" t="n">
        <v>1.38767172854971</v>
      </c>
      <c r="F475" s="102" t="n">
        <v>0.693835864274856</v>
      </c>
      <c r="G475" s="103" t="n">
        <f aca="false">$F475*(1-VLOOKUP($C475,$B$179:$E$189,2,0))</f>
        <v>0.659144071061113</v>
      </c>
      <c r="H475" s="103" t="n">
        <f aca="false">$F475*(1-VLOOKUP($C475,$B$179:$E$189,3,0))</f>
        <v>0.624452277847371</v>
      </c>
      <c r="I475" s="103" t="n">
        <f aca="false">$F475*(1-VLOOKUP($C475,$B$179:$E$189,4,0))</f>
        <v>0.555068691419885</v>
      </c>
      <c r="J475" s="10" t="n">
        <f aca="false">G475/$F475</f>
        <v>0.95</v>
      </c>
      <c r="K475" s="10" t="n">
        <f aca="false">H475/$F475</f>
        <v>0.9</v>
      </c>
      <c r="L475" s="10" t="n">
        <f aca="false">I475/$F475</f>
        <v>0.8</v>
      </c>
    </row>
    <row r="476" customFormat="false" ht="15.8" hidden="false" customHeight="false" outlineLevel="0" collapsed="false">
      <c r="A476" s="59" t="s">
        <v>105</v>
      </c>
      <c r="B476" s="59" t="s">
        <v>265</v>
      </c>
      <c r="C476" s="59" t="s">
        <v>175</v>
      </c>
      <c r="D476" s="104" t="n">
        <v>0.890492467743868</v>
      </c>
      <c r="E476" s="102" t="n">
        <v>0.623344727420707</v>
      </c>
      <c r="F476" s="102" t="n">
        <v>0.311672363710354</v>
      </c>
      <c r="G476" s="103" t="n">
        <f aca="false">$F476*(1-VLOOKUP($C476,$B$179:$E$189,2,0))</f>
        <v>0.296088745524836</v>
      </c>
      <c r="H476" s="103" t="n">
        <f aca="false">$F476*(1-VLOOKUP($C476,$B$179:$E$189,3,0))</f>
        <v>0.280505127339319</v>
      </c>
      <c r="I476" s="103" t="n">
        <f aca="false">$F476*(1-VLOOKUP($C476,$B$179:$E$189,4,0))</f>
        <v>0.249337890968283</v>
      </c>
      <c r="J476" s="10" t="n">
        <f aca="false">G476/$F476</f>
        <v>0.95</v>
      </c>
      <c r="K476" s="10" t="n">
        <f aca="false">H476/$F476</f>
        <v>0.9</v>
      </c>
      <c r="L476" s="10" t="n">
        <f aca="false">I476/$F476</f>
        <v>0.8</v>
      </c>
    </row>
    <row r="477" customFormat="false" ht="15.8" hidden="false" customHeight="false" outlineLevel="0" collapsed="false">
      <c r="A477" s="59" t="s">
        <v>105</v>
      </c>
      <c r="B477" s="59" t="s">
        <v>266</v>
      </c>
      <c r="C477" s="59" t="s">
        <v>175</v>
      </c>
      <c r="D477" s="104" t="n">
        <v>11.1338952428414</v>
      </c>
      <c r="E477" s="102" t="n">
        <v>7.79372666998897</v>
      </c>
      <c r="F477" s="102" t="n">
        <v>3.89686333499449</v>
      </c>
      <c r="G477" s="103" t="n">
        <f aca="false">$F477*(1-VLOOKUP($C477,$B$179:$E$189,2,0))</f>
        <v>3.70202016824477</v>
      </c>
      <c r="H477" s="103" t="n">
        <f aca="false">$F477*(1-VLOOKUP($C477,$B$179:$E$189,3,0))</f>
        <v>3.50717700149504</v>
      </c>
      <c r="I477" s="103" t="n">
        <f aca="false">$F477*(1-VLOOKUP($C477,$B$179:$E$189,4,0))</f>
        <v>3.11749066799559</v>
      </c>
      <c r="J477" s="10" t="n">
        <f aca="false">G477/$F477</f>
        <v>0.95</v>
      </c>
      <c r="K477" s="10" t="n">
        <f aca="false">H477/$F477</f>
        <v>0.9</v>
      </c>
      <c r="L477" s="10" t="n">
        <f aca="false">I477/$F477</f>
        <v>0.8</v>
      </c>
    </row>
    <row r="478" customFormat="false" ht="15.8" hidden="false" customHeight="false" outlineLevel="0" collapsed="false">
      <c r="A478" s="59" t="s">
        <v>105</v>
      </c>
      <c r="B478" s="59" t="s">
        <v>267</v>
      </c>
      <c r="C478" s="59" t="s">
        <v>175</v>
      </c>
      <c r="D478" s="104" t="n">
        <v>0</v>
      </c>
      <c r="E478" s="102" t="n">
        <v>0</v>
      </c>
      <c r="F478" s="102" t="n">
        <v>0</v>
      </c>
      <c r="G478" s="103" t="n">
        <f aca="false">$F478*(1-VLOOKUP($C478,$B$179:$E$189,2,0))</f>
        <v>0</v>
      </c>
      <c r="H478" s="103" t="n">
        <f aca="false">$F478*(1-VLOOKUP($C478,$B$179:$E$189,3,0))</f>
        <v>0</v>
      </c>
      <c r="I478" s="103" t="n">
        <f aca="false">$F478*(1-VLOOKUP($C478,$B$179:$E$189,4,0))</f>
        <v>0</v>
      </c>
      <c r="J478" s="10" t="e">
        <f aca="false">G478/$F478</f>
        <v>#DIV/0!</v>
      </c>
      <c r="K478" s="10" t="e">
        <f aca="false">H478/$F478</f>
        <v>#DIV/0!</v>
      </c>
      <c r="L478" s="10" t="e">
        <f aca="false">I478/$F478</f>
        <v>#DIV/0!</v>
      </c>
    </row>
    <row r="479" customFormat="false" ht="15.8" hidden="false" customHeight="false" outlineLevel="0" collapsed="false">
      <c r="A479" s="59" t="s">
        <v>105</v>
      </c>
      <c r="B479" s="59" t="s">
        <v>268</v>
      </c>
      <c r="C479" s="59" t="s">
        <v>175</v>
      </c>
      <c r="D479" s="104" t="n">
        <v>7.67872160272438</v>
      </c>
      <c r="E479" s="102" t="n">
        <v>5.37510512190707</v>
      </c>
      <c r="F479" s="102" t="n">
        <v>2.68755256095353</v>
      </c>
      <c r="G479" s="103" t="n">
        <f aca="false">$F479*(1-VLOOKUP($C479,$B$179:$E$189,2,0))</f>
        <v>2.55317493290585</v>
      </c>
      <c r="H479" s="103" t="n">
        <f aca="false">$F479*(1-VLOOKUP($C479,$B$179:$E$189,3,0))</f>
        <v>2.41879730485818</v>
      </c>
      <c r="I479" s="103" t="n">
        <f aca="false">$F479*(1-VLOOKUP($C479,$B$179:$E$189,4,0))</f>
        <v>2.15004204876282</v>
      </c>
      <c r="J479" s="10" t="n">
        <f aca="false">G479/$F479</f>
        <v>0.95</v>
      </c>
      <c r="K479" s="10" t="n">
        <f aca="false">H479/$F479</f>
        <v>0.9</v>
      </c>
      <c r="L479" s="10" t="n">
        <f aca="false">I479/$F479</f>
        <v>0.8</v>
      </c>
    </row>
    <row r="480" customFormat="false" ht="15.8" hidden="false" customHeight="false" outlineLevel="0" collapsed="false">
      <c r="A480" s="59" t="s">
        <v>105</v>
      </c>
      <c r="B480" s="59" t="s">
        <v>269</v>
      </c>
      <c r="C480" s="59" t="s">
        <v>175</v>
      </c>
      <c r="D480" s="104" t="n">
        <v>14.1264910833705</v>
      </c>
      <c r="E480" s="102" t="n">
        <v>9.88854375835936</v>
      </c>
      <c r="F480" s="102" t="n">
        <v>4.94427187917968</v>
      </c>
      <c r="G480" s="103" t="n">
        <f aca="false">$F480*(1-VLOOKUP($C480,$B$179:$E$189,2,0))</f>
        <v>4.6970582852207</v>
      </c>
      <c r="H480" s="103" t="n">
        <f aca="false">$F480*(1-VLOOKUP($C480,$B$179:$E$189,3,0))</f>
        <v>4.44984469126171</v>
      </c>
      <c r="I480" s="103" t="n">
        <f aca="false">$F480*(1-VLOOKUP($C480,$B$179:$E$189,4,0))</f>
        <v>3.95541750334374</v>
      </c>
      <c r="J480" s="10" t="n">
        <f aca="false">G480/$F480</f>
        <v>0.95</v>
      </c>
      <c r="K480" s="10" t="n">
        <f aca="false">H480/$F480</f>
        <v>0.9</v>
      </c>
      <c r="L480" s="10" t="n">
        <f aca="false">I480/$F480</f>
        <v>0.8</v>
      </c>
    </row>
    <row r="481" customFormat="false" ht="15.8" hidden="false" customHeight="false" outlineLevel="0" collapsed="false">
      <c r="A481" s="59" t="s">
        <v>105</v>
      </c>
      <c r="B481" s="59" t="s">
        <v>270</v>
      </c>
      <c r="C481" s="59" t="s">
        <v>175</v>
      </c>
      <c r="D481" s="104" t="n">
        <v>15.408126781156</v>
      </c>
      <c r="E481" s="102" t="n">
        <v>10.7856887468092</v>
      </c>
      <c r="F481" s="102" t="n">
        <v>5.3928443734046</v>
      </c>
      <c r="G481" s="103" t="n">
        <f aca="false">$F481*(1-VLOOKUP($C481,$B$179:$E$189,2,0))</f>
        <v>5.12320215473437</v>
      </c>
      <c r="H481" s="103" t="n">
        <f aca="false">$F481*(1-VLOOKUP($C481,$B$179:$E$189,3,0))</f>
        <v>4.85355993606414</v>
      </c>
      <c r="I481" s="103" t="n">
        <f aca="false">$F481*(1-VLOOKUP($C481,$B$179:$E$189,4,0))</f>
        <v>4.31427549872368</v>
      </c>
      <c r="J481" s="10" t="n">
        <f aca="false">G481/$F481</f>
        <v>0.95</v>
      </c>
      <c r="K481" s="10" t="n">
        <f aca="false">H481/$F481</f>
        <v>0.9</v>
      </c>
      <c r="L481" s="10" t="n">
        <f aca="false">I481/$F481</f>
        <v>0.8</v>
      </c>
    </row>
    <row r="482" customFormat="false" ht="15.8" hidden="false" customHeight="false" outlineLevel="0" collapsed="false">
      <c r="A482" s="59" t="s">
        <v>105</v>
      </c>
      <c r="B482" s="59" t="s">
        <v>271</v>
      </c>
      <c r="C482" s="59" t="s">
        <v>175</v>
      </c>
      <c r="D482" s="104" t="n">
        <v>3.14070645463593</v>
      </c>
      <c r="E482" s="102" t="n">
        <v>2.19849451824515</v>
      </c>
      <c r="F482" s="102" t="n">
        <v>1.09924725912258</v>
      </c>
      <c r="G482" s="103" t="n">
        <f aca="false">$F482*(1-VLOOKUP($C482,$B$179:$E$189,2,0))</f>
        <v>1.04428489616645</v>
      </c>
      <c r="H482" s="103" t="n">
        <f aca="false">$F482*(1-VLOOKUP($C482,$B$179:$E$189,3,0))</f>
        <v>0.989322533210322</v>
      </c>
      <c r="I482" s="103" t="n">
        <f aca="false">$F482*(1-VLOOKUP($C482,$B$179:$E$189,4,0))</f>
        <v>0.879397807298064</v>
      </c>
      <c r="J482" s="10" t="n">
        <f aca="false">G482/$F482</f>
        <v>0.95</v>
      </c>
      <c r="K482" s="10" t="n">
        <f aca="false">H482/$F482</f>
        <v>0.9</v>
      </c>
      <c r="L482" s="10" t="n">
        <f aca="false">I482/$F482</f>
        <v>0.8</v>
      </c>
    </row>
    <row r="483" customFormat="false" ht="15.8" hidden="false" customHeight="false" outlineLevel="0" collapsed="false">
      <c r="A483" s="59" t="s">
        <v>105</v>
      </c>
      <c r="B483" s="59" t="s">
        <v>272</v>
      </c>
      <c r="C483" s="59" t="s">
        <v>175</v>
      </c>
      <c r="D483" s="104" t="n">
        <v>5.37424948608859</v>
      </c>
      <c r="E483" s="102" t="n">
        <v>3.76197464026201</v>
      </c>
      <c r="F483" s="102" t="n">
        <v>1.88098732013101</v>
      </c>
      <c r="G483" s="103" t="n">
        <f aca="false">$F483*(1-VLOOKUP($C483,$B$179:$E$189,2,0))</f>
        <v>1.78693795412446</v>
      </c>
      <c r="H483" s="103" t="n">
        <f aca="false">$F483*(1-VLOOKUP($C483,$B$179:$E$189,3,0))</f>
        <v>1.69288858811791</v>
      </c>
      <c r="I483" s="103" t="n">
        <f aca="false">$F483*(1-VLOOKUP($C483,$B$179:$E$189,4,0))</f>
        <v>1.50478985610481</v>
      </c>
      <c r="J483" s="10" t="n">
        <f aca="false">G483/$F483</f>
        <v>0.95</v>
      </c>
      <c r="K483" s="10" t="n">
        <f aca="false">H483/$F483</f>
        <v>0.9</v>
      </c>
      <c r="L483" s="10" t="n">
        <f aca="false">I483/$F483</f>
        <v>0.8</v>
      </c>
    </row>
    <row r="484" customFormat="false" ht="15.8" hidden="false" customHeight="false" outlineLevel="0" collapsed="false">
      <c r="A484" s="59" t="s">
        <v>105</v>
      </c>
      <c r="B484" s="59" t="s">
        <v>273</v>
      </c>
      <c r="C484" s="59" t="s">
        <v>175</v>
      </c>
      <c r="D484" s="104" t="n">
        <v>3.09855278264014</v>
      </c>
      <c r="E484" s="102" t="n">
        <v>2.1689869478481</v>
      </c>
      <c r="F484" s="102" t="n">
        <v>1.08449347392405</v>
      </c>
      <c r="G484" s="103" t="n">
        <f aca="false">$F484*(1-VLOOKUP($C484,$B$179:$E$189,2,0))</f>
        <v>1.03026880022785</v>
      </c>
      <c r="H484" s="103" t="n">
        <f aca="false">$F484*(1-VLOOKUP($C484,$B$179:$E$189,3,0))</f>
        <v>0.976044126531645</v>
      </c>
      <c r="I484" s="103" t="n">
        <f aca="false">$F484*(1-VLOOKUP($C484,$B$179:$E$189,4,0))</f>
        <v>0.86759477913924</v>
      </c>
      <c r="J484" s="10" t="n">
        <f aca="false">G484/$F484</f>
        <v>0.95</v>
      </c>
      <c r="K484" s="10" t="n">
        <f aca="false">H484/$F484</f>
        <v>0.9</v>
      </c>
      <c r="L484" s="10" t="n">
        <f aca="false">I484/$F484</f>
        <v>0.8</v>
      </c>
    </row>
    <row r="485" customFormat="false" ht="15.8" hidden="false" customHeight="false" outlineLevel="0" collapsed="false">
      <c r="A485" s="59" t="s">
        <v>105</v>
      </c>
      <c r="B485" s="59" t="s">
        <v>274</v>
      </c>
      <c r="C485" s="59" t="s">
        <v>175</v>
      </c>
      <c r="D485" s="104" t="n">
        <v>2.77435000307575</v>
      </c>
      <c r="E485" s="102" t="n">
        <v>1.94204500215302</v>
      </c>
      <c r="F485" s="102" t="n">
        <v>0.971022501076511</v>
      </c>
      <c r="G485" s="103" t="n">
        <f aca="false">$F485*(1-VLOOKUP($C485,$B$179:$E$189,2,0))</f>
        <v>0.922471376022685</v>
      </c>
      <c r="H485" s="103" t="n">
        <f aca="false">$F485*(1-VLOOKUP($C485,$B$179:$E$189,3,0))</f>
        <v>0.87392025096886</v>
      </c>
      <c r="I485" s="103" t="n">
        <f aca="false">$F485*(1-VLOOKUP($C485,$B$179:$E$189,4,0))</f>
        <v>0.776818000861209</v>
      </c>
      <c r="J485" s="10" t="n">
        <f aca="false">G485/$F485</f>
        <v>0.95</v>
      </c>
      <c r="K485" s="10" t="n">
        <f aca="false">H485/$F485</f>
        <v>0.9</v>
      </c>
      <c r="L485" s="10" t="n">
        <f aca="false">I485/$F485</f>
        <v>0.8</v>
      </c>
    </row>
    <row r="486" customFormat="false" ht="15.8" hidden="false" customHeight="false" outlineLevel="0" collapsed="false">
      <c r="A486" s="59" t="s">
        <v>107</v>
      </c>
      <c r="B486" s="59" t="s">
        <v>267</v>
      </c>
      <c r="C486" s="59" t="s">
        <v>175</v>
      </c>
      <c r="D486" s="104" t="n">
        <v>0</v>
      </c>
      <c r="E486" s="102" t="n">
        <v>0</v>
      </c>
      <c r="F486" s="102" t="n">
        <v>0</v>
      </c>
      <c r="G486" s="103" t="n">
        <f aca="false">$F486*(1-VLOOKUP($C486,$B$179:$E$189,2,0))</f>
        <v>0</v>
      </c>
      <c r="H486" s="103" t="n">
        <f aca="false">$F486*(1-VLOOKUP($C486,$B$179:$E$189,3,0))</f>
        <v>0</v>
      </c>
      <c r="I486" s="103" t="n">
        <f aca="false">$F486*(1-VLOOKUP($C486,$B$179:$E$189,4,0))</f>
        <v>0</v>
      </c>
      <c r="J486" s="10" t="e">
        <f aca="false">G486/$F486</f>
        <v>#DIV/0!</v>
      </c>
      <c r="K486" s="10" t="e">
        <f aca="false">H486/$F486</f>
        <v>#DIV/0!</v>
      </c>
      <c r="L486" s="10" t="e">
        <f aca="false">I486/$F486</f>
        <v>#DIV/0!</v>
      </c>
    </row>
    <row r="487" customFormat="false" ht="15.8" hidden="false" customHeight="false" outlineLevel="0" collapsed="false">
      <c r="A487" s="59" t="s">
        <v>93</v>
      </c>
      <c r="B487" s="59" t="s">
        <v>179</v>
      </c>
      <c r="C487" s="59" t="s">
        <v>170</v>
      </c>
      <c r="D487" s="104" t="n">
        <v>2.90054421389105</v>
      </c>
      <c r="E487" s="102" t="n">
        <v>2.90054421389105</v>
      </c>
      <c r="F487" s="102" t="n">
        <v>2.90054421389105</v>
      </c>
      <c r="G487" s="103" t="n">
        <f aca="false">$F487*(1-VLOOKUP($C487,$B$179:$E$189,2,0))</f>
        <v>2.7555170031965</v>
      </c>
      <c r="H487" s="103" t="n">
        <f aca="false">$F487*(1-VLOOKUP($C487,$B$179:$E$189,3,0))</f>
        <v>2.61048979250194</v>
      </c>
      <c r="I487" s="103" t="n">
        <f aca="false">$F487*(1-VLOOKUP($C487,$B$179:$E$189,4,0))</f>
        <v>2.32043537111284</v>
      </c>
      <c r="J487" s="10" t="n">
        <f aca="false">G487/$F487</f>
        <v>0.95</v>
      </c>
      <c r="K487" s="10" t="n">
        <f aca="false">H487/$F487</f>
        <v>0.9</v>
      </c>
      <c r="L487" s="10" t="n">
        <f aca="false">I487/$F487</f>
        <v>0.8</v>
      </c>
    </row>
    <row r="488" customFormat="false" ht="15.8" hidden="false" customHeight="false" outlineLevel="0" collapsed="false">
      <c r="A488" s="59" t="s">
        <v>93</v>
      </c>
      <c r="B488" s="59" t="s">
        <v>180</v>
      </c>
      <c r="C488" s="59" t="s">
        <v>170</v>
      </c>
      <c r="D488" s="104" t="n">
        <v>3.54949434595384</v>
      </c>
      <c r="E488" s="102" t="n">
        <v>3.54949434595384</v>
      </c>
      <c r="F488" s="102" t="n">
        <v>3.54949434595384</v>
      </c>
      <c r="G488" s="103" t="n">
        <f aca="false">$F488*(1-VLOOKUP($C488,$B$179:$E$189,2,0))</f>
        <v>3.37201962865615</v>
      </c>
      <c r="H488" s="103" t="n">
        <f aca="false">$F488*(1-VLOOKUP($C488,$B$179:$E$189,3,0))</f>
        <v>3.19454491135846</v>
      </c>
      <c r="I488" s="103" t="n">
        <f aca="false">$F488*(1-VLOOKUP($C488,$B$179:$E$189,4,0))</f>
        <v>2.83959547676307</v>
      </c>
      <c r="J488" s="10" t="n">
        <f aca="false">G488/$F488</f>
        <v>0.95</v>
      </c>
      <c r="K488" s="10" t="n">
        <f aca="false">H488/$F488</f>
        <v>0.9</v>
      </c>
      <c r="L488" s="10" t="n">
        <f aca="false">I488/$F488</f>
        <v>0.8</v>
      </c>
    </row>
    <row r="489" customFormat="false" ht="15.8" hidden="false" customHeight="false" outlineLevel="0" collapsed="false">
      <c r="A489" s="59" t="s">
        <v>93</v>
      </c>
      <c r="B489" s="59" t="s">
        <v>181</v>
      </c>
      <c r="C489" s="59" t="s">
        <v>170</v>
      </c>
      <c r="D489" s="104" t="n">
        <v>1.5514625</v>
      </c>
      <c r="E489" s="102" t="n">
        <v>1.5514625</v>
      </c>
      <c r="F489" s="102" t="n">
        <v>1.5514625</v>
      </c>
      <c r="G489" s="103" t="n">
        <f aca="false">$F489*(1-VLOOKUP($C489,$B$179:$E$189,2,0))</f>
        <v>1.473889375</v>
      </c>
      <c r="H489" s="103" t="n">
        <f aca="false">$F489*(1-VLOOKUP($C489,$B$179:$E$189,3,0))</f>
        <v>1.39631625</v>
      </c>
      <c r="I489" s="103" t="n">
        <f aca="false">$F489*(1-VLOOKUP($C489,$B$179:$E$189,4,0))</f>
        <v>1.24117</v>
      </c>
      <c r="J489" s="10" t="n">
        <f aca="false">G489/$F489</f>
        <v>0.95</v>
      </c>
      <c r="K489" s="10" t="n">
        <f aca="false">H489/$F489</f>
        <v>0.9</v>
      </c>
      <c r="L489" s="10" t="n">
        <f aca="false">I489/$F489</f>
        <v>0.8</v>
      </c>
    </row>
    <row r="490" customFormat="false" ht="15.8" hidden="false" customHeight="false" outlineLevel="0" collapsed="false">
      <c r="A490" s="59" t="s">
        <v>93</v>
      </c>
      <c r="B490" s="59" t="s">
        <v>182</v>
      </c>
      <c r="C490" s="59" t="s">
        <v>170</v>
      </c>
      <c r="D490" s="104" t="n">
        <v>8.13450725630688</v>
      </c>
      <c r="E490" s="102" t="n">
        <v>8.13450725630688</v>
      </c>
      <c r="F490" s="102" t="n">
        <v>8.13450725630688</v>
      </c>
      <c r="G490" s="103" t="n">
        <f aca="false">$F490*(1-VLOOKUP($C490,$B$179:$E$189,2,0))</f>
        <v>7.72778189349154</v>
      </c>
      <c r="H490" s="103" t="n">
        <f aca="false">$F490*(1-VLOOKUP($C490,$B$179:$E$189,3,0))</f>
        <v>7.32105653067619</v>
      </c>
      <c r="I490" s="103" t="n">
        <f aca="false">$F490*(1-VLOOKUP($C490,$B$179:$E$189,4,0))</f>
        <v>6.50760580504551</v>
      </c>
      <c r="J490" s="10" t="n">
        <f aca="false">G490/$F490</f>
        <v>0.95</v>
      </c>
      <c r="K490" s="10" t="n">
        <f aca="false">H490/$F490</f>
        <v>0.9</v>
      </c>
      <c r="L490" s="10" t="n">
        <f aca="false">I490/$F490</f>
        <v>0.8</v>
      </c>
    </row>
    <row r="491" customFormat="false" ht="15.8" hidden="false" customHeight="false" outlineLevel="0" collapsed="false">
      <c r="A491" s="59" t="s">
        <v>93</v>
      </c>
      <c r="B491" s="59" t="s">
        <v>183</v>
      </c>
      <c r="C491" s="59" t="s">
        <v>170</v>
      </c>
      <c r="D491" s="104" t="n">
        <v>3.9079990976005</v>
      </c>
      <c r="E491" s="102" t="n">
        <v>3.9079990976005</v>
      </c>
      <c r="F491" s="102" t="n">
        <v>3.9079990976005</v>
      </c>
      <c r="G491" s="103" t="n">
        <f aca="false">$F491*(1-VLOOKUP($C491,$B$179:$E$189,2,0))</f>
        <v>3.71259914272047</v>
      </c>
      <c r="H491" s="103" t="n">
        <f aca="false">$F491*(1-VLOOKUP($C491,$B$179:$E$189,3,0))</f>
        <v>3.51719918784045</v>
      </c>
      <c r="I491" s="103" t="n">
        <f aca="false">$F491*(1-VLOOKUP($C491,$B$179:$E$189,4,0))</f>
        <v>3.1263992780804</v>
      </c>
      <c r="J491" s="10" t="n">
        <f aca="false">G491/$F491</f>
        <v>0.95</v>
      </c>
      <c r="K491" s="10" t="n">
        <f aca="false">H491/$F491</f>
        <v>0.9</v>
      </c>
      <c r="L491" s="10" t="n">
        <f aca="false">I491/$F491</f>
        <v>0.8</v>
      </c>
    </row>
    <row r="492" customFormat="false" ht="15.8" hidden="false" customHeight="false" outlineLevel="0" collapsed="false">
      <c r="A492" s="59" t="s">
        <v>93</v>
      </c>
      <c r="B492" s="59" t="s">
        <v>184</v>
      </c>
      <c r="C492" s="59" t="s">
        <v>170</v>
      </c>
      <c r="D492" s="104" t="n">
        <v>10.9459588968101</v>
      </c>
      <c r="E492" s="102" t="n">
        <v>10.9459588968101</v>
      </c>
      <c r="F492" s="102" t="n">
        <v>10.9459588968101</v>
      </c>
      <c r="G492" s="103" t="n">
        <f aca="false">$F492*(1-VLOOKUP($C492,$B$179:$E$189,2,0))</f>
        <v>10.3986609519696</v>
      </c>
      <c r="H492" s="103" t="n">
        <f aca="false">$F492*(1-VLOOKUP($C492,$B$179:$E$189,3,0))</f>
        <v>9.85136300712909</v>
      </c>
      <c r="I492" s="103" t="n">
        <f aca="false">$F492*(1-VLOOKUP($C492,$B$179:$E$189,4,0))</f>
        <v>8.75676711744808</v>
      </c>
      <c r="J492" s="10" t="n">
        <f aca="false">G492/$F492</f>
        <v>0.95</v>
      </c>
      <c r="K492" s="10" t="n">
        <f aca="false">H492/$F492</f>
        <v>0.9</v>
      </c>
      <c r="L492" s="10" t="n">
        <f aca="false">I492/$F492</f>
        <v>0.8</v>
      </c>
    </row>
    <row r="493" customFormat="false" ht="15.8" hidden="false" customHeight="false" outlineLevel="0" collapsed="false">
      <c r="A493" s="59" t="s">
        <v>95</v>
      </c>
      <c r="B493" s="59" t="s">
        <v>185</v>
      </c>
      <c r="C493" s="59" t="s">
        <v>170</v>
      </c>
      <c r="D493" s="104" t="n">
        <v>11.789423515783</v>
      </c>
      <c r="E493" s="102" t="n">
        <v>11.789423515783</v>
      </c>
      <c r="F493" s="102" t="n">
        <v>11.789423515783</v>
      </c>
      <c r="G493" s="103" t="n">
        <f aca="false">$F493*(1-VLOOKUP($C493,$B$179:$E$189,2,0))</f>
        <v>11.1999523399939</v>
      </c>
      <c r="H493" s="103" t="n">
        <f aca="false">$F493*(1-VLOOKUP($C493,$B$179:$E$189,3,0))</f>
        <v>10.6104811642047</v>
      </c>
      <c r="I493" s="103" t="n">
        <f aca="false">$F493*(1-VLOOKUP($C493,$B$179:$E$189,4,0))</f>
        <v>9.4315388126264</v>
      </c>
      <c r="J493" s="10" t="n">
        <f aca="false">G493/$F493</f>
        <v>0.95</v>
      </c>
      <c r="K493" s="10" t="n">
        <f aca="false">H493/$F493</f>
        <v>0.9</v>
      </c>
      <c r="L493" s="10" t="n">
        <f aca="false">I493/$F493</f>
        <v>0.8</v>
      </c>
    </row>
    <row r="494" customFormat="false" ht="15.8" hidden="false" customHeight="false" outlineLevel="0" collapsed="false">
      <c r="A494" s="59" t="s">
        <v>95</v>
      </c>
      <c r="B494" s="59" t="s">
        <v>186</v>
      </c>
      <c r="C494" s="59" t="s">
        <v>170</v>
      </c>
      <c r="D494" s="104" t="n">
        <v>8.99632624598906</v>
      </c>
      <c r="E494" s="102" t="n">
        <v>8.99632624598906</v>
      </c>
      <c r="F494" s="102" t="n">
        <v>8.99632624598906</v>
      </c>
      <c r="G494" s="103" t="n">
        <f aca="false">$F494*(1-VLOOKUP($C494,$B$179:$E$189,2,0))</f>
        <v>8.54650993368961</v>
      </c>
      <c r="H494" s="103" t="n">
        <f aca="false">$F494*(1-VLOOKUP($C494,$B$179:$E$189,3,0))</f>
        <v>8.09669362139015</v>
      </c>
      <c r="I494" s="103" t="n">
        <f aca="false">$F494*(1-VLOOKUP($C494,$B$179:$E$189,4,0))</f>
        <v>7.19706099679125</v>
      </c>
      <c r="J494" s="10" t="n">
        <f aca="false">G494/$F494</f>
        <v>0.95</v>
      </c>
      <c r="K494" s="10" t="n">
        <f aca="false">H494/$F494</f>
        <v>0.9</v>
      </c>
      <c r="L494" s="10" t="n">
        <f aca="false">I494/$F494</f>
        <v>0.8</v>
      </c>
    </row>
    <row r="495" customFormat="false" ht="15.8" hidden="false" customHeight="false" outlineLevel="0" collapsed="false">
      <c r="A495" s="59" t="s">
        <v>95</v>
      </c>
      <c r="B495" s="59" t="s">
        <v>187</v>
      </c>
      <c r="C495" s="59" t="s">
        <v>170</v>
      </c>
      <c r="D495" s="104" t="n">
        <v>8.98423124281757</v>
      </c>
      <c r="E495" s="102" t="n">
        <v>8.98423124281757</v>
      </c>
      <c r="F495" s="102" t="n">
        <v>8.98423124281757</v>
      </c>
      <c r="G495" s="103" t="n">
        <f aca="false">$F495*(1-VLOOKUP($C495,$B$179:$E$189,2,0))</f>
        <v>8.53501968067669</v>
      </c>
      <c r="H495" s="103" t="n">
        <f aca="false">$F495*(1-VLOOKUP($C495,$B$179:$E$189,3,0))</f>
        <v>8.08580811853581</v>
      </c>
      <c r="I495" s="103" t="n">
        <f aca="false">$F495*(1-VLOOKUP($C495,$B$179:$E$189,4,0))</f>
        <v>7.18738499425406</v>
      </c>
      <c r="J495" s="10" t="n">
        <f aca="false">G495/$F495</f>
        <v>0.95</v>
      </c>
      <c r="K495" s="10" t="n">
        <f aca="false">H495/$F495</f>
        <v>0.9</v>
      </c>
      <c r="L495" s="10" t="n">
        <f aca="false">I495/$F495</f>
        <v>0.8</v>
      </c>
    </row>
    <row r="496" customFormat="false" ht="15.8" hidden="false" customHeight="false" outlineLevel="0" collapsed="false">
      <c r="A496" s="59" t="s">
        <v>95</v>
      </c>
      <c r="B496" s="59" t="s">
        <v>188</v>
      </c>
      <c r="C496" s="59" t="s">
        <v>170</v>
      </c>
      <c r="D496" s="104" t="n">
        <v>7.86181772531739</v>
      </c>
      <c r="E496" s="102" t="n">
        <v>7.86181772531739</v>
      </c>
      <c r="F496" s="102" t="n">
        <v>7.86181772531739</v>
      </c>
      <c r="G496" s="103" t="n">
        <f aca="false">$F496*(1-VLOOKUP($C496,$B$179:$E$189,2,0))</f>
        <v>7.46872683905152</v>
      </c>
      <c r="H496" s="103" t="n">
        <f aca="false">$F496*(1-VLOOKUP($C496,$B$179:$E$189,3,0))</f>
        <v>7.07563595278565</v>
      </c>
      <c r="I496" s="103" t="n">
        <f aca="false">$F496*(1-VLOOKUP($C496,$B$179:$E$189,4,0))</f>
        <v>6.28945418025391</v>
      </c>
      <c r="J496" s="10" t="n">
        <f aca="false">G496/$F496</f>
        <v>0.95</v>
      </c>
      <c r="K496" s="10" t="n">
        <f aca="false">H496/$F496</f>
        <v>0.9</v>
      </c>
      <c r="L496" s="10" t="n">
        <f aca="false">I496/$F496</f>
        <v>0.8</v>
      </c>
    </row>
    <row r="497" customFormat="false" ht="15.8" hidden="false" customHeight="false" outlineLevel="0" collapsed="false">
      <c r="A497" s="59" t="s">
        <v>95</v>
      </c>
      <c r="B497" s="59" t="s">
        <v>189</v>
      </c>
      <c r="C497" s="59" t="s">
        <v>170</v>
      </c>
      <c r="D497" s="104" t="n">
        <v>10.6195188613739</v>
      </c>
      <c r="E497" s="102" t="n">
        <v>10.6195188613739</v>
      </c>
      <c r="F497" s="102" t="n">
        <v>10.6195188613739</v>
      </c>
      <c r="G497" s="103" t="n">
        <f aca="false">$F497*(1-VLOOKUP($C497,$B$179:$E$189,2,0))</f>
        <v>10.0885429183052</v>
      </c>
      <c r="H497" s="103" t="n">
        <f aca="false">$F497*(1-VLOOKUP($C497,$B$179:$E$189,3,0))</f>
        <v>9.55756697523651</v>
      </c>
      <c r="I497" s="103" t="n">
        <f aca="false">$F497*(1-VLOOKUP($C497,$B$179:$E$189,4,0))</f>
        <v>8.49561508909912</v>
      </c>
      <c r="J497" s="10" t="n">
        <f aca="false">G497/$F497</f>
        <v>0.95</v>
      </c>
      <c r="K497" s="10" t="n">
        <f aca="false">H497/$F497</f>
        <v>0.9</v>
      </c>
      <c r="L497" s="10" t="n">
        <f aca="false">I497/$F497</f>
        <v>0.8</v>
      </c>
    </row>
    <row r="498" customFormat="false" ht="15.8" hidden="false" customHeight="false" outlineLevel="0" collapsed="false">
      <c r="A498" s="59" t="s">
        <v>95</v>
      </c>
      <c r="B498" s="59" t="s">
        <v>190</v>
      </c>
      <c r="C498" s="59" t="s">
        <v>170</v>
      </c>
      <c r="D498" s="104" t="n">
        <v>10.2466042561228</v>
      </c>
      <c r="E498" s="102" t="n">
        <v>10.2466042561228</v>
      </c>
      <c r="F498" s="102" t="n">
        <v>10.2466042561228</v>
      </c>
      <c r="G498" s="103" t="n">
        <f aca="false">$F498*(1-VLOOKUP($C498,$B$179:$E$189,2,0))</f>
        <v>9.73427404331666</v>
      </c>
      <c r="H498" s="103" t="n">
        <f aca="false">$F498*(1-VLOOKUP($C498,$B$179:$E$189,3,0))</f>
        <v>9.22194383051052</v>
      </c>
      <c r="I498" s="103" t="n">
        <f aca="false">$F498*(1-VLOOKUP($C498,$B$179:$E$189,4,0))</f>
        <v>8.19728340489824</v>
      </c>
      <c r="J498" s="10" t="n">
        <f aca="false">G498/$F498</f>
        <v>0.95</v>
      </c>
      <c r="K498" s="10" t="n">
        <f aca="false">H498/$F498</f>
        <v>0.9</v>
      </c>
      <c r="L498" s="10" t="n">
        <f aca="false">I498/$F498</f>
        <v>0.8</v>
      </c>
    </row>
    <row r="499" customFormat="false" ht="15.8" hidden="false" customHeight="false" outlineLevel="0" collapsed="false">
      <c r="A499" s="59" t="s">
        <v>95</v>
      </c>
      <c r="B499" s="59" t="s">
        <v>191</v>
      </c>
      <c r="C499" s="59" t="s">
        <v>170</v>
      </c>
      <c r="D499" s="104" t="n">
        <v>10.0754676703378</v>
      </c>
      <c r="E499" s="102" t="n">
        <v>10.0754676703378</v>
      </c>
      <c r="F499" s="102" t="n">
        <v>10.0754676703378</v>
      </c>
      <c r="G499" s="103" t="n">
        <f aca="false">$F499*(1-VLOOKUP($C499,$B$179:$E$189,2,0))</f>
        <v>9.57169428682091</v>
      </c>
      <c r="H499" s="103" t="n">
        <f aca="false">$F499*(1-VLOOKUP($C499,$B$179:$E$189,3,0))</f>
        <v>9.06792090330402</v>
      </c>
      <c r="I499" s="103" t="n">
        <f aca="false">$F499*(1-VLOOKUP($C499,$B$179:$E$189,4,0))</f>
        <v>8.06037413627024</v>
      </c>
      <c r="J499" s="10" t="n">
        <f aca="false">G499/$F499</f>
        <v>0.95</v>
      </c>
      <c r="K499" s="10" t="n">
        <f aca="false">H499/$F499</f>
        <v>0.9</v>
      </c>
      <c r="L499" s="10" t="n">
        <f aca="false">I499/$F499</f>
        <v>0.8</v>
      </c>
    </row>
    <row r="500" customFormat="false" ht="15.8" hidden="false" customHeight="false" outlineLevel="0" collapsed="false">
      <c r="A500" s="59" t="s">
        <v>95</v>
      </c>
      <c r="B500" s="59" t="s">
        <v>192</v>
      </c>
      <c r="C500" s="59" t="s">
        <v>170</v>
      </c>
      <c r="D500" s="104" t="n">
        <v>12.223306632491</v>
      </c>
      <c r="E500" s="102" t="n">
        <v>12.223306632491</v>
      </c>
      <c r="F500" s="102" t="n">
        <v>12.223306632491</v>
      </c>
      <c r="G500" s="103" t="n">
        <f aca="false">$F500*(1-VLOOKUP($C500,$B$179:$E$189,2,0))</f>
        <v>11.6121413008665</v>
      </c>
      <c r="H500" s="103" t="n">
        <f aca="false">$F500*(1-VLOOKUP($C500,$B$179:$E$189,3,0))</f>
        <v>11.0009759692419</v>
      </c>
      <c r="I500" s="103" t="n">
        <f aca="false">$F500*(1-VLOOKUP($C500,$B$179:$E$189,4,0))</f>
        <v>9.7786453059928</v>
      </c>
      <c r="J500" s="10" t="n">
        <f aca="false">G500/$F500</f>
        <v>0.95</v>
      </c>
      <c r="K500" s="10" t="n">
        <f aca="false">H500/$F500</f>
        <v>0.9</v>
      </c>
      <c r="L500" s="10" t="n">
        <f aca="false">I500/$F500</f>
        <v>0.8</v>
      </c>
    </row>
    <row r="501" customFormat="false" ht="15.8" hidden="false" customHeight="false" outlineLevel="0" collapsed="false">
      <c r="A501" s="59" t="s">
        <v>95</v>
      </c>
      <c r="B501" s="59" t="s">
        <v>193</v>
      </c>
      <c r="C501" s="59" t="s">
        <v>170</v>
      </c>
      <c r="D501" s="104" t="n">
        <v>12.0002720863379</v>
      </c>
      <c r="E501" s="102" t="n">
        <v>12.0002720863379</v>
      </c>
      <c r="F501" s="102" t="n">
        <v>12.0002720863379</v>
      </c>
      <c r="G501" s="103" t="n">
        <f aca="false">$F501*(1-VLOOKUP($C501,$B$179:$E$189,2,0))</f>
        <v>11.400258482021</v>
      </c>
      <c r="H501" s="103" t="n">
        <f aca="false">$F501*(1-VLOOKUP($C501,$B$179:$E$189,3,0))</f>
        <v>10.8002448777041</v>
      </c>
      <c r="I501" s="103" t="n">
        <f aca="false">$F501*(1-VLOOKUP($C501,$B$179:$E$189,4,0))</f>
        <v>9.60021766907032</v>
      </c>
      <c r="J501" s="10" t="n">
        <f aca="false">G501/$F501</f>
        <v>0.95</v>
      </c>
      <c r="K501" s="10" t="n">
        <f aca="false">H501/$F501</f>
        <v>0.9</v>
      </c>
      <c r="L501" s="10" t="n">
        <f aca="false">I501/$F501</f>
        <v>0.8</v>
      </c>
    </row>
    <row r="502" customFormat="false" ht="15.8" hidden="false" customHeight="false" outlineLevel="0" collapsed="false">
      <c r="A502" s="59" t="s">
        <v>95</v>
      </c>
      <c r="B502" s="59" t="s">
        <v>194</v>
      </c>
      <c r="C502" s="59" t="s">
        <v>170</v>
      </c>
      <c r="D502" s="104" t="n">
        <v>6.25943207422859</v>
      </c>
      <c r="E502" s="102" t="n">
        <v>6.25943207422859</v>
      </c>
      <c r="F502" s="102" t="n">
        <v>6.25943207422859</v>
      </c>
      <c r="G502" s="103" t="n">
        <f aca="false">$F502*(1-VLOOKUP($C502,$B$179:$E$189,2,0))</f>
        <v>5.94646047051716</v>
      </c>
      <c r="H502" s="103" t="n">
        <f aca="false">$F502*(1-VLOOKUP($C502,$B$179:$E$189,3,0))</f>
        <v>5.63348886680573</v>
      </c>
      <c r="I502" s="103" t="n">
        <f aca="false">$F502*(1-VLOOKUP($C502,$B$179:$E$189,4,0))</f>
        <v>5.00754565938287</v>
      </c>
      <c r="J502" s="10" t="n">
        <f aca="false">G502/$F502</f>
        <v>0.95</v>
      </c>
      <c r="K502" s="10" t="n">
        <f aca="false">H502/$F502</f>
        <v>0.9</v>
      </c>
      <c r="L502" s="10" t="n">
        <f aca="false">I502/$F502</f>
        <v>0.8</v>
      </c>
    </row>
    <row r="503" customFormat="false" ht="15.8" hidden="false" customHeight="false" outlineLevel="0" collapsed="false">
      <c r="A503" s="59" t="s">
        <v>95</v>
      </c>
      <c r="B503" s="59" t="s">
        <v>195</v>
      </c>
      <c r="C503" s="59" t="s">
        <v>170</v>
      </c>
      <c r="D503" s="104" t="n">
        <v>10.0754676703378</v>
      </c>
      <c r="E503" s="102" t="n">
        <v>10.0754676703378</v>
      </c>
      <c r="F503" s="102" t="n">
        <v>10.0754676703378</v>
      </c>
      <c r="G503" s="103" t="n">
        <f aca="false">$F503*(1-VLOOKUP($C503,$B$179:$E$189,2,0))</f>
        <v>9.57169428682091</v>
      </c>
      <c r="H503" s="103" t="n">
        <f aca="false">$F503*(1-VLOOKUP($C503,$B$179:$E$189,3,0))</f>
        <v>9.06792090330402</v>
      </c>
      <c r="I503" s="103" t="n">
        <f aca="false">$F503*(1-VLOOKUP($C503,$B$179:$E$189,4,0))</f>
        <v>8.06037413627024</v>
      </c>
      <c r="J503" s="10" t="n">
        <f aca="false">G503/$F503</f>
        <v>0.95</v>
      </c>
      <c r="K503" s="10" t="n">
        <f aca="false">H503/$F503</f>
        <v>0.9</v>
      </c>
      <c r="L503" s="10" t="n">
        <f aca="false">I503/$F503</f>
        <v>0.8</v>
      </c>
    </row>
    <row r="504" customFormat="false" ht="15.8" hidden="false" customHeight="false" outlineLevel="0" collapsed="false">
      <c r="A504" s="59" t="s">
        <v>95</v>
      </c>
      <c r="B504" s="59" t="s">
        <v>196</v>
      </c>
      <c r="C504" s="59" t="s">
        <v>170</v>
      </c>
      <c r="D504" s="104" t="n">
        <v>8.41017170888445</v>
      </c>
      <c r="E504" s="102" t="n">
        <v>8.41017170888445</v>
      </c>
      <c r="F504" s="102" t="n">
        <v>8.41017170888445</v>
      </c>
      <c r="G504" s="103" t="n">
        <f aca="false">$F504*(1-VLOOKUP($C504,$B$179:$E$189,2,0))</f>
        <v>7.98966312344023</v>
      </c>
      <c r="H504" s="103" t="n">
        <f aca="false">$F504*(1-VLOOKUP($C504,$B$179:$E$189,3,0))</f>
        <v>7.56915453799601</v>
      </c>
      <c r="I504" s="103" t="n">
        <f aca="false">$F504*(1-VLOOKUP($C504,$B$179:$E$189,4,0))</f>
        <v>6.72813736710756</v>
      </c>
      <c r="J504" s="10" t="n">
        <f aca="false">G504/$F504</f>
        <v>0.95</v>
      </c>
      <c r="K504" s="10" t="n">
        <f aca="false">H504/$F504</f>
        <v>0.9</v>
      </c>
      <c r="L504" s="10" t="n">
        <f aca="false">I504/$F504</f>
        <v>0.8</v>
      </c>
    </row>
    <row r="505" customFormat="false" ht="15.8" hidden="false" customHeight="false" outlineLevel="0" collapsed="false">
      <c r="A505" s="59" t="s">
        <v>95</v>
      </c>
      <c r="B505" s="59" t="s">
        <v>197</v>
      </c>
      <c r="C505" s="59" t="s">
        <v>170</v>
      </c>
      <c r="D505" s="104" t="n">
        <v>10.0754676703378</v>
      </c>
      <c r="E505" s="102" t="n">
        <v>10.0754676703378</v>
      </c>
      <c r="F505" s="102" t="n">
        <v>10.0754676703378</v>
      </c>
      <c r="G505" s="103" t="n">
        <f aca="false">$F505*(1-VLOOKUP($C505,$B$179:$E$189,2,0))</f>
        <v>9.57169428682091</v>
      </c>
      <c r="H505" s="103" t="n">
        <f aca="false">$F505*(1-VLOOKUP($C505,$B$179:$E$189,3,0))</f>
        <v>9.06792090330402</v>
      </c>
      <c r="I505" s="103" t="n">
        <f aca="false">$F505*(1-VLOOKUP($C505,$B$179:$E$189,4,0))</f>
        <v>8.06037413627024</v>
      </c>
      <c r="J505" s="10" t="n">
        <f aca="false">G505/$F505</f>
        <v>0.95</v>
      </c>
      <c r="K505" s="10" t="n">
        <f aca="false">H505/$F505</f>
        <v>0.9</v>
      </c>
      <c r="L505" s="10" t="n">
        <f aca="false">I505/$F505</f>
        <v>0.8</v>
      </c>
    </row>
    <row r="506" customFormat="false" ht="15.8" hidden="false" customHeight="false" outlineLevel="0" collapsed="false">
      <c r="A506" s="59" t="s">
        <v>95</v>
      </c>
      <c r="B506" s="59" t="s">
        <v>198</v>
      </c>
      <c r="C506" s="59" t="s">
        <v>170</v>
      </c>
      <c r="D506" s="104" t="n">
        <v>10.0754676703378</v>
      </c>
      <c r="E506" s="102" t="n">
        <v>10.0754676703378</v>
      </c>
      <c r="F506" s="102" t="n">
        <v>10.0754676703378</v>
      </c>
      <c r="G506" s="103" t="n">
        <f aca="false">$F506*(1-VLOOKUP($C506,$B$179:$E$189,2,0))</f>
        <v>9.57169428682091</v>
      </c>
      <c r="H506" s="103" t="n">
        <f aca="false">$F506*(1-VLOOKUP($C506,$B$179:$E$189,3,0))</f>
        <v>9.06792090330402</v>
      </c>
      <c r="I506" s="103" t="n">
        <f aca="false">$F506*(1-VLOOKUP($C506,$B$179:$E$189,4,0))</f>
        <v>8.06037413627024</v>
      </c>
      <c r="J506" s="10" t="n">
        <f aca="false">G506/$F506</f>
        <v>0.95</v>
      </c>
      <c r="K506" s="10" t="n">
        <f aca="false">H506/$F506</f>
        <v>0.9</v>
      </c>
      <c r="L506" s="10" t="n">
        <f aca="false">I506/$F506</f>
        <v>0.8</v>
      </c>
    </row>
    <row r="507" customFormat="false" ht="15.8" hidden="false" customHeight="false" outlineLevel="0" collapsed="false">
      <c r="A507" s="59" t="s">
        <v>95</v>
      </c>
      <c r="B507" s="59" t="s">
        <v>199</v>
      </c>
      <c r="C507" s="59" t="s">
        <v>170</v>
      </c>
      <c r="D507" s="104" t="n">
        <v>9.06777835918731</v>
      </c>
      <c r="E507" s="102" t="n">
        <v>9.06777835918731</v>
      </c>
      <c r="F507" s="102" t="n">
        <v>9.06777835918731</v>
      </c>
      <c r="G507" s="103" t="n">
        <f aca="false">$F507*(1-VLOOKUP($C507,$B$179:$E$189,2,0))</f>
        <v>8.61438944122794</v>
      </c>
      <c r="H507" s="103" t="n">
        <f aca="false">$F507*(1-VLOOKUP($C507,$B$179:$E$189,3,0))</f>
        <v>8.16100052326858</v>
      </c>
      <c r="I507" s="103" t="n">
        <f aca="false">$F507*(1-VLOOKUP($C507,$B$179:$E$189,4,0))</f>
        <v>7.25422268734985</v>
      </c>
      <c r="J507" s="10" t="n">
        <f aca="false">G507/$F507</f>
        <v>0.95</v>
      </c>
      <c r="K507" s="10" t="n">
        <f aca="false">H507/$F507</f>
        <v>0.9</v>
      </c>
      <c r="L507" s="10" t="n">
        <f aca="false">I507/$F507</f>
        <v>0.8</v>
      </c>
    </row>
    <row r="508" customFormat="false" ht="15.8" hidden="false" customHeight="false" outlineLevel="0" collapsed="false">
      <c r="A508" s="59" t="s">
        <v>95</v>
      </c>
      <c r="B508" s="59" t="s">
        <v>200</v>
      </c>
      <c r="C508" s="59" t="s">
        <v>170</v>
      </c>
      <c r="D508" s="104" t="n">
        <v>8.82289515552352</v>
      </c>
      <c r="E508" s="102" t="n">
        <v>8.82289515552352</v>
      </c>
      <c r="F508" s="102" t="n">
        <v>8.82289515552352</v>
      </c>
      <c r="G508" s="103" t="n">
        <f aca="false">$F508*(1-VLOOKUP($C508,$B$179:$E$189,2,0))</f>
        <v>8.38175039774734</v>
      </c>
      <c r="H508" s="103" t="n">
        <f aca="false">$F508*(1-VLOOKUP($C508,$B$179:$E$189,3,0))</f>
        <v>7.94060563997117</v>
      </c>
      <c r="I508" s="103" t="n">
        <f aca="false">$F508*(1-VLOOKUP($C508,$B$179:$E$189,4,0))</f>
        <v>7.05831612441882</v>
      </c>
      <c r="J508" s="10" t="n">
        <f aca="false">G508/$F508</f>
        <v>0.95</v>
      </c>
      <c r="K508" s="10" t="n">
        <f aca="false">H508/$F508</f>
        <v>0.9</v>
      </c>
      <c r="L508" s="10" t="n">
        <f aca="false">I508/$F508</f>
        <v>0.8</v>
      </c>
    </row>
    <row r="509" customFormat="false" ht="15.8" hidden="false" customHeight="false" outlineLevel="0" collapsed="false">
      <c r="A509" s="59" t="s">
        <v>95</v>
      </c>
      <c r="B509" s="59" t="s">
        <v>201</v>
      </c>
      <c r="C509" s="59" t="s">
        <v>170</v>
      </c>
      <c r="D509" s="104" t="n">
        <v>7.87692334652198</v>
      </c>
      <c r="E509" s="102" t="n">
        <v>7.87692334652198</v>
      </c>
      <c r="F509" s="102" t="n">
        <v>7.87692334652198</v>
      </c>
      <c r="G509" s="103" t="n">
        <f aca="false">$F509*(1-VLOOKUP($C509,$B$179:$E$189,2,0))</f>
        <v>7.48307717919588</v>
      </c>
      <c r="H509" s="103" t="n">
        <f aca="false">$F509*(1-VLOOKUP($C509,$B$179:$E$189,3,0))</f>
        <v>7.08923101186978</v>
      </c>
      <c r="I509" s="103" t="n">
        <f aca="false">$F509*(1-VLOOKUP($C509,$B$179:$E$189,4,0))</f>
        <v>6.30153867721758</v>
      </c>
      <c r="J509" s="10" t="n">
        <f aca="false">G509/$F509</f>
        <v>0.95</v>
      </c>
      <c r="K509" s="10" t="n">
        <f aca="false">H509/$F509</f>
        <v>0.9</v>
      </c>
      <c r="L509" s="10" t="n">
        <f aca="false">I509/$F509</f>
        <v>0.8</v>
      </c>
    </row>
    <row r="510" customFormat="false" ht="15.8" hidden="false" customHeight="false" outlineLevel="0" collapsed="false">
      <c r="A510" s="59" t="s">
        <v>95</v>
      </c>
      <c r="B510" s="59" t="s">
        <v>202</v>
      </c>
      <c r="C510" s="59" t="s">
        <v>170</v>
      </c>
      <c r="D510" s="104" t="n">
        <v>10.6505083346063</v>
      </c>
      <c r="E510" s="102" t="n">
        <v>10.6505083346063</v>
      </c>
      <c r="F510" s="102" t="n">
        <v>10.6505083346063</v>
      </c>
      <c r="G510" s="103" t="n">
        <f aca="false">$F510*(1-VLOOKUP($C510,$B$179:$E$189,2,0))</f>
        <v>10.117982917876</v>
      </c>
      <c r="H510" s="103" t="n">
        <f aca="false">$F510*(1-VLOOKUP($C510,$B$179:$E$189,3,0))</f>
        <v>9.58545750114567</v>
      </c>
      <c r="I510" s="103" t="n">
        <f aca="false">$F510*(1-VLOOKUP($C510,$B$179:$E$189,4,0))</f>
        <v>8.52040666768504</v>
      </c>
      <c r="J510" s="10" t="n">
        <f aca="false">G510/$F510</f>
        <v>0.95</v>
      </c>
      <c r="K510" s="10" t="n">
        <f aca="false">H510/$F510</f>
        <v>0.9</v>
      </c>
      <c r="L510" s="10" t="n">
        <f aca="false">I510/$F510</f>
        <v>0.8</v>
      </c>
    </row>
    <row r="511" customFormat="false" ht="15.8" hidden="false" customHeight="false" outlineLevel="0" collapsed="false">
      <c r="A511" s="59" t="s">
        <v>95</v>
      </c>
      <c r="B511" s="59" t="s">
        <v>203</v>
      </c>
      <c r="C511" s="59" t="s">
        <v>170</v>
      </c>
      <c r="D511" s="104" t="n">
        <v>10.4684078237448</v>
      </c>
      <c r="E511" s="102" t="n">
        <v>10.4684078237448</v>
      </c>
      <c r="F511" s="102" t="n">
        <v>10.4684078237448</v>
      </c>
      <c r="G511" s="103" t="n">
        <f aca="false">$F511*(1-VLOOKUP($C511,$B$179:$E$189,2,0))</f>
        <v>9.94498743255756</v>
      </c>
      <c r="H511" s="103" t="n">
        <f aca="false">$F511*(1-VLOOKUP($C511,$B$179:$E$189,3,0))</f>
        <v>9.42156704137032</v>
      </c>
      <c r="I511" s="103" t="n">
        <f aca="false">$F511*(1-VLOOKUP($C511,$B$179:$E$189,4,0))</f>
        <v>8.37472625899584</v>
      </c>
      <c r="J511" s="10" t="n">
        <f aca="false">G511/$F511</f>
        <v>0.95</v>
      </c>
      <c r="K511" s="10" t="n">
        <f aca="false">H511/$F511</f>
        <v>0.9</v>
      </c>
      <c r="L511" s="10" t="n">
        <f aca="false">I511/$F511</f>
        <v>0.8</v>
      </c>
    </row>
    <row r="512" customFormat="false" ht="15.8" hidden="false" customHeight="false" outlineLevel="0" collapsed="false">
      <c r="A512" s="59" t="s">
        <v>95</v>
      </c>
      <c r="B512" s="59" t="s">
        <v>204</v>
      </c>
      <c r="C512" s="59" t="s">
        <v>170</v>
      </c>
      <c r="D512" s="104" t="n">
        <v>9.16619983432248</v>
      </c>
      <c r="E512" s="102" t="n">
        <v>9.16619983432248</v>
      </c>
      <c r="F512" s="102" t="n">
        <v>9.16619983432248</v>
      </c>
      <c r="G512" s="103" t="n">
        <f aca="false">$F512*(1-VLOOKUP($C512,$B$179:$E$189,2,0))</f>
        <v>8.70788984260636</v>
      </c>
      <c r="H512" s="103" t="n">
        <f aca="false">$F512*(1-VLOOKUP($C512,$B$179:$E$189,3,0))</f>
        <v>8.24957985089023</v>
      </c>
      <c r="I512" s="103" t="n">
        <f aca="false">$F512*(1-VLOOKUP($C512,$B$179:$E$189,4,0))</f>
        <v>7.33295986745798</v>
      </c>
      <c r="J512" s="10" t="n">
        <f aca="false">G512/$F512</f>
        <v>0.95</v>
      </c>
      <c r="K512" s="10" t="n">
        <f aca="false">H512/$F512</f>
        <v>0.9</v>
      </c>
      <c r="L512" s="10" t="n">
        <f aca="false">I512/$F512</f>
        <v>0.8</v>
      </c>
    </row>
    <row r="513" customFormat="false" ht="15.8" hidden="false" customHeight="false" outlineLevel="0" collapsed="false">
      <c r="A513" s="59" t="s">
        <v>95</v>
      </c>
      <c r="B513" s="59" t="s">
        <v>205</v>
      </c>
      <c r="C513" s="59" t="s">
        <v>170</v>
      </c>
      <c r="D513" s="104" t="n">
        <v>12.1271988956559</v>
      </c>
      <c r="E513" s="102" t="n">
        <v>12.1271988956559</v>
      </c>
      <c r="F513" s="102" t="n">
        <v>12.1271988956559</v>
      </c>
      <c r="G513" s="103" t="n">
        <f aca="false">$F513*(1-VLOOKUP($C513,$B$179:$E$189,2,0))</f>
        <v>11.5208389508731</v>
      </c>
      <c r="H513" s="103" t="n">
        <f aca="false">$F513*(1-VLOOKUP($C513,$B$179:$E$189,3,0))</f>
        <v>10.9144790060903</v>
      </c>
      <c r="I513" s="103" t="n">
        <f aca="false">$F513*(1-VLOOKUP($C513,$B$179:$E$189,4,0))</f>
        <v>9.70175911652472</v>
      </c>
      <c r="J513" s="10" t="n">
        <f aca="false">G513/$F513</f>
        <v>0.95</v>
      </c>
      <c r="K513" s="10" t="n">
        <f aca="false">H513/$F513</f>
        <v>0.9</v>
      </c>
      <c r="L513" s="10" t="n">
        <f aca="false">I513/$F513</f>
        <v>0.8</v>
      </c>
    </row>
    <row r="514" customFormat="false" ht="15.8" hidden="false" customHeight="false" outlineLevel="0" collapsed="false">
      <c r="A514" s="59" t="s">
        <v>95</v>
      </c>
      <c r="B514" s="59" t="s">
        <v>206</v>
      </c>
      <c r="C514" s="59" t="s">
        <v>170</v>
      </c>
      <c r="D514" s="104" t="n">
        <v>8.21670816185287</v>
      </c>
      <c r="E514" s="102" t="n">
        <v>8.21670816185287</v>
      </c>
      <c r="F514" s="102" t="n">
        <v>8.21670816185287</v>
      </c>
      <c r="G514" s="103" t="n">
        <f aca="false">$F514*(1-VLOOKUP($C514,$B$179:$E$189,2,0))</f>
        <v>7.80587275376023</v>
      </c>
      <c r="H514" s="103" t="n">
        <f aca="false">$F514*(1-VLOOKUP($C514,$B$179:$E$189,3,0))</f>
        <v>7.39503734566758</v>
      </c>
      <c r="I514" s="103" t="n">
        <f aca="false">$F514*(1-VLOOKUP($C514,$B$179:$E$189,4,0))</f>
        <v>6.5733665294823</v>
      </c>
      <c r="J514" s="10" t="n">
        <f aca="false">G514/$F514</f>
        <v>0.95</v>
      </c>
      <c r="K514" s="10" t="n">
        <f aca="false">H514/$F514</f>
        <v>0.9</v>
      </c>
      <c r="L514" s="10" t="n">
        <f aca="false">I514/$F514</f>
        <v>0.8</v>
      </c>
    </row>
    <row r="515" customFormat="false" ht="15.8" hidden="false" customHeight="false" outlineLevel="0" collapsed="false">
      <c r="A515" s="59" t="s">
        <v>95</v>
      </c>
      <c r="B515" s="59" t="s">
        <v>207</v>
      </c>
      <c r="C515" s="59" t="s">
        <v>170</v>
      </c>
      <c r="D515" s="104" t="n">
        <v>8.15247918126709</v>
      </c>
      <c r="E515" s="102" t="n">
        <v>8.15247918126709</v>
      </c>
      <c r="F515" s="102" t="n">
        <v>8.15247918126709</v>
      </c>
      <c r="G515" s="103" t="n">
        <f aca="false">$F515*(1-VLOOKUP($C515,$B$179:$E$189,2,0))</f>
        <v>7.74485522220374</v>
      </c>
      <c r="H515" s="103" t="n">
        <f aca="false">$F515*(1-VLOOKUP($C515,$B$179:$E$189,3,0))</f>
        <v>7.33723126314038</v>
      </c>
      <c r="I515" s="103" t="n">
        <f aca="false">$F515*(1-VLOOKUP($C515,$B$179:$E$189,4,0))</f>
        <v>6.52198334501367</v>
      </c>
      <c r="J515" s="10" t="n">
        <f aca="false">G515/$F515</f>
        <v>0.95</v>
      </c>
      <c r="K515" s="10" t="n">
        <f aca="false">H515/$F515</f>
        <v>0.9</v>
      </c>
      <c r="L515" s="10" t="n">
        <f aca="false">I515/$F515</f>
        <v>0.8</v>
      </c>
    </row>
    <row r="516" customFormat="false" ht="15.8" hidden="false" customHeight="false" outlineLevel="0" collapsed="false">
      <c r="A516" s="59" t="s">
        <v>95</v>
      </c>
      <c r="B516" s="59" t="s">
        <v>208</v>
      </c>
      <c r="C516" s="59" t="s">
        <v>170</v>
      </c>
      <c r="D516" s="104" t="n">
        <v>8.20320210753294</v>
      </c>
      <c r="E516" s="102" t="n">
        <v>8.20320210753294</v>
      </c>
      <c r="F516" s="102" t="n">
        <v>8.20320210753294</v>
      </c>
      <c r="G516" s="103" t="n">
        <f aca="false">$F516*(1-VLOOKUP($C516,$B$179:$E$189,2,0))</f>
        <v>7.79304200215629</v>
      </c>
      <c r="H516" s="103" t="n">
        <f aca="false">$F516*(1-VLOOKUP($C516,$B$179:$E$189,3,0))</f>
        <v>7.38288189677965</v>
      </c>
      <c r="I516" s="103" t="n">
        <f aca="false">$F516*(1-VLOOKUP($C516,$B$179:$E$189,4,0))</f>
        <v>6.56256168602635</v>
      </c>
      <c r="J516" s="10" t="n">
        <f aca="false">G516/$F516</f>
        <v>0.95</v>
      </c>
      <c r="K516" s="10" t="n">
        <f aca="false">H516/$F516</f>
        <v>0.9</v>
      </c>
      <c r="L516" s="10" t="n">
        <f aca="false">I516/$F516</f>
        <v>0.8</v>
      </c>
    </row>
    <row r="517" customFormat="false" ht="15.8" hidden="false" customHeight="false" outlineLevel="0" collapsed="false">
      <c r="A517" s="59" t="s">
        <v>95</v>
      </c>
      <c r="B517" s="59" t="s">
        <v>209</v>
      </c>
      <c r="C517" s="59" t="s">
        <v>170</v>
      </c>
      <c r="D517" s="104" t="n">
        <v>10.524526443573</v>
      </c>
      <c r="E517" s="102" t="n">
        <v>10.524526443573</v>
      </c>
      <c r="F517" s="102" t="n">
        <v>10.524526443573</v>
      </c>
      <c r="G517" s="103" t="n">
        <f aca="false">$F517*(1-VLOOKUP($C517,$B$179:$E$189,2,0))</f>
        <v>9.99830012139435</v>
      </c>
      <c r="H517" s="103" t="n">
        <f aca="false">$F517*(1-VLOOKUP($C517,$B$179:$E$189,3,0))</f>
        <v>9.4720737992157</v>
      </c>
      <c r="I517" s="103" t="n">
        <f aca="false">$F517*(1-VLOOKUP($C517,$B$179:$E$189,4,0))</f>
        <v>8.4196211548584</v>
      </c>
      <c r="J517" s="10" t="n">
        <f aca="false">G517/$F517</f>
        <v>0.95</v>
      </c>
      <c r="K517" s="10" t="n">
        <f aca="false">H517/$F517</f>
        <v>0.9</v>
      </c>
      <c r="L517" s="10" t="n">
        <f aca="false">I517/$F517</f>
        <v>0.8</v>
      </c>
    </row>
    <row r="518" customFormat="false" ht="15.8" hidden="false" customHeight="false" outlineLevel="0" collapsed="false">
      <c r="A518" s="59" t="s">
        <v>95</v>
      </c>
      <c r="B518" s="59" t="s">
        <v>210</v>
      </c>
      <c r="C518" s="59" t="s">
        <v>170</v>
      </c>
      <c r="D518" s="104" t="n">
        <v>10.8072991811318</v>
      </c>
      <c r="E518" s="102" t="n">
        <v>10.8072991811318</v>
      </c>
      <c r="F518" s="102" t="n">
        <v>10.8072991811318</v>
      </c>
      <c r="G518" s="103" t="n">
        <f aca="false">$F518*(1-VLOOKUP($C518,$B$179:$E$189,2,0))</f>
        <v>10.2669342220752</v>
      </c>
      <c r="H518" s="103" t="n">
        <f aca="false">$F518*(1-VLOOKUP($C518,$B$179:$E$189,3,0))</f>
        <v>9.72656926301862</v>
      </c>
      <c r="I518" s="103" t="n">
        <f aca="false">$F518*(1-VLOOKUP($C518,$B$179:$E$189,4,0))</f>
        <v>8.64583934490544</v>
      </c>
      <c r="J518" s="10" t="n">
        <f aca="false">G518/$F518</f>
        <v>0.95</v>
      </c>
      <c r="K518" s="10" t="n">
        <f aca="false">H518/$F518</f>
        <v>0.9</v>
      </c>
      <c r="L518" s="10" t="n">
        <f aca="false">I518/$F518</f>
        <v>0.8</v>
      </c>
    </row>
    <row r="519" customFormat="false" ht="15.8" hidden="false" customHeight="false" outlineLevel="0" collapsed="false">
      <c r="A519" s="59" t="s">
        <v>95</v>
      </c>
      <c r="B519" s="59" t="s">
        <v>211</v>
      </c>
      <c r="C519" s="59" t="s">
        <v>170</v>
      </c>
      <c r="D519" s="104" t="n">
        <v>10.0754676703378</v>
      </c>
      <c r="E519" s="102" t="n">
        <v>10.0754676703378</v>
      </c>
      <c r="F519" s="102" t="n">
        <v>10.0754676703378</v>
      </c>
      <c r="G519" s="103" t="n">
        <f aca="false">$F519*(1-VLOOKUP($C519,$B$179:$E$189,2,0))</f>
        <v>9.57169428682091</v>
      </c>
      <c r="H519" s="103" t="n">
        <f aca="false">$F519*(1-VLOOKUP($C519,$B$179:$E$189,3,0))</f>
        <v>9.06792090330402</v>
      </c>
      <c r="I519" s="103" t="n">
        <f aca="false">$F519*(1-VLOOKUP($C519,$B$179:$E$189,4,0))</f>
        <v>8.06037413627024</v>
      </c>
      <c r="J519" s="10" t="n">
        <f aca="false">G519/$F519</f>
        <v>0.95</v>
      </c>
      <c r="K519" s="10" t="n">
        <f aca="false">H519/$F519</f>
        <v>0.9</v>
      </c>
      <c r="L519" s="10" t="n">
        <f aca="false">I519/$F519</f>
        <v>0.8</v>
      </c>
    </row>
    <row r="520" customFormat="false" ht="15.8" hidden="false" customHeight="false" outlineLevel="0" collapsed="false">
      <c r="A520" s="59" t="s">
        <v>95</v>
      </c>
      <c r="B520" s="59" t="s">
        <v>212</v>
      </c>
      <c r="C520" s="59" t="s">
        <v>170</v>
      </c>
      <c r="D520" s="104" t="n">
        <v>15.3802857764229</v>
      </c>
      <c r="E520" s="102" t="n">
        <v>15.3802857764229</v>
      </c>
      <c r="F520" s="102" t="n">
        <v>15.3802857764229</v>
      </c>
      <c r="G520" s="103" t="n">
        <f aca="false">$F520*(1-VLOOKUP($C520,$B$179:$E$189,2,0))</f>
        <v>14.6112714876018</v>
      </c>
      <c r="H520" s="103" t="n">
        <f aca="false">$F520*(1-VLOOKUP($C520,$B$179:$E$189,3,0))</f>
        <v>13.8422571987806</v>
      </c>
      <c r="I520" s="103" t="n">
        <f aca="false">$F520*(1-VLOOKUP($C520,$B$179:$E$189,4,0))</f>
        <v>12.3042286211383</v>
      </c>
      <c r="J520" s="10" t="n">
        <f aca="false">G520/$F520</f>
        <v>0.95</v>
      </c>
      <c r="K520" s="10" t="n">
        <f aca="false">H520/$F520</f>
        <v>0.9</v>
      </c>
      <c r="L520" s="10" t="n">
        <f aca="false">I520/$F520</f>
        <v>0.8</v>
      </c>
    </row>
    <row r="521" customFormat="false" ht="15.8" hidden="false" customHeight="false" outlineLevel="0" collapsed="false">
      <c r="A521" s="59" t="s">
        <v>95</v>
      </c>
      <c r="B521" s="59" t="s">
        <v>213</v>
      </c>
      <c r="C521" s="59" t="s">
        <v>170</v>
      </c>
      <c r="D521" s="104" t="n">
        <v>15.3311998581432</v>
      </c>
      <c r="E521" s="102" t="n">
        <v>15.3311998581432</v>
      </c>
      <c r="F521" s="102" t="n">
        <v>15.3311998581432</v>
      </c>
      <c r="G521" s="103" t="n">
        <f aca="false">$F521*(1-VLOOKUP($C521,$B$179:$E$189,2,0))</f>
        <v>14.564639865236</v>
      </c>
      <c r="H521" s="103" t="n">
        <f aca="false">$F521*(1-VLOOKUP($C521,$B$179:$E$189,3,0))</f>
        <v>13.7980798723289</v>
      </c>
      <c r="I521" s="103" t="n">
        <f aca="false">$F521*(1-VLOOKUP($C521,$B$179:$E$189,4,0))</f>
        <v>12.2649598865146</v>
      </c>
      <c r="J521" s="10" t="n">
        <f aca="false">G521/$F521</f>
        <v>0.95</v>
      </c>
      <c r="K521" s="10" t="n">
        <f aca="false">H521/$F521</f>
        <v>0.9</v>
      </c>
      <c r="L521" s="10" t="n">
        <f aca="false">I521/$F521</f>
        <v>0.8</v>
      </c>
    </row>
    <row r="522" customFormat="false" ht="15.8" hidden="false" customHeight="false" outlineLevel="0" collapsed="false">
      <c r="A522" s="59" t="s">
        <v>95</v>
      </c>
      <c r="B522" s="59" t="s">
        <v>214</v>
      </c>
      <c r="C522" s="59" t="s">
        <v>170</v>
      </c>
      <c r="D522" s="104" t="n">
        <v>9.69997494961381</v>
      </c>
      <c r="E522" s="102" t="n">
        <v>9.69997494961381</v>
      </c>
      <c r="F522" s="102" t="n">
        <v>9.69997494961381</v>
      </c>
      <c r="G522" s="103" t="n">
        <f aca="false">$F522*(1-VLOOKUP($C522,$B$179:$E$189,2,0))</f>
        <v>9.21497620213312</v>
      </c>
      <c r="H522" s="103" t="n">
        <f aca="false">$F522*(1-VLOOKUP($C522,$B$179:$E$189,3,0))</f>
        <v>8.72997745465243</v>
      </c>
      <c r="I522" s="103" t="n">
        <f aca="false">$F522*(1-VLOOKUP($C522,$B$179:$E$189,4,0))</f>
        <v>7.75997995969105</v>
      </c>
      <c r="J522" s="10" t="n">
        <f aca="false">G522/$F522</f>
        <v>0.95</v>
      </c>
      <c r="K522" s="10" t="n">
        <f aca="false">H522/$F522</f>
        <v>0.9</v>
      </c>
      <c r="L522" s="10" t="n">
        <f aca="false">I522/$F522</f>
        <v>0.8</v>
      </c>
    </row>
    <row r="523" customFormat="false" ht="15.8" hidden="false" customHeight="false" outlineLevel="0" collapsed="false">
      <c r="A523" s="59" t="s">
        <v>97</v>
      </c>
      <c r="B523" s="59" t="s">
        <v>215</v>
      </c>
      <c r="C523" s="59" t="s">
        <v>170</v>
      </c>
      <c r="D523" s="104" t="n">
        <v>2.81549207519202</v>
      </c>
      <c r="E523" s="102" t="n">
        <v>2.81549207519202</v>
      </c>
      <c r="F523" s="102" t="n">
        <v>2.81549207519202</v>
      </c>
      <c r="G523" s="103" t="n">
        <f aca="false">$F523*(1-VLOOKUP($C523,$B$179:$E$189,2,0))</f>
        <v>2.67471747143242</v>
      </c>
      <c r="H523" s="103" t="n">
        <f aca="false">$F523*(1-VLOOKUP($C523,$B$179:$E$189,3,0))</f>
        <v>2.53394286767282</v>
      </c>
      <c r="I523" s="103" t="n">
        <f aca="false">$F523*(1-VLOOKUP($C523,$B$179:$E$189,4,0))</f>
        <v>2.25239366015362</v>
      </c>
      <c r="J523" s="10" t="n">
        <f aca="false">G523/$F523</f>
        <v>0.95</v>
      </c>
      <c r="K523" s="10" t="n">
        <f aca="false">H523/$F523</f>
        <v>0.9</v>
      </c>
      <c r="L523" s="10" t="n">
        <f aca="false">I523/$F523</f>
        <v>0.8</v>
      </c>
    </row>
    <row r="524" customFormat="false" ht="15.8" hidden="false" customHeight="false" outlineLevel="0" collapsed="false">
      <c r="A524" s="59" t="s">
        <v>97</v>
      </c>
      <c r="B524" s="59" t="s">
        <v>216</v>
      </c>
      <c r="C524" s="59" t="s">
        <v>170</v>
      </c>
      <c r="D524" s="104" t="n">
        <v>0</v>
      </c>
      <c r="E524" s="102" t="n">
        <v>0</v>
      </c>
      <c r="F524" s="102" t="n">
        <v>0</v>
      </c>
      <c r="G524" s="103" t="n">
        <f aca="false">$F524*(1-VLOOKUP($C524,$B$179:$E$189,2,0))</f>
        <v>0</v>
      </c>
      <c r="H524" s="103" t="n">
        <f aca="false">$F524*(1-VLOOKUP($C524,$B$179:$E$189,3,0))</f>
        <v>0</v>
      </c>
      <c r="I524" s="103" t="n">
        <f aca="false">$F524*(1-VLOOKUP($C524,$B$179:$E$189,4,0))</f>
        <v>0</v>
      </c>
      <c r="J524" s="10" t="e">
        <f aca="false">G524/$F524</f>
        <v>#DIV/0!</v>
      </c>
      <c r="K524" s="10" t="e">
        <f aca="false">H524/$F524</f>
        <v>#DIV/0!</v>
      </c>
      <c r="L524" s="10" t="e">
        <f aca="false">I524/$F524</f>
        <v>#DIV/0!</v>
      </c>
    </row>
    <row r="525" customFormat="false" ht="15.8" hidden="false" customHeight="false" outlineLevel="0" collapsed="false">
      <c r="A525" s="59" t="s">
        <v>97</v>
      </c>
      <c r="B525" s="59" t="s">
        <v>217</v>
      </c>
      <c r="C525" s="59" t="s">
        <v>170</v>
      </c>
      <c r="D525" s="104" t="n">
        <v>3.32502797621392</v>
      </c>
      <c r="E525" s="102" t="n">
        <v>3.32502797621392</v>
      </c>
      <c r="F525" s="102" t="n">
        <v>3.32502797621392</v>
      </c>
      <c r="G525" s="103" t="n">
        <f aca="false">$F525*(1-VLOOKUP($C525,$B$179:$E$189,2,0))</f>
        <v>3.15877657740322</v>
      </c>
      <c r="H525" s="103" t="n">
        <f aca="false">$F525*(1-VLOOKUP($C525,$B$179:$E$189,3,0))</f>
        <v>2.99252517859253</v>
      </c>
      <c r="I525" s="103" t="n">
        <f aca="false">$F525*(1-VLOOKUP($C525,$B$179:$E$189,4,0))</f>
        <v>2.66002238097114</v>
      </c>
      <c r="J525" s="10" t="n">
        <f aca="false">G525/$F525</f>
        <v>0.95</v>
      </c>
      <c r="K525" s="10" t="n">
        <f aca="false">H525/$F525</f>
        <v>0.9</v>
      </c>
      <c r="L525" s="10" t="n">
        <f aca="false">I525/$F525</f>
        <v>0.8</v>
      </c>
    </row>
    <row r="526" customFormat="false" ht="15.8" hidden="false" customHeight="false" outlineLevel="0" collapsed="false">
      <c r="A526" s="59" t="s">
        <v>97</v>
      </c>
      <c r="B526" s="59" t="s">
        <v>218</v>
      </c>
      <c r="C526" s="59" t="s">
        <v>170</v>
      </c>
      <c r="D526" s="104" t="n">
        <v>2.80762547811607</v>
      </c>
      <c r="E526" s="102" t="n">
        <v>2.80762547811607</v>
      </c>
      <c r="F526" s="102" t="n">
        <v>2.80762547811607</v>
      </c>
      <c r="G526" s="103" t="n">
        <f aca="false">$F526*(1-VLOOKUP($C526,$B$179:$E$189,2,0))</f>
        <v>2.66724420421027</v>
      </c>
      <c r="H526" s="103" t="n">
        <f aca="false">$F526*(1-VLOOKUP($C526,$B$179:$E$189,3,0))</f>
        <v>2.52686293030446</v>
      </c>
      <c r="I526" s="103" t="n">
        <f aca="false">$F526*(1-VLOOKUP($C526,$B$179:$E$189,4,0))</f>
        <v>2.24610038249286</v>
      </c>
      <c r="J526" s="10" t="n">
        <f aca="false">G526/$F526</f>
        <v>0.95</v>
      </c>
      <c r="K526" s="10" t="n">
        <f aca="false">H526/$F526</f>
        <v>0.9</v>
      </c>
      <c r="L526" s="10" t="n">
        <f aca="false">I526/$F526</f>
        <v>0.8</v>
      </c>
    </row>
    <row r="527" customFormat="false" ht="15.8" hidden="false" customHeight="false" outlineLevel="0" collapsed="false">
      <c r="A527" s="59" t="s">
        <v>97</v>
      </c>
      <c r="B527" s="59" t="s">
        <v>219</v>
      </c>
      <c r="C527" s="59" t="s">
        <v>170</v>
      </c>
      <c r="D527" s="104" t="n">
        <v>3.46105503956445</v>
      </c>
      <c r="E527" s="102" t="n">
        <v>3.46105503956445</v>
      </c>
      <c r="F527" s="102" t="n">
        <v>3.46105503956445</v>
      </c>
      <c r="G527" s="103" t="n">
        <f aca="false">$F527*(1-VLOOKUP($C527,$B$179:$E$189,2,0))</f>
        <v>3.28800228758623</v>
      </c>
      <c r="H527" s="103" t="n">
        <f aca="false">$F527*(1-VLOOKUP($C527,$B$179:$E$189,3,0))</f>
        <v>3.114949535608</v>
      </c>
      <c r="I527" s="103" t="n">
        <f aca="false">$F527*(1-VLOOKUP($C527,$B$179:$E$189,4,0))</f>
        <v>2.76884403165156</v>
      </c>
      <c r="J527" s="10" t="n">
        <f aca="false">G527/$F527</f>
        <v>0.95</v>
      </c>
      <c r="K527" s="10" t="n">
        <f aca="false">H527/$F527</f>
        <v>0.9</v>
      </c>
      <c r="L527" s="10" t="n">
        <f aca="false">I527/$F527</f>
        <v>0.8</v>
      </c>
    </row>
    <row r="528" customFormat="false" ht="15.8" hidden="false" customHeight="false" outlineLevel="0" collapsed="false">
      <c r="A528" s="59" t="s">
        <v>97</v>
      </c>
      <c r="B528" s="59" t="s">
        <v>220</v>
      </c>
      <c r="C528" s="59" t="s">
        <v>170</v>
      </c>
      <c r="D528" s="104" t="n">
        <v>3.35624480679863</v>
      </c>
      <c r="E528" s="102" t="n">
        <v>3.35624480679863</v>
      </c>
      <c r="F528" s="102" t="n">
        <v>3.35624480679863</v>
      </c>
      <c r="G528" s="103" t="n">
        <f aca="false">$F528*(1-VLOOKUP($C528,$B$179:$E$189,2,0))</f>
        <v>3.1884325664587</v>
      </c>
      <c r="H528" s="103" t="n">
        <f aca="false">$F528*(1-VLOOKUP($C528,$B$179:$E$189,3,0))</f>
        <v>3.02062032611877</v>
      </c>
      <c r="I528" s="103" t="n">
        <f aca="false">$F528*(1-VLOOKUP($C528,$B$179:$E$189,4,0))</f>
        <v>2.6849958454389</v>
      </c>
      <c r="J528" s="10" t="n">
        <f aca="false">G528/$F528</f>
        <v>0.95</v>
      </c>
      <c r="K528" s="10" t="n">
        <f aca="false">H528/$F528</f>
        <v>0.9</v>
      </c>
      <c r="L528" s="10" t="n">
        <f aca="false">I528/$F528</f>
        <v>0.8</v>
      </c>
    </row>
    <row r="529" customFormat="false" ht="15.8" hidden="false" customHeight="false" outlineLevel="0" collapsed="false">
      <c r="A529" s="59" t="s">
        <v>97</v>
      </c>
      <c r="B529" s="59" t="s">
        <v>221</v>
      </c>
      <c r="C529" s="59" t="s">
        <v>170</v>
      </c>
      <c r="D529" s="104" t="n">
        <v>3.35860721901502</v>
      </c>
      <c r="E529" s="102" t="n">
        <v>3.35860721901502</v>
      </c>
      <c r="F529" s="102" t="n">
        <v>3.35860721901502</v>
      </c>
      <c r="G529" s="103" t="n">
        <f aca="false">$F529*(1-VLOOKUP($C529,$B$179:$E$189,2,0))</f>
        <v>3.19067685806427</v>
      </c>
      <c r="H529" s="103" t="n">
        <f aca="false">$F529*(1-VLOOKUP($C529,$B$179:$E$189,3,0))</f>
        <v>3.02274649711352</v>
      </c>
      <c r="I529" s="103" t="n">
        <f aca="false">$F529*(1-VLOOKUP($C529,$B$179:$E$189,4,0))</f>
        <v>2.68688577521202</v>
      </c>
      <c r="J529" s="10" t="n">
        <f aca="false">G529/$F529</f>
        <v>0.95</v>
      </c>
      <c r="K529" s="10" t="n">
        <f aca="false">H529/$F529</f>
        <v>0.9</v>
      </c>
      <c r="L529" s="10" t="n">
        <f aca="false">I529/$F529</f>
        <v>0.8</v>
      </c>
    </row>
    <row r="530" customFormat="false" ht="15.8" hidden="false" customHeight="false" outlineLevel="0" collapsed="false">
      <c r="A530" s="59" t="s">
        <v>97</v>
      </c>
      <c r="B530" s="59" t="s">
        <v>222</v>
      </c>
      <c r="C530" s="59" t="s">
        <v>170</v>
      </c>
      <c r="D530" s="104" t="n">
        <v>3.34031414348691</v>
      </c>
      <c r="E530" s="102" t="n">
        <v>3.34031414348691</v>
      </c>
      <c r="F530" s="102" t="n">
        <v>3.34031414348691</v>
      </c>
      <c r="G530" s="103" t="n">
        <f aca="false">$F530*(1-VLOOKUP($C530,$B$179:$E$189,2,0))</f>
        <v>3.17329843631256</v>
      </c>
      <c r="H530" s="103" t="n">
        <f aca="false">$F530*(1-VLOOKUP($C530,$B$179:$E$189,3,0))</f>
        <v>3.00628272913822</v>
      </c>
      <c r="I530" s="103" t="n">
        <f aca="false">$F530*(1-VLOOKUP($C530,$B$179:$E$189,4,0))</f>
        <v>2.67225131478953</v>
      </c>
      <c r="J530" s="10" t="n">
        <f aca="false">G530/$F530</f>
        <v>0.95</v>
      </c>
      <c r="K530" s="10" t="n">
        <f aca="false">H530/$F530</f>
        <v>0.9</v>
      </c>
      <c r="L530" s="10" t="n">
        <f aca="false">I530/$F530</f>
        <v>0.8</v>
      </c>
    </row>
    <row r="531" customFormat="false" ht="15.8" hidden="false" customHeight="false" outlineLevel="0" collapsed="false">
      <c r="A531" s="59" t="s">
        <v>97</v>
      </c>
      <c r="B531" s="59" t="s">
        <v>223</v>
      </c>
      <c r="C531" s="59" t="s">
        <v>170</v>
      </c>
      <c r="D531" s="104" t="n">
        <v>2.88034657568009</v>
      </c>
      <c r="E531" s="102" t="n">
        <v>2.88034657568009</v>
      </c>
      <c r="F531" s="102" t="n">
        <v>2.88034657568009</v>
      </c>
      <c r="G531" s="103" t="n">
        <f aca="false">$F531*(1-VLOOKUP($C531,$B$179:$E$189,2,0))</f>
        <v>2.73632924689609</v>
      </c>
      <c r="H531" s="103" t="n">
        <f aca="false">$F531*(1-VLOOKUP($C531,$B$179:$E$189,3,0))</f>
        <v>2.59231191811208</v>
      </c>
      <c r="I531" s="103" t="n">
        <f aca="false">$F531*(1-VLOOKUP($C531,$B$179:$E$189,4,0))</f>
        <v>2.30427726054407</v>
      </c>
      <c r="J531" s="10" t="n">
        <f aca="false">G531/$F531</f>
        <v>0.95</v>
      </c>
      <c r="K531" s="10" t="n">
        <f aca="false">H531/$F531</f>
        <v>0.9</v>
      </c>
      <c r="L531" s="10" t="n">
        <f aca="false">I531/$F531</f>
        <v>0.8</v>
      </c>
    </row>
    <row r="532" customFormat="false" ht="15.8" hidden="false" customHeight="false" outlineLevel="0" collapsed="false">
      <c r="A532" s="59" t="s">
        <v>97</v>
      </c>
      <c r="B532" s="59" t="s">
        <v>224</v>
      </c>
      <c r="C532" s="59" t="s">
        <v>170</v>
      </c>
      <c r="D532" s="104" t="n">
        <v>3.57440376699188</v>
      </c>
      <c r="E532" s="102" t="n">
        <v>3.57440376699188</v>
      </c>
      <c r="F532" s="102" t="n">
        <v>3.57440376699188</v>
      </c>
      <c r="G532" s="103" t="n">
        <f aca="false">$F532*(1-VLOOKUP($C532,$B$179:$E$189,2,0))</f>
        <v>3.39568357864229</v>
      </c>
      <c r="H532" s="103" t="n">
        <f aca="false">$F532*(1-VLOOKUP($C532,$B$179:$E$189,3,0))</f>
        <v>3.21696339029269</v>
      </c>
      <c r="I532" s="103" t="n">
        <f aca="false">$F532*(1-VLOOKUP($C532,$B$179:$E$189,4,0))</f>
        <v>2.8595230135935</v>
      </c>
      <c r="J532" s="10" t="n">
        <f aca="false">G532/$F532</f>
        <v>0.95</v>
      </c>
      <c r="K532" s="10" t="n">
        <f aca="false">H532/$F532</f>
        <v>0.9</v>
      </c>
      <c r="L532" s="10" t="n">
        <f aca="false">I532/$F532</f>
        <v>0.8</v>
      </c>
    </row>
    <row r="533" customFormat="false" ht="15.8" hidden="false" customHeight="false" outlineLevel="0" collapsed="false">
      <c r="A533" s="59" t="s">
        <v>97</v>
      </c>
      <c r="B533" s="59" t="s">
        <v>225</v>
      </c>
      <c r="C533" s="59" t="s">
        <v>170</v>
      </c>
      <c r="D533" s="104" t="n">
        <v>3.25996328959339</v>
      </c>
      <c r="E533" s="102" t="n">
        <v>3.25996328959339</v>
      </c>
      <c r="F533" s="102" t="n">
        <v>3.25996328959339</v>
      </c>
      <c r="G533" s="103" t="n">
        <f aca="false">$F533*(1-VLOOKUP($C533,$B$179:$E$189,2,0))</f>
        <v>3.09696512511372</v>
      </c>
      <c r="H533" s="103" t="n">
        <f aca="false">$F533*(1-VLOOKUP($C533,$B$179:$E$189,3,0))</f>
        <v>2.93396696063405</v>
      </c>
      <c r="I533" s="103" t="n">
        <f aca="false">$F533*(1-VLOOKUP($C533,$B$179:$E$189,4,0))</f>
        <v>2.60797063167471</v>
      </c>
      <c r="J533" s="10" t="n">
        <f aca="false">G533/$F533</f>
        <v>0.95</v>
      </c>
      <c r="K533" s="10" t="n">
        <f aca="false">H533/$F533</f>
        <v>0.9</v>
      </c>
      <c r="L533" s="10" t="n">
        <f aca="false">I533/$F533</f>
        <v>0.8</v>
      </c>
    </row>
    <row r="534" customFormat="false" ht="15.8" hidden="false" customHeight="false" outlineLevel="0" collapsed="false">
      <c r="A534" s="59" t="s">
        <v>97</v>
      </c>
      <c r="B534" s="59" t="s">
        <v>226</v>
      </c>
      <c r="C534" s="59" t="s">
        <v>170</v>
      </c>
      <c r="D534" s="104" t="n">
        <v>3.31586900142617</v>
      </c>
      <c r="E534" s="102" t="n">
        <v>3.31586900142617</v>
      </c>
      <c r="F534" s="102" t="n">
        <v>3.31586900142617</v>
      </c>
      <c r="G534" s="103" t="n">
        <f aca="false">$F534*(1-VLOOKUP($C534,$B$179:$E$189,2,0))</f>
        <v>3.15007555135486</v>
      </c>
      <c r="H534" s="103" t="n">
        <f aca="false">$F534*(1-VLOOKUP($C534,$B$179:$E$189,3,0))</f>
        <v>2.98428210128355</v>
      </c>
      <c r="I534" s="103" t="n">
        <f aca="false">$F534*(1-VLOOKUP($C534,$B$179:$E$189,4,0))</f>
        <v>2.65269520114094</v>
      </c>
      <c r="J534" s="10" t="n">
        <f aca="false">G534/$F534</f>
        <v>0.95</v>
      </c>
      <c r="K534" s="10" t="n">
        <f aca="false">H534/$F534</f>
        <v>0.9</v>
      </c>
      <c r="L534" s="10" t="n">
        <f aca="false">I534/$F534</f>
        <v>0.8</v>
      </c>
    </row>
    <row r="535" customFormat="false" ht="15.8" hidden="false" customHeight="false" outlineLevel="0" collapsed="false">
      <c r="A535" s="59" t="s">
        <v>97</v>
      </c>
      <c r="B535" s="59" t="s">
        <v>227</v>
      </c>
      <c r="C535" s="59" t="s">
        <v>170</v>
      </c>
      <c r="D535" s="104" t="n">
        <v>3.32635135826382</v>
      </c>
      <c r="E535" s="102" t="n">
        <v>3.32635135826382</v>
      </c>
      <c r="F535" s="102" t="n">
        <v>3.32635135826382</v>
      </c>
      <c r="G535" s="103" t="n">
        <f aca="false">$F535*(1-VLOOKUP($C535,$B$179:$E$189,2,0))</f>
        <v>3.16003379035063</v>
      </c>
      <c r="H535" s="103" t="n">
        <f aca="false">$F535*(1-VLOOKUP($C535,$B$179:$E$189,3,0))</f>
        <v>2.99371622243744</v>
      </c>
      <c r="I535" s="103" t="n">
        <f aca="false">$F535*(1-VLOOKUP($C535,$B$179:$E$189,4,0))</f>
        <v>2.66108108661106</v>
      </c>
      <c r="J535" s="10" t="n">
        <f aca="false">G535/$F535</f>
        <v>0.95</v>
      </c>
      <c r="K535" s="10" t="n">
        <f aca="false">H535/$F535</f>
        <v>0.9</v>
      </c>
      <c r="L535" s="10" t="n">
        <f aca="false">I535/$F535</f>
        <v>0.8</v>
      </c>
    </row>
    <row r="536" customFormat="false" ht="15.8" hidden="false" customHeight="false" outlineLevel="0" collapsed="false">
      <c r="A536" s="59" t="s">
        <v>97</v>
      </c>
      <c r="B536" s="59" t="s">
        <v>228</v>
      </c>
      <c r="C536" s="59" t="s">
        <v>170</v>
      </c>
      <c r="D536" s="104" t="n">
        <v>3.32245166400497</v>
      </c>
      <c r="E536" s="102" t="n">
        <v>3.32245166400497</v>
      </c>
      <c r="F536" s="102" t="n">
        <v>3.32245166400497</v>
      </c>
      <c r="G536" s="103" t="n">
        <f aca="false">$F536*(1-VLOOKUP($C536,$B$179:$E$189,2,0))</f>
        <v>3.15632908080472</v>
      </c>
      <c r="H536" s="103" t="n">
        <f aca="false">$F536*(1-VLOOKUP($C536,$B$179:$E$189,3,0))</f>
        <v>2.99020649760447</v>
      </c>
      <c r="I536" s="103" t="n">
        <f aca="false">$F536*(1-VLOOKUP($C536,$B$179:$E$189,4,0))</f>
        <v>2.65796133120398</v>
      </c>
      <c r="J536" s="10" t="n">
        <f aca="false">G536/$F536</f>
        <v>0.95</v>
      </c>
      <c r="K536" s="10" t="n">
        <f aca="false">H536/$F536</f>
        <v>0.9</v>
      </c>
      <c r="L536" s="10" t="n">
        <f aca="false">I536/$F536</f>
        <v>0.8</v>
      </c>
    </row>
    <row r="537" customFormat="false" ht="15.8" hidden="false" customHeight="false" outlineLevel="0" collapsed="false">
      <c r="A537" s="59" t="s">
        <v>97</v>
      </c>
      <c r="B537" s="59" t="s">
        <v>229</v>
      </c>
      <c r="C537" s="59" t="s">
        <v>170</v>
      </c>
      <c r="D537" s="104" t="n">
        <v>3.29094695873286</v>
      </c>
      <c r="E537" s="102" t="n">
        <v>3.29094695873286</v>
      </c>
      <c r="F537" s="102" t="n">
        <v>3.29094695873286</v>
      </c>
      <c r="G537" s="103" t="n">
        <f aca="false">$F537*(1-VLOOKUP($C537,$B$179:$E$189,2,0))</f>
        <v>3.12639961079622</v>
      </c>
      <c r="H537" s="103" t="n">
        <f aca="false">$F537*(1-VLOOKUP($C537,$B$179:$E$189,3,0))</f>
        <v>2.96185226285957</v>
      </c>
      <c r="I537" s="103" t="n">
        <f aca="false">$F537*(1-VLOOKUP($C537,$B$179:$E$189,4,0))</f>
        <v>2.63275756698629</v>
      </c>
      <c r="J537" s="10" t="n">
        <f aca="false">G537/$F537</f>
        <v>0.95</v>
      </c>
      <c r="K537" s="10" t="n">
        <f aca="false">H537/$F537</f>
        <v>0.9</v>
      </c>
      <c r="L537" s="10" t="n">
        <f aca="false">I537/$F537</f>
        <v>0.8</v>
      </c>
    </row>
    <row r="538" customFormat="false" ht="15.8" hidden="false" customHeight="false" outlineLevel="0" collapsed="false">
      <c r="A538" s="59" t="s">
        <v>97</v>
      </c>
      <c r="B538" s="59" t="s">
        <v>230</v>
      </c>
      <c r="C538" s="59" t="s">
        <v>170</v>
      </c>
      <c r="D538" s="104" t="n">
        <v>3.26846557296205</v>
      </c>
      <c r="E538" s="102" t="n">
        <v>3.26846557296205</v>
      </c>
      <c r="F538" s="102" t="n">
        <v>3.26846557296205</v>
      </c>
      <c r="G538" s="103" t="n">
        <f aca="false">$F538*(1-VLOOKUP($C538,$B$179:$E$189,2,0))</f>
        <v>3.10504229431395</v>
      </c>
      <c r="H538" s="103" t="n">
        <f aca="false">$F538*(1-VLOOKUP($C538,$B$179:$E$189,3,0))</f>
        <v>2.94161901566585</v>
      </c>
      <c r="I538" s="103" t="n">
        <f aca="false">$F538*(1-VLOOKUP($C538,$B$179:$E$189,4,0))</f>
        <v>2.61477245836964</v>
      </c>
      <c r="J538" s="10" t="n">
        <f aca="false">G538/$F538</f>
        <v>0.95</v>
      </c>
      <c r="K538" s="10" t="n">
        <f aca="false">H538/$F538</f>
        <v>0.9</v>
      </c>
      <c r="L538" s="10" t="n">
        <f aca="false">I538/$F538</f>
        <v>0.8</v>
      </c>
    </row>
    <row r="539" customFormat="false" ht="15.8" hidden="false" customHeight="false" outlineLevel="0" collapsed="false">
      <c r="A539" s="59" t="s">
        <v>97</v>
      </c>
      <c r="B539" s="59" t="s">
        <v>231</v>
      </c>
      <c r="C539" s="59" t="s">
        <v>170</v>
      </c>
      <c r="D539" s="104" t="n">
        <v>2.88590446427097</v>
      </c>
      <c r="E539" s="102" t="n">
        <v>2.88590446427097</v>
      </c>
      <c r="F539" s="102" t="n">
        <v>2.88590446427097</v>
      </c>
      <c r="G539" s="103" t="n">
        <f aca="false">$F539*(1-VLOOKUP($C539,$B$179:$E$189,2,0))</f>
        <v>2.74160924105742</v>
      </c>
      <c r="H539" s="103" t="n">
        <f aca="false">$F539*(1-VLOOKUP($C539,$B$179:$E$189,3,0))</f>
        <v>2.59731401784387</v>
      </c>
      <c r="I539" s="103" t="n">
        <f aca="false">$F539*(1-VLOOKUP($C539,$B$179:$E$189,4,0))</f>
        <v>2.30872357141678</v>
      </c>
      <c r="J539" s="10" t="n">
        <f aca="false">G539/$F539</f>
        <v>0.95</v>
      </c>
      <c r="K539" s="10" t="n">
        <f aca="false">H539/$F539</f>
        <v>0.9</v>
      </c>
      <c r="L539" s="10" t="n">
        <f aca="false">I539/$F539</f>
        <v>0.8</v>
      </c>
    </row>
    <row r="540" customFormat="false" ht="15.8" hidden="false" customHeight="false" outlineLevel="0" collapsed="false">
      <c r="A540" s="59" t="s">
        <v>97</v>
      </c>
      <c r="B540" s="59" t="s">
        <v>232</v>
      </c>
      <c r="C540" s="59" t="s">
        <v>170</v>
      </c>
      <c r="D540" s="104" t="n">
        <v>2.94308483134889</v>
      </c>
      <c r="E540" s="102" t="n">
        <v>2.94308483134889</v>
      </c>
      <c r="F540" s="102" t="n">
        <v>2.94308483134889</v>
      </c>
      <c r="G540" s="103" t="n">
        <f aca="false">$F540*(1-VLOOKUP($C540,$B$179:$E$189,2,0))</f>
        <v>2.79593058978145</v>
      </c>
      <c r="H540" s="103" t="n">
        <f aca="false">$F540*(1-VLOOKUP($C540,$B$179:$E$189,3,0))</f>
        <v>2.648776348214</v>
      </c>
      <c r="I540" s="103" t="n">
        <f aca="false">$F540*(1-VLOOKUP($C540,$B$179:$E$189,4,0))</f>
        <v>2.35446786507911</v>
      </c>
      <c r="J540" s="10" t="n">
        <f aca="false">G540/$F540</f>
        <v>0.95</v>
      </c>
      <c r="K540" s="10" t="n">
        <f aca="false">H540/$F540</f>
        <v>0.9</v>
      </c>
      <c r="L540" s="10" t="n">
        <f aca="false">I540/$F540</f>
        <v>0.8</v>
      </c>
    </row>
    <row r="541" customFormat="false" ht="15.8" hidden="false" customHeight="false" outlineLevel="0" collapsed="false">
      <c r="A541" s="59" t="s">
        <v>97</v>
      </c>
      <c r="B541" s="59" t="s">
        <v>233</v>
      </c>
      <c r="C541" s="59" t="s">
        <v>170</v>
      </c>
      <c r="D541" s="104" t="n">
        <v>2.84834791456198</v>
      </c>
      <c r="E541" s="102" t="n">
        <v>2.84834791456198</v>
      </c>
      <c r="F541" s="102" t="n">
        <v>2.84834791456198</v>
      </c>
      <c r="G541" s="103" t="n">
        <f aca="false">$F541*(1-VLOOKUP($C541,$B$179:$E$189,2,0))</f>
        <v>2.70593051883388</v>
      </c>
      <c r="H541" s="103" t="n">
        <f aca="false">$F541*(1-VLOOKUP($C541,$B$179:$E$189,3,0))</f>
        <v>2.56351312310578</v>
      </c>
      <c r="I541" s="103" t="n">
        <f aca="false">$F541*(1-VLOOKUP($C541,$B$179:$E$189,4,0))</f>
        <v>2.27867833164958</v>
      </c>
      <c r="J541" s="10" t="n">
        <f aca="false">G541/$F541</f>
        <v>0.95</v>
      </c>
      <c r="K541" s="10" t="n">
        <f aca="false">H541/$F541</f>
        <v>0.9</v>
      </c>
      <c r="L541" s="10" t="n">
        <f aca="false">I541/$F541</f>
        <v>0.8</v>
      </c>
    </row>
    <row r="542" customFormat="false" ht="15.8" hidden="false" customHeight="false" outlineLevel="0" collapsed="false">
      <c r="A542" s="59" t="s">
        <v>99</v>
      </c>
      <c r="B542" s="59" t="s">
        <v>234</v>
      </c>
      <c r="C542" s="59" t="s">
        <v>170</v>
      </c>
      <c r="D542" s="104" t="n">
        <v>6.46380828308965</v>
      </c>
      <c r="E542" s="102" t="n">
        <v>6.46380828308965</v>
      </c>
      <c r="F542" s="102" t="n">
        <v>6.46380828308965</v>
      </c>
      <c r="G542" s="103" t="n">
        <f aca="false">$F542*(1-VLOOKUP($C542,$B$179:$E$189,2,0))</f>
        <v>6.14061786893517</v>
      </c>
      <c r="H542" s="103" t="n">
        <f aca="false">$F542*(1-VLOOKUP($C542,$B$179:$E$189,3,0))</f>
        <v>5.81742745478068</v>
      </c>
      <c r="I542" s="103" t="n">
        <f aca="false">$F542*(1-VLOOKUP($C542,$B$179:$E$189,4,0))</f>
        <v>5.17104662647172</v>
      </c>
      <c r="J542" s="10" t="n">
        <f aca="false">G542/$F542</f>
        <v>0.95</v>
      </c>
      <c r="K542" s="10" t="n">
        <f aca="false">H542/$F542</f>
        <v>0.9</v>
      </c>
      <c r="L542" s="10" t="n">
        <f aca="false">I542/$F542</f>
        <v>0.8</v>
      </c>
    </row>
    <row r="543" customFormat="false" ht="15.8" hidden="false" customHeight="false" outlineLevel="0" collapsed="false">
      <c r="A543" s="59" t="s">
        <v>99</v>
      </c>
      <c r="B543" s="59" t="s">
        <v>235</v>
      </c>
      <c r="C543" s="59" t="s">
        <v>170</v>
      </c>
      <c r="D543" s="104" t="n">
        <v>5.12495035771029</v>
      </c>
      <c r="E543" s="102" t="n">
        <v>5.12495035771029</v>
      </c>
      <c r="F543" s="102" t="n">
        <v>5.12495035771029</v>
      </c>
      <c r="G543" s="103" t="n">
        <f aca="false">$F543*(1-VLOOKUP($C543,$B$179:$E$189,2,0))</f>
        <v>4.86870283982478</v>
      </c>
      <c r="H543" s="103" t="n">
        <f aca="false">$F543*(1-VLOOKUP($C543,$B$179:$E$189,3,0))</f>
        <v>4.61245532193926</v>
      </c>
      <c r="I543" s="103" t="n">
        <f aca="false">$F543*(1-VLOOKUP($C543,$B$179:$E$189,4,0))</f>
        <v>4.09996028616823</v>
      </c>
      <c r="J543" s="10" t="n">
        <f aca="false">G543/$F543</f>
        <v>0.95</v>
      </c>
      <c r="K543" s="10" t="n">
        <f aca="false">H543/$F543</f>
        <v>0.9</v>
      </c>
      <c r="L543" s="10" t="n">
        <f aca="false">I543/$F543</f>
        <v>0.8</v>
      </c>
    </row>
    <row r="544" customFormat="false" ht="15.8" hidden="false" customHeight="false" outlineLevel="0" collapsed="false">
      <c r="A544" s="59" t="s">
        <v>99</v>
      </c>
      <c r="B544" s="59" t="s">
        <v>236</v>
      </c>
      <c r="C544" s="59" t="s">
        <v>170</v>
      </c>
      <c r="D544" s="104" t="n">
        <v>6.47999156169555</v>
      </c>
      <c r="E544" s="102" t="n">
        <v>6.47999156169555</v>
      </c>
      <c r="F544" s="102" t="n">
        <v>6.47999156169555</v>
      </c>
      <c r="G544" s="103" t="n">
        <f aca="false">$F544*(1-VLOOKUP($C544,$B$179:$E$189,2,0))</f>
        <v>6.15599198361077</v>
      </c>
      <c r="H544" s="103" t="n">
        <f aca="false">$F544*(1-VLOOKUP($C544,$B$179:$E$189,3,0))</f>
        <v>5.83199240552599</v>
      </c>
      <c r="I544" s="103" t="n">
        <f aca="false">$F544*(1-VLOOKUP($C544,$B$179:$E$189,4,0))</f>
        <v>5.18399324935644</v>
      </c>
      <c r="J544" s="10" t="n">
        <f aca="false">G544/$F544</f>
        <v>0.95</v>
      </c>
      <c r="K544" s="10" t="n">
        <f aca="false">H544/$F544</f>
        <v>0.9</v>
      </c>
      <c r="L544" s="10" t="n">
        <f aca="false">I544/$F544</f>
        <v>0.8</v>
      </c>
    </row>
    <row r="545" customFormat="false" ht="15.8" hidden="false" customHeight="false" outlineLevel="0" collapsed="false">
      <c r="A545" s="59" t="s">
        <v>99</v>
      </c>
      <c r="B545" s="59" t="s">
        <v>237</v>
      </c>
      <c r="C545" s="59" t="s">
        <v>170</v>
      </c>
      <c r="D545" s="104" t="n">
        <v>7.04289584992701</v>
      </c>
      <c r="E545" s="102" t="n">
        <v>7.04289584992701</v>
      </c>
      <c r="F545" s="102" t="n">
        <v>7.04289584992701</v>
      </c>
      <c r="G545" s="103" t="n">
        <f aca="false">$F545*(1-VLOOKUP($C545,$B$179:$E$189,2,0))</f>
        <v>6.69075105743066</v>
      </c>
      <c r="H545" s="103" t="n">
        <f aca="false">$F545*(1-VLOOKUP($C545,$B$179:$E$189,3,0))</f>
        <v>6.33860626493431</v>
      </c>
      <c r="I545" s="103" t="n">
        <f aca="false">$F545*(1-VLOOKUP($C545,$B$179:$E$189,4,0))</f>
        <v>5.63431667994161</v>
      </c>
      <c r="J545" s="10" t="n">
        <f aca="false">G545/$F545</f>
        <v>0.95</v>
      </c>
      <c r="K545" s="10" t="n">
        <f aca="false">H545/$F545</f>
        <v>0.9</v>
      </c>
      <c r="L545" s="10" t="n">
        <f aca="false">I545/$F545</f>
        <v>0.8</v>
      </c>
    </row>
    <row r="546" customFormat="false" ht="15.8" hidden="false" customHeight="false" outlineLevel="0" collapsed="false">
      <c r="A546" s="59" t="s">
        <v>99</v>
      </c>
      <c r="B546" s="59" t="s">
        <v>238</v>
      </c>
      <c r="C546" s="59" t="s">
        <v>170</v>
      </c>
      <c r="D546" s="104" t="n">
        <v>5.0655564750501</v>
      </c>
      <c r="E546" s="102" t="n">
        <v>5.0655564750501</v>
      </c>
      <c r="F546" s="102" t="n">
        <v>5.0655564750501</v>
      </c>
      <c r="G546" s="103" t="n">
        <f aca="false">$F546*(1-VLOOKUP($C546,$B$179:$E$189,2,0))</f>
        <v>4.81227865129759</v>
      </c>
      <c r="H546" s="103" t="n">
        <f aca="false">$F546*(1-VLOOKUP($C546,$B$179:$E$189,3,0))</f>
        <v>4.55900082754509</v>
      </c>
      <c r="I546" s="103" t="n">
        <f aca="false">$F546*(1-VLOOKUP($C546,$B$179:$E$189,4,0))</f>
        <v>4.05244518004008</v>
      </c>
      <c r="J546" s="10" t="n">
        <f aca="false">G546/$F546</f>
        <v>0.95</v>
      </c>
      <c r="K546" s="10" t="n">
        <f aca="false">H546/$F546</f>
        <v>0.9</v>
      </c>
      <c r="L546" s="10" t="n">
        <f aca="false">I546/$F546</f>
        <v>0.8</v>
      </c>
    </row>
    <row r="547" customFormat="false" ht="15.8" hidden="false" customHeight="false" outlineLevel="0" collapsed="false">
      <c r="A547" s="59" t="s">
        <v>99</v>
      </c>
      <c r="B547" s="59" t="s">
        <v>239</v>
      </c>
      <c r="C547" s="59" t="s">
        <v>170</v>
      </c>
      <c r="D547" s="104" t="n">
        <v>0.949897102198338</v>
      </c>
      <c r="E547" s="102" t="n">
        <v>0.949897102198338</v>
      </c>
      <c r="F547" s="102" t="n">
        <v>0.949897102198338</v>
      </c>
      <c r="G547" s="103" t="n">
        <f aca="false">$F547*(1-VLOOKUP($C547,$B$179:$E$189,2,0))</f>
        <v>0.902402247088421</v>
      </c>
      <c r="H547" s="103" t="n">
        <f aca="false">$F547*(1-VLOOKUP($C547,$B$179:$E$189,3,0))</f>
        <v>0.854907391978504</v>
      </c>
      <c r="I547" s="103" t="n">
        <f aca="false">$F547*(1-VLOOKUP($C547,$B$179:$E$189,4,0))</f>
        <v>0.759917681758671</v>
      </c>
      <c r="J547" s="10" t="n">
        <f aca="false">G547/$F547</f>
        <v>0.95</v>
      </c>
      <c r="K547" s="10" t="n">
        <f aca="false">H547/$F547</f>
        <v>0.9</v>
      </c>
      <c r="L547" s="10" t="n">
        <f aca="false">I547/$F547</f>
        <v>0.8</v>
      </c>
    </row>
    <row r="548" customFormat="false" ht="15.8" hidden="false" customHeight="false" outlineLevel="0" collapsed="false">
      <c r="A548" s="59" t="s">
        <v>99</v>
      </c>
      <c r="B548" s="59" t="s">
        <v>240</v>
      </c>
      <c r="C548" s="59" t="s">
        <v>170</v>
      </c>
      <c r="D548" s="104" t="n">
        <v>2.33899996438205</v>
      </c>
      <c r="E548" s="102" t="n">
        <v>2.33899996438205</v>
      </c>
      <c r="F548" s="102" t="n">
        <v>2.33899996438205</v>
      </c>
      <c r="G548" s="103" t="n">
        <f aca="false">$F548*(1-VLOOKUP($C548,$B$179:$E$189,2,0))</f>
        <v>2.22204996616295</v>
      </c>
      <c r="H548" s="103" t="n">
        <f aca="false">$F548*(1-VLOOKUP($C548,$B$179:$E$189,3,0))</f>
        <v>2.10509996794385</v>
      </c>
      <c r="I548" s="103" t="n">
        <f aca="false">$F548*(1-VLOOKUP($C548,$B$179:$E$189,4,0))</f>
        <v>1.87119997150564</v>
      </c>
      <c r="J548" s="10" t="n">
        <f aca="false">G548/$F548</f>
        <v>0.95</v>
      </c>
      <c r="K548" s="10" t="n">
        <f aca="false">H548/$F548</f>
        <v>0.9</v>
      </c>
      <c r="L548" s="10" t="n">
        <f aca="false">I548/$F548</f>
        <v>0.8</v>
      </c>
    </row>
    <row r="549" customFormat="false" ht="15.8" hidden="false" customHeight="false" outlineLevel="0" collapsed="false">
      <c r="A549" s="59" t="s">
        <v>99</v>
      </c>
      <c r="B549" s="59" t="s">
        <v>241</v>
      </c>
      <c r="C549" s="59" t="s">
        <v>170</v>
      </c>
      <c r="D549" s="104" t="n">
        <v>0.519289259519617</v>
      </c>
      <c r="E549" s="102" t="n">
        <v>0.519289259519617</v>
      </c>
      <c r="F549" s="102" t="n">
        <v>0.519289259519617</v>
      </c>
      <c r="G549" s="103" t="n">
        <f aca="false">$F549*(1-VLOOKUP($C549,$B$179:$E$189,2,0))</f>
        <v>0.493324796543636</v>
      </c>
      <c r="H549" s="103" t="n">
        <f aca="false">$F549*(1-VLOOKUP($C549,$B$179:$E$189,3,0))</f>
        <v>0.467360333567655</v>
      </c>
      <c r="I549" s="103" t="n">
        <f aca="false">$F549*(1-VLOOKUP($C549,$B$179:$E$189,4,0))</f>
        <v>0.415431407615694</v>
      </c>
      <c r="J549" s="10" t="n">
        <f aca="false">G549/$F549</f>
        <v>0.95</v>
      </c>
      <c r="K549" s="10" t="n">
        <f aca="false">H549/$F549</f>
        <v>0.9</v>
      </c>
      <c r="L549" s="10" t="n">
        <f aca="false">I549/$F549</f>
        <v>0.8</v>
      </c>
    </row>
    <row r="550" customFormat="false" ht="15.8" hidden="false" customHeight="false" outlineLevel="0" collapsed="false">
      <c r="A550" s="59" t="s">
        <v>99</v>
      </c>
      <c r="B550" s="59" t="s">
        <v>242</v>
      </c>
      <c r="C550" s="59" t="s">
        <v>170</v>
      </c>
      <c r="D550" s="104" t="n">
        <v>3.5652107393992</v>
      </c>
      <c r="E550" s="102" t="n">
        <v>3.5652107393992</v>
      </c>
      <c r="F550" s="102" t="n">
        <v>3.5652107393992</v>
      </c>
      <c r="G550" s="103" t="n">
        <f aca="false">$F550*(1-VLOOKUP($C550,$B$179:$E$189,2,0))</f>
        <v>3.38695020242924</v>
      </c>
      <c r="H550" s="103" t="n">
        <f aca="false">$F550*(1-VLOOKUP($C550,$B$179:$E$189,3,0))</f>
        <v>3.20868966545928</v>
      </c>
      <c r="I550" s="103" t="n">
        <f aca="false">$F550*(1-VLOOKUP($C550,$B$179:$E$189,4,0))</f>
        <v>2.85216859151936</v>
      </c>
      <c r="J550" s="10" t="n">
        <f aca="false">G550/$F550</f>
        <v>0.95</v>
      </c>
      <c r="K550" s="10" t="n">
        <f aca="false">H550/$F550</f>
        <v>0.9</v>
      </c>
      <c r="L550" s="10" t="n">
        <f aca="false">I550/$F550</f>
        <v>0.8</v>
      </c>
    </row>
    <row r="551" customFormat="false" ht="15.8" hidden="false" customHeight="false" outlineLevel="0" collapsed="false">
      <c r="A551" s="59" t="s">
        <v>99</v>
      </c>
      <c r="B551" s="59" t="s">
        <v>243</v>
      </c>
      <c r="C551" s="59" t="s">
        <v>170</v>
      </c>
      <c r="D551" s="104" t="n">
        <v>3.45172400841011</v>
      </c>
      <c r="E551" s="102" t="n">
        <v>3.45172400841011</v>
      </c>
      <c r="F551" s="102" t="n">
        <v>3.45172400841011</v>
      </c>
      <c r="G551" s="103" t="n">
        <f aca="false">$F551*(1-VLOOKUP($C551,$B$179:$E$189,2,0))</f>
        <v>3.2791378079896</v>
      </c>
      <c r="H551" s="103" t="n">
        <f aca="false">$F551*(1-VLOOKUP($C551,$B$179:$E$189,3,0))</f>
        <v>3.1065516075691</v>
      </c>
      <c r="I551" s="103" t="n">
        <f aca="false">$F551*(1-VLOOKUP($C551,$B$179:$E$189,4,0))</f>
        <v>2.76137920672809</v>
      </c>
      <c r="J551" s="10" t="n">
        <f aca="false">G551/$F551</f>
        <v>0.95</v>
      </c>
      <c r="K551" s="10" t="n">
        <f aca="false">H551/$F551</f>
        <v>0.9</v>
      </c>
      <c r="L551" s="10" t="n">
        <f aca="false">I551/$F551</f>
        <v>0.8</v>
      </c>
    </row>
    <row r="552" customFormat="false" ht="15.8" hidden="false" customHeight="false" outlineLevel="0" collapsed="false">
      <c r="A552" s="59" t="s">
        <v>99</v>
      </c>
      <c r="B552" s="59" t="s">
        <v>244</v>
      </c>
      <c r="C552" s="59" t="s">
        <v>170</v>
      </c>
      <c r="D552" s="104" t="n">
        <v>3.39724502677956</v>
      </c>
      <c r="E552" s="102" t="n">
        <v>3.39724502677956</v>
      </c>
      <c r="F552" s="102" t="n">
        <v>3.39724502677956</v>
      </c>
      <c r="G552" s="103" t="n">
        <f aca="false">$F552*(1-VLOOKUP($C552,$B$179:$E$189,2,0))</f>
        <v>3.22738277544058</v>
      </c>
      <c r="H552" s="103" t="n">
        <f aca="false">$F552*(1-VLOOKUP($C552,$B$179:$E$189,3,0))</f>
        <v>3.0575205241016</v>
      </c>
      <c r="I552" s="103" t="n">
        <f aca="false">$F552*(1-VLOOKUP($C552,$B$179:$E$189,4,0))</f>
        <v>2.71779602142365</v>
      </c>
      <c r="J552" s="10" t="n">
        <f aca="false">G552/$F552</f>
        <v>0.95</v>
      </c>
      <c r="K552" s="10" t="n">
        <f aca="false">H552/$F552</f>
        <v>0.9</v>
      </c>
      <c r="L552" s="10" t="n">
        <f aca="false">I552/$F552</f>
        <v>0.8</v>
      </c>
    </row>
    <row r="553" customFormat="false" ht="15.8" hidden="false" customHeight="false" outlineLevel="0" collapsed="false">
      <c r="A553" s="59" t="s">
        <v>99</v>
      </c>
      <c r="B553" s="59" t="s">
        <v>245</v>
      </c>
      <c r="C553" s="59" t="s">
        <v>170</v>
      </c>
      <c r="D553" s="104" t="n">
        <v>0.964626719851155</v>
      </c>
      <c r="E553" s="102" t="n">
        <v>0.964626719851155</v>
      </c>
      <c r="F553" s="102" t="n">
        <v>0.964626719851155</v>
      </c>
      <c r="G553" s="103" t="n">
        <f aca="false">$F553*(1-VLOOKUP($C553,$B$179:$E$189,2,0))</f>
        <v>0.916395383858597</v>
      </c>
      <c r="H553" s="103" t="n">
        <f aca="false">$F553*(1-VLOOKUP($C553,$B$179:$E$189,3,0))</f>
        <v>0.86816404786604</v>
      </c>
      <c r="I553" s="103" t="n">
        <f aca="false">$F553*(1-VLOOKUP($C553,$B$179:$E$189,4,0))</f>
        <v>0.771701375880924</v>
      </c>
      <c r="J553" s="10" t="n">
        <f aca="false">G553/$F553</f>
        <v>0.95</v>
      </c>
      <c r="K553" s="10" t="n">
        <f aca="false">H553/$F553</f>
        <v>0.9</v>
      </c>
      <c r="L553" s="10" t="n">
        <f aca="false">I553/$F553</f>
        <v>0.8</v>
      </c>
    </row>
    <row r="554" customFormat="false" ht="15.8" hidden="false" customHeight="false" outlineLevel="0" collapsed="false">
      <c r="A554" s="59" t="s">
        <v>99</v>
      </c>
      <c r="B554" s="59" t="s">
        <v>246</v>
      </c>
      <c r="C554" s="59" t="s">
        <v>170</v>
      </c>
      <c r="D554" s="104" t="n">
        <v>0.96208755083014</v>
      </c>
      <c r="E554" s="102" t="n">
        <v>0.96208755083014</v>
      </c>
      <c r="F554" s="102" t="n">
        <v>0.96208755083014</v>
      </c>
      <c r="G554" s="103" t="n">
        <f aca="false">$F554*(1-VLOOKUP($C554,$B$179:$E$189,2,0))</f>
        <v>0.913983173288633</v>
      </c>
      <c r="H554" s="103" t="n">
        <f aca="false">$F554*(1-VLOOKUP($C554,$B$179:$E$189,3,0))</f>
        <v>0.865878795747126</v>
      </c>
      <c r="I554" s="103" t="n">
        <f aca="false">$F554*(1-VLOOKUP($C554,$B$179:$E$189,4,0))</f>
        <v>0.769670040664112</v>
      </c>
      <c r="J554" s="10" t="n">
        <f aca="false">G554/$F554</f>
        <v>0.95</v>
      </c>
      <c r="K554" s="10" t="n">
        <f aca="false">H554/$F554</f>
        <v>0.9</v>
      </c>
      <c r="L554" s="10" t="n">
        <f aca="false">I554/$F554</f>
        <v>0.8</v>
      </c>
    </row>
    <row r="555" customFormat="false" ht="15.8" hidden="false" customHeight="false" outlineLevel="0" collapsed="false">
      <c r="A555" s="59" t="s">
        <v>99</v>
      </c>
      <c r="B555" s="59" t="s">
        <v>247</v>
      </c>
      <c r="C555" s="59" t="s">
        <v>170</v>
      </c>
      <c r="D555" s="104" t="n">
        <v>0.519423477173668</v>
      </c>
      <c r="E555" s="102" t="n">
        <v>0.519423477173668</v>
      </c>
      <c r="F555" s="102" t="n">
        <v>0.519423477173668</v>
      </c>
      <c r="G555" s="103" t="n">
        <f aca="false">$F555*(1-VLOOKUP($C555,$B$179:$E$189,2,0))</f>
        <v>0.493452303314985</v>
      </c>
      <c r="H555" s="103" t="n">
        <f aca="false">$F555*(1-VLOOKUP($C555,$B$179:$E$189,3,0))</f>
        <v>0.467481129456301</v>
      </c>
      <c r="I555" s="103" t="n">
        <f aca="false">$F555*(1-VLOOKUP($C555,$B$179:$E$189,4,0))</f>
        <v>0.415538781738934</v>
      </c>
      <c r="J555" s="10" t="n">
        <f aca="false">G555/$F555</f>
        <v>0.95</v>
      </c>
      <c r="K555" s="10" t="n">
        <f aca="false">H555/$F555</f>
        <v>0.9</v>
      </c>
      <c r="L555" s="10" t="n">
        <f aca="false">I555/$F555</f>
        <v>0.8</v>
      </c>
    </row>
    <row r="556" customFormat="false" ht="15.8" hidden="false" customHeight="false" outlineLevel="0" collapsed="false">
      <c r="A556" s="59" t="s">
        <v>99</v>
      </c>
      <c r="B556" s="59" t="s">
        <v>248</v>
      </c>
      <c r="C556" s="59" t="s">
        <v>170</v>
      </c>
      <c r="D556" s="104" t="n">
        <v>1.58089418372605</v>
      </c>
      <c r="E556" s="102" t="n">
        <v>1.58089418372605</v>
      </c>
      <c r="F556" s="102" t="n">
        <v>1.58089418372605</v>
      </c>
      <c r="G556" s="103" t="n">
        <f aca="false">$F556*(1-VLOOKUP($C556,$B$179:$E$189,2,0))</f>
        <v>1.50184947453975</v>
      </c>
      <c r="H556" s="103" t="n">
        <f aca="false">$F556*(1-VLOOKUP($C556,$B$179:$E$189,3,0))</f>
        <v>1.42280476535345</v>
      </c>
      <c r="I556" s="103" t="n">
        <f aca="false">$F556*(1-VLOOKUP($C556,$B$179:$E$189,4,0))</f>
        <v>1.26471534698084</v>
      </c>
      <c r="J556" s="10" t="n">
        <f aca="false">G556/$F556</f>
        <v>0.95</v>
      </c>
      <c r="K556" s="10" t="n">
        <f aca="false">H556/$F556</f>
        <v>0.9</v>
      </c>
      <c r="L556" s="10" t="n">
        <f aca="false">I556/$F556</f>
        <v>0.8</v>
      </c>
    </row>
    <row r="557" customFormat="false" ht="15.8" hidden="false" customHeight="false" outlineLevel="0" collapsed="false">
      <c r="A557" s="59" t="s">
        <v>99</v>
      </c>
      <c r="B557" s="59" t="s">
        <v>249</v>
      </c>
      <c r="C557" s="59" t="s">
        <v>170</v>
      </c>
      <c r="D557" s="104" t="n">
        <v>1.63455364038704</v>
      </c>
      <c r="E557" s="102" t="n">
        <v>1.63455364038704</v>
      </c>
      <c r="F557" s="102" t="n">
        <v>1.63455364038704</v>
      </c>
      <c r="G557" s="103" t="n">
        <f aca="false">$F557*(1-VLOOKUP($C557,$B$179:$E$189,2,0))</f>
        <v>1.55282595836769</v>
      </c>
      <c r="H557" s="103" t="n">
        <f aca="false">$F557*(1-VLOOKUP($C557,$B$179:$E$189,3,0))</f>
        <v>1.47109827634834</v>
      </c>
      <c r="I557" s="103" t="n">
        <f aca="false">$F557*(1-VLOOKUP($C557,$B$179:$E$189,4,0))</f>
        <v>1.30764291230963</v>
      </c>
      <c r="J557" s="10" t="n">
        <f aca="false">G557/$F557</f>
        <v>0.95</v>
      </c>
      <c r="K557" s="10" t="n">
        <f aca="false">H557/$F557</f>
        <v>0.9</v>
      </c>
      <c r="L557" s="10" t="n">
        <f aca="false">I557/$F557</f>
        <v>0.8</v>
      </c>
    </row>
    <row r="558" customFormat="false" ht="15.8" hidden="false" customHeight="false" outlineLevel="0" collapsed="false">
      <c r="A558" s="59" t="s">
        <v>99</v>
      </c>
      <c r="B558" s="59" t="s">
        <v>250</v>
      </c>
      <c r="C558" s="59" t="s">
        <v>170</v>
      </c>
      <c r="D558" s="104" t="n">
        <v>2.30569646267833</v>
      </c>
      <c r="E558" s="102" t="n">
        <v>2.30569646267833</v>
      </c>
      <c r="F558" s="102" t="n">
        <v>2.30569646267833</v>
      </c>
      <c r="G558" s="103" t="n">
        <f aca="false">$F558*(1-VLOOKUP($C558,$B$179:$E$189,2,0))</f>
        <v>2.19041163954441</v>
      </c>
      <c r="H558" s="103" t="n">
        <f aca="false">$F558*(1-VLOOKUP($C558,$B$179:$E$189,3,0))</f>
        <v>2.0751268164105</v>
      </c>
      <c r="I558" s="103" t="n">
        <f aca="false">$F558*(1-VLOOKUP($C558,$B$179:$E$189,4,0))</f>
        <v>1.84455717014266</v>
      </c>
      <c r="J558" s="10" t="n">
        <f aca="false">G558/$F558</f>
        <v>0.95</v>
      </c>
      <c r="K558" s="10" t="n">
        <f aca="false">H558/$F558</f>
        <v>0.9</v>
      </c>
      <c r="L558" s="10" t="n">
        <f aca="false">I558/$F558</f>
        <v>0.8</v>
      </c>
    </row>
    <row r="559" customFormat="false" ht="15.8" hidden="false" customHeight="false" outlineLevel="0" collapsed="false">
      <c r="A559" s="59" t="s">
        <v>101</v>
      </c>
      <c r="B559" s="59" t="s">
        <v>251</v>
      </c>
      <c r="C559" s="59" t="s">
        <v>170</v>
      </c>
      <c r="D559" s="104" t="n">
        <v>9.15365337002125</v>
      </c>
      <c r="E559" s="102" t="n">
        <v>9.15365337002125</v>
      </c>
      <c r="F559" s="102" t="n">
        <v>9.15365337002125</v>
      </c>
      <c r="G559" s="103" t="n">
        <f aca="false">$F559*(1-VLOOKUP($C559,$B$179:$E$189,2,0))</f>
        <v>8.69597070152019</v>
      </c>
      <c r="H559" s="103" t="n">
        <f aca="false">$F559*(1-VLOOKUP($C559,$B$179:$E$189,3,0))</f>
        <v>8.23828803301912</v>
      </c>
      <c r="I559" s="103" t="n">
        <f aca="false">$F559*(1-VLOOKUP($C559,$B$179:$E$189,4,0))</f>
        <v>7.322922696017</v>
      </c>
      <c r="J559" s="10" t="n">
        <f aca="false">G559/$F559</f>
        <v>0.95</v>
      </c>
      <c r="K559" s="10" t="n">
        <f aca="false">H559/$F559</f>
        <v>0.9</v>
      </c>
      <c r="L559" s="10" t="n">
        <f aca="false">I559/$F559</f>
        <v>0.8</v>
      </c>
    </row>
    <row r="560" customFormat="false" ht="15.8" hidden="false" customHeight="false" outlineLevel="0" collapsed="false">
      <c r="A560" s="59" t="s">
        <v>101</v>
      </c>
      <c r="B560" s="59" t="s">
        <v>252</v>
      </c>
      <c r="C560" s="59" t="s">
        <v>170</v>
      </c>
      <c r="D560" s="104" t="n">
        <v>3.84426270046678</v>
      </c>
      <c r="E560" s="102" t="n">
        <v>3.84426270046678</v>
      </c>
      <c r="F560" s="102" t="n">
        <v>3.84426270046678</v>
      </c>
      <c r="G560" s="103" t="n">
        <f aca="false">$F560*(1-VLOOKUP($C560,$B$179:$E$189,2,0))</f>
        <v>3.65204956544344</v>
      </c>
      <c r="H560" s="103" t="n">
        <f aca="false">$F560*(1-VLOOKUP($C560,$B$179:$E$189,3,0))</f>
        <v>3.4598364304201</v>
      </c>
      <c r="I560" s="103" t="n">
        <f aca="false">$F560*(1-VLOOKUP($C560,$B$179:$E$189,4,0))</f>
        <v>3.07541016037342</v>
      </c>
      <c r="J560" s="10" t="n">
        <f aca="false">G560/$F560</f>
        <v>0.95</v>
      </c>
      <c r="K560" s="10" t="n">
        <f aca="false">H560/$F560</f>
        <v>0.9</v>
      </c>
      <c r="L560" s="10" t="n">
        <f aca="false">I560/$F560</f>
        <v>0.8</v>
      </c>
    </row>
    <row r="561" customFormat="false" ht="15.8" hidden="false" customHeight="false" outlineLevel="0" collapsed="false">
      <c r="A561" s="59" t="s">
        <v>101</v>
      </c>
      <c r="B561" s="59" t="s">
        <v>253</v>
      </c>
      <c r="C561" s="59" t="s">
        <v>170</v>
      </c>
      <c r="D561" s="104" t="n">
        <v>5.81713504541076</v>
      </c>
      <c r="E561" s="102" t="n">
        <v>5.81713504541076</v>
      </c>
      <c r="F561" s="102" t="n">
        <v>5.81713504541076</v>
      </c>
      <c r="G561" s="103" t="n">
        <f aca="false">$F561*(1-VLOOKUP($C561,$B$179:$E$189,2,0))</f>
        <v>5.52627829314022</v>
      </c>
      <c r="H561" s="103" t="n">
        <f aca="false">$F561*(1-VLOOKUP($C561,$B$179:$E$189,3,0))</f>
        <v>5.23542154086968</v>
      </c>
      <c r="I561" s="103" t="n">
        <f aca="false">$F561*(1-VLOOKUP($C561,$B$179:$E$189,4,0))</f>
        <v>4.65370803632861</v>
      </c>
      <c r="J561" s="10" t="n">
        <f aca="false">G561/$F561</f>
        <v>0.95</v>
      </c>
      <c r="K561" s="10" t="n">
        <f aca="false">H561/$F561</f>
        <v>0.9</v>
      </c>
      <c r="L561" s="10" t="n">
        <f aca="false">I561/$F561</f>
        <v>0.8</v>
      </c>
    </row>
    <row r="562" customFormat="false" ht="15.8" hidden="false" customHeight="false" outlineLevel="0" collapsed="false">
      <c r="A562" s="59" t="s">
        <v>101</v>
      </c>
      <c r="B562" s="59" t="s">
        <v>254</v>
      </c>
      <c r="C562" s="59" t="s">
        <v>170</v>
      </c>
      <c r="D562" s="104" t="n">
        <v>8.5125131302521</v>
      </c>
      <c r="E562" s="102" t="n">
        <v>8.5125131302521</v>
      </c>
      <c r="F562" s="102" t="n">
        <v>8.5125131302521</v>
      </c>
      <c r="G562" s="103" t="n">
        <f aca="false">$F562*(1-VLOOKUP($C562,$B$179:$E$189,2,0))</f>
        <v>8.08688747373949</v>
      </c>
      <c r="H562" s="103" t="n">
        <f aca="false">$F562*(1-VLOOKUP($C562,$B$179:$E$189,3,0))</f>
        <v>7.66126181722689</v>
      </c>
      <c r="I562" s="103" t="n">
        <f aca="false">$F562*(1-VLOOKUP($C562,$B$179:$E$189,4,0))</f>
        <v>6.81001050420168</v>
      </c>
      <c r="J562" s="10" t="n">
        <f aca="false">G562/$F562</f>
        <v>0.95</v>
      </c>
      <c r="K562" s="10" t="n">
        <f aca="false">H562/$F562</f>
        <v>0.9</v>
      </c>
      <c r="L562" s="10" t="n">
        <f aca="false">I562/$F562</f>
        <v>0.8</v>
      </c>
    </row>
    <row r="563" customFormat="false" ht="15.8" hidden="false" customHeight="false" outlineLevel="0" collapsed="false">
      <c r="A563" s="59" t="s">
        <v>101</v>
      </c>
      <c r="B563" s="59" t="s">
        <v>255</v>
      </c>
      <c r="C563" s="59" t="s">
        <v>170</v>
      </c>
      <c r="D563" s="104" t="n">
        <v>3.87295416666667</v>
      </c>
      <c r="E563" s="102" t="n">
        <v>3.87295416666667</v>
      </c>
      <c r="F563" s="102" t="n">
        <v>3.87295416666667</v>
      </c>
      <c r="G563" s="103" t="n">
        <f aca="false">$F563*(1-VLOOKUP($C563,$B$179:$E$189,2,0))</f>
        <v>3.67930645833334</v>
      </c>
      <c r="H563" s="103" t="n">
        <f aca="false">$F563*(1-VLOOKUP($C563,$B$179:$E$189,3,0))</f>
        <v>3.48565875</v>
      </c>
      <c r="I563" s="103" t="n">
        <f aca="false">$F563*(1-VLOOKUP($C563,$B$179:$E$189,4,0))</f>
        <v>3.09836333333334</v>
      </c>
      <c r="J563" s="10" t="n">
        <f aca="false">G563/$F563</f>
        <v>0.95</v>
      </c>
      <c r="K563" s="10" t="n">
        <f aca="false">H563/$F563</f>
        <v>0.9</v>
      </c>
      <c r="L563" s="10" t="n">
        <f aca="false">I563/$F563</f>
        <v>0.8</v>
      </c>
    </row>
    <row r="564" customFormat="false" ht="15.8" hidden="false" customHeight="false" outlineLevel="0" collapsed="false">
      <c r="A564" s="59" t="s">
        <v>103</v>
      </c>
      <c r="B564" s="59" t="s">
        <v>256</v>
      </c>
      <c r="C564" s="59" t="s">
        <v>170</v>
      </c>
      <c r="D564" s="104" t="n">
        <v>5.31002407110608</v>
      </c>
      <c r="E564" s="102" t="n">
        <v>5.31002407110608</v>
      </c>
      <c r="F564" s="102" t="n">
        <v>5.31002407110608</v>
      </c>
      <c r="G564" s="103" t="n">
        <f aca="false">$F564*(1-VLOOKUP($C564,$B$179:$E$189,2,0))</f>
        <v>5.04452286755078</v>
      </c>
      <c r="H564" s="103" t="n">
        <f aca="false">$F564*(1-VLOOKUP($C564,$B$179:$E$189,3,0))</f>
        <v>4.77902166399547</v>
      </c>
      <c r="I564" s="103" t="n">
        <f aca="false">$F564*(1-VLOOKUP($C564,$B$179:$E$189,4,0))</f>
        <v>4.24801925688486</v>
      </c>
      <c r="J564" s="10" t="n">
        <f aca="false">G564/$F564</f>
        <v>0.95</v>
      </c>
      <c r="K564" s="10" t="n">
        <f aca="false">H564/$F564</f>
        <v>0.9</v>
      </c>
      <c r="L564" s="10" t="n">
        <f aca="false">I564/$F564</f>
        <v>0.8</v>
      </c>
    </row>
    <row r="565" customFormat="false" ht="15.8" hidden="false" customHeight="false" outlineLevel="0" collapsed="false">
      <c r="A565" s="59" t="s">
        <v>103</v>
      </c>
      <c r="B565" s="59" t="s">
        <v>257</v>
      </c>
      <c r="C565" s="59" t="s">
        <v>170</v>
      </c>
      <c r="D565" s="104" t="n">
        <v>5.47837002795845</v>
      </c>
      <c r="E565" s="102" t="n">
        <v>5.47837002795845</v>
      </c>
      <c r="F565" s="102" t="n">
        <v>5.47837002795845</v>
      </c>
      <c r="G565" s="103" t="n">
        <f aca="false">$F565*(1-VLOOKUP($C565,$B$179:$E$189,2,0))</f>
        <v>5.20445152656053</v>
      </c>
      <c r="H565" s="103" t="n">
        <f aca="false">$F565*(1-VLOOKUP($C565,$B$179:$E$189,3,0))</f>
        <v>4.93053302516261</v>
      </c>
      <c r="I565" s="103" t="n">
        <f aca="false">$F565*(1-VLOOKUP($C565,$B$179:$E$189,4,0))</f>
        <v>4.38269602236676</v>
      </c>
      <c r="J565" s="10" t="n">
        <f aca="false">G565/$F565</f>
        <v>0.95</v>
      </c>
      <c r="K565" s="10" t="n">
        <f aca="false">H565/$F565</f>
        <v>0.9</v>
      </c>
      <c r="L565" s="10" t="n">
        <f aca="false">I565/$F565</f>
        <v>0.8</v>
      </c>
    </row>
    <row r="566" customFormat="false" ht="15.8" hidden="false" customHeight="false" outlineLevel="0" collapsed="false">
      <c r="A566" s="59" t="s">
        <v>103</v>
      </c>
      <c r="B566" s="59" t="s">
        <v>258</v>
      </c>
      <c r="C566" s="59" t="s">
        <v>170</v>
      </c>
      <c r="D566" s="104" t="n">
        <v>7.17640744343038</v>
      </c>
      <c r="E566" s="102" t="n">
        <v>7.17640744343038</v>
      </c>
      <c r="F566" s="102" t="n">
        <v>7.17640744343038</v>
      </c>
      <c r="G566" s="103" t="n">
        <f aca="false">$F566*(1-VLOOKUP($C566,$B$179:$E$189,2,0))</f>
        <v>6.81758707125886</v>
      </c>
      <c r="H566" s="103" t="n">
        <f aca="false">$F566*(1-VLOOKUP($C566,$B$179:$E$189,3,0))</f>
        <v>6.45876669908734</v>
      </c>
      <c r="I566" s="103" t="n">
        <f aca="false">$F566*(1-VLOOKUP($C566,$B$179:$E$189,4,0))</f>
        <v>5.7411259547443</v>
      </c>
      <c r="J566" s="10" t="n">
        <f aca="false">G566/$F566</f>
        <v>0.95</v>
      </c>
      <c r="K566" s="10" t="n">
        <f aca="false">H566/$F566</f>
        <v>0.9</v>
      </c>
      <c r="L566" s="10" t="n">
        <f aca="false">I566/$F566</f>
        <v>0.8</v>
      </c>
    </row>
    <row r="567" customFormat="false" ht="15.8" hidden="false" customHeight="false" outlineLevel="0" collapsed="false">
      <c r="A567" s="59" t="s">
        <v>103</v>
      </c>
      <c r="B567" s="59" t="s">
        <v>259</v>
      </c>
      <c r="C567" s="59" t="s">
        <v>170</v>
      </c>
      <c r="D567" s="104" t="n">
        <v>15.8396246828939</v>
      </c>
      <c r="E567" s="102" t="n">
        <v>15.8396246828939</v>
      </c>
      <c r="F567" s="102" t="n">
        <v>15.8396246828939</v>
      </c>
      <c r="G567" s="103" t="n">
        <f aca="false">$F567*(1-VLOOKUP($C567,$B$179:$E$189,2,0))</f>
        <v>15.0476434487492</v>
      </c>
      <c r="H567" s="103" t="n">
        <f aca="false">$F567*(1-VLOOKUP($C567,$B$179:$E$189,3,0))</f>
        <v>14.2556622146045</v>
      </c>
      <c r="I567" s="103" t="n">
        <f aca="false">$F567*(1-VLOOKUP($C567,$B$179:$E$189,4,0))</f>
        <v>12.6716997463151</v>
      </c>
      <c r="J567" s="10" t="n">
        <f aca="false">G567/$F567</f>
        <v>0.95</v>
      </c>
      <c r="K567" s="10" t="n">
        <f aca="false">H567/$F567</f>
        <v>0.9</v>
      </c>
      <c r="L567" s="10" t="n">
        <f aca="false">I567/$F567</f>
        <v>0.8</v>
      </c>
    </row>
    <row r="568" customFormat="false" ht="15.8" hidden="false" customHeight="false" outlineLevel="0" collapsed="false">
      <c r="A568" s="59" t="s">
        <v>103</v>
      </c>
      <c r="B568" s="59" t="s">
        <v>260</v>
      </c>
      <c r="C568" s="59" t="s">
        <v>170</v>
      </c>
      <c r="D568" s="104" t="n">
        <v>45.3936971890805</v>
      </c>
      <c r="E568" s="102" t="n">
        <v>45.3936971890805</v>
      </c>
      <c r="F568" s="102" t="n">
        <v>45.3936971890805</v>
      </c>
      <c r="G568" s="103" t="n">
        <f aca="false">$F568*(1-VLOOKUP($C568,$B$179:$E$189,2,0))</f>
        <v>43.1240123296265</v>
      </c>
      <c r="H568" s="103" t="n">
        <f aca="false">$F568*(1-VLOOKUP($C568,$B$179:$E$189,3,0))</f>
        <v>40.8543274701725</v>
      </c>
      <c r="I568" s="103" t="n">
        <f aca="false">$F568*(1-VLOOKUP($C568,$B$179:$E$189,4,0))</f>
        <v>36.3149577512644</v>
      </c>
      <c r="J568" s="10" t="n">
        <f aca="false">G568/$F568</f>
        <v>0.95</v>
      </c>
      <c r="K568" s="10" t="n">
        <f aca="false">H568/$F568</f>
        <v>0.9</v>
      </c>
      <c r="L568" s="10" t="n">
        <f aca="false">I568/$F568</f>
        <v>0.8</v>
      </c>
    </row>
    <row r="569" customFormat="false" ht="15.8" hidden="false" customHeight="false" outlineLevel="0" collapsed="false">
      <c r="A569" s="59" t="s">
        <v>103</v>
      </c>
      <c r="B569" s="59" t="s">
        <v>261</v>
      </c>
      <c r="C569" s="59" t="s">
        <v>170</v>
      </c>
      <c r="D569" s="104" t="n">
        <v>15.8396246828939</v>
      </c>
      <c r="E569" s="102" t="n">
        <v>15.8396246828939</v>
      </c>
      <c r="F569" s="102" t="n">
        <v>15.8396246828939</v>
      </c>
      <c r="G569" s="103" t="n">
        <f aca="false">$F569*(1-VLOOKUP($C569,$B$179:$E$189,2,0))</f>
        <v>15.0476434487492</v>
      </c>
      <c r="H569" s="103" t="n">
        <f aca="false">$F569*(1-VLOOKUP($C569,$B$179:$E$189,3,0))</f>
        <v>14.2556622146045</v>
      </c>
      <c r="I569" s="103" t="n">
        <f aca="false">$F569*(1-VLOOKUP($C569,$B$179:$E$189,4,0))</f>
        <v>12.6716997463151</v>
      </c>
      <c r="J569" s="10" t="n">
        <f aca="false">G569/$F569</f>
        <v>0.95</v>
      </c>
      <c r="K569" s="10" t="n">
        <f aca="false">H569/$F569</f>
        <v>0.9</v>
      </c>
      <c r="L569" s="10" t="n">
        <f aca="false">I569/$F569</f>
        <v>0.8</v>
      </c>
    </row>
    <row r="570" customFormat="false" ht="15.8" hidden="false" customHeight="false" outlineLevel="0" collapsed="false">
      <c r="A570" s="59" t="s">
        <v>105</v>
      </c>
      <c r="B570" s="59" t="s">
        <v>185</v>
      </c>
      <c r="C570" s="59" t="s">
        <v>170</v>
      </c>
      <c r="D570" s="104" t="n">
        <v>12.3946323492184</v>
      </c>
      <c r="E570" s="102" t="n">
        <v>12.3946323492184</v>
      </c>
      <c r="F570" s="102" t="n">
        <v>12.3946323492184</v>
      </c>
      <c r="G570" s="103" t="n">
        <f aca="false">$F570*(1-VLOOKUP($C570,$B$179:$E$189,2,0))</f>
        <v>11.7749007317575</v>
      </c>
      <c r="H570" s="103" t="n">
        <f aca="false">$F570*(1-VLOOKUP($C570,$B$179:$E$189,3,0))</f>
        <v>11.1551691142966</v>
      </c>
      <c r="I570" s="103" t="n">
        <f aca="false">$F570*(1-VLOOKUP($C570,$B$179:$E$189,4,0))</f>
        <v>9.91570587937472</v>
      </c>
      <c r="J570" s="10" t="n">
        <f aca="false">G570/$F570</f>
        <v>0.95</v>
      </c>
      <c r="K570" s="10" t="n">
        <f aca="false">H570/$F570</f>
        <v>0.9</v>
      </c>
      <c r="L570" s="10" t="n">
        <f aca="false">I570/$F570</f>
        <v>0.8</v>
      </c>
    </row>
    <row r="571" customFormat="false" ht="15.8" hidden="false" customHeight="false" outlineLevel="0" collapsed="false">
      <c r="A571" s="59" t="s">
        <v>105</v>
      </c>
      <c r="B571" s="59" t="s">
        <v>262</v>
      </c>
      <c r="C571" s="59" t="s">
        <v>170</v>
      </c>
      <c r="D571" s="104" t="n">
        <v>7.40512438557359</v>
      </c>
      <c r="E571" s="102" t="n">
        <v>7.40512438557359</v>
      </c>
      <c r="F571" s="102" t="n">
        <v>7.40512438557359</v>
      </c>
      <c r="G571" s="103" t="n">
        <f aca="false">$F571*(1-VLOOKUP($C571,$B$179:$E$189,2,0))</f>
        <v>7.03486816629491</v>
      </c>
      <c r="H571" s="103" t="n">
        <f aca="false">$F571*(1-VLOOKUP($C571,$B$179:$E$189,3,0))</f>
        <v>6.66461194701623</v>
      </c>
      <c r="I571" s="103" t="n">
        <f aca="false">$F571*(1-VLOOKUP($C571,$B$179:$E$189,4,0))</f>
        <v>5.92409950845887</v>
      </c>
      <c r="J571" s="10" t="n">
        <f aca="false">G571/$F571</f>
        <v>0.95</v>
      </c>
      <c r="K571" s="10" t="n">
        <f aca="false">H571/$F571</f>
        <v>0.9</v>
      </c>
      <c r="L571" s="10" t="n">
        <f aca="false">I571/$F571</f>
        <v>0.8</v>
      </c>
    </row>
    <row r="572" customFormat="false" ht="15.8" hidden="false" customHeight="false" outlineLevel="0" collapsed="false">
      <c r="A572" s="59" t="s">
        <v>105</v>
      </c>
      <c r="B572" s="59" t="s">
        <v>263</v>
      </c>
      <c r="C572" s="59" t="s">
        <v>170</v>
      </c>
      <c r="D572" s="104" t="n">
        <v>9.14215480591246</v>
      </c>
      <c r="E572" s="102" t="n">
        <v>9.14215480591246</v>
      </c>
      <c r="F572" s="102" t="n">
        <v>9.14215480591246</v>
      </c>
      <c r="G572" s="103" t="n">
        <f aca="false">$F572*(1-VLOOKUP($C572,$B$179:$E$189,2,0))</f>
        <v>8.68504706561684</v>
      </c>
      <c r="H572" s="103" t="n">
        <f aca="false">$F572*(1-VLOOKUP($C572,$B$179:$E$189,3,0))</f>
        <v>8.22793932532121</v>
      </c>
      <c r="I572" s="103" t="n">
        <f aca="false">$F572*(1-VLOOKUP($C572,$B$179:$E$189,4,0))</f>
        <v>7.31372384472997</v>
      </c>
      <c r="J572" s="10" t="n">
        <f aca="false">G572/$F572</f>
        <v>0.95</v>
      </c>
      <c r="K572" s="10" t="n">
        <f aca="false">H572/$F572</f>
        <v>0.9</v>
      </c>
      <c r="L572" s="10" t="n">
        <f aca="false">I572/$F572</f>
        <v>0.8</v>
      </c>
    </row>
    <row r="573" customFormat="false" ht="15.8" hidden="false" customHeight="false" outlineLevel="0" collapsed="false">
      <c r="A573" s="59" t="s">
        <v>105</v>
      </c>
      <c r="B573" s="59" t="s">
        <v>264</v>
      </c>
      <c r="C573" s="59" t="s">
        <v>170</v>
      </c>
      <c r="D573" s="104" t="n">
        <v>4.2457478836988</v>
      </c>
      <c r="E573" s="102" t="n">
        <v>4.2457478836988</v>
      </c>
      <c r="F573" s="102" t="n">
        <v>4.2457478836988</v>
      </c>
      <c r="G573" s="103" t="n">
        <f aca="false">$F573*(1-VLOOKUP($C573,$B$179:$E$189,2,0))</f>
        <v>4.03346048951386</v>
      </c>
      <c r="H573" s="103" t="n">
        <f aca="false">$F573*(1-VLOOKUP($C573,$B$179:$E$189,3,0))</f>
        <v>3.82117309532892</v>
      </c>
      <c r="I573" s="103" t="n">
        <f aca="false">$F573*(1-VLOOKUP($C573,$B$179:$E$189,4,0))</f>
        <v>3.39659830695904</v>
      </c>
      <c r="J573" s="10" t="n">
        <f aca="false">G573/$F573</f>
        <v>0.95</v>
      </c>
      <c r="K573" s="10" t="n">
        <f aca="false">H573/$F573</f>
        <v>0.9</v>
      </c>
      <c r="L573" s="10" t="n">
        <f aca="false">I573/$F573</f>
        <v>0.8</v>
      </c>
    </row>
    <row r="574" customFormat="false" ht="15.8" hidden="false" customHeight="false" outlineLevel="0" collapsed="false">
      <c r="A574" s="59" t="s">
        <v>105</v>
      </c>
      <c r="B574" s="59" t="s">
        <v>265</v>
      </c>
      <c r="C574" s="59" t="s">
        <v>170</v>
      </c>
      <c r="D574" s="104" t="n">
        <v>3.22893099127086</v>
      </c>
      <c r="E574" s="102" t="n">
        <v>3.22893099127086</v>
      </c>
      <c r="F574" s="102" t="n">
        <v>3.22893099127086</v>
      </c>
      <c r="G574" s="103" t="n">
        <f aca="false">$F574*(1-VLOOKUP($C574,$B$179:$E$189,2,0))</f>
        <v>3.06748444170732</v>
      </c>
      <c r="H574" s="103" t="n">
        <f aca="false">$F574*(1-VLOOKUP($C574,$B$179:$E$189,3,0))</f>
        <v>2.90603789214377</v>
      </c>
      <c r="I574" s="103" t="n">
        <f aca="false">$F574*(1-VLOOKUP($C574,$B$179:$E$189,4,0))</f>
        <v>2.58314479301669</v>
      </c>
      <c r="J574" s="10" t="n">
        <f aca="false">G574/$F574</f>
        <v>0.95</v>
      </c>
      <c r="K574" s="10" t="n">
        <f aca="false">H574/$F574</f>
        <v>0.9</v>
      </c>
      <c r="L574" s="10" t="n">
        <f aca="false">I574/$F574</f>
        <v>0.8</v>
      </c>
    </row>
    <row r="575" customFormat="false" ht="15.8" hidden="false" customHeight="false" outlineLevel="0" collapsed="false">
      <c r="A575" s="59" t="s">
        <v>105</v>
      </c>
      <c r="B575" s="59" t="s">
        <v>266</v>
      </c>
      <c r="C575" s="59" t="s">
        <v>170</v>
      </c>
      <c r="D575" s="104" t="n">
        <v>3.08729856274069</v>
      </c>
      <c r="E575" s="102" t="n">
        <v>3.08729856274069</v>
      </c>
      <c r="F575" s="102" t="n">
        <v>3.08729856274069</v>
      </c>
      <c r="G575" s="103" t="n">
        <f aca="false">$F575*(1-VLOOKUP($C575,$B$179:$E$189,2,0))</f>
        <v>2.93293363460366</v>
      </c>
      <c r="H575" s="103" t="n">
        <f aca="false">$F575*(1-VLOOKUP($C575,$B$179:$E$189,3,0))</f>
        <v>2.77856870646662</v>
      </c>
      <c r="I575" s="103" t="n">
        <f aca="false">$F575*(1-VLOOKUP($C575,$B$179:$E$189,4,0))</f>
        <v>2.46983885019255</v>
      </c>
      <c r="J575" s="10" t="n">
        <f aca="false">G575/$F575</f>
        <v>0.95</v>
      </c>
      <c r="K575" s="10" t="n">
        <f aca="false">H575/$F575</f>
        <v>0.9</v>
      </c>
      <c r="L575" s="10" t="n">
        <f aca="false">I575/$F575</f>
        <v>0.8</v>
      </c>
    </row>
    <row r="576" customFormat="false" ht="15.8" hidden="false" customHeight="false" outlineLevel="0" collapsed="false">
      <c r="A576" s="59" t="s">
        <v>105</v>
      </c>
      <c r="B576" s="59" t="s">
        <v>267</v>
      </c>
      <c r="C576" s="59" t="s">
        <v>170</v>
      </c>
      <c r="D576" s="104" t="n">
        <v>0</v>
      </c>
      <c r="E576" s="102" t="n">
        <v>0</v>
      </c>
      <c r="F576" s="102" t="n">
        <v>0</v>
      </c>
      <c r="G576" s="103" t="n">
        <f aca="false">$F576*(1-VLOOKUP($C576,$B$179:$E$189,2,0))</f>
        <v>0</v>
      </c>
      <c r="H576" s="103" t="n">
        <f aca="false">$F576*(1-VLOOKUP($C576,$B$179:$E$189,3,0))</f>
        <v>0</v>
      </c>
      <c r="I576" s="103" t="n">
        <f aca="false">$F576*(1-VLOOKUP($C576,$B$179:$E$189,4,0))</f>
        <v>0</v>
      </c>
      <c r="J576" s="10" t="e">
        <f aca="false">G576/$F576</f>
        <v>#DIV/0!</v>
      </c>
      <c r="K576" s="10" t="e">
        <f aca="false">H576/$F576</f>
        <v>#DIV/0!</v>
      </c>
      <c r="L576" s="10" t="e">
        <f aca="false">I576/$F576</f>
        <v>#DIV/0!</v>
      </c>
    </row>
    <row r="577" customFormat="false" ht="15.8" hidden="false" customHeight="false" outlineLevel="0" collapsed="false">
      <c r="A577" s="59" t="s">
        <v>105</v>
      </c>
      <c r="B577" s="59" t="s">
        <v>268</v>
      </c>
      <c r="C577" s="59" t="s">
        <v>170</v>
      </c>
      <c r="D577" s="104" t="n">
        <v>10.3350092379209</v>
      </c>
      <c r="E577" s="102" t="n">
        <v>10.3350092379209</v>
      </c>
      <c r="F577" s="102" t="n">
        <v>10.3350092379209</v>
      </c>
      <c r="G577" s="103" t="n">
        <f aca="false">$F577*(1-VLOOKUP($C577,$B$179:$E$189,2,0))</f>
        <v>9.81825877602486</v>
      </c>
      <c r="H577" s="103" t="n">
        <f aca="false">$F577*(1-VLOOKUP($C577,$B$179:$E$189,3,0))</f>
        <v>9.30150831412881</v>
      </c>
      <c r="I577" s="103" t="n">
        <f aca="false">$F577*(1-VLOOKUP($C577,$B$179:$E$189,4,0))</f>
        <v>8.26800739033672</v>
      </c>
      <c r="J577" s="10" t="n">
        <f aca="false">G577/$F577</f>
        <v>0.95</v>
      </c>
      <c r="K577" s="10" t="n">
        <f aca="false">H577/$F577</f>
        <v>0.9</v>
      </c>
      <c r="L577" s="10" t="n">
        <f aca="false">I577/$F577</f>
        <v>0.8</v>
      </c>
    </row>
    <row r="578" customFormat="false" ht="15.8" hidden="false" customHeight="false" outlineLevel="0" collapsed="false">
      <c r="A578" s="59" t="s">
        <v>105</v>
      </c>
      <c r="B578" s="59" t="s">
        <v>269</v>
      </c>
      <c r="C578" s="59" t="s">
        <v>170</v>
      </c>
      <c r="D578" s="104" t="n">
        <v>5.72547370401218</v>
      </c>
      <c r="E578" s="102" t="n">
        <v>5.72547370401218</v>
      </c>
      <c r="F578" s="102" t="n">
        <v>5.72547370401218</v>
      </c>
      <c r="G578" s="103" t="n">
        <f aca="false">$F578*(1-VLOOKUP($C578,$B$179:$E$189,2,0))</f>
        <v>5.43920001881157</v>
      </c>
      <c r="H578" s="103" t="n">
        <f aca="false">$F578*(1-VLOOKUP($C578,$B$179:$E$189,3,0))</f>
        <v>5.15292633361096</v>
      </c>
      <c r="I578" s="103" t="n">
        <f aca="false">$F578*(1-VLOOKUP($C578,$B$179:$E$189,4,0))</f>
        <v>4.58037896320974</v>
      </c>
      <c r="J578" s="10" t="n">
        <f aca="false">G578/$F578</f>
        <v>0.95</v>
      </c>
      <c r="K578" s="10" t="n">
        <f aca="false">H578/$F578</f>
        <v>0.9</v>
      </c>
      <c r="L578" s="10" t="n">
        <f aca="false">I578/$F578</f>
        <v>0.8</v>
      </c>
    </row>
    <row r="579" customFormat="false" ht="15.8" hidden="false" customHeight="false" outlineLevel="0" collapsed="false">
      <c r="A579" s="59" t="s">
        <v>105</v>
      </c>
      <c r="B579" s="59" t="s">
        <v>270</v>
      </c>
      <c r="C579" s="59" t="s">
        <v>170</v>
      </c>
      <c r="D579" s="104" t="n">
        <v>2.68999365962818</v>
      </c>
      <c r="E579" s="102" t="n">
        <v>2.68999365962818</v>
      </c>
      <c r="F579" s="102" t="n">
        <v>2.68999365962818</v>
      </c>
      <c r="G579" s="103" t="n">
        <f aca="false">$F579*(1-VLOOKUP($C579,$B$179:$E$189,2,0))</f>
        <v>2.55549397664677</v>
      </c>
      <c r="H579" s="103" t="n">
        <f aca="false">$F579*(1-VLOOKUP($C579,$B$179:$E$189,3,0))</f>
        <v>2.42099429366536</v>
      </c>
      <c r="I579" s="103" t="n">
        <f aca="false">$F579*(1-VLOOKUP($C579,$B$179:$E$189,4,0))</f>
        <v>2.15199492770254</v>
      </c>
      <c r="J579" s="10" t="n">
        <f aca="false">G579/$F579</f>
        <v>0.95</v>
      </c>
      <c r="K579" s="10" t="n">
        <f aca="false">H579/$F579</f>
        <v>0.9</v>
      </c>
      <c r="L579" s="10" t="n">
        <f aca="false">I579/$F579</f>
        <v>0.8</v>
      </c>
    </row>
    <row r="580" customFormat="false" ht="15.8" hidden="false" customHeight="false" outlineLevel="0" collapsed="false">
      <c r="A580" s="59" t="s">
        <v>105</v>
      </c>
      <c r="B580" s="59" t="s">
        <v>271</v>
      </c>
      <c r="C580" s="59" t="s">
        <v>170</v>
      </c>
      <c r="D580" s="104" t="n">
        <v>6.2799459717151</v>
      </c>
      <c r="E580" s="102" t="n">
        <v>6.2799459717151</v>
      </c>
      <c r="F580" s="102" t="n">
        <v>6.2799459717151</v>
      </c>
      <c r="G580" s="103" t="n">
        <f aca="false">$F580*(1-VLOOKUP($C580,$B$179:$E$189,2,0))</f>
        <v>5.96594867312935</v>
      </c>
      <c r="H580" s="103" t="n">
        <f aca="false">$F580*(1-VLOOKUP($C580,$B$179:$E$189,3,0))</f>
        <v>5.65195137454359</v>
      </c>
      <c r="I580" s="103" t="n">
        <f aca="false">$F580*(1-VLOOKUP($C580,$B$179:$E$189,4,0))</f>
        <v>5.02395677737208</v>
      </c>
      <c r="J580" s="10" t="n">
        <f aca="false">G580/$F580</f>
        <v>0.95</v>
      </c>
      <c r="K580" s="10" t="n">
        <f aca="false">H580/$F580</f>
        <v>0.9</v>
      </c>
      <c r="L580" s="10" t="n">
        <f aca="false">I580/$F580</f>
        <v>0.8</v>
      </c>
    </row>
    <row r="581" customFormat="false" ht="15.8" hidden="false" customHeight="false" outlineLevel="0" collapsed="false">
      <c r="A581" s="59" t="s">
        <v>105</v>
      </c>
      <c r="B581" s="59" t="s">
        <v>272</v>
      </c>
      <c r="C581" s="59" t="s">
        <v>170</v>
      </c>
      <c r="D581" s="104" t="n">
        <v>7.35094970317688</v>
      </c>
      <c r="E581" s="102" t="n">
        <v>7.35094970317688</v>
      </c>
      <c r="F581" s="102" t="n">
        <v>7.35094970317688</v>
      </c>
      <c r="G581" s="103" t="n">
        <f aca="false">$F581*(1-VLOOKUP($C581,$B$179:$E$189,2,0))</f>
        <v>6.98340221801804</v>
      </c>
      <c r="H581" s="103" t="n">
        <f aca="false">$F581*(1-VLOOKUP($C581,$B$179:$E$189,3,0))</f>
        <v>6.61585473285919</v>
      </c>
      <c r="I581" s="103" t="n">
        <f aca="false">$F581*(1-VLOOKUP($C581,$B$179:$E$189,4,0))</f>
        <v>5.88075976254151</v>
      </c>
      <c r="J581" s="10" t="n">
        <f aca="false">G581/$F581</f>
        <v>0.95</v>
      </c>
      <c r="K581" s="10" t="n">
        <f aca="false">H581/$F581</f>
        <v>0.9</v>
      </c>
      <c r="L581" s="10" t="n">
        <f aca="false">I581/$F581</f>
        <v>0.8</v>
      </c>
    </row>
    <row r="582" customFormat="false" ht="15.8" hidden="false" customHeight="false" outlineLevel="0" collapsed="false">
      <c r="A582" s="59" t="s">
        <v>105</v>
      </c>
      <c r="B582" s="59" t="s">
        <v>273</v>
      </c>
      <c r="C582" s="59" t="s">
        <v>170</v>
      </c>
      <c r="D582" s="104" t="n">
        <v>1.15400938448465</v>
      </c>
      <c r="E582" s="102" t="n">
        <v>1.15400938448465</v>
      </c>
      <c r="F582" s="102" t="n">
        <v>1.15400938448465</v>
      </c>
      <c r="G582" s="103" t="n">
        <f aca="false">$F582*(1-VLOOKUP($C582,$B$179:$E$189,2,0))</f>
        <v>1.09630891526042</v>
      </c>
      <c r="H582" s="103" t="n">
        <f aca="false">$F582*(1-VLOOKUP($C582,$B$179:$E$189,3,0))</f>
        <v>1.03860844603619</v>
      </c>
      <c r="I582" s="103" t="n">
        <f aca="false">$F582*(1-VLOOKUP($C582,$B$179:$E$189,4,0))</f>
        <v>0.92320750758772</v>
      </c>
      <c r="J582" s="10" t="n">
        <f aca="false">G582/$F582</f>
        <v>0.95</v>
      </c>
      <c r="K582" s="10" t="n">
        <f aca="false">H582/$F582</f>
        <v>0.9</v>
      </c>
      <c r="L582" s="10" t="n">
        <f aca="false">I582/$F582</f>
        <v>0.8</v>
      </c>
    </row>
    <row r="583" customFormat="false" ht="15.8" hidden="false" customHeight="false" outlineLevel="0" collapsed="false">
      <c r="A583" s="59" t="s">
        <v>105</v>
      </c>
      <c r="B583" s="59" t="s">
        <v>274</v>
      </c>
      <c r="C583" s="59" t="s">
        <v>170</v>
      </c>
      <c r="D583" s="104" t="n">
        <v>2.09887848628664</v>
      </c>
      <c r="E583" s="102" t="n">
        <v>2.09887848628664</v>
      </c>
      <c r="F583" s="102" t="n">
        <v>2.09887848628664</v>
      </c>
      <c r="G583" s="103" t="n">
        <f aca="false">$F583*(1-VLOOKUP($C583,$B$179:$E$189,2,0))</f>
        <v>1.99393456197231</v>
      </c>
      <c r="H583" s="103" t="n">
        <f aca="false">$F583*(1-VLOOKUP($C583,$B$179:$E$189,3,0))</f>
        <v>1.88899063765798</v>
      </c>
      <c r="I583" s="103" t="n">
        <f aca="false">$F583*(1-VLOOKUP($C583,$B$179:$E$189,4,0))</f>
        <v>1.67910278902931</v>
      </c>
      <c r="J583" s="10" t="n">
        <f aca="false">G583/$F583</f>
        <v>0.95</v>
      </c>
      <c r="K583" s="10" t="n">
        <f aca="false">H583/$F583</f>
        <v>0.9</v>
      </c>
      <c r="L583" s="10" t="n">
        <f aca="false">I583/$F583</f>
        <v>0.8</v>
      </c>
    </row>
    <row r="584" customFormat="false" ht="15.8" hidden="false" customHeight="false" outlineLevel="0" collapsed="false">
      <c r="A584" s="59" t="s">
        <v>107</v>
      </c>
      <c r="B584" s="59" t="s">
        <v>267</v>
      </c>
      <c r="C584" s="59" t="s">
        <v>170</v>
      </c>
      <c r="D584" s="104" t="n">
        <v>15</v>
      </c>
      <c r="E584" s="102" t="n">
        <v>15</v>
      </c>
      <c r="F584" s="102" t="n">
        <v>15</v>
      </c>
      <c r="G584" s="103" t="n">
        <f aca="false">$F584*(1-VLOOKUP($C584,$B$179:$E$189,2,0))</f>
        <v>14.25</v>
      </c>
      <c r="H584" s="103" t="n">
        <f aca="false">$F584*(1-VLOOKUP($C584,$B$179:$E$189,3,0))</f>
        <v>13.5</v>
      </c>
      <c r="I584" s="103" t="n">
        <f aca="false">$F584*(1-VLOOKUP($C584,$B$179:$E$189,4,0))</f>
        <v>12</v>
      </c>
      <c r="J584" s="10" t="n">
        <f aca="false">G584/$F584</f>
        <v>0.95</v>
      </c>
      <c r="K584" s="10" t="n">
        <f aca="false">H584/$F584</f>
        <v>0.9</v>
      </c>
      <c r="L584" s="10" t="n">
        <f aca="false">I584/$F584</f>
        <v>0.8</v>
      </c>
    </row>
    <row r="585" customFormat="false" ht="15.8" hidden="false" customHeight="false" outlineLevel="0" collapsed="false">
      <c r="A585" s="59" t="s">
        <v>93</v>
      </c>
      <c r="B585" s="59" t="s">
        <v>179</v>
      </c>
      <c r="C585" s="59" t="s">
        <v>117</v>
      </c>
      <c r="D585" s="104" t="n">
        <v>5.53732695</v>
      </c>
      <c r="E585" s="102" t="n">
        <v>5.53732695</v>
      </c>
      <c r="F585" s="102" t="n">
        <v>5.53732695</v>
      </c>
      <c r="G585" s="103" t="n">
        <f aca="false">$F585*(1-VLOOKUP($C585,$B$179:$E$189,2,0))</f>
        <v>5.2604606025</v>
      </c>
      <c r="H585" s="103" t="n">
        <f aca="false">$F585*(1-VLOOKUP($C585,$B$179:$E$189,3,0))</f>
        <v>4.983594255</v>
      </c>
      <c r="I585" s="103" t="n">
        <f aca="false">$F585*(1-VLOOKUP($C585,$B$179:$E$189,4,0))</f>
        <v>4.42986156</v>
      </c>
      <c r="J585" s="10" t="n">
        <f aca="false">G585/$F585</f>
        <v>0.95</v>
      </c>
      <c r="K585" s="10" t="n">
        <f aca="false">H585/$F585</f>
        <v>0.9</v>
      </c>
      <c r="L585" s="10" t="n">
        <f aca="false">I585/$F585</f>
        <v>0.8</v>
      </c>
    </row>
    <row r="586" customFormat="false" ht="15.8" hidden="false" customHeight="false" outlineLevel="0" collapsed="false">
      <c r="A586" s="59" t="s">
        <v>93</v>
      </c>
      <c r="B586" s="59" t="s">
        <v>180</v>
      </c>
      <c r="C586" s="59" t="s">
        <v>117</v>
      </c>
      <c r="D586" s="104" t="n">
        <v>5.53732695</v>
      </c>
      <c r="E586" s="102" t="n">
        <v>5.53732695</v>
      </c>
      <c r="F586" s="102" t="n">
        <v>5.53732695</v>
      </c>
      <c r="G586" s="103" t="n">
        <f aca="false">$F586*(1-VLOOKUP($C586,$B$179:$E$189,2,0))</f>
        <v>5.2604606025</v>
      </c>
      <c r="H586" s="103" t="n">
        <f aca="false">$F586*(1-VLOOKUP($C586,$B$179:$E$189,3,0))</f>
        <v>4.983594255</v>
      </c>
      <c r="I586" s="103" t="n">
        <f aca="false">$F586*(1-VLOOKUP($C586,$B$179:$E$189,4,0))</f>
        <v>4.42986156</v>
      </c>
      <c r="J586" s="10" t="n">
        <f aca="false">G586/$F586</f>
        <v>0.95</v>
      </c>
      <c r="K586" s="10" t="n">
        <f aca="false">H586/$F586</f>
        <v>0.9</v>
      </c>
      <c r="L586" s="10" t="n">
        <f aca="false">I586/$F586</f>
        <v>0.8</v>
      </c>
    </row>
    <row r="587" customFormat="false" ht="15.8" hidden="false" customHeight="false" outlineLevel="0" collapsed="false">
      <c r="A587" s="59" t="s">
        <v>93</v>
      </c>
      <c r="B587" s="59" t="s">
        <v>181</v>
      </c>
      <c r="C587" s="59" t="s">
        <v>117</v>
      </c>
      <c r="D587" s="104" t="n">
        <v>5.53732695</v>
      </c>
      <c r="E587" s="102" t="n">
        <v>5.53732695</v>
      </c>
      <c r="F587" s="102" t="n">
        <v>5.53732695</v>
      </c>
      <c r="G587" s="103" t="n">
        <f aca="false">$F587*(1-VLOOKUP($C587,$B$179:$E$189,2,0))</f>
        <v>5.2604606025</v>
      </c>
      <c r="H587" s="103" t="n">
        <f aca="false">$F587*(1-VLOOKUP($C587,$B$179:$E$189,3,0))</f>
        <v>4.983594255</v>
      </c>
      <c r="I587" s="103" t="n">
        <f aca="false">$F587*(1-VLOOKUP($C587,$B$179:$E$189,4,0))</f>
        <v>4.42986156</v>
      </c>
      <c r="J587" s="10" t="n">
        <f aca="false">G587/$F587</f>
        <v>0.95</v>
      </c>
      <c r="K587" s="10" t="n">
        <f aca="false">H587/$F587</f>
        <v>0.9</v>
      </c>
      <c r="L587" s="10" t="n">
        <f aca="false">I587/$F587</f>
        <v>0.8</v>
      </c>
    </row>
    <row r="588" customFormat="false" ht="15.8" hidden="false" customHeight="false" outlineLevel="0" collapsed="false">
      <c r="A588" s="59" t="s">
        <v>93</v>
      </c>
      <c r="B588" s="59" t="s">
        <v>182</v>
      </c>
      <c r="C588" s="59" t="s">
        <v>117</v>
      </c>
      <c r="D588" s="104" t="n">
        <v>5.53732695</v>
      </c>
      <c r="E588" s="102" t="n">
        <v>5.53732695</v>
      </c>
      <c r="F588" s="102" t="n">
        <v>5.53732695</v>
      </c>
      <c r="G588" s="103" t="n">
        <f aca="false">$F588*(1-VLOOKUP($C588,$B$179:$E$189,2,0))</f>
        <v>5.2604606025</v>
      </c>
      <c r="H588" s="103" t="n">
        <f aca="false">$F588*(1-VLOOKUP($C588,$B$179:$E$189,3,0))</f>
        <v>4.983594255</v>
      </c>
      <c r="I588" s="103" t="n">
        <f aca="false">$F588*(1-VLOOKUP($C588,$B$179:$E$189,4,0))</f>
        <v>4.42986156</v>
      </c>
      <c r="J588" s="10" t="n">
        <f aca="false">G588/$F588</f>
        <v>0.95</v>
      </c>
      <c r="K588" s="10" t="n">
        <f aca="false">H588/$F588</f>
        <v>0.9</v>
      </c>
      <c r="L588" s="10" t="n">
        <f aca="false">I588/$F588</f>
        <v>0.8</v>
      </c>
    </row>
    <row r="589" customFormat="false" ht="15.8" hidden="false" customHeight="false" outlineLevel="0" collapsed="false">
      <c r="A589" s="59" t="s">
        <v>93</v>
      </c>
      <c r="B589" s="59" t="s">
        <v>183</v>
      </c>
      <c r="C589" s="59" t="s">
        <v>117</v>
      </c>
      <c r="D589" s="104" t="n">
        <v>5.53732695</v>
      </c>
      <c r="E589" s="102" t="n">
        <v>5.53732695</v>
      </c>
      <c r="F589" s="102" t="n">
        <v>5.53732695</v>
      </c>
      <c r="G589" s="103" t="n">
        <f aca="false">$F589*(1-VLOOKUP($C589,$B$179:$E$189,2,0))</f>
        <v>5.2604606025</v>
      </c>
      <c r="H589" s="103" t="n">
        <f aca="false">$F589*(1-VLOOKUP($C589,$B$179:$E$189,3,0))</f>
        <v>4.983594255</v>
      </c>
      <c r="I589" s="103" t="n">
        <f aca="false">$F589*(1-VLOOKUP($C589,$B$179:$E$189,4,0))</f>
        <v>4.42986156</v>
      </c>
      <c r="J589" s="10" t="n">
        <f aca="false">G589/$F589</f>
        <v>0.95</v>
      </c>
      <c r="K589" s="10" t="n">
        <f aca="false">H589/$F589</f>
        <v>0.9</v>
      </c>
      <c r="L589" s="10" t="n">
        <f aca="false">I589/$F589</f>
        <v>0.8</v>
      </c>
    </row>
    <row r="590" customFormat="false" ht="15.8" hidden="false" customHeight="false" outlineLevel="0" collapsed="false">
      <c r="A590" s="59" t="s">
        <v>93</v>
      </c>
      <c r="B590" s="59" t="s">
        <v>184</v>
      </c>
      <c r="C590" s="59" t="s">
        <v>117</v>
      </c>
      <c r="D590" s="104" t="n">
        <v>5.53732695</v>
      </c>
      <c r="E590" s="102" t="n">
        <v>5.53732695</v>
      </c>
      <c r="F590" s="102" t="n">
        <v>5.53732695</v>
      </c>
      <c r="G590" s="103" t="n">
        <f aca="false">$F590*(1-VLOOKUP($C590,$B$179:$E$189,2,0))</f>
        <v>5.2604606025</v>
      </c>
      <c r="H590" s="103" t="n">
        <f aca="false">$F590*(1-VLOOKUP($C590,$B$179:$E$189,3,0))</f>
        <v>4.983594255</v>
      </c>
      <c r="I590" s="103" t="n">
        <f aca="false">$F590*(1-VLOOKUP($C590,$B$179:$E$189,4,0))</f>
        <v>4.42986156</v>
      </c>
      <c r="J590" s="10" t="n">
        <f aca="false">G590/$F590</f>
        <v>0.95</v>
      </c>
      <c r="K590" s="10" t="n">
        <f aca="false">H590/$F590</f>
        <v>0.9</v>
      </c>
      <c r="L590" s="10" t="n">
        <f aca="false">I590/$F590</f>
        <v>0.8</v>
      </c>
    </row>
    <row r="591" customFormat="false" ht="15.8" hidden="false" customHeight="false" outlineLevel="0" collapsed="false">
      <c r="A591" s="59" t="s">
        <v>95</v>
      </c>
      <c r="B591" s="59" t="s">
        <v>185</v>
      </c>
      <c r="C591" s="59" t="s">
        <v>117</v>
      </c>
      <c r="D591" s="104" t="n">
        <v>24.6</v>
      </c>
      <c r="E591" s="102" t="n">
        <v>24.6</v>
      </c>
      <c r="F591" s="102" t="n">
        <v>24.6</v>
      </c>
      <c r="G591" s="103" t="n">
        <f aca="false">$F591*(1-VLOOKUP($C591,$B$179:$E$189,2,0))</f>
        <v>23.37</v>
      </c>
      <c r="H591" s="103" t="n">
        <f aca="false">$F591*(1-VLOOKUP($C591,$B$179:$E$189,3,0))</f>
        <v>22.14</v>
      </c>
      <c r="I591" s="103" t="n">
        <f aca="false">$F591*(1-VLOOKUP($C591,$B$179:$E$189,4,0))</f>
        <v>19.68</v>
      </c>
      <c r="J591" s="10" t="n">
        <f aca="false">G591/$F591</f>
        <v>0.95</v>
      </c>
      <c r="K591" s="10" t="n">
        <f aca="false">H591/$F591</f>
        <v>0.9</v>
      </c>
      <c r="L591" s="10" t="n">
        <f aca="false">I591/$F591</f>
        <v>0.8</v>
      </c>
    </row>
    <row r="592" customFormat="false" ht="15.8" hidden="false" customHeight="false" outlineLevel="0" collapsed="false">
      <c r="A592" s="59" t="s">
        <v>95</v>
      </c>
      <c r="B592" s="59" t="s">
        <v>186</v>
      </c>
      <c r="C592" s="59" t="s">
        <v>117</v>
      </c>
      <c r="D592" s="104" t="n">
        <v>35.85560347</v>
      </c>
      <c r="E592" s="102" t="n">
        <v>35.85560347</v>
      </c>
      <c r="F592" s="102" t="n">
        <v>35.85560347</v>
      </c>
      <c r="G592" s="103" t="n">
        <f aca="false">$F592*(1-VLOOKUP($C592,$B$179:$E$189,2,0))</f>
        <v>34.0628232965</v>
      </c>
      <c r="H592" s="103" t="n">
        <f aca="false">$F592*(1-VLOOKUP($C592,$B$179:$E$189,3,0))</f>
        <v>32.270043123</v>
      </c>
      <c r="I592" s="103" t="n">
        <f aca="false">$F592*(1-VLOOKUP($C592,$B$179:$E$189,4,0))</f>
        <v>28.684482776</v>
      </c>
      <c r="J592" s="10" t="n">
        <f aca="false">G592/$F592</f>
        <v>0.95</v>
      </c>
      <c r="K592" s="10" t="n">
        <f aca="false">H592/$F592</f>
        <v>0.9</v>
      </c>
      <c r="L592" s="10" t="n">
        <f aca="false">I592/$F592</f>
        <v>0.8</v>
      </c>
    </row>
    <row r="593" customFormat="false" ht="15.8" hidden="false" customHeight="false" outlineLevel="0" collapsed="false">
      <c r="A593" s="59" t="s">
        <v>95</v>
      </c>
      <c r="B593" s="59" t="s">
        <v>187</v>
      </c>
      <c r="C593" s="59" t="s">
        <v>117</v>
      </c>
      <c r="D593" s="104" t="n">
        <v>50.6854124941842</v>
      </c>
      <c r="E593" s="102" t="n">
        <v>50.6854124941842</v>
      </c>
      <c r="F593" s="102" t="n">
        <v>50.6854124941842</v>
      </c>
      <c r="G593" s="103" t="n">
        <f aca="false">$F593*(1-VLOOKUP($C593,$B$179:$E$189,2,0))</f>
        <v>48.151141869475</v>
      </c>
      <c r="H593" s="103" t="n">
        <f aca="false">$F593*(1-VLOOKUP($C593,$B$179:$E$189,3,0))</f>
        <v>45.6168712447658</v>
      </c>
      <c r="I593" s="103" t="n">
        <f aca="false">$F593*(1-VLOOKUP($C593,$B$179:$E$189,4,0))</f>
        <v>40.5483299953474</v>
      </c>
      <c r="J593" s="10" t="n">
        <f aca="false">G593/$F593</f>
        <v>0.95</v>
      </c>
      <c r="K593" s="10" t="n">
        <f aca="false">H593/$F593</f>
        <v>0.9</v>
      </c>
      <c r="L593" s="10" t="n">
        <f aca="false">I593/$F593</f>
        <v>0.8</v>
      </c>
    </row>
    <row r="594" customFormat="false" ht="15.8" hidden="false" customHeight="false" outlineLevel="0" collapsed="false">
      <c r="A594" s="59" t="s">
        <v>95</v>
      </c>
      <c r="B594" s="59" t="s">
        <v>188</v>
      </c>
      <c r="C594" s="59" t="s">
        <v>117</v>
      </c>
      <c r="D594" s="104" t="n">
        <v>33.77740006</v>
      </c>
      <c r="E594" s="102" t="n">
        <v>33.77740006</v>
      </c>
      <c r="F594" s="102" t="n">
        <v>33.77740006</v>
      </c>
      <c r="G594" s="103" t="n">
        <f aca="false">$F594*(1-VLOOKUP($C594,$B$179:$E$189,2,0))</f>
        <v>32.088530057</v>
      </c>
      <c r="H594" s="103" t="n">
        <f aca="false">$F594*(1-VLOOKUP($C594,$B$179:$E$189,3,0))</f>
        <v>30.399660054</v>
      </c>
      <c r="I594" s="103" t="n">
        <f aca="false">$F594*(1-VLOOKUP($C594,$B$179:$E$189,4,0))</f>
        <v>27.021920048</v>
      </c>
      <c r="J594" s="10" t="n">
        <f aca="false">G594/$F594</f>
        <v>0.95</v>
      </c>
      <c r="K594" s="10" t="n">
        <f aca="false">H594/$F594</f>
        <v>0.9</v>
      </c>
      <c r="L594" s="10" t="n">
        <f aca="false">I594/$F594</f>
        <v>0.8</v>
      </c>
    </row>
    <row r="595" customFormat="false" ht="15.8" hidden="false" customHeight="false" outlineLevel="0" collapsed="false">
      <c r="A595" s="59" t="s">
        <v>95</v>
      </c>
      <c r="B595" s="59" t="s">
        <v>189</v>
      </c>
      <c r="C595" s="59" t="s">
        <v>117</v>
      </c>
      <c r="D595" s="104" t="n">
        <v>39.7918222020921</v>
      </c>
      <c r="E595" s="102" t="n">
        <v>39.7918222020921</v>
      </c>
      <c r="F595" s="102" t="n">
        <v>39.7918222020921</v>
      </c>
      <c r="G595" s="103" t="n">
        <f aca="false">$F595*(1-VLOOKUP($C595,$B$179:$E$189,2,0))</f>
        <v>37.8022310919875</v>
      </c>
      <c r="H595" s="103" t="n">
        <f aca="false">$F595*(1-VLOOKUP($C595,$B$179:$E$189,3,0))</f>
        <v>35.8126399818829</v>
      </c>
      <c r="I595" s="103" t="n">
        <f aca="false">$F595*(1-VLOOKUP($C595,$B$179:$E$189,4,0))</f>
        <v>31.8334577616737</v>
      </c>
      <c r="J595" s="10" t="n">
        <f aca="false">G595/$F595</f>
        <v>0.95</v>
      </c>
      <c r="K595" s="10" t="n">
        <f aca="false">H595/$F595</f>
        <v>0.9</v>
      </c>
      <c r="L595" s="10" t="n">
        <f aca="false">I595/$F595</f>
        <v>0.8</v>
      </c>
    </row>
    <row r="596" customFormat="false" ht="15.8" hidden="false" customHeight="false" outlineLevel="0" collapsed="false">
      <c r="A596" s="59" t="s">
        <v>95</v>
      </c>
      <c r="B596" s="59" t="s">
        <v>190</v>
      </c>
      <c r="C596" s="59" t="s">
        <v>117</v>
      </c>
      <c r="D596" s="104" t="n">
        <v>52.9078389691842</v>
      </c>
      <c r="E596" s="102" t="n">
        <v>52.9078389691842</v>
      </c>
      <c r="F596" s="102" t="n">
        <v>52.9078389691842</v>
      </c>
      <c r="G596" s="103" t="n">
        <f aca="false">$F596*(1-VLOOKUP($C596,$B$179:$E$189,2,0))</f>
        <v>50.262447020725</v>
      </c>
      <c r="H596" s="103" t="n">
        <f aca="false">$F596*(1-VLOOKUP($C596,$B$179:$E$189,3,0))</f>
        <v>47.6170550722658</v>
      </c>
      <c r="I596" s="103" t="n">
        <f aca="false">$F596*(1-VLOOKUP($C596,$B$179:$E$189,4,0))</f>
        <v>42.3262711753474</v>
      </c>
      <c r="J596" s="10" t="n">
        <f aca="false">G596/$F596</f>
        <v>0.95</v>
      </c>
      <c r="K596" s="10" t="n">
        <f aca="false">H596/$F596</f>
        <v>0.9</v>
      </c>
      <c r="L596" s="10" t="n">
        <f aca="false">I596/$F596</f>
        <v>0.8</v>
      </c>
    </row>
    <row r="597" customFormat="false" ht="15.8" hidden="false" customHeight="false" outlineLevel="0" collapsed="false">
      <c r="A597" s="59" t="s">
        <v>95</v>
      </c>
      <c r="B597" s="59" t="s">
        <v>191</v>
      </c>
      <c r="C597" s="59" t="s">
        <v>117</v>
      </c>
      <c r="D597" s="104" t="n">
        <v>35.9384503867369</v>
      </c>
      <c r="E597" s="102" t="n">
        <v>35.9384503867369</v>
      </c>
      <c r="F597" s="102" t="n">
        <v>35.9384503867369</v>
      </c>
      <c r="G597" s="103" t="n">
        <f aca="false">$F597*(1-VLOOKUP($C597,$B$179:$E$189,2,0))</f>
        <v>34.1415278674001</v>
      </c>
      <c r="H597" s="103" t="n">
        <f aca="false">$F597*(1-VLOOKUP($C597,$B$179:$E$189,3,0))</f>
        <v>32.3446053480632</v>
      </c>
      <c r="I597" s="103" t="n">
        <f aca="false">$F597*(1-VLOOKUP($C597,$B$179:$E$189,4,0))</f>
        <v>28.7507603093895</v>
      </c>
      <c r="J597" s="10" t="n">
        <f aca="false">G597/$F597</f>
        <v>0.95</v>
      </c>
      <c r="K597" s="10" t="n">
        <f aca="false">H597/$F597</f>
        <v>0.9</v>
      </c>
      <c r="L597" s="10" t="n">
        <f aca="false">I597/$F597</f>
        <v>0.8</v>
      </c>
    </row>
    <row r="598" customFormat="false" ht="15.8" hidden="false" customHeight="false" outlineLevel="0" collapsed="false">
      <c r="A598" s="59" t="s">
        <v>95</v>
      </c>
      <c r="B598" s="59" t="s">
        <v>192</v>
      </c>
      <c r="C598" s="59" t="s">
        <v>117</v>
      </c>
      <c r="D598" s="104" t="n">
        <v>24.6</v>
      </c>
      <c r="E598" s="102" t="n">
        <v>24.6</v>
      </c>
      <c r="F598" s="102" t="n">
        <v>24.6</v>
      </c>
      <c r="G598" s="103" t="n">
        <f aca="false">$F598*(1-VLOOKUP($C598,$B$179:$E$189,2,0))</f>
        <v>23.37</v>
      </c>
      <c r="H598" s="103" t="n">
        <f aca="false">$F598*(1-VLOOKUP($C598,$B$179:$E$189,3,0))</f>
        <v>22.14</v>
      </c>
      <c r="I598" s="103" t="n">
        <f aca="false">$F598*(1-VLOOKUP($C598,$B$179:$E$189,4,0))</f>
        <v>19.68</v>
      </c>
      <c r="J598" s="10" t="n">
        <f aca="false">G598/$F598</f>
        <v>0.95</v>
      </c>
      <c r="K598" s="10" t="n">
        <f aca="false">H598/$F598</f>
        <v>0.9</v>
      </c>
      <c r="L598" s="10" t="n">
        <f aca="false">I598/$F598</f>
        <v>0.8</v>
      </c>
    </row>
    <row r="599" customFormat="false" ht="15.8" hidden="false" customHeight="false" outlineLevel="0" collapsed="false">
      <c r="A599" s="59" t="s">
        <v>95</v>
      </c>
      <c r="B599" s="59" t="s">
        <v>193</v>
      </c>
      <c r="C599" s="59" t="s">
        <v>117</v>
      </c>
      <c r="D599" s="104" t="n">
        <v>24.6</v>
      </c>
      <c r="E599" s="102" t="n">
        <v>24.6</v>
      </c>
      <c r="F599" s="102" t="n">
        <v>24.6</v>
      </c>
      <c r="G599" s="103" t="n">
        <f aca="false">$F599*(1-VLOOKUP($C599,$B$179:$E$189,2,0))</f>
        <v>23.37</v>
      </c>
      <c r="H599" s="103" t="n">
        <f aca="false">$F599*(1-VLOOKUP($C599,$B$179:$E$189,3,0))</f>
        <v>22.14</v>
      </c>
      <c r="I599" s="103" t="n">
        <f aca="false">$F599*(1-VLOOKUP($C599,$B$179:$E$189,4,0))</f>
        <v>19.68</v>
      </c>
      <c r="J599" s="10" t="n">
        <f aca="false">G599/$F599</f>
        <v>0.95</v>
      </c>
      <c r="K599" s="10" t="n">
        <f aca="false">H599/$F599</f>
        <v>0.9</v>
      </c>
      <c r="L599" s="10" t="n">
        <f aca="false">I599/$F599</f>
        <v>0.8</v>
      </c>
    </row>
    <row r="600" customFormat="false" ht="15.8" hidden="false" customHeight="false" outlineLevel="0" collapsed="false">
      <c r="A600" s="59" t="s">
        <v>95</v>
      </c>
      <c r="B600" s="59" t="s">
        <v>194</v>
      </c>
      <c r="C600" s="59" t="s">
        <v>117</v>
      </c>
      <c r="D600" s="104" t="n">
        <v>24.6</v>
      </c>
      <c r="E600" s="102" t="n">
        <v>24.6</v>
      </c>
      <c r="F600" s="102" t="n">
        <v>24.6</v>
      </c>
      <c r="G600" s="103" t="n">
        <f aca="false">$F600*(1-VLOOKUP($C600,$B$179:$E$189,2,0))</f>
        <v>23.37</v>
      </c>
      <c r="H600" s="103" t="n">
        <f aca="false">$F600*(1-VLOOKUP($C600,$B$179:$E$189,3,0))</f>
        <v>22.14</v>
      </c>
      <c r="I600" s="103" t="n">
        <f aca="false">$F600*(1-VLOOKUP($C600,$B$179:$E$189,4,0))</f>
        <v>19.68</v>
      </c>
      <c r="J600" s="10" t="n">
        <f aca="false">G600/$F600</f>
        <v>0.95</v>
      </c>
      <c r="K600" s="10" t="n">
        <f aca="false">H600/$F600</f>
        <v>0.9</v>
      </c>
      <c r="L600" s="10" t="n">
        <f aca="false">I600/$F600</f>
        <v>0.8</v>
      </c>
    </row>
    <row r="601" customFormat="false" ht="15.8" hidden="false" customHeight="false" outlineLevel="0" collapsed="false">
      <c r="A601" s="59" t="s">
        <v>95</v>
      </c>
      <c r="B601" s="59" t="s">
        <v>195</v>
      </c>
      <c r="C601" s="59" t="s">
        <v>117</v>
      </c>
      <c r="D601" s="104" t="n">
        <v>35.9384503867369</v>
      </c>
      <c r="E601" s="102" t="n">
        <v>35.9384503867369</v>
      </c>
      <c r="F601" s="102" t="n">
        <v>35.9384503867369</v>
      </c>
      <c r="G601" s="103" t="n">
        <f aca="false">$F601*(1-VLOOKUP($C601,$B$179:$E$189,2,0))</f>
        <v>34.1415278674001</v>
      </c>
      <c r="H601" s="103" t="n">
        <f aca="false">$F601*(1-VLOOKUP($C601,$B$179:$E$189,3,0))</f>
        <v>32.3446053480632</v>
      </c>
      <c r="I601" s="103" t="n">
        <f aca="false">$F601*(1-VLOOKUP($C601,$B$179:$E$189,4,0))</f>
        <v>28.7507603093895</v>
      </c>
      <c r="J601" s="10" t="n">
        <f aca="false">G601/$F601</f>
        <v>0.95</v>
      </c>
      <c r="K601" s="10" t="n">
        <f aca="false">H601/$F601</f>
        <v>0.9</v>
      </c>
      <c r="L601" s="10" t="n">
        <f aca="false">I601/$F601</f>
        <v>0.8</v>
      </c>
    </row>
    <row r="602" customFormat="false" ht="15.8" hidden="false" customHeight="false" outlineLevel="0" collapsed="false">
      <c r="A602" s="59" t="s">
        <v>95</v>
      </c>
      <c r="B602" s="59" t="s">
        <v>196</v>
      </c>
      <c r="C602" s="59" t="s">
        <v>117</v>
      </c>
      <c r="D602" s="104" t="n">
        <v>34.3176626416842</v>
      </c>
      <c r="E602" s="102" t="n">
        <v>34.3176626416842</v>
      </c>
      <c r="F602" s="102" t="n">
        <v>34.3176626416842</v>
      </c>
      <c r="G602" s="103" t="n">
        <f aca="false">$F602*(1-VLOOKUP($C602,$B$179:$E$189,2,0))</f>
        <v>32.6017795096</v>
      </c>
      <c r="H602" s="103" t="n">
        <f aca="false">$F602*(1-VLOOKUP($C602,$B$179:$E$189,3,0))</f>
        <v>30.8858963775158</v>
      </c>
      <c r="I602" s="103" t="n">
        <f aca="false">$F602*(1-VLOOKUP($C602,$B$179:$E$189,4,0))</f>
        <v>27.4541301133474</v>
      </c>
      <c r="J602" s="10" t="n">
        <f aca="false">G602/$F602</f>
        <v>0.95</v>
      </c>
      <c r="K602" s="10" t="n">
        <f aca="false">H602/$F602</f>
        <v>0.9</v>
      </c>
      <c r="L602" s="10" t="n">
        <f aca="false">I602/$F602</f>
        <v>0.8</v>
      </c>
    </row>
    <row r="603" customFormat="false" ht="15.8" hidden="false" customHeight="false" outlineLevel="0" collapsed="false">
      <c r="A603" s="59" t="s">
        <v>95</v>
      </c>
      <c r="B603" s="59" t="s">
        <v>197</v>
      </c>
      <c r="C603" s="59" t="s">
        <v>117</v>
      </c>
      <c r="D603" s="104" t="n">
        <v>35.9384503867369</v>
      </c>
      <c r="E603" s="102" t="n">
        <v>35.9384503867369</v>
      </c>
      <c r="F603" s="102" t="n">
        <v>35.9384503867369</v>
      </c>
      <c r="G603" s="103" t="n">
        <f aca="false">$F603*(1-VLOOKUP($C603,$B$179:$E$189,2,0))</f>
        <v>34.1415278674001</v>
      </c>
      <c r="H603" s="103" t="n">
        <f aca="false">$F603*(1-VLOOKUP($C603,$B$179:$E$189,3,0))</f>
        <v>32.3446053480632</v>
      </c>
      <c r="I603" s="103" t="n">
        <f aca="false">$F603*(1-VLOOKUP($C603,$B$179:$E$189,4,0))</f>
        <v>28.7507603093895</v>
      </c>
      <c r="J603" s="10" t="n">
        <f aca="false">G603/$F603</f>
        <v>0.95</v>
      </c>
      <c r="K603" s="10" t="n">
        <f aca="false">H603/$F603</f>
        <v>0.9</v>
      </c>
      <c r="L603" s="10" t="n">
        <f aca="false">I603/$F603</f>
        <v>0.8</v>
      </c>
    </row>
    <row r="604" customFormat="false" ht="15.8" hidden="false" customHeight="false" outlineLevel="0" collapsed="false">
      <c r="A604" s="59" t="s">
        <v>95</v>
      </c>
      <c r="B604" s="59" t="s">
        <v>198</v>
      </c>
      <c r="C604" s="59" t="s">
        <v>117</v>
      </c>
      <c r="D604" s="104" t="n">
        <v>35.9384503867369</v>
      </c>
      <c r="E604" s="102" t="n">
        <v>35.9384503867369</v>
      </c>
      <c r="F604" s="102" t="n">
        <v>35.9384503867369</v>
      </c>
      <c r="G604" s="103" t="n">
        <f aca="false">$F604*(1-VLOOKUP($C604,$B$179:$E$189,2,0))</f>
        <v>34.1415278674001</v>
      </c>
      <c r="H604" s="103" t="n">
        <f aca="false">$F604*(1-VLOOKUP($C604,$B$179:$E$189,3,0))</f>
        <v>32.3446053480632</v>
      </c>
      <c r="I604" s="103" t="n">
        <f aca="false">$F604*(1-VLOOKUP($C604,$B$179:$E$189,4,0))</f>
        <v>28.7507603093895</v>
      </c>
      <c r="J604" s="10" t="n">
        <f aca="false">G604/$F604</f>
        <v>0.95</v>
      </c>
      <c r="K604" s="10" t="n">
        <f aca="false">H604/$F604</f>
        <v>0.9</v>
      </c>
      <c r="L604" s="10" t="n">
        <f aca="false">I604/$F604</f>
        <v>0.8</v>
      </c>
    </row>
    <row r="605" customFormat="false" ht="15.8" hidden="false" customHeight="false" outlineLevel="0" collapsed="false">
      <c r="A605" s="59" t="s">
        <v>95</v>
      </c>
      <c r="B605" s="59" t="s">
        <v>199</v>
      </c>
      <c r="C605" s="59" t="s">
        <v>117</v>
      </c>
      <c r="D605" s="104" t="n">
        <v>35.23819445</v>
      </c>
      <c r="E605" s="102" t="n">
        <v>35.23819445</v>
      </c>
      <c r="F605" s="102" t="n">
        <v>35.23819445</v>
      </c>
      <c r="G605" s="103" t="n">
        <f aca="false">$F605*(1-VLOOKUP($C605,$B$179:$E$189,2,0))</f>
        <v>33.4762847275</v>
      </c>
      <c r="H605" s="103" t="n">
        <f aca="false">$F605*(1-VLOOKUP($C605,$B$179:$E$189,3,0))</f>
        <v>31.714375005</v>
      </c>
      <c r="I605" s="103" t="n">
        <f aca="false">$F605*(1-VLOOKUP($C605,$B$179:$E$189,4,0))</f>
        <v>28.19055556</v>
      </c>
      <c r="J605" s="10" t="n">
        <f aca="false">G605/$F605</f>
        <v>0.95</v>
      </c>
      <c r="K605" s="10" t="n">
        <f aca="false">H605/$F605</f>
        <v>0.9</v>
      </c>
      <c r="L605" s="10" t="n">
        <f aca="false">I605/$F605</f>
        <v>0.8</v>
      </c>
    </row>
    <row r="606" customFormat="false" ht="15.8" hidden="false" customHeight="false" outlineLevel="0" collapsed="false">
      <c r="A606" s="59" t="s">
        <v>95</v>
      </c>
      <c r="B606" s="59" t="s">
        <v>200</v>
      </c>
      <c r="C606" s="59" t="s">
        <v>117</v>
      </c>
      <c r="D606" s="104" t="n">
        <v>56.12031522</v>
      </c>
      <c r="E606" s="102" t="n">
        <v>56.12031522</v>
      </c>
      <c r="F606" s="102" t="n">
        <v>56.12031522</v>
      </c>
      <c r="G606" s="103" t="n">
        <f aca="false">$F606*(1-VLOOKUP($C606,$B$179:$E$189,2,0))</f>
        <v>53.314299459</v>
      </c>
      <c r="H606" s="103" t="n">
        <f aca="false">$F606*(1-VLOOKUP($C606,$B$179:$E$189,3,0))</f>
        <v>50.508283698</v>
      </c>
      <c r="I606" s="103" t="n">
        <f aca="false">$F606*(1-VLOOKUP($C606,$B$179:$E$189,4,0))</f>
        <v>44.896252176</v>
      </c>
      <c r="J606" s="10" t="n">
        <f aca="false">G606/$F606</f>
        <v>0.95</v>
      </c>
      <c r="K606" s="10" t="n">
        <f aca="false">H606/$F606</f>
        <v>0.9</v>
      </c>
      <c r="L606" s="10" t="n">
        <f aca="false">I606/$F606</f>
        <v>0.8</v>
      </c>
    </row>
    <row r="607" customFormat="false" ht="15.8" hidden="false" customHeight="false" outlineLevel="0" collapsed="false">
      <c r="A607" s="59" t="s">
        <v>95</v>
      </c>
      <c r="B607" s="59" t="s">
        <v>201</v>
      </c>
      <c r="C607" s="59" t="s">
        <v>117</v>
      </c>
      <c r="D607" s="104" t="n">
        <v>33.77740006</v>
      </c>
      <c r="E607" s="102" t="n">
        <v>33.77740006</v>
      </c>
      <c r="F607" s="102" t="n">
        <v>33.77740006</v>
      </c>
      <c r="G607" s="103" t="n">
        <f aca="false">$F607*(1-VLOOKUP($C607,$B$179:$E$189,2,0))</f>
        <v>32.088530057</v>
      </c>
      <c r="H607" s="103" t="n">
        <f aca="false">$F607*(1-VLOOKUP($C607,$B$179:$E$189,3,0))</f>
        <v>30.399660054</v>
      </c>
      <c r="I607" s="103" t="n">
        <f aca="false">$F607*(1-VLOOKUP($C607,$B$179:$E$189,4,0))</f>
        <v>27.021920048</v>
      </c>
      <c r="J607" s="10" t="n">
        <f aca="false">G607/$F607</f>
        <v>0.95</v>
      </c>
      <c r="K607" s="10" t="n">
        <f aca="false">H607/$F607</f>
        <v>0.9</v>
      </c>
      <c r="L607" s="10" t="n">
        <f aca="false">I607/$F607</f>
        <v>0.8</v>
      </c>
    </row>
    <row r="608" customFormat="false" ht="15.8" hidden="false" customHeight="false" outlineLevel="0" collapsed="false">
      <c r="A608" s="59" t="s">
        <v>95</v>
      </c>
      <c r="B608" s="59" t="s">
        <v>202</v>
      </c>
      <c r="C608" s="59" t="s">
        <v>117</v>
      </c>
      <c r="D608" s="104" t="n">
        <v>38.98108285</v>
      </c>
      <c r="E608" s="102" t="n">
        <v>38.98108285</v>
      </c>
      <c r="F608" s="102" t="n">
        <v>38.98108285</v>
      </c>
      <c r="G608" s="103" t="n">
        <f aca="false">$F608*(1-VLOOKUP($C608,$B$179:$E$189,2,0))</f>
        <v>37.0320287075</v>
      </c>
      <c r="H608" s="103" t="n">
        <f aca="false">$F608*(1-VLOOKUP($C608,$B$179:$E$189,3,0))</f>
        <v>35.082974565</v>
      </c>
      <c r="I608" s="103" t="n">
        <f aca="false">$F608*(1-VLOOKUP($C608,$B$179:$E$189,4,0))</f>
        <v>31.18486628</v>
      </c>
      <c r="J608" s="10" t="n">
        <f aca="false">G608/$F608</f>
        <v>0.95</v>
      </c>
      <c r="K608" s="10" t="n">
        <f aca="false">H608/$F608</f>
        <v>0.9</v>
      </c>
      <c r="L608" s="10" t="n">
        <f aca="false">I608/$F608</f>
        <v>0.8</v>
      </c>
    </row>
    <row r="609" customFormat="false" ht="15.8" hidden="false" customHeight="false" outlineLevel="0" collapsed="false">
      <c r="A609" s="59" t="s">
        <v>95</v>
      </c>
      <c r="B609" s="59" t="s">
        <v>203</v>
      </c>
      <c r="C609" s="59" t="s">
        <v>117</v>
      </c>
      <c r="D609" s="104" t="n">
        <v>61.22219048</v>
      </c>
      <c r="E609" s="102" t="n">
        <v>61.22219048</v>
      </c>
      <c r="F609" s="102" t="n">
        <v>61.22219048</v>
      </c>
      <c r="G609" s="103" t="n">
        <f aca="false">$F609*(1-VLOOKUP($C609,$B$179:$E$189,2,0))</f>
        <v>58.161080956</v>
      </c>
      <c r="H609" s="103" t="n">
        <f aca="false">$F609*(1-VLOOKUP($C609,$B$179:$E$189,3,0))</f>
        <v>55.099971432</v>
      </c>
      <c r="I609" s="103" t="n">
        <f aca="false">$F609*(1-VLOOKUP($C609,$B$179:$E$189,4,0))</f>
        <v>48.977752384</v>
      </c>
      <c r="J609" s="10" t="n">
        <f aca="false">G609/$F609</f>
        <v>0.95</v>
      </c>
      <c r="K609" s="10" t="n">
        <f aca="false">H609/$F609</f>
        <v>0.9</v>
      </c>
      <c r="L609" s="10" t="n">
        <f aca="false">I609/$F609</f>
        <v>0.8</v>
      </c>
    </row>
    <row r="610" customFormat="false" ht="15.8" hidden="false" customHeight="false" outlineLevel="0" collapsed="false">
      <c r="A610" s="59" t="s">
        <v>95</v>
      </c>
      <c r="B610" s="59" t="s">
        <v>204</v>
      </c>
      <c r="C610" s="59" t="s">
        <v>117</v>
      </c>
      <c r="D610" s="104" t="n">
        <v>37.0101884512763</v>
      </c>
      <c r="E610" s="102" t="n">
        <v>37.0101884512763</v>
      </c>
      <c r="F610" s="102" t="n">
        <v>37.0101884512763</v>
      </c>
      <c r="G610" s="103" t="n">
        <f aca="false">$F610*(1-VLOOKUP($C610,$B$179:$E$189,2,0))</f>
        <v>35.1596790287125</v>
      </c>
      <c r="H610" s="103" t="n">
        <f aca="false">$F610*(1-VLOOKUP($C610,$B$179:$E$189,3,0))</f>
        <v>33.3091696061487</v>
      </c>
      <c r="I610" s="103" t="n">
        <f aca="false">$F610*(1-VLOOKUP($C610,$B$179:$E$189,4,0))</f>
        <v>29.608150761021</v>
      </c>
      <c r="J610" s="10" t="n">
        <f aca="false">G610/$F610</f>
        <v>0.95</v>
      </c>
      <c r="K610" s="10" t="n">
        <f aca="false">H610/$F610</f>
        <v>0.9</v>
      </c>
      <c r="L610" s="10" t="n">
        <f aca="false">I610/$F610</f>
        <v>0.8</v>
      </c>
    </row>
    <row r="611" customFormat="false" ht="15.8" hidden="false" customHeight="false" outlineLevel="0" collapsed="false">
      <c r="A611" s="59" t="s">
        <v>95</v>
      </c>
      <c r="B611" s="59" t="s">
        <v>205</v>
      </c>
      <c r="C611" s="59" t="s">
        <v>117</v>
      </c>
      <c r="D611" s="104" t="n">
        <v>24.6</v>
      </c>
      <c r="E611" s="102" t="n">
        <v>24.6</v>
      </c>
      <c r="F611" s="102" t="n">
        <v>24.6</v>
      </c>
      <c r="G611" s="103" t="n">
        <f aca="false">$F611*(1-VLOOKUP($C611,$B$179:$E$189,2,0))</f>
        <v>23.37</v>
      </c>
      <c r="H611" s="103" t="n">
        <f aca="false">$F611*(1-VLOOKUP($C611,$B$179:$E$189,3,0))</f>
        <v>22.14</v>
      </c>
      <c r="I611" s="103" t="n">
        <f aca="false">$F611*(1-VLOOKUP($C611,$B$179:$E$189,4,0))</f>
        <v>19.68</v>
      </c>
      <c r="J611" s="10" t="n">
        <f aca="false">G611/$F611</f>
        <v>0.95</v>
      </c>
      <c r="K611" s="10" t="n">
        <f aca="false">H611/$F611</f>
        <v>0.9</v>
      </c>
      <c r="L611" s="10" t="n">
        <f aca="false">I611/$F611</f>
        <v>0.8</v>
      </c>
    </row>
    <row r="612" customFormat="false" ht="15.8" hidden="false" customHeight="false" outlineLevel="0" collapsed="false">
      <c r="A612" s="59" t="s">
        <v>95</v>
      </c>
      <c r="B612" s="59" t="s">
        <v>206</v>
      </c>
      <c r="C612" s="59" t="s">
        <v>117</v>
      </c>
      <c r="D612" s="104" t="n">
        <v>30.30262531</v>
      </c>
      <c r="E612" s="102" t="n">
        <v>30.30262531</v>
      </c>
      <c r="F612" s="102" t="n">
        <v>30.30262531</v>
      </c>
      <c r="G612" s="103" t="n">
        <f aca="false">$F612*(1-VLOOKUP($C612,$B$179:$E$189,2,0))</f>
        <v>28.7874940445</v>
      </c>
      <c r="H612" s="103" t="n">
        <f aca="false">$F612*(1-VLOOKUP($C612,$B$179:$E$189,3,0))</f>
        <v>27.272362779</v>
      </c>
      <c r="I612" s="103" t="n">
        <f aca="false">$F612*(1-VLOOKUP($C612,$B$179:$E$189,4,0))</f>
        <v>24.242100248</v>
      </c>
      <c r="J612" s="10" t="n">
        <f aca="false">G612/$F612</f>
        <v>0.95</v>
      </c>
      <c r="K612" s="10" t="n">
        <f aca="false">H612/$F612</f>
        <v>0.9</v>
      </c>
      <c r="L612" s="10" t="n">
        <f aca="false">I612/$F612</f>
        <v>0.8</v>
      </c>
    </row>
    <row r="613" customFormat="false" ht="15.8" hidden="false" customHeight="false" outlineLevel="0" collapsed="false">
      <c r="A613" s="59" t="s">
        <v>95</v>
      </c>
      <c r="B613" s="59" t="s">
        <v>207</v>
      </c>
      <c r="C613" s="59" t="s">
        <v>117</v>
      </c>
      <c r="D613" s="104" t="n">
        <v>46.44836659</v>
      </c>
      <c r="E613" s="102" t="n">
        <v>46.44836659</v>
      </c>
      <c r="F613" s="102" t="n">
        <v>46.44836659</v>
      </c>
      <c r="G613" s="103" t="n">
        <f aca="false">$F613*(1-VLOOKUP($C613,$B$179:$E$189,2,0))</f>
        <v>44.1259482605</v>
      </c>
      <c r="H613" s="103" t="n">
        <f aca="false">$F613*(1-VLOOKUP($C613,$B$179:$E$189,3,0))</f>
        <v>41.803529931</v>
      </c>
      <c r="I613" s="103" t="n">
        <f aca="false">$F613*(1-VLOOKUP($C613,$B$179:$E$189,4,0))</f>
        <v>37.158693272</v>
      </c>
      <c r="J613" s="10" t="n">
        <f aca="false">G613/$F613</f>
        <v>0.95</v>
      </c>
      <c r="K613" s="10" t="n">
        <f aca="false">H613/$F613</f>
        <v>0.9</v>
      </c>
      <c r="L613" s="10" t="n">
        <f aca="false">I613/$F613</f>
        <v>0.8</v>
      </c>
    </row>
    <row r="614" customFormat="false" ht="15.8" hidden="false" customHeight="false" outlineLevel="0" collapsed="false">
      <c r="A614" s="59" t="s">
        <v>95</v>
      </c>
      <c r="B614" s="59" t="s">
        <v>208</v>
      </c>
      <c r="C614" s="59" t="s">
        <v>117</v>
      </c>
      <c r="D614" s="104" t="n">
        <v>32.42630406</v>
      </c>
      <c r="E614" s="102" t="n">
        <v>32.42630406</v>
      </c>
      <c r="F614" s="102" t="n">
        <v>32.42630406</v>
      </c>
      <c r="G614" s="103" t="n">
        <f aca="false">$F614*(1-VLOOKUP($C614,$B$179:$E$189,2,0))</f>
        <v>30.804988857</v>
      </c>
      <c r="H614" s="103" t="n">
        <f aca="false">$F614*(1-VLOOKUP($C614,$B$179:$E$189,3,0))</f>
        <v>29.183673654</v>
      </c>
      <c r="I614" s="103" t="n">
        <f aca="false">$F614*(1-VLOOKUP($C614,$B$179:$E$189,4,0))</f>
        <v>25.941043248</v>
      </c>
      <c r="J614" s="10" t="n">
        <f aca="false">G614/$F614</f>
        <v>0.95</v>
      </c>
      <c r="K614" s="10" t="n">
        <f aca="false">H614/$F614</f>
        <v>0.9</v>
      </c>
      <c r="L614" s="10" t="n">
        <f aca="false">I614/$F614</f>
        <v>0.8</v>
      </c>
    </row>
    <row r="615" customFormat="false" ht="15.8" hidden="false" customHeight="false" outlineLevel="0" collapsed="false">
      <c r="A615" s="59" t="s">
        <v>95</v>
      </c>
      <c r="B615" s="59" t="s">
        <v>209</v>
      </c>
      <c r="C615" s="59" t="s">
        <v>117</v>
      </c>
      <c r="D615" s="104" t="n">
        <v>32.73049064</v>
      </c>
      <c r="E615" s="102" t="n">
        <v>32.73049064</v>
      </c>
      <c r="F615" s="102" t="n">
        <v>32.73049064</v>
      </c>
      <c r="G615" s="103" t="n">
        <f aca="false">$F615*(1-VLOOKUP($C615,$B$179:$E$189,2,0))</f>
        <v>31.093966108</v>
      </c>
      <c r="H615" s="103" t="n">
        <f aca="false">$F615*(1-VLOOKUP($C615,$B$179:$E$189,3,0))</f>
        <v>29.457441576</v>
      </c>
      <c r="I615" s="103" t="n">
        <f aca="false">$F615*(1-VLOOKUP($C615,$B$179:$E$189,4,0))</f>
        <v>26.184392512</v>
      </c>
      <c r="J615" s="10" t="n">
        <f aca="false">G615/$F615</f>
        <v>0.95</v>
      </c>
      <c r="K615" s="10" t="n">
        <f aca="false">H615/$F615</f>
        <v>0.9</v>
      </c>
      <c r="L615" s="10" t="n">
        <f aca="false">I615/$F615</f>
        <v>0.8</v>
      </c>
    </row>
    <row r="616" customFormat="false" ht="15.8" hidden="false" customHeight="false" outlineLevel="0" collapsed="false">
      <c r="A616" s="59" t="s">
        <v>95</v>
      </c>
      <c r="B616" s="59" t="s">
        <v>210</v>
      </c>
      <c r="C616" s="59" t="s">
        <v>117</v>
      </c>
      <c r="D616" s="104" t="n">
        <v>50.06836172</v>
      </c>
      <c r="E616" s="102" t="n">
        <v>50.06836172</v>
      </c>
      <c r="F616" s="102" t="n">
        <v>50.06836172</v>
      </c>
      <c r="G616" s="103" t="n">
        <f aca="false">$F616*(1-VLOOKUP($C616,$B$179:$E$189,2,0))</f>
        <v>47.564943634</v>
      </c>
      <c r="H616" s="103" t="n">
        <f aca="false">$F616*(1-VLOOKUP($C616,$B$179:$E$189,3,0))</f>
        <v>45.061525548</v>
      </c>
      <c r="I616" s="103" t="n">
        <f aca="false">$F616*(1-VLOOKUP($C616,$B$179:$E$189,4,0))</f>
        <v>40.054689376</v>
      </c>
      <c r="J616" s="10" t="n">
        <f aca="false">G616/$F616</f>
        <v>0.95</v>
      </c>
      <c r="K616" s="10" t="n">
        <f aca="false">H616/$F616</f>
        <v>0.9</v>
      </c>
      <c r="L616" s="10" t="n">
        <f aca="false">I616/$F616</f>
        <v>0.8</v>
      </c>
    </row>
    <row r="617" customFormat="false" ht="15.8" hidden="false" customHeight="false" outlineLevel="0" collapsed="false">
      <c r="A617" s="59" t="s">
        <v>95</v>
      </c>
      <c r="B617" s="59" t="s">
        <v>211</v>
      </c>
      <c r="C617" s="59" t="s">
        <v>117</v>
      </c>
      <c r="D617" s="104" t="n">
        <v>35.9384503867369</v>
      </c>
      <c r="E617" s="102" t="n">
        <v>35.9384503867369</v>
      </c>
      <c r="F617" s="102" t="n">
        <v>35.9384503867369</v>
      </c>
      <c r="G617" s="103" t="n">
        <f aca="false">$F617*(1-VLOOKUP($C617,$B$179:$E$189,2,0))</f>
        <v>34.1415278674001</v>
      </c>
      <c r="H617" s="103" t="n">
        <f aca="false">$F617*(1-VLOOKUP($C617,$B$179:$E$189,3,0))</f>
        <v>32.3446053480632</v>
      </c>
      <c r="I617" s="103" t="n">
        <f aca="false">$F617*(1-VLOOKUP($C617,$B$179:$E$189,4,0))</f>
        <v>28.7507603093895</v>
      </c>
      <c r="J617" s="10" t="n">
        <f aca="false">G617/$F617</f>
        <v>0.95</v>
      </c>
      <c r="K617" s="10" t="n">
        <f aca="false">H617/$F617</f>
        <v>0.9</v>
      </c>
      <c r="L617" s="10" t="n">
        <f aca="false">I617/$F617</f>
        <v>0.8</v>
      </c>
    </row>
    <row r="618" customFormat="false" ht="15.8" hidden="false" customHeight="false" outlineLevel="0" collapsed="false">
      <c r="A618" s="59" t="s">
        <v>95</v>
      </c>
      <c r="B618" s="59" t="s">
        <v>212</v>
      </c>
      <c r="C618" s="59" t="s">
        <v>117</v>
      </c>
      <c r="D618" s="104" t="n">
        <v>24.6</v>
      </c>
      <c r="E618" s="102" t="n">
        <v>24.6</v>
      </c>
      <c r="F618" s="102" t="n">
        <v>24.6</v>
      </c>
      <c r="G618" s="103" t="n">
        <f aca="false">$F618*(1-VLOOKUP($C618,$B$179:$E$189,2,0))</f>
        <v>23.37</v>
      </c>
      <c r="H618" s="103" t="n">
        <f aca="false">$F618*(1-VLOOKUP($C618,$B$179:$E$189,3,0))</f>
        <v>22.14</v>
      </c>
      <c r="I618" s="103" t="n">
        <f aca="false">$F618*(1-VLOOKUP($C618,$B$179:$E$189,4,0))</f>
        <v>19.68</v>
      </c>
      <c r="J618" s="10" t="n">
        <f aca="false">G618/$F618</f>
        <v>0.95</v>
      </c>
      <c r="K618" s="10" t="n">
        <f aca="false">H618/$F618</f>
        <v>0.9</v>
      </c>
      <c r="L618" s="10" t="n">
        <f aca="false">I618/$F618</f>
        <v>0.8</v>
      </c>
    </row>
    <row r="619" customFormat="false" ht="15.8" hidden="false" customHeight="false" outlineLevel="0" collapsed="false">
      <c r="A619" s="59" t="s">
        <v>95</v>
      </c>
      <c r="B619" s="59" t="s">
        <v>213</v>
      </c>
      <c r="C619" s="59" t="s">
        <v>117</v>
      </c>
      <c r="D619" s="104" t="n">
        <v>24.6</v>
      </c>
      <c r="E619" s="102" t="n">
        <v>24.6</v>
      </c>
      <c r="F619" s="102" t="n">
        <v>24.6</v>
      </c>
      <c r="G619" s="103" t="n">
        <f aca="false">$F619*(1-VLOOKUP($C619,$B$179:$E$189,2,0))</f>
        <v>23.37</v>
      </c>
      <c r="H619" s="103" t="n">
        <f aca="false">$F619*(1-VLOOKUP($C619,$B$179:$E$189,3,0))</f>
        <v>22.14</v>
      </c>
      <c r="I619" s="103" t="n">
        <f aca="false">$F619*(1-VLOOKUP($C619,$B$179:$E$189,4,0))</f>
        <v>19.68</v>
      </c>
      <c r="J619" s="10" t="n">
        <f aca="false">G619/$F619</f>
        <v>0.95</v>
      </c>
      <c r="K619" s="10" t="n">
        <f aca="false">H619/$F619</f>
        <v>0.9</v>
      </c>
      <c r="L619" s="10" t="n">
        <f aca="false">I619/$F619</f>
        <v>0.8</v>
      </c>
    </row>
    <row r="620" customFormat="false" ht="15.8" hidden="false" customHeight="false" outlineLevel="0" collapsed="false">
      <c r="A620" s="59" t="s">
        <v>95</v>
      </c>
      <c r="B620" s="59" t="s">
        <v>214</v>
      </c>
      <c r="C620" s="59" t="s">
        <v>117</v>
      </c>
      <c r="D620" s="104" t="n">
        <v>24.6</v>
      </c>
      <c r="E620" s="102" t="n">
        <v>24.6</v>
      </c>
      <c r="F620" s="102" t="n">
        <v>24.6</v>
      </c>
      <c r="G620" s="103" t="n">
        <f aca="false">$F620*(1-VLOOKUP($C620,$B$179:$E$189,2,0))</f>
        <v>23.37</v>
      </c>
      <c r="H620" s="103" t="n">
        <f aca="false">$F620*(1-VLOOKUP($C620,$B$179:$E$189,3,0))</f>
        <v>22.14</v>
      </c>
      <c r="I620" s="103" t="n">
        <f aca="false">$F620*(1-VLOOKUP($C620,$B$179:$E$189,4,0))</f>
        <v>19.68</v>
      </c>
      <c r="J620" s="10" t="n">
        <f aca="false">G620/$F620</f>
        <v>0.95</v>
      </c>
      <c r="K620" s="10" t="n">
        <f aca="false">H620/$F620</f>
        <v>0.9</v>
      </c>
      <c r="L620" s="10" t="n">
        <f aca="false">I620/$F620</f>
        <v>0.8</v>
      </c>
    </row>
    <row r="621" customFormat="false" ht="15.8" hidden="false" customHeight="false" outlineLevel="0" collapsed="false">
      <c r="A621" s="59" t="s">
        <v>97</v>
      </c>
      <c r="B621" s="59" t="s">
        <v>215</v>
      </c>
      <c r="C621" s="59" t="s">
        <v>117</v>
      </c>
      <c r="D621" s="104" t="n">
        <v>9.938349499</v>
      </c>
      <c r="E621" s="102" t="n">
        <v>9.938349499</v>
      </c>
      <c r="F621" s="102" t="n">
        <v>9.938349499</v>
      </c>
      <c r="G621" s="103" t="n">
        <f aca="false">$F621*(1-VLOOKUP($C621,$B$179:$E$189,2,0))</f>
        <v>9.44143202405</v>
      </c>
      <c r="H621" s="103" t="n">
        <f aca="false">$F621*(1-VLOOKUP($C621,$B$179:$E$189,3,0))</f>
        <v>8.9445145491</v>
      </c>
      <c r="I621" s="103" t="n">
        <f aca="false">$F621*(1-VLOOKUP($C621,$B$179:$E$189,4,0))</f>
        <v>7.9506795992</v>
      </c>
      <c r="J621" s="10" t="n">
        <f aca="false">G621/$F621</f>
        <v>0.95</v>
      </c>
      <c r="K621" s="10" t="n">
        <f aca="false">H621/$F621</f>
        <v>0.9</v>
      </c>
      <c r="L621" s="10" t="n">
        <f aca="false">I621/$F621</f>
        <v>0.8</v>
      </c>
    </row>
    <row r="622" customFormat="false" ht="15.8" hidden="false" customHeight="false" outlineLevel="0" collapsed="false">
      <c r="A622" s="59" t="s">
        <v>97</v>
      </c>
      <c r="B622" s="59" t="s">
        <v>216</v>
      </c>
      <c r="C622" s="59" t="s">
        <v>117</v>
      </c>
      <c r="D622" s="104" t="n">
        <v>0</v>
      </c>
      <c r="E622" s="102" t="n">
        <v>0</v>
      </c>
      <c r="F622" s="102" t="n">
        <v>0</v>
      </c>
      <c r="G622" s="103" t="n">
        <f aca="false">$F622*(1-VLOOKUP($C622,$B$179:$E$189,2,0))</f>
        <v>0</v>
      </c>
      <c r="H622" s="103" t="n">
        <f aca="false">$F622*(1-VLOOKUP($C622,$B$179:$E$189,3,0))</f>
        <v>0</v>
      </c>
      <c r="I622" s="103" t="n">
        <f aca="false">$F622*(1-VLOOKUP($C622,$B$179:$E$189,4,0))</f>
        <v>0</v>
      </c>
      <c r="J622" s="10" t="e">
        <f aca="false">G622/$F622</f>
        <v>#DIV/0!</v>
      </c>
      <c r="K622" s="10" t="e">
        <f aca="false">H622/$F622</f>
        <v>#DIV/0!</v>
      </c>
      <c r="L622" s="10" t="e">
        <f aca="false">I622/$F622</f>
        <v>#DIV/0!</v>
      </c>
    </row>
    <row r="623" customFormat="false" ht="15.8" hidden="false" customHeight="false" outlineLevel="0" collapsed="false">
      <c r="A623" s="59" t="s">
        <v>97</v>
      </c>
      <c r="B623" s="59" t="s">
        <v>217</v>
      </c>
      <c r="C623" s="59" t="s">
        <v>117</v>
      </c>
      <c r="D623" s="104" t="n">
        <v>12.4303318247219</v>
      </c>
      <c r="E623" s="102" t="n">
        <v>12.4303318247219</v>
      </c>
      <c r="F623" s="102" t="n">
        <v>12.4303318247219</v>
      </c>
      <c r="G623" s="103" t="n">
        <f aca="false">$F623*(1-VLOOKUP($C623,$B$179:$E$189,2,0))</f>
        <v>11.8088152334858</v>
      </c>
      <c r="H623" s="103" t="n">
        <f aca="false">$F623*(1-VLOOKUP($C623,$B$179:$E$189,3,0))</f>
        <v>11.1872986422497</v>
      </c>
      <c r="I623" s="103" t="n">
        <f aca="false">$F623*(1-VLOOKUP($C623,$B$179:$E$189,4,0))</f>
        <v>9.94426545977752</v>
      </c>
      <c r="J623" s="10" t="n">
        <f aca="false">G623/$F623</f>
        <v>0.95</v>
      </c>
      <c r="K623" s="10" t="n">
        <f aca="false">H623/$F623</f>
        <v>0.9</v>
      </c>
      <c r="L623" s="10" t="n">
        <f aca="false">I623/$F623</f>
        <v>0.8</v>
      </c>
    </row>
    <row r="624" customFormat="false" ht="15.8" hidden="false" customHeight="false" outlineLevel="0" collapsed="false">
      <c r="A624" s="59" t="s">
        <v>97</v>
      </c>
      <c r="B624" s="59" t="s">
        <v>218</v>
      </c>
      <c r="C624" s="59" t="s">
        <v>117</v>
      </c>
      <c r="D624" s="104" t="n">
        <v>9.938349499</v>
      </c>
      <c r="E624" s="102" t="n">
        <v>9.938349499</v>
      </c>
      <c r="F624" s="102" t="n">
        <v>9.938349499</v>
      </c>
      <c r="G624" s="103" t="n">
        <f aca="false">$F624*(1-VLOOKUP($C624,$B$179:$E$189,2,0))</f>
        <v>9.44143202405</v>
      </c>
      <c r="H624" s="103" t="n">
        <f aca="false">$F624*(1-VLOOKUP($C624,$B$179:$E$189,3,0))</f>
        <v>8.9445145491</v>
      </c>
      <c r="I624" s="103" t="n">
        <f aca="false">$F624*(1-VLOOKUP($C624,$B$179:$E$189,4,0))</f>
        <v>7.9506795992</v>
      </c>
      <c r="J624" s="10" t="n">
        <f aca="false">G624/$F624</f>
        <v>0.95</v>
      </c>
      <c r="K624" s="10" t="n">
        <f aca="false">H624/$F624</f>
        <v>0.9</v>
      </c>
      <c r="L624" s="10" t="n">
        <f aca="false">I624/$F624</f>
        <v>0.8</v>
      </c>
    </row>
    <row r="625" customFormat="false" ht="15.8" hidden="false" customHeight="false" outlineLevel="0" collapsed="false">
      <c r="A625" s="59" t="s">
        <v>97</v>
      </c>
      <c r="B625" s="59" t="s">
        <v>219</v>
      </c>
      <c r="C625" s="59" t="s">
        <v>117</v>
      </c>
      <c r="D625" s="104" t="n">
        <v>10.02928113</v>
      </c>
      <c r="E625" s="102" t="n">
        <v>10.02928113</v>
      </c>
      <c r="F625" s="102" t="n">
        <v>10.02928113</v>
      </c>
      <c r="G625" s="103" t="n">
        <f aca="false">$F625*(1-VLOOKUP($C625,$B$179:$E$189,2,0))</f>
        <v>9.5278170735</v>
      </c>
      <c r="H625" s="103" t="n">
        <f aca="false">$F625*(1-VLOOKUP($C625,$B$179:$E$189,3,0))</f>
        <v>9.026353017</v>
      </c>
      <c r="I625" s="103" t="n">
        <f aca="false">$F625*(1-VLOOKUP($C625,$B$179:$E$189,4,0))</f>
        <v>8.023424904</v>
      </c>
      <c r="J625" s="10" t="n">
        <f aca="false">G625/$F625</f>
        <v>0.95</v>
      </c>
      <c r="K625" s="10" t="n">
        <f aca="false">H625/$F625</f>
        <v>0.9</v>
      </c>
      <c r="L625" s="10" t="n">
        <f aca="false">I625/$F625</f>
        <v>0.8</v>
      </c>
    </row>
    <row r="626" customFormat="false" ht="15.8" hidden="false" customHeight="false" outlineLevel="0" collapsed="false">
      <c r="A626" s="59" t="s">
        <v>97</v>
      </c>
      <c r="B626" s="59" t="s">
        <v>220</v>
      </c>
      <c r="C626" s="59" t="s">
        <v>117</v>
      </c>
      <c r="D626" s="104" t="n">
        <v>9.938349499</v>
      </c>
      <c r="E626" s="102" t="n">
        <v>9.938349499</v>
      </c>
      <c r="F626" s="102" t="n">
        <v>9.938349499</v>
      </c>
      <c r="G626" s="103" t="n">
        <f aca="false">$F626*(1-VLOOKUP($C626,$B$179:$E$189,2,0))</f>
        <v>9.44143202405</v>
      </c>
      <c r="H626" s="103" t="n">
        <f aca="false">$F626*(1-VLOOKUP($C626,$B$179:$E$189,3,0))</f>
        <v>8.9445145491</v>
      </c>
      <c r="I626" s="103" t="n">
        <f aca="false">$F626*(1-VLOOKUP($C626,$B$179:$E$189,4,0))</f>
        <v>7.9506795992</v>
      </c>
      <c r="J626" s="10" t="n">
        <f aca="false">G626/$F626</f>
        <v>0.95</v>
      </c>
      <c r="K626" s="10" t="n">
        <f aca="false">H626/$F626</f>
        <v>0.9</v>
      </c>
      <c r="L626" s="10" t="n">
        <f aca="false">I626/$F626</f>
        <v>0.8</v>
      </c>
    </row>
    <row r="627" customFormat="false" ht="15.8" hidden="false" customHeight="false" outlineLevel="0" collapsed="false">
      <c r="A627" s="59" t="s">
        <v>97</v>
      </c>
      <c r="B627" s="59" t="s">
        <v>221</v>
      </c>
      <c r="C627" s="59" t="s">
        <v>117</v>
      </c>
      <c r="D627" s="104" t="n">
        <v>9.938349499</v>
      </c>
      <c r="E627" s="102" t="n">
        <v>9.938349499</v>
      </c>
      <c r="F627" s="102" t="n">
        <v>9.938349499</v>
      </c>
      <c r="G627" s="103" t="n">
        <f aca="false">$F627*(1-VLOOKUP($C627,$B$179:$E$189,2,0))</f>
        <v>9.44143202405</v>
      </c>
      <c r="H627" s="103" t="n">
        <f aca="false">$F627*(1-VLOOKUP($C627,$B$179:$E$189,3,0))</f>
        <v>8.9445145491</v>
      </c>
      <c r="I627" s="103" t="n">
        <f aca="false">$F627*(1-VLOOKUP($C627,$B$179:$E$189,4,0))</f>
        <v>7.9506795992</v>
      </c>
      <c r="J627" s="10" t="n">
        <f aca="false">G627/$F627</f>
        <v>0.95</v>
      </c>
      <c r="K627" s="10" t="n">
        <f aca="false">H627/$F627</f>
        <v>0.9</v>
      </c>
      <c r="L627" s="10" t="n">
        <f aca="false">I627/$F627</f>
        <v>0.8</v>
      </c>
    </row>
    <row r="628" customFormat="false" ht="15.8" hidden="false" customHeight="false" outlineLevel="0" collapsed="false">
      <c r="A628" s="59" t="s">
        <v>97</v>
      </c>
      <c r="B628" s="59" t="s">
        <v>222</v>
      </c>
      <c r="C628" s="59" t="s">
        <v>117</v>
      </c>
      <c r="D628" s="104" t="n">
        <v>26.30688953</v>
      </c>
      <c r="E628" s="102" t="n">
        <v>26.30688953</v>
      </c>
      <c r="F628" s="102" t="n">
        <v>26.30688953</v>
      </c>
      <c r="G628" s="103" t="n">
        <f aca="false">$F628*(1-VLOOKUP($C628,$B$179:$E$189,2,0))</f>
        <v>24.9915450535</v>
      </c>
      <c r="H628" s="103" t="n">
        <f aca="false">$F628*(1-VLOOKUP($C628,$B$179:$E$189,3,0))</f>
        <v>23.676200577</v>
      </c>
      <c r="I628" s="103" t="n">
        <f aca="false">$F628*(1-VLOOKUP($C628,$B$179:$E$189,4,0))</f>
        <v>21.045511624</v>
      </c>
      <c r="J628" s="10" t="n">
        <f aca="false">G628/$F628</f>
        <v>0.95</v>
      </c>
      <c r="K628" s="10" t="n">
        <f aca="false">H628/$F628</f>
        <v>0.9</v>
      </c>
      <c r="L628" s="10" t="n">
        <f aca="false">I628/$F628</f>
        <v>0.8</v>
      </c>
    </row>
    <row r="629" customFormat="false" ht="15.8" hidden="false" customHeight="false" outlineLevel="0" collapsed="false">
      <c r="A629" s="59" t="s">
        <v>97</v>
      </c>
      <c r="B629" s="59" t="s">
        <v>223</v>
      </c>
      <c r="C629" s="59" t="s">
        <v>117</v>
      </c>
      <c r="D629" s="104" t="n">
        <v>12.65555718</v>
      </c>
      <c r="E629" s="102" t="n">
        <v>12.65555718</v>
      </c>
      <c r="F629" s="102" t="n">
        <v>12.65555718</v>
      </c>
      <c r="G629" s="103" t="n">
        <f aca="false">$F629*(1-VLOOKUP($C629,$B$179:$E$189,2,0))</f>
        <v>12.022779321</v>
      </c>
      <c r="H629" s="103" t="n">
        <f aca="false">$F629*(1-VLOOKUP($C629,$B$179:$E$189,3,0))</f>
        <v>11.390001462</v>
      </c>
      <c r="I629" s="103" t="n">
        <f aca="false">$F629*(1-VLOOKUP($C629,$B$179:$E$189,4,0))</f>
        <v>10.124445744</v>
      </c>
      <c r="J629" s="10" t="n">
        <f aca="false">G629/$F629</f>
        <v>0.95</v>
      </c>
      <c r="K629" s="10" t="n">
        <f aca="false">H629/$F629</f>
        <v>0.9</v>
      </c>
      <c r="L629" s="10" t="n">
        <f aca="false">I629/$F629</f>
        <v>0.8</v>
      </c>
    </row>
    <row r="630" customFormat="false" ht="15.8" hidden="false" customHeight="false" outlineLevel="0" collapsed="false">
      <c r="A630" s="59" t="s">
        <v>97</v>
      </c>
      <c r="B630" s="59" t="s">
        <v>224</v>
      </c>
      <c r="C630" s="59" t="s">
        <v>117</v>
      </c>
      <c r="D630" s="104" t="n">
        <v>12.4749414</v>
      </c>
      <c r="E630" s="102" t="n">
        <v>12.4749414</v>
      </c>
      <c r="F630" s="102" t="n">
        <v>12.4749414</v>
      </c>
      <c r="G630" s="103" t="n">
        <f aca="false">$F630*(1-VLOOKUP($C630,$B$179:$E$189,2,0))</f>
        <v>11.85119433</v>
      </c>
      <c r="H630" s="103" t="n">
        <f aca="false">$F630*(1-VLOOKUP($C630,$B$179:$E$189,3,0))</f>
        <v>11.22744726</v>
      </c>
      <c r="I630" s="103" t="n">
        <f aca="false">$F630*(1-VLOOKUP($C630,$B$179:$E$189,4,0))</f>
        <v>9.97995312</v>
      </c>
      <c r="J630" s="10" t="n">
        <f aca="false">G630/$F630</f>
        <v>0.95</v>
      </c>
      <c r="K630" s="10" t="n">
        <f aca="false">H630/$F630</f>
        <v>0.9</v>
      </c>
      <c r="L630" s="10" t="n">
        <f aca="false">I630/$F630</f>
        <v>0.8</v>
      </c>
    </row>
    <row r="631" customFormat="false" ht="15.8" hidden="false" customHeight="false" outlineLevel="0" collapsed="false">
      <c r="A631" s="59" t="s">
        <v>97</v>
      </c>
      <c r="B631" s="59" t="s">
        <v>225</v>
      </c>
      <c r="C631" s="59" t="s">
        <v>117</v>
      </c>
      <c r="D631" s="104" t="n">
        <v>9.938349499</v>
      </c>
      <c r="E631" s="102" t="n">
        <v>9.938349499</v>
      </c>
      <c r="F631" s="102" t="n">
        <v>9.938349499</v>
      </c>
      <c r="G631" s="103" t="n">
        <f aca="false">$F631*(1-VLOOKUP($C631,$B$179:$E$189,2,0))</f>
        <v>9.44143202405</v>
      </c>
      <c r="H631" s="103" t="n">
        <f aca="false">$F631*(1-VLOOKUP($C631,$B$179:$E$189,3,0))</f>
        <v>8.9445145491</v>
      </c>
      <c r="I631" s="103" t="n">
        <f aca="false">$F631*(1-VLOOKUP($C631,$B$179:$E$189,4,0))</f>
        <v>7.9506795992</v>
      </c>
      <c r="J631" s="10" t="n">
        <f aca="false">G631/$F631</f>
        <v>0.95</v>
      </c>
      <c r="K631" s="10" t="n">
        <f aca="false">H631/$F631</f>
        <v>0.9</v>
      </c>
      <c r="L631" s="10" t="n">
        <f aca="false">I631/$F631</f>
        <v>0.8</v>
      </c>
    </row>
    <row r="632" customFormat="false" ht="15.8" hidden="false" customHeight="false" outlineLevel="0" collapsed="false">
      <c r="A632" s="59" t="s">
        <v>97</v>
      </c>
      <c r="B632" s="59" t="s">
        <v>226</v>
      </c>
      <c r="C632" s="59" t="s">
        <v>117</v>
      </c>
      <c r="D632" s="104" t="n">
        <v>10.02928113</v>
      </c>
      <c r="E632" s="102" t="n">
        <v>10.02928113</v>
      </c>
      <c r="F632" s="102" t="n">
        <v>10.02928113</v>
      </c>
      <c r="G632" s="103" t="n">
        <f aca="false">$F632*(1-VLOOKUP($C632,$B$179:$E$189,2,0))</f>
        <v>9.5278170735</v>
      </c>
      <c r="H632" s="103" t="n">
        <f aca="false">$F632*(1-VLOOKUP($C632,$B$179:$E$189,3,0))</f>
        <v>9.026353017</v>
      </c>
      <c r="I632" s="103" t="n">
        <f aca="false">$F632*(1-VLOOKUP($C632,$B$179:$E$189,4,0))</f>
        <v>8.023424904</v>
      </c>
      <c r="J632" s="10" t="n">
        <f aca="false">G632/$F632</f>
        <v>0.95</v>
      </c>
      <c r="K632" s="10" t="n">
        <f aca="false">H632/$F632</f>
        <v>0.9</v>
      </c>
      <c r="L632" s="10" t="n">
        <f aca="false">I632/$F632</f>
        <v>0.8</v>
      </c>
    </row>
    <row r="633" customFormat="false" ht="15.8" hidden="false" customHeight="false" outlineLevel="0" collapsed="false">
      <c r="A633" s="59" t="s">
        <v>97</v>
      </c>
      <c r="B633" s="59" t="s">
        <v>227</v>
      </c>
      <c r="C633" s="59" t="s">
        <v>117</v>
      </c>
      <c r="D633" s="104" t="n">
        <v>9.938349499</v>
      </c>
      <c r="E633" s="102" t="n">
        <v>9.938349499</v>
      </c>
      <c r="F633" s="102" t="n">
        <v>9.938349499</v>
      </c>
      <c r="G633" s="103" t="n">
        <f aca="false">$F633*(1-VLOOKUP($C633,$B$179:$E$189,2,0))</f>
        <v>9.44143202405</v>
      </c>
      <c r="H633" s="103" t="n">
        <f aca="false">$F633*(1-VLOOKUP($C633,$B$179:$E$189,3,0))</f>
        <v>8.9445145491</v>
      </c>
      <c r="I633" s="103" t="n">
        <f aca="false">$F633*(1-VLOOKUP($C633,$B$179:$E$189,4,0))</f>
        <v>7.9506795992</v>
      </c>
      <c r="J633" s="10" t="n">
        <f aca="false">G633/$F633</f>
        <v>0.95</v>
      </c>
      <c r="K633" s="10" t="n">
        <f aca="false">H633/$F633</f>
        <v>0.9</v>
      </c>
      <c r="L633" s="10" t="n">
        <f aca="false">I633/$F633</f>
        <v>0.8</v>
      </c>
    </row>
    <row r="634" customFormat="false" ht="15.8" hidden="false" customHeight="false" outlineLevel="0" collapsed="false">
      <c r="A634" s="59" t="s">
        <v>97</v>
      </c>
      <c r="B634" s="59" t="s">
        <v>228</v>
      </c>
      <c r="C634" s="59" t="s">
        <v>117</v>
      </c>
      <c r="D634" s="104" t="n">
        <v>9.93834949900001</v>
      </c>
      <c r="E634" s="102" t="n">
        <v>9.93834949900001</v>
      </c>
      <c r="F634" s="102" t="n">
        <v>9.93834949900001</v>
      </c>
      <c r="G634" s="103" t="n">
        <f aca="false">$F634*(1-VLOOKUP($C634,$B$179:$E$189,2,0))</f>
        <v>9.44143202405001</v>
      </c>
      <c r="H634" s="103" t="n">
        <f aca="false">$F634*(1-VLOOKUP($C634,$B$179:$E$189,3,0))</f>
        <v>8.94451454910001</v>
      </c>
      <c r="I634" s="103" t="n">
        <f aca="false">$F634*(1-VLOOKUP($C634,$B$179:$E$189,4,0))</f>
        <v>7.95067959920001</v>
      </c>
      <c r="J634" s="10" t="n">
        <f aca="false">G634/$F634</f>
        <v>0.95</v>
      </c>
      <c r="K634" s="10" t="n">
        <f aca="false">H634/$F634</f>
        <v>0.9</v>
      </c>
      <c r="L634" s="10" t="n">
        <f aca="false">I634/$F634</f>
        <v>0.8</v>
      </c>
    </row>
    <row r="635" customFormat="false" ht="15.8" hidden="false" customHeight="false" outlineLevel="0" collapsed="false">
      <c r="A635" s="59" t="s">
        <v>97</v>
      </c>
      <c r="B635" s="59" t="s">
        <v>229</v>
      </c>
      <c r="C635" s="59" t="s">
        <v>117</v>
      </c>
      <c r="D635" s="104" t="n">
        <v>12.4749414</v>
      </c>
      <c r="E635" s="102" t="n">
        <v>12.4749414</v>
      </c>
      <c r="F635" s="102" t="n">
        <v>12.4749414</v>
      </c>
      <c r="G635" s="103" t="n">
        <f aca="false">$F635*(1-VLOOKUP($C635,$B$179:$E$189,2,0))</f>
        <v>11.85119433</v>
      </c>
      <c r="H635" s="103" t="n">
        <f aca="false">$F635*(1-VLOOKUP($C635,$B$179:$E$189,3,0))</f>
        <v>11.22744726</v>
      </c>
      <c r="I635" s="103" t="n">
        <f aca="false">$F635*(1-VLOOKUP($C635,$B$179:$E$189,4,0))</f>
        <v>9.97995312</v>
      </c>
      <c r="J635" s="10" t="n">
        <f aca="false">G635/$F635</f>
        <v>0.95</v>
      </c>
      <c r="K635" s="10" t="n">
        <f aca="false">H635/$F635</f>
        <v>0.9</v>
      </c>
      <c r="L635" s="10" t="n">
        <f aca="false">I635/$F635</f>
        <v>0.8</v>
      </c>
    </row>
    <row r="636" customFormat="false" ht="15.8" hidden="false" customHeight="false" outlineLevel="0" collapsed="false">
      <c r="A636" s="59" t="s">
        <v>97</v>
      </c>
      <c r="B636" s="59" t="s">
        <v>230</v>
      </c>
      <c r="C636" s="59" t="s">
        <v>117</v>
      </c>
      <c r="D636" s="104" t="n">
        <v>26.30688953</v>
      </c>
      <c r="E636" s="102" t="n">
        <v>26.30688953</v>
      </c>
      <c r="F636" s="102" t="n">
        <v>26.30688953</v>
      </c>
      <c r="G636" s="103" t="n">
        <f aca="false">$F636*(1-VLOOKUP($C636,$B$179:$E$189,2,0))</f>
        <v>24.9915450535</v>
      </c>
      <c r="H636" s="103" t="n">
        <f aca="false">$F636*(1-VLOOKUP($C636,$B$179:$E$189,3,0))</f>
        <v>23.676200577</v>
      </c>
      <c r="I636" s="103" t="n">
        <f aca="false">$F636*(1-VLOOKUP($C636,$B$179:$E$189,4,0))</f>
        <v>21.045511624</v>
      </c>
      <c r="J636" s="10" t="n">
        <f aca="false">G636/$F636</f>
        <v>0.95</v>
      </c>
      <c r="K636" s="10" t="n">
        <f aca="false">H636/$F636</f>
        <v>0.9</v>
      </c>
      <c r="L636" s="10" t="n">
        <f aca="false">I636/$F636</f>
        <v>0.8</v>
      </c>
    </row>
    <row r="637" customFormat="false" ht="15.8" hidden="false" customHeight="false" outlineLevel="0" collapsed="false">
      <c r="A637" s="59" t="s">
        <v>97</v>
      </c>
      <c r="B637" s="59" t="s">
        <v>231</v>
      </c>
      <c r="C637" s="59" t="s">
        <v>117</v>
      </c>
      <c r="D637" s="104" t="n">
        <v>12.65555718</v>
      </c>
      <c r="E637" s="102" t="n">
        <v>12.65555718</v>
      </c>
      <c r="F637" s="102" t="n">
        <v>12.65555718</v>
      </c>
      <c r="G637" s="103" t="n">
        <f aca="false">$F637*(1-VLOOKUP($C637,$B$179:$E$189,2,0))</f>
        <v>12.022779321</v>
      </c>
      <c r="H637" s="103" t="n">
        <f aca="false">$F637*(1-VLOOKUP($C637,$B$179:$E$189,3,0))</f>
        <v>11.390001462</v>
      </c>
      <c r="I637" s="103" t="n">
        <f aca="false">$F637*(1-VLOOKUP($C637,$B$179:$E$189,4,0))</f>
        <v>10.124445744</v>
      </c>
      <c r="J637" s="10" t="n">
        <f aca="false">G637/$F637</f>
        <v>0.95</v>
      </c>
      <c r="K637" s="10" t="n">
        <f aca="false">H637/$F637</f>
        <v>0.9</v>
      </c>
      <c r="L637" s="10" t="n">
        <f aca="false">I637/$F637</f>
        <v>0.8</v>
      </c>
    </row>
    <row r="638" customFormat="false" ht="15.8" hidden="false" customHeight="false" outlineLevel="0" collapsed="false">
      <c r="A638" s="59" t="s">
        <v>97</v>
      </c>
      <c r="B638" s="59" t="s">
        <v>232</v>
      </c>
      <c r="C638" s="59" t="s">
        <v>117</v>
      </c>
      <c r="D638" s="104" t="n">
        <v>12.65555718</v>
      </c>
      <c r="E638" s="102" t="n">
        <v>12.65555718</v>
      </c>
      <c r="F638" s="102" t="n">
        <v>12.65555718</v>
      </c>
      <c r="G638" s="103" t="n">
        <f aca="false">$F638*(1-VLOOKUP($C638,$B$179:$E$189,2,0))</f>
        <v>12.022779321</v>
      </c>
      <c r="H638" s="103" t="n">
        <f aca="false">$F638*(1-VLOOKUP($C638,$B$179:$E$189,3,0))</f>
        <v>11.390001462</v>
      </c>
      <c r="I638" s="103" t="n">
        <f aca="false">$F638*(1-VLOOKUP($C638,$B$179:$E$189,4,0))</f>
        <v>10.124445744</v>
      </c>
      <c r="J638" s="10" t="n">
        <f aca="false">G638/$F638</f>
        <v>0.95</v>
      </c>
      <c r="K638" s="10" t="n">
        <f aca="false">H638/$F638</f>
        <v>0.9</v>
      </c>
      <c r="L638" s="10" t="n">
        <f aca="false">I638/$F638</f>
        <v>0.8</v>
      </c>
    </row>
    <row r="639" customFormat="false" ht="15.8" hidden="false" customHeight="false" outlineLevel="0" collapsed="false">
      <c r="A639" s="59" t="s">
        <v>97</v>
      </c>
      <c r="B639" s="59" t="s">
        <v>233</v>
      </c>
      <c r="C639" s="59" t="s">
        <v>117</v>
      </c>
      <c r="D639" s="104" t="n">
        <v>12.65555718</v>
      </c>
      <c r="E639" s="102" t="n">
        <v>12.65555718</v>
      </c>
      <c r="F639" s="102" t="n">
        <v>12.65555718</v>
      </c>
      <c r="G639" s="103" t="n">
        <f aca="false">$F639*(1-VLOOKUP($C639,$B$179:$E$189,2,0))</f>
        <v>12.022779321</v>
      </c>
      <c r="H639" s="103" t="n">
        <f aca="false">$F639*(1-VLOOKUP($C639,$B$179:$E$189,3,0))</f>
        <v>11.390001462</v>
      </c>
      <c r="I639" s="103" t="n">
        <f aca="false">$F639*(1-VLOOKUP($C639,$B$179:$E$189,4,0))</f>
        <v>10.124445744</v>
      </c>
      <c r="J639" s="10" t="n">
        <f aca="false">G639/$F639</f>
        <v>0.95</v>
      </c>
      <c r="K639" s="10" t="n">
        <f aca="false">H639/$F639</f>
        <v>0.9</v>
      </c>
      <c r="L639" s="10" t="n">
        <f aca="false">I639/$F639</f>
        <v>0.8</v>
      </c>
    </row>
    <row r="640" customFormat="false" ht="15.8" hidden="false" customHeight="false" outlineLevel="0" collapsed="false">
      <c r="A640" s="59" t="s">
        <v>99</v>
      </c>
      <c r="B640" s="59" t="s">
        <v>234</v>
      </c>
      <c r="C640" s="59" t="s">
        <v>117</v>
      </c>
      <c r="D640" s="104" t="n">
        <v>8.298880935</v>
      </c>
      <c r="E640" s="102" t="n">
        <v>8.298880935</v>
      </c>
      <c r="F640" s="102" t="n">
        <v>8.298880935</v>
      </c>
      <c r="G640" s="103" t="n">
        <f aca="false">$F640*(1-VLOOKUP($C640,$B$179:$E$189,2,0))</f>
        <v>7.88393688825</v>
      </c>
      <c r="H640" s="103" t="n">
        <f aca="false">$F640*(1-VLOOKUP($C640,$B$179:$E$189,3,0))</f>
        <v>7.4689928415</v>
      </c>
      <c r="I640" s="103" t="n">
        <f aca="false">$F640*(1-VLOOKUP($C640,$B$179:$E$189,4,0))</f>
        <v>6.639104748</v>
      </c>
      <c r="J640" s="10" t="n">
        <f aca="false">G640/$F640</f>
        <v>0.95</v>
      </c>
      <c r="K640" s="10" t="n">
        <f aca="false">H640/$F640</f>
        <v>0.9</v>
      </c>
      <c r="L640" s="10" t="n">
        <f aca="false">I640/$F640</f>
        <v>0.8</v>
      </c>
    </row>
    <row r="641" customFormat="false" ht="15.8" hidden="false" customHeight="false" outlineLevel="0" collapsed="false">
      <c r="A641" s="59" t="s">
        <v>99</v>
      </c>
      <c r="B641" s="59" t="s">
        <v>235</v>
      </c>
      <c r="C641" s="59" t="s">
        <v>117</v>
      </c>
      <c r="D641" s="104" t="n">
        <v>9.275267764</v>
      </c>
      <c r="E641" s="102" t="n">
        <v>9.275267764</v>
      </c>
      <c r="F641" s="102" t="n">
        <v>9.275267764</v>
      </c>
      <c r="G641" s="103" t="n">
        <f aca="false">$F641*(1-VLOOKUP($C641,$B$179:$E$189,2,0))</f>
        <v>8.8115043758</v>
      </c>
      <c r="H641" s="103" t="n">
        <f aca="false">$F641*(1-VLOOKUP($C641,$B$179:$E$189,3,0))</f>
        <v>8.3477409876</v>
      </c>
      <c r="I641" s="103" t="n">
        <f aca="false">$F641*(1-VLOOKUP($C641,$B$179:$E$189,4,0))</f>
        <v>7.4202142112</v>
      </c>
      <c r="J641" s="10" t="n">
        <f aca="false">G641/$F641</f>
        <v>0.95</v>
      </c>
      <c r="K641" s="10" t="n">
        <f aca="false">H641/$F641</f>
        <v>0.9</v>
      </c>
      <c r="L641" s="10" t="n">
        <f aca="false">I641/$F641</f>
        <v>0.8</v>
      </c>
    </row>
    <row r="642" customFormat="false" ht="15.8" hidden="false" customHeight="false" outlineLevel="0" collapsed="false">
      <c r="A642" s="59" t="s">
        <v>99</v>
      </c>
      <c r="B642" s="59" t="s">
        <v>236</v>
      </c>
      <c r="C642" s="59" t="s">
        <v>117</v>
      </c>
      <c r="D642" s="104" t="n">
        <v>8.298880935</v>
      </c>
      <c r="E642" s="102" t="n">
        <v>8.298880935</v>
      </c>
      <c r="F642" s="102" t="n">
        <v>8.298880935</v>
      </c>
      <c r="G642" s="103" t="n">
        <f aca="false">$F642*(1-VLOOKUP($C642,$B$179:$E$189,2,0))</f>
        <v>7.88393688825</v>
      </c>
      <c r="H642" s="103" t="n">
        <f aca="false">$F642*(1-VLOOKUP($C642,$B$179:$E$189,3,0))</f>
        <v>7.4689928415</v>
      </c>
      <c r="I642" s="103" t="n">
        <f aca="false">$F642*(1-VLOOKUP($C642,$B$179:$E$189,4,0))</f>
        <v>6.639104748</v>
      </c>
      <c r="J642" s="10" t="n">
        <f aca="false">G642/$F642</f>
        <v>0.95</v>
      </c>
      <c r="K642" s="10" t="n">
        <f aca="false">H642/$F642</f>
        <v>0.9</v>
      </c>
      <c r="L642" s="10" t="n">
        <f aca="false">I642/$F642</f>
        <v>0.8</v>
      </c>
    </row>
    <row r="643" customFormat="false" ht="15.8" hidden="false" customHeight="false" outlineLevel="0" collapsed="false">
      <c r="A643" s="59" t="s">
        <v>99</v>
      </c>
      <c r="B643" s="59" t="s">
        <v>237</v>
      </c>
      <c r="C643" s="59" t="s">
        <v>117</v>
      </c>
      <c r="D643" s="104" t="n">
        <v>8.298880935</v>
      </c>
      <c r="E643" s="102" t="n">
        <v>8.298880935</v>
      </c>
      <c r="F643" s="102" t="n">
        <v>8.298880935</v>
      </c>
      <c r="G643" s="103" t="n">
        <f aca="false">$F643*(1-VLOOKUP($C643,$B$179:$E$189,2,0))</f>
        <v>7.88393688825</v>
      </c>
      <c r="H643" s="103" t="n">
        <f aca="false">$F643*(1-VLOOKUP($C643,$B$179:$E$189,3,0))</f>
        <v>7.4689928415</v>
      </c>
      <c r="I643" s="103" t="n">
        <f aca="false">$F643*(1-VLOOKUP($C643,$B$179:$E$189,4,0))</f>
        <v>6.639104748</v>
      </c>
      <c r="J643" s="10" t="n">
        <f aca="false">G643/$F643</f>
        <v>0.95</v>
      </c>
      <c r="K643" s="10" t="n">
        <f aca="false">H643/$F643</f>
        <v>0.9</v>
      </c>
      <c r="L643" s="10" t="n">
        <f aca="false">I643/$F643</f>
        <v>0.8</v>
      </c>
    </row>
    <row r="644" customFormat="false" ht="15.8" hidden="false" customHeight="false" outlineLevel="0" collapsed="false">
      <c r="A644" s="59" t="s">
        <v>99</v>
      </c>
      <c r="B644" s="59" t="s">
        <v>238</v>
      </c>
      <c r="C644" s="59" t="s">
        <v>117</v>
      </c>
      <c r="D644" s="104" t="n">
        <v>9.27526776399999</v>
      </c>
      <c r="E644" s="102" t="n">
        <v>9.27526776399999</v>
      </c>
      <c r="F644" s="102" t="n">
        <v>9.27526776399999</v>
      </c>
      <c r="G644" s="103" t="n">
        <f aca="false">$F644*(1-VLOOKUP($C644,$B$179:$E$189,2,0))</f>
        <v>8.81150437579999</v>
      </c>
      <c r="H644" s="103" t="n">
        <f aca="false">$F644*(1-VLOOKUP($C644,$B$179:$E$189,3,0))</f>
        <v>8.34774098759999</v>
      </c>
      <c r="I644" s="103" t="n">
        <f aca="false">$F644*(1-VLOOKUP($C644,$B$179:$E$189,4,0))</f>
        <v>7.42021421119999</v>
      </c>
      <c r="J644" s="10" t="n">
        <f aca="false">G644/$F644</f>
        <v>0.95</v>
      </c>
      <c r="K644" s="10" t="n">
        <f aca="false">H644/$F644</f>
        <v>0.9</v>
      </c>
      <c r="L644" s="10" t="n">
        <f aca="false">I644/$F644</f>
        <v>0.8</v>
      </c>
    </row>
    <row r="645" customFormat="false" ht="15.8" hidden="false" customHeight="false" outlineLevel="0" collapsed="false">
      <c r="A645" s="59" t="s">
        <v>99</v>
      </c>
      <c r="B645" s="59" t="s">
        <v>239</v>
      </c>
      <c r="C645" s="59" t="s">
        <v>117</v>
      </c>
      <c r="D645" s="104" t="n">
        <v>8.298880935</v>
      </c>
      <c r="E645" s="102" t="n">
        <v>8.298880935</v>
      </c>
      <c r="F645" s="102" t="n">
        <v>8.298880935</v>
      </c>
      <c r="G645" s="103" t="n">
        <f aca="false">$F645*(1-VLOOKUP($C645,$B$179:$E$189,2,0))</f>
        <v>7.88393688825</v>
      </c>
      <c r="H645" s="103" t="n">
        <f aca="false">$F645*(1-VLOOKUP($C645,$B$179:$E$189,3,0))</f>
        <v>7.4689928415</v>
      </c>
      <c r="I645" s="103" t="n">
        <f aca="false">$F645*(1-VLOOKUP($C645,$B$179:$E$189,4,0))</f>
        <v>6.639104748</v>
      </c>
      <c r="J645" s="10" t="n">
        <f aca="false">G645/$F645</f>
        <v>0.95</v>
      </c>
      <c r="K645" s="10" t="n">
        <f aca="false">H645/$F645</f>
        <v>0.9</v>
      </c>
      <c r="L645" s="10" t="n">
        <f aca="false">I645/$F645</f>
        <v>0.8</v>
      </c>
    </row>
    <row r="646" customFormat="false" ht="15.8" hidden="false" customHeight="false" outlineLevel="0" collapsed="false">
      <c r="A646" s="59" t="s">
        <v>99</v>
      </c>
      <c r="B646" s="59" t="s">
        <v>240</v>
      </c>
      <c r="C646" s="59" t="s">
        <v>117</v>
      </c>
      <c r="D646" s="104" t="n">
        <v>15.78821421</v>
      </c>
      <c r="E646" s="102" t="n">
        <v>15.78821421</v>
      </c>
      <c r="F646" s="102" t="n">
        <v>15.78821421</v>
      </c>
      <c r="G646" s="103" t="n">
        <f aca="false">$F646*(1-VLOOKUP($C646,$B$179:$E$189,2,0))</f>
        <v>14.9988034995</v>
      </c>
      <c r="H646" s="103" t="n">
        <f aca="false">$F646*(1-VLOOKUP($C646,$B$179:$E$189,3,0))</f>
        <v>14.209392789</v>
      </c>
      <c r="I646" s="103" t="n">
        <f aca="false">$F646*(1-VLOOKUP($C646,$B$179:$E$189,4,0))</f>
        <v>12.630571368</v>
      </c>
      <c r="J646" s="10" t="n">
        <f aca="false">G646/$F646</f>
        <v>0.95</v>
      </c>
      <c r="K646" s="10" t="n">
        <f aca="false">H646/$F646</f>
        <v>0.9</v>
      </c>
      <c r="L646" s="10" t="n">
        <f aca="false">I646/$F646</f>
        <v>0.8</v>
      </c>
    </row>
    <row r="647" customFormat="false" ht="15.8" hidden="false" customHeight="false" outlineLevel="0" collapsed="false">
      <c r="A647" s="59" t="s">
        <v>99</v>
      </c>
      <c r="B647" s="59" t="s">
        <v>241</v>
      </c>
      <c r="C647" s="59" t="s">
        <v>117</v>
      </c>
      <c r="D647" s="104" t="n">
        <v>9.275267764</v>
      </c>
      <c r="E647" s="102" t="n">
        <v>9.275267764</v>
      </c>
      <c r="F647" s="102" t="n">
        <v>9.275267764</v>
      </c>
      <c r="G647" s="103" t="n">
        <f aca="false">$F647*(1-VLOOKUP($C647,$B$179:$E$189,2,0))</f>
        <v>8.8115043758</v>
      </c>
      <c r="H647" s="103" t="n">
        <f aca="false">$F647*(1-VLOOKUP($C647,$B$179:$E$189,3,0))</f>
        <v>8.3477409876</v>
      </c>
      <c r="I647" s="103" t="n">
        <f aca="false">$F647*(1-VLOOKUP($C647,$B$179:$E$189,4,0))</f>
        <v>7.4202142112</v>
      </c>
      <c r="J647" s="10" t="n">
        <f aca="false">G647/$F647</f>
        <v>0.95</v>
      </c>
      <c r="K647" s="10" t="n">
        <f aca="false">H647/$F647</f>
        <v>0.9</v>
      </c>
      <c r="L647" s="10" t="n">
        <f aca="false">I647/$F647</f>
        <v>0.8</v>
      </c>
    </row>
    <row r="648" customFormat="false" ht="15.8" hidden="false" customHeight="false" outlineLevel="0" collapsed="false">
      <c r="A648" s="59" t="s">
        <v>99</v>
      </c>
      <c r="B648" s="59" t="s">
        <v>242</v>
      </c>
      <c r="C648" s="59" t="s">
        <v>117</v>
      </c>
      <c r="D648" s="104" t="n">
        <v>8.298880935</v>
      </c>
      <c r="E648" s="102" t="n">
        <v>8.298880935</v>
      </c>
      <c r="F648" s="102" t="n">
        <v>8.298880935</v>
      </c>
      <c r="G648" s="103" t="n">
        <f aca="false">$F648*(1-VLOOKUP($C648,$B$179:$E$189,2,0))</f>
        <v>7.88393688825</v>
      </c>
      <c r="H648" s="103" t="n">
        <f aca="false">$F648*(1-VLOOKUP($C648,$B$179:$E$189,3,0))</f>
        <v>7.4689928415</v>
      </c>
      <c r="I648" s="103" t="n">
        <f aca="false">$F648*(1-VLOOKUP($C648,$B$179:$E$189,4,0))</f>
        <v>6.639104748</v>
      </c>
      <c r="J648" s="10" t="n">
        <f aca="false">G648/$F648</f>
        <v>0.95</v>
      </c>
      <c r="K648" s="10" t="n">
        <f aca="false">H648/$F648</f>
        <v>0.9</v>
      </c>
      <c r="L648" s="10" t="n">
        <f aca="false">I648/$F648</f>
        <v>0.8</v>
      </c>
    </row>
    <row r="649" customFormat="false" ht="15.8" hidden="false" customHeight="false" outlineLevel="0" collapsed="false">
      <c r="A649" s="59" t="s">
        <v>99</v>
      </c>
      <c r="B649" s="59" t="s">
        <v>243</v>
      </c>
      <c r="C649" s="59" t="s">
        <v>117</v>
      </c>
      <c r="D649" s="104" t="n">
        <v>8.29888093500001</v>
      </c>
      <c r="E649" s="102" t="n">
        <v>8.29888093500001</v>
      </c>
      <c r="F649" s="102" t="n">
        <v>8.29888093500001</v>
      </c>
      <c r="G649" s="103" t="n">
        <f aca="false">$F649*(1-VLOOKUP($C649,$B$179:$E$189,2,0))</f>
        <v>7.88393688825001</v>
      </c>
      <c r="H649" s="103" t="n">
        <f aca="false">$F649*(1-VLOOKUP($C649,$B$179:$E$189,3,0))</f>
        <v>7.46899284150001</v>
      </c>
      <c r="I649" s="103" t="n">
        <f aca="false">$F649*(1-VLOOKUP($C649,$B$179:$E$189,4,0))</f>
        <v>6.63910474800001</v>
      </c>
      <c r="J649" s="10" t="n">
        <f aca="false">G649/$F649</f>
        <v>0.95</v>
      </c>
      <c r="K649" s="10" t="n">
        <f aca="false">H649/$F649</f>
        <v>0.9</v>
      </c>
      <c r="L649" s="10" t="n">
        <f aca="false">I649/$F649</f>
        <v>0.8</v>
      </c>
    </row>
    <row r="650" customFormat="false" ht="15.8" hidden="false" customHeight="false" outlineLevel="0" collapsed="false">
      <c r="A650" s="59" t="s">
        <v>99</v>
      </c>
      <c r="B650" s="59" t="s">
        <v>244</v>
      </c>
      <c r="C650" s="59" t="s">
        <v>117</v>
      </c>
      <c r="D650" s="104" t="n">
        <v>8.298880935</v>
      </c>
      <c r="E650" s="102" t="n">
        <v>8.298880935</v>
      </c>
      <c r="F650" s="102" t="n">
        <v>8.298880935</v>
      </c>
      <c r="G650" s="103" t="n">
        <f aca="false">$F650*(1-VLOOKUP($C650,$B$179:$E$189,2,0))</f>
        <v>7.88393688825</v>
      </c>
      <c r="H650" s="103" t="n">
        <f aca="false">$F650*(1-VLOOKUP($C650,$B$179:$E$189,3,0))</f>
        <v>7.4689928415</v>
      </c>
      <c r="I650" s="103" t="n">
        <f aca="false">$F650*(1-VLOOKUP($C650,$B$179:$E$189,4,0))</f>
        <v>6.639104748</v>
      </c>
      <c r="J650" s="10" t="n">
        <f aca="false">G650/$F650</f>
        <v>0.95</v>
      </c>
      <c r="K650" s="10" t="n">
        <f aca="false">H650/$F650</f>
        <v>0.9</v>
      </c>
      <c r="L650" s="10" t="n">
        <f aca="false">I650/$F650</f>
        <v>0.8</v>
      </c>
    </row>
    <row r="651" customFormat="false" ht="15.8" hidden="false" customHeight="false" outlineLevel="0" collapsed="false">
      <c r="A651" s="59" t="s">
        <v>99</v>
      </c>
      <c r="B651" s="59" t="s">
        <v>245</v>
      </c>
      <c r="C651" s="59" t="s">
        <v>117</v>
      </c>
      <c r="D651" s="104" t="n">
        <v>8.298880935</v>
      </c>
      <c r="E651" s="102" t="n">
        <v>8.298880935</v>
      </c>
      <c r="F651" s="102" t="n">
        <v>8.298880935</v>
      </c>
      <c r="G651" s="103" t="n">
        <f aca="false">$F651*(1-VLOOKUP($C651,$B$179:$E$189,2,0))</f>
        <v>7.88393688825</v>
      </c>
      <c r="H651" s="103" t="n">
        <f aca="false">$F651*(1-VLOOKUP($C651,$B$179:$E$189,3,0))</f>
        <v>7.4689928415</v>
      </c>
      <c r="I651" s="103" t="n">
        <f aca="false">$F651*(1-VLOOKUP($C651,$B$179:$E$189,4,0))</f>
        <v>6.639104748</v>
      </c>
      <c r="J651" s="10" t="n">
        <f aca="false">G651/$F651</f>
        <v>0.95</v>
      </c>
      <c r="K651" s="10" t="n">
        <f aca="false">H651/$F651</f>
        <v>0.9</v>
      </c>
      <c r="L651" s="10" t="n">
        <f aca="false">I651/$F651</f>
        <v>0.8</v>
      </c>
    </row>
    <row r="652" customFormat="false" ht="15.8" hidden="false" customHeight="false" outlineLevel="0" collapsed="false">
      <c r="A652" s="59" t="s">
        <v>99</v>
      </c>
      <c r="B652" s="59" t="s">
        <v>246</v>
      </c>
      <c r="C652" s="59" t="s">
        <v>117</v>
      </c>
      <c r="D652" s="104" t="n">
        <v>8.298880935</v>
      </c>
      <c r="E652" s="102" t="n">
        <v>8.298880935</v>
      </c>
      <c r="F652" s="102" t="n">
        <v>8.298880935</v>
      </c>
      <c r="G652" s="103" t="n">
        <f aca="false">$F652*(1-VLOOKUP($C652,$B$179:$E$189,2,0))</f>
        <v>7.88393688825</v>
      </c>
      <c r="H652" s="103" t="n">
        <f aca="false">$F652*(1-VLOOKUP($C652,$B$179:$E$189,3,0))</f>
        <v>7.4689928415</v>
      </c>
      <c r="I652" s="103" t="n">
        <f aca="false">$F652*(1-VLOOKUP($C652,$B$179:$E$189,4,0))</f>
        <v>6.639104748</v>
      </c>
      <c r="J652" s="10" t="n">
        <f aca="false">G652/$F652</f>
        <v>0.95</v>
      </c>
      <c r="K652" s="10" t="n">
        <f aca="false">H652/$F652</f>
        <v>0.9</v>
      </c>
      <c r="L652" s="10" t="n">
        <f aca="false">I652/$F652</f>
        <v>0.8</v>
      </c>
    </row>
    <row r="653" customFormat="false" ht="15.8" hidden="false" customHeight="false" outlineLevel="0" collapsed="false">
      <c r="A653" s="59" t="s">
        <v>99</v>
      </c>
      <c r="B653" s="59" t="s">
        <v>247</v>
      </c>
      <c r="C653" s="59" t="s">
        <v>117</v>
      </c>
      <c r="D653" s="104" t="n">
        <v>9.27526776399999</v>
      </c>
      <c r="E653" s="102" t="n">
        <v>9.27526776399999</v>
      </c>
      <c r="F653" s="102" t="n">
        <v>9.27526776399999</v>
      </c>
      <c r="G653" s="103" t="n">
        <f aca="false">$F653*(1-VLOOKUP($C653,$B$179:$E$189,2,0))</f>
        <v>8.81150437579999</v>
      </c>
      <c r="H653" s="103" t="n">
        <f aca="false">$F653*(1-VLOOKUP($C653,$B$179:$E$189,3,0))</f>
        <v>8.34774098759999</v>
      </c>
      <c r="I653" s="103" t="n">
        <f aca="false">$F653*(1-VLOOKUP($C653,$B$179:$E$189,4,0))</f>
        <v>7.42021421119999</v>
      </c>
      <c r="J653" s="10" t="n">
        <f aca="false">G653/$F653</f>
        <v>0.95</v>
      </c>
      <c r="K653" s="10" t="n">
        <f aca="false">H653/$F653</f>
        <v>0.9</v>
      </c>
      <c r="L653" s="10" t="n">
        <f aca="false">I653/$F653</f>
        <v>0.8</v>
      </c>
    </row>
    <row r="654" customFormat="false" ht="15.8" hidden="false" customHeight="false" outlineLevel="0" collapsed="false">
      <c r="A654" s="59" t="s">
        <v>99</v>
      </c>
      <c r="B654" s="59" t="s">
        <v>248</v>
      </c>
      <c r="C654" s="59" t="s">
        <v>117</v>
      </c>
      <c r="D654" s="104" t="n">
        <v>15.78821421</v>
      </c>
      <c r="E654" s="102" t="n">
        <v>15.78821421</v>
      </c>
      <c r="F654" s="102" t="n">
        <v>15.78821421</v>
      </c>
      <c r="G654" s="103" t="n">
        <f aca="false">$F654*(1-VLOOKUP($C654,$B$179:$E$189,2,0))</f>
        <v>14.9988034995</v>
      </c>
      <c r="H654" s="103" t="n">
        <f aca="false">$F654*(1-VLOOKUP($C654,$B$179:$E$189,3,0))</f>
        <v>14.209392789</v>
      </c>
      <c r="I654" s="103" t="n">
        <f aca="false">$F654*(1-VLOOKUP($C654,$B$179:$E$189,4,0))</f>
        <v>12.630571368</v>
      </c>
      <c r="J654" s="10" t="n">
        <f aca="false">G654/$F654</f>
        <v>0.95</v>
      </c>
      <c r="K654" s="10" t="n">
        <f aca="false">H654/$F654</f>
        <v>0.9</v>
      </c>
      <c r="L654" s="10" t="n">
        <f aca="false">I654/$F654</f>
        <v>0.8</v>
      </c>
    </row>
    <row r="655" customFormat="false" ht="15.8" hidden="false" customHeight="false" outlineLevel="0" collapsed="false">
      <c r="A655" s="59" t="s">
        <v>99</v>
      </c>
      <c r="B655" s="59" t="s">
        <v>249</v>
      </c>
      <c r="C655" s="59" t="s">
        <v>117</v>
      </c>
      <c r="D655" s="104" t="n">
        <v>15.78821421</v>
      </c>
      <c r="E655" s="102" t="n">
        <v>15.78821421</v>
      </c>
      <c r="F655" s="102" t="n">
        <v>15.78821421</v>
      </c>
      <c r="G655" s="103" t="n">
        <f aca="false">$F655*(1-VLOOKUP($C655,$B$179:$E$189,2,0))</f>
        <v>14.9988034995</v>
      </c>
      <c r="H655" s="103" t="n">
        <f aca="false">$F655*(1-VLOOKUP($C655,$B$179:$E$189,3,0))</f>
        <v>14.209392789</v>
      </c>
      <c r="I655" s="103" t="n">
        <f aca="false">$F655*(1-VLOOKUP($C655,$B$179:$E$189,4,0))</f>
        <v>12.630571368</v>
      </c>
      <c r="J655" s="10" t="n">
        <f aca="false">G655/$F655</f>
        <v>0.95</v>
      </c>
      <c r="K655" s="10" t="n">
        <f aca="false">H655/$F655</f>
        <v>0.9</v>
      </c>
      <c r="L655" s="10" t="n">
        <f aca="false">I655/$F655</f>
        <v>0.8</v>
      </c>
    </row>
    <row r="656" customFormat="false" ht="15.8" hidden="false" customHeight="false" outlineLevel="0" collapsed="false">
      <c r="A656" s="59" t="s">
        <v>99</v>
      </c>
      <c r="B656" s="59" t="s">
        <v>250</v>
      </c>
      <c r="C656" s="59" t="s">
        <v>117</v>
      </c>
      <c r="D656" s="104" t="n">
        <v>15.78821421</v>
      </c>
      <c r="E656" s="102" t="n">
        <v>15.78821421</v>
      </c>
      <c r="F656" s="102" t="n">
        <v>15.78821421</v>
      </c>
      <c r="G656" s="103" t="n">
        <f aca="false">$F656*(1-VLOOKUP($C656,$B$179:$E$189,2,0))</f>
        <v>14.9988034995</v>
      </c>
      <c r="H656" s="103" t="n">
        <f aca="false">$F656*(1-VLOOKUP($C656,$B$179:$E$189,3,0))</f>
        <v>14.209392789</v>
      </c>
      <c r="I656" s="103" t="n">
        <f aca="false">$F656*(1-VLOOKUP($C656,$B$179:$E$189,4,0))</f>
        <v>12.630571368</v>
      </c>
      <c r="J656" s="10" t="n">
        <f aca="false">G656/$F656</f>
        <v>0.95</v>
      </c>
      <c r="K656" s="10" t="n">
        <f aca="false">H656/$F656</f>
        <v>0.9</v>
      </c>
      <c r="L656" s="10" t="n">
        <f aca="false">I656/$F656</f>
        <v>0.8</v>
      </c>
    </row>
    <row r="657" customFormat="false" ht="15.8" hidden="false" customHeight="false" outlineLevel="0" collapsed="false">
      <c r="A657" s="59" t="s">
        <v>101</v>
      </c>
      <c r="B657" s="59" t="s">
        <v>251</v>
      </c>
      <c r="C657" s="59" t="s">
        <v>117</v>
      </c>
      <c r="D657" s="104" t="n">
        <v>26.66515988</v>
      </c>
      <c r="E657" s="102" t="n">
        <v>26.66515988</v>
      </c>
      <c r="F657" s="102" t="n">
        <v>26.66515988</v>
      </c>
      <c r="G657" s="103" t="n">
        <f aca="false">$F657*(1-VLOOKUP($C657,$B$179:$E$189,2,0))</f>
        <v>25.331901886</v>
      </c>
      <c r="H657" s="103" t="n">
        <f aca="false">$F657*(1-VLOOKUP($C657,$B$179:$E$189,3,0))</f>
        <v>23.998643892</v>
      </c>
      <c r="I657" s="103" t="n">
        <f aca="false">$F657*(1-VLOOKUP($C657,$B$179:$E$189,4,0))</f>
        <v>21.332127904</v>
      </c>
      <c r="J657" s="10" t="n">
        <f aca="false">G657/$F657</f>
        <v>0.95</v>
      </c>
      <c r="K657" s="10" t="n">
        <f aca="false">H657/$F657</f>
        <v>0.9</v>
      </c>
      <c r="L657" s="10" t="n">
        <f aca="false">I657/$F657</f>
        <v>0.8</v>
      </c>
    </row>
    <row r="658" customFormat="false" ht="15.8" hidden="false" customHeight="false" outlineLevel="0" collapsed="false">
      <c r="A658" s="59" t="s">
        <v>101</v>
      </c>
      <c r="B658" s="59" t="s">
        <v>252</v>
      </c>
      <c r="C658" s="59" t="s">
        <v>117</v>
      </c>
      <c r="D658" s="104" t="n">
        <v>26.66515988</v>
      </c>
      <c r="E658" s="102" t="n">
        <v>26.66515988</v>
      </c>
      <c r="F658" s="102" t="n">
        <v>26.66515988</v>
      </c>
      <c r="G658" s="103" t="n">
        <f aca="false">$F658*(1-VLOOKUP($C658,$B$179:$E$189,2,0))</f>
        <v>25.331901886</v>
      </c>
      <c r="H658" s="103" t="n">
        <f aca="false">$F658*(1-VLOOKUP($C658,$B$179:$E$189,3,0))</f>
        <v>23.998643892</v>
      </c>
      <c r="I658" s="103" t="n">
        <f aca="false">$F658*(1-VLOOKUP($C658,$B$179:$E$189,4,0))</f>
        <v>21.332127904</v>
      </c>
      <c r="J658" s="10" t="n">
        <f aca="false">G658/$F658</f>
        <v>0.95</v>
      </c>
      <c r="K658" s="10" t="n">
        <f aca="false">H658/$F658</f>
        <v>0.9</v>
      </c>
      <c r="L658" s="10" t="n">
        <f aca="false">I658/$F658</f>
        <v>0.8</v>
      </c>
    </row>
    <row r="659" customFormat="false" ht="15.8" hidden="false" customHeight="false" outlineLevel="0" collapsed="false">
      <c r="A659" s="59" t="s">
        <v>101</v>
      </c>
      <c r="B659" s="59" t="s">
        <v>253</v>
      </c>
      <c r="C659" s="59" t="s">
        <v>117</v>
      </c>
      <c r="D659" s="104" t="n">
        <v>26.66515988</v>
      </c>
      <c r="E659" s="102" t="n">
        <v>26.66515988</v>
      </c>
      <c r="F659" s="102" t="n">
        <v>26.66515988</v>
      </c>
      <c r="G659" s="103" t="n">
        <f aca="false">$F659*(1-VLOOKUP($C659,$B$179:$E$189,2,0))</f>
        <v>25.331901886</v>
      </c>
      <c r="H659" s="103" t="n">
        <f aca="false">$F659*(1-VLOOKUP($C659,$B$179:$E$189,3,0))</f>
        <v>23.998643892</v>
      </c>
      <c r="I659" s="103" t="n">
        <f aca="false">$F659*(1-VLOOKUP($C659,$B$179:$E$189,4,0))</f>
        <v>21.332127904</v>
      </c>
      <c r="J659" s="10" t="n">
        <f aca="false">G659/$F659</f>
        <v>0.95</v>
      </c>
      <c r="K659" s="10" t="n">
        <f aca="false">H659/$F659</f>
        <v>0.9</v>
      </c>
      <c r="L659" s="10" t="n">
        <f aca="false">I659/$F659</f>
        <v>0.8</v>
      </c>
    </row>
    <row r="660" customFormat="false" ht="15.8" hidden="false" customHeight="false" outlineLevel="0" collapsed="false">
      <c r="A660" s="59" t="s">
        <v>101</v>
      </c>
      <c r="B660" s="59" t="s">
        <v>254</v>
      </c>
      <c r="C660" s="59" t="s">
        <v>117</v>
      </c>
      <c r="D660" s="104" t="n">
        <v>26.66515988</v>
      </c>
      <c r="E660" s="102" t="n">
        <v>26.66515988</v>
      </c>
      <c r="F660" s="102" t="n">
        <v>26.66515988</v>
      </c>
      <c r="G660" s="103" t="n">
        <f aca="false">$F660*(1-VLOOKUP($C660,$B$179:$E$189,2,0))</f>
        <v>25.331901886</v>
      </c>
      <c r="H660" s="103" t="n">
        <f aca="false">$F660*(1-VLOOKUP($C660,$B$179:$E$189,3,0))</f>
        <v>23.998643892</v>
      </c>
      <c r="I660" s="103" t="n">
        <f aca="false">$F660*(1-VLOOKUP($C660,$B$179:$E$189,4,0))</f>
        <v>21.332127904</v>
      </c>
      <c r="J660" s="10" t="n">
        <f aca="false">G660/$F660</f>
        <v>0.95</v>
      </c>
      <c r="K660" s="10" t="n">
        <f aca="false">H660/$F660</f>
        <v>0.9</v>
      </c>
      <c r="L660" s="10" t="n">
        <f aca="false">I660/$F660</f>
        <v>0.8</v>
      </c>
    </row>
    <row r="661" customFormat="false" ht="15.8" hidden="false" customHeight="false" outlineLevel="0" collapsed="false">
      <c r="A661" s="59" t="s">
        <v>101</v>
      </c>
      <c r="B661" s="59" t="s">
        <v>255</v>
      </c>
      <c r="C661" s="59" t="s">
        <v>117</v>
      </c>
      <c r="D661" s="104" t="n">
        <v>26.66515988</v>
      </c>
      <c r="E661" s="102" t="n">
        <v>26.66515988</v>
      </c>
      <c r="F661" s="102" t="n">
        <v>26.66515988</v>
      </c>
      <c r="G661" s="103" t="n">
        <f aca="false">$F661*(1-VLOOKUP($C661,$B$179:$E$189,2,0))</f>
        <v>25.331901886</v>
      </c>
      <c r="H661" s="103" t="n">
        <f aca="false">$F661*(1-VLOOKUP($C661,$B$179:$E$189,3,0))</f>
        <v>23.998643892</v>
      </c>
      <c r="I661" s="103" t="n">
        <f aca="false">$F661*(1-VLOOKUP($C661,$B$179:$E$189,4,0))</f>
        <v>21.332127904</v>
      </c>
      <c r="J661" s="10" t="n">
        <f aca="false">G661/$F661</f>
        <v>0.95</v>
      </c>
      <c r="K661" s="10" t="n">
        <f aca="false">H661/$F661</f>
        <v>0.9</v>
      </c>
      <c r="L661" s="10" t="n">
        <f aca="false">I661/$F661</f>
        <v>0.8</v>
      </c>
    </row>
    <row r="662" customFormat="false" ht="15.8" hidden="false" customHeight="false" outlineLevel="0" collapsed="false">
      <c r="A662" s="59" t="s">
        <v>103</v>
      </c>
      <c r="B662" s="59" t="s">
        <v>256</v>
      </c>
      <c r="C662" s="59" t="s">
        <v>117</v>
      </c>
      <c r="D662" s="104" t="n">
        <v>27.0947833256403</v>
      </c>
      <c r="E662" s="102" t="n">
        <v>27.0947833256403</v>
      </c>
      <c r="F662" s="102" t="n">
        <v>27.0947833256403</v>
      </c>
      <c r="G662" s="103" t="n">
        <f aca="false">$F662*(1-VLOOKUP($C662,$B$179:$E$189,2,0))</f>
        <v>25.7400441593583</v>
      </c>
      <c r="H662" s="103" t="n">
        <f aca="false">$F662*(1-VLOOKUP($C662,$B$179:$E$189,3,0))</f>
        <v>24.3853049930763</v>
      </c>
      <c r="I662" s="103" t="n">
        <f aca="false">$F662*(1-VLOOKUP($C662,$B$179:$E$189,4,0))</f>
        <v>21.6758266605122</v>
      </c>
      <c r="J662" s="10" t="n">
        <f aca="false">G662/$F662</f>
        <v>0.95</v>
      </c>
      <c r="K662" s="10" t="n">
        <f aca="false">H662/$F662</f>
        <v>0.9</v>
      </c>
      <c r="L662" s="10" t="n">
        <f aca="false">I662/$F662</f>
        <v>0.8</v>
      </c>
    </row>
    <row r="663" customFormat="false" ht="15.8" hidden="false" customHeight="false" outlineLevel="0" collapsed="false">
      <c r="A663" s="59" t="s">
        <v>103</v>
      </c>
      <c r="B663" s="59" t="s">
        <v>257</v>
      </c>
      <c r="C663" s="59" t="s">
        <v>117</v>
      </c>
      <c r="D663" s="104" t="n">
        <v>27.0471216115083</v>
      </c>
      <c r="E663" s="102" t="n">
        <v>27.0471216115083</v>
      </c>
      <c r="F663" s="102" t="n">
        <v>27.0471216115083</v>
      </c>
      <c r="G663" s="103" t="n">
        <f aca="false">$F663*(1-VLOOKUP($C663,$B$179:$E$189,2,0))</f>
        <v>25.6947655309329</v>
      </c>
      <c r="H663" s="103" t="n">
        <f aca="false">$F663*(1-VLOOKUP($C663,$B$179:$E$189,3,0))</f>
        <v>24.3424094503575</v>
      </c>
      <c r="I663" s="103" t="n">
        <f aca="false">$F663*(1-VLOOKUP($C663,$B$179:$E$189,4,0))</f>
        <v>21.6376972892066</v>
      </c>
      <c r="J663" s="10" t="n">
        <f aca="false">G663/$F663</f>
        <v>0.95</v>
      </c>
      <c r="K663" s="10" t="n">
        <f aca="false">H663/$F663</f>
        <v>0.9</v>
      </c>
      <c r="L663" s="10" t="n">
        <f aca="false">I663/$F663</f>
        <v>0.8</v>
      </c>
    </row>
    <row r="664" customFormat="false" ht="15.8" hidden="false" customHeight="false" outlineLevel="0" collapsed="false">
      <c r="A664" s="59" t="s">
        <v>103</v>
      </c>
      <c r="B664" s="59" t="s">
        <v>258</v>
      </c>
      <c r="C664" s="59" t="s">
        <v>117</v>
      </c>
      <c r="D664" s="104" t="n">
        <v>27.05506260779</v>
      </c>
      <c r="E664" s="102" t="n">
        <v>27.05506260779</v>
      </c>
      <c r="F664" s="102" t="n">
        <v>27.05506260779</v>
      </c>
      <c r="G664" s="103" t="n">
        <f aca="false">$F664*(1-VLOOKUP($C664,$B$179:$E$189,2,0))</f>
        <v>25.7023094774005</v>
      </c>
      <c r="H664" s="103" t="n">
        <f aca="false">$F664*(1-VLOOKUP($C664,$B$179:$E$189,3,0))</f>
        <v>24.349556347011</v>
      </c>
      <c r="I664" s="103" t="n">
        <f aca="false">$F664*(1-VLOOKUP($C664,$B$179:$E$189,4,0))</f>
        <v>21.644050086232</v>
      </c>
      <c r="J664" s="10" t="n">
        <f aca="false">G664/$F664</f>
        <v>0.95</v>
      </c>
      <c r="K664" s="10" t="n">
        <f aca="false">H664/$F664</f>
        <v>0.9</v>
      </c>
      <c r="L664" s="10" t="n">
        <f aca="false">I664/$F664</f>
        <v>0.8</v>
      </c>
    </row>
    <row r="665" customFormat="false" ht="15.8" hidden="false" customHeight="false" outlineLevel="0" collapsed="false">
      <c r="A665" s="59" t="s">
        <v>103</v>
      </c>
      <c r="B665" s="59" t="s">
        <v>259</v>
      </c>
      <c r="C665" s="59" t="s">
        <v>117</v>
      </c>
      <c r="D665" s="104" t="n">
        <v>27.0648745470504</v>
      </c>
      <c r="E665" s="102" t="n">
        <v>27.0648745470504</v>
      </c>
      <c r="F665" s="102" t="n">
        <v>27.0648745470504</v>
      </c>
      <c r="G665" s="103" t="n">
        <f aca="false">$F665*(1-VLOOKUP($C665,$B$179:$E$189,2,0))</f>
        <v>25.7116308196979</v>
      </c>
      <c r="H665" s="103" t="n">
        <f aca="false">$F665*(1-VLOOKUP($C665,$B$179:$E$189,3,0))</f>
        <v>24.3583870923454</v>
      </c>
      <c r="I665" s="103" t="n">
        <f aca="false">$F665*(1-VLOOKUP($C665,$B$179:$E$189,4,0))</f>
        <v>21.6518996376403</v>
      </c>
      <c r="J665" s="10" t="n">
        <f aca="false">G665/$F665</f>
        <v>0.95</v>
      </c>
      <c r="K665" s="10" t="n">
        <f aca="false">H665/$F665</f>
        <v>0.9</v>
      </c>
      <c r="L665" s="10" t="n">
        <f aca="false">I665/$F665</f>
        <v>0.8</v>
      </c>
    </row>
    <row r="666" customFormat="false" ht="15.8" hidden="false" customHeight="false" outlineLevel="0" collapsed="false">
      <c r="A666" s="59" t="s">
        <v>103</v>
      </c>
      <c r="B666" s="59" t="s">
        <v>260</v>
      </c>
      <c r="C666" s="59" t="s">
        <v>117</v>
      </c>
      <c r="D666" s="104" t="n">
        <v>27.0625306432628</v>
      </c>
      <c r="E666" s="102" t="n">
        <v>27.0625306432628</v>
      </c>
      <c r="F666" s="102" t="n">
        <v>27.0625306432628</v>
      </c>
      <c r="G666" s="103" t="n">
        <f aca="false">$F666*(1-VLOOKUP($C666,$B$179:$E$189,2,0))</f>
        <v>25.7094041110997</v>
      </c>
      <c r="H666" s="103" t="n">
        <f aca="false">$F666*(1-VLOOKUP($C666,$B$179:$E$189,3,0))</f>
        <v>24.3562775789365</v>
      </c>
      <c r="I666" s="103" t="n">
        <f aca="false">$F666*(1-VLOOKUP($C666,$B$179:$E$189,4,0))</f>
        <v>21.6500245146102</v>
      </c>
      <c r="J666" s="10" t="n">
        <f aca="false">G666/$F666</f>
        <v>0.95</v>
      </c>
      <c r="K666" s="10" t="n">
        <f aca="false">H666/$F666</f>
        <v>0.9</v>
      </c>
      <c r="L666" s="10" t="n">
        <f aca="false">I666/$F666</f>
        <v>0.8</v>
      </c>
    </row>
    <row r="667" customFormat="false" ht="15.8" hidden="false" customHeight="false" outlineLevel="0" collapsed="false">
      <c r="A667" s="59" t="s">
        <v>103</v>
      </c>
      <c r="B667" s="59" t="s">
        <v>261</v>
      </c>
      <c r="C667" s="59" t="s">
        <v>117</v>
      </c>
      <c r="D667" s="104" t="n">
        <v>27.0648745470504</v>
      </c>
      <c r="E667" s="102" t="n">
        <v>27.0648745470504</v>
      </c>
      <c r="F667" s="102" t="n">
        <v>27.0648745470504</v>
      </c>
      <c r="G667" s="103" t="n">
        <f aca="false">$F667*(1-VLOOKUP($C667,$B$179:$E$189,2,0))</f>
        <v>25.7116308196979</v>
      </c>
      <c r="H667" s="103" t="n">
        <f aca="false">$F667*(1-VLOOKUP($C667,$B$179:$E$189,3,0))</f>
        <v>24.3583870923454</v>
      </c>
      <c r="I667" s="103" t="n">
        <f aca="false">$F667*(1-VLOOKUP($C667,$B$179:$E$189,4,0))</f>
        <v>21.6518996376403</v>
      </c>
      <c r="J667" s="10" t="n">
        <f aca="false">G667/$F667</f>
        <v>0.95</v>
      </c>
      <c r="K667" s="10" t="n">
        <f aca="false">H667/$F667</f>
        <v>0.9</v>
      </c>
      <c r="L667" s="10" t="n">
        <f aca="false">I667/$F667</f>
        <v>0.8</v>
      </c>
    </row>
    <row r="668" customFormat="false" ht="15.8" hidden="false" customHeight="false" outlineLevel="0" collapsed="false">
      <c r="A668" s="59" t="s">
        <v>105</v>
      </c>
      <c r="B668" s="59" t="s">
        <v>185</v>
      </c>
      <c r="C668" s="59" t="s">
        <v>117</v>
      </c>
      <c r="D668" s="104" t="n">
        <v>24.4984943245738</v>
      </c>
      <c r="E668" s="102" t="n">
        <v>24.4984943245738</v>
      </c>
      <c r="F668" s="102" t="n">
        <v>24.4984943245738</v>
      </c>
      <c r="G668" s="103" t="n">
        <f aca="false">$F668*(1-VLOOKUP($C668,$B$179:$E$189,2,0))</f>
        <v>23.2735696083451</v>
      </c>
      <c r="H668" s="103" t="n">
        <f aca="false">$F668*(1-VLOOKUP($C668,$B$179:$E$189,3,0))</f>
        <v>22.0486448921164</v>
      </c>
      <c r="I668" s="103" t="n">
        <f aca="false">$F668*(1-VLOOKUP($C668,$B$179:$E$189,4,0))</f>
        <v>19.598795459659</v>
      </c>
      <c r="J668" s="10" t="n">
        <f aca="false">G668/$F668</f>
        <v>0.95</v>
      </c>
      <c r="K668" s="10" t="n">
        <f aca="false">H668/$F668</f>
        <v>0.9</v>
      </c>
      <c r="L668" s="10" t="n">
        <f aca="false">I668/$F668</f>
        <v>0.8</v>
      </c>
    </row>
    <row r="669" customFormat="false" ht="15.8" hidden="false" customHeight="false" outlineLevel="0" collapsed="false">
      <c r="A669" s="59" t="s">
        <v>105</v>
      </c>
      <c r="B669" s="59" t="s">
        <v>262</v>
      </c>
      <c r="C669" s="59" t="s">
        <v>117</v>
      </c>
      <c r="D669" s="104" t="n">
        <v>10.0509963039382</v>
      </c>
      <c r="E669" s="102" t="n">
        <v>10.0509963039382</v>
      </c>
      <c r="F669" s="102" t="n">
        <v>10.0509963039382</v>
      </c>
      <c r="G669" s="103" t="n">
        <f aca="false">$F669*(1-VLOOKUP($C669,$B$179:$E$189,2,0))</f>
        <v>9.54844648874129</v>
      </c>
      <c r="H669" s="103" t="n">
        <f aca="false">$F669*(1-VLOOKUP($C669,$B$179:$E$189,3,0))</f>
        <v>9.04589667354438</v>
      </c>
      <c r="I669" s="103" t="n">
        <f aca="false">$F669*(1-VLOOKUP($C669,$B$179:$E$189,4,0))</f>
        <v>8.04079704315056</v>
      </c>
      <c r="J669" s="10" t="n">
        <f aca="false">G669/$F669</f>
        <v>0.95</v>
      </c>
      <c r="K669" s="10" t="n">
        <f aca="false">H669/$F669</f>
        <v>0.9</v>
      </c>
      <c r="L669" s="10" t="n">
        <f aca="false">I669/$F669</f>
        <v>0.8</v>
      </c>
    </row>
    <row r="670" customFormat="false" ht="15.8" hidden="false" customHeight="false" outlineLevel="0" collapsed="false">
      <c r="A670" s="59" t="s">
        <v>105</v>
      </c>
      <c r="B670" s="59" t="s">
        <v>263</v>
      </c>
      <c r="C670" s="59" t="s">
        <v>117</v>
      </c>
      <c r="D670" s="104" t="n">
        <v>17.3926650678768</v>
      </c>
      <c r="E670" s="102" t="n">
        <v>17.3926650678768</v>
      </c>
      <c r="F670" s="102" t="n">
        <v>17.3926650678768</v>
      </c>
      <c r="G670" s="103" t="n">
        <f aca="false">$F670*(1-VLOOKUP($C670,$B$179:$E$189,2,0))</f>
        <v>16.523031814483</v>
      </c>
      <c r="H670" s="103" t="n">
        <f aca="false">$F670*(1-VLOOKUP($C670,$B$179:$E$189,3,0))</f>
        <v>15.6533985610891</v>
      </c>
      <c r="I670" s="103" t="n">
        <f aca="false">$F670*(1-VLOOKUP($C670,$B$179:$E$189,4,0))</f>
        <v>13.9141320543014</v>
      </c>
      <c r="J670" s="10" t="n">
        <f aca="false">G670/$F670</f>
        <v>0.95</v>
      </c>
      <c r="K670" s="10" t="n">
        <f aca="false">H670/$F670</f>
        <v>0.9</v>
      </c>
      <c r="L670" s="10" t="n">
        <f aca="false">I670/$F670</f>
        <v>0.8</v>
      </c>
    </row>
    <row r="671" customFormat="false" ht="15.8" hidden="false" customHeight="false" outlineLevel="0" collapsed="false">
      <c r="A671" s="59" t="s">
        <v>105</v>
      </c>
      <c r="B671" s="59" t="s">
        <v>264</v>
      </c>
      <c r="C671" s="59" t="s">
        <v>117</v>
      </c>
      <c r="D671" s="104" t="n">
        <v>50.2891433520789</v>
      </c>
      <c r="E671" s="102" t="n">
        <v>50.2891433520789</v>
      </c>
      <c r="F671" s="102" t="n">
        <v>50.2891433520789</v>
      </c>
      <c r="G671" s="103" t="n">
        <f aca="false">$F671*(1-VLOOKUP($C671,$B$179:$E$189,2,0))</f>
        <v>47.774686184475</v>
      </c>
      <c r="H671" s="103" t="n">
        <f aca="false">$F671*(1-VLOOKUP($C671,$B$179:$E$189,3,0))</f>
        <v>45.260229016871</v>
      </c>
      <c r="I671" s="103" t="n">
        <f aca="false">$F671*(1-VLOOKUP($C671,$B$179:$E$189,4,0))</f>
        <v>40.2313146816631</v>
      </c>
      <c r="J671" s="10" t="n">
        <f aca="false">G671/$F671</f>
        <v>0.95</v>
      </c>
      <c r="K671" s="10" t="n">
        <f aca="false">H671/$F671</f>
        <v>0.9</v>
      </c>
      <c r="L671" s="10" t="n">
        <f aca="false">I671/$F671</f>
        <v>0.8</v>
      </c>
    </row>
    <row r="672" customFormat="false" ht="15.8" hidden="false" customHeight="false" outlineLevel="0" collapsed="false">
      <c r="A672" s="59" t="s">
        <v>105</v>
      </c>
      <c r="B672" s="59" t="s">
        <v>265</v>
      </c>
      <c r="C672" s="59" t="s">
        <v>117</v>
      </c>
      <c r="D672" s="104" t="n">
        <v>5.51790930145712</v>
      </c>
      <c r="E672" s="102" t="n">
        <v>5.51790930145712</v>
      </c>
      <c r="F672" s="102" t="n">
        <v>5.51790930145712</v>
      </c>
      <c r="G672" s="103" t="n">
        <f aca="false">$F672*(1-VLOOKUP($C672,$B$179:$E$189,2,0))</f>
        <v>5.24201383638426</v>
      </c>
      <c r="H672" s="103" t="n">
        <f aca="false">$F672*(1-VLOOKUP($C672,$B$179:$E$189,3,0))</f>
        <v>4.96611837131141</v>
      </c>
      <c r="I672" s="103" t="n">
        <f aca="false">$F672*(1-VLOOKUP($C672,$B$179:$E$189,4,0))</f>
        <v>4.4143274411657</v>
      </c>
      <c r="J672" s="10" t="n">
        <f aca="false">G672/$F672</f>
        <v>0.95</v>
      </c>
      <c r="K672" s="10" t="n">
        <f aca="false">H672/$F672</f>
        <v>0.9</v>
      </c>
      <c r="L672" s="10" t="n">
        <f aca="false">I672/$F672</f>
        <v>0.8</v>
      </c>
    </row>
    <row r="673" customFormat="false" ht="15.8" hidden="false" customHeight="false" outlineLevel="0" collapsed="false">
      <c r="A673" s="59" t="s">
        <v>105</v>
      </c>
      <c r="B673" s="59" t="s">
        <v>266</v>
      </c>
      <c r="C673" s="59" t="s">
        <v>117</v>
      </c>
      <c r="D673" s="104" t="n">
        <v>5.69035720330503</v>
      </c>
      <c r="E673" s="102" t="n">
        <v>5.69035720330503</v>
      </c>
      <c r="F673" s="102" t="n">
        <v>5.69035720330503</v>
      </c>
      <c r="G673" s="103" t="n">
        <f aca="false">$F673*(1-VLOOKUP($C673,$B$179:$E$189,2,0))</f>
        <v>5.40583934313978</v>
      </c>
      <c r="H673" s="103" t="n">
        <f aca="false">$F673*(1-VLOOKUP($C673,$B$179:$E$189,3,0))</f>
        <v>5.12132148297453</v>
      </c>
      <c r="I673" s="103" t="n">
        <f aca="false">$F673*(1-VLOOKUP($C673,$B$179:$E$189,4,0))</f>
        <v>4.55228576264403</v>
      </c>
      <c r="J673" s="10" t="n">
        <f aca="false">G673/$F673</f>
        <v>0.95</v>
      </c>
      <c r="K673" s="10" t="n">
        <f aca="false">H673/$F673</f>
        <v>0.9</v>
      </c>
      <c r="L673" s="10" t="n">
        <f aca="false">I673/$F673</f>
        <v>0.8</v>
      </c>
    </row>
    <row r="674" customFormat="false" ht="15.8" hidden="false" customHeight="false" outlineLevel="0" collapsed="false">
      <c r="A674" s="59" t="s">
        <v>105</v>
      </c>
      <c r="B674" s="59" t="s">
        <v>267</v>
      </c>
      <c r="C674" s="59" t="s">
        <v>117</v>
      </c>
      <c r="D674" s="104" t="n">
        <v>33.123686826222</v>
      </c>
      <c r="E674" s="102" t="n">
        <v>33.123686826222</v>
      </c>
      <c r="F674" s="102" t="n">
        <v>33.123686826222</v>
      </c>
      <c r="G674" s="103" t="n">
        <f aca="false">$F674*(1-VLOOKUP($C674,$B$179:$E$189,2,0))</f>
        <v>31.4675024849109</v>
      </c>
      <c r="H674" s="103" t="n">
        <f aca="false">$F674*(1-VLOOKUP($C674,$B$179:$E$189,3,0))</f>
        <v>29.8113181435998</v>
      </c>
      <c r="I674" s="103" t="n">
        <f aca="false">$F674*(1-VLOOKUP($C674,$B$179:$E$189,4,0))</f>
        <v>26.4989494609776</v>
      </c>
      <c r="J674" s="10" t="n">
        <f aca="false">G674/$F674</f>
        <v>0.95</v>
      </c>
      <c r="K674" s="10" t="n">
        <f aca="false">H674/$F674</f>
        <v>0.9</v>
      </c>
      <c r="L674" s="10" t="n">
        <f aca="false">I674/$F674</f>
        <v>0.8</v>
      </c>
    </row>
    <row r="675" customFormat="false" ht="15.8" hidden="false" customHeight="false" outlineLevel="0" collapsed="false">
      <c r="A675" s="59" t="s">
        <v>105</v>
      </c>
      <c r="B675" s="59" t="s">
        <v>268</v>
      </c>
      <c r="C675" s="59" t="s">
        <v>117</v>
      </c>
      <c r="D675" s="104" t="n">
        <v>28.0429234865604</v>
      </c>
      <c r="E675" s="102" t="n">
        <v>28.0429234865604</v>
      </c>
      <c r="F675" s="102" t="n">
        <v>28.0429234865604</v>
      </c>
      <c r="G675" s="103" t="n">
        <f aca="false">$F675*(1-VLOOKUP($C675,$B$179:$E$189,2,0))</f>
        <v>26.6407773122324</v>
      </c>
      <c r="H675" s="103" t="n">
        <f aca="false">$F675*(1-VLOOKUP($C675,$B$179:$E$189,3,0))</f>
        <v>25.2386311379044</v>
      </c>
      <c r="I675" s="103" t="n">
        <f aca="false">$F675*(1-VLOOKUP($C675,$B$179:$E$189,4,0))</f>
        <v>22.4343387892483</v>
      </c>
      <c r="J675" s="10" t="n">
        <f aca="false">G675/$F675</f>
        <v>0.95</v>
      </c>
      <c r="K675" s="10" t="n">
        <f aca="false">H675/$F675</f>
        <v>0.9</v>
      </c>
      <c r="L675" s="10" t="n">
        <f aca="false">I675/$F675</f>
        <v>0.8</v>
      </c>
    </row>
    <row r="676" customFormat="false" ht="15.8" hidden="false" customHeight="false" outlineLevel="0" collapsed="false">
      <c r="A676" s="59" t="s">
        <v>105</v>
      </c>
      <c r="B676" s="59" t="s">
        <v>269</v>
      </c>
      <c r="C676" s="59" t="s">
        <v>117</v>
      </c>
      <c r="D676" s="104" t="n">
        <v>17.0437396734744</v>
      </c>
      <c r="E676" s="102" t="n">
        <v>17.0437396734744</v>
      </c>
      <c r="F676" s="102" t="n">
        <v>17.0437396734744</v>
      </c>
      <c r="G676" s="103" t="n">
        <f aca="false">$F676*(1-VLOOKUP($C676,$B$179:$E$189,2,0))</f>
        <v>16.1915526898007</v>
      </c>
      <c r="H676" s="103" t="n">
        <f aca="false">$F676*(1-VLOOKUP($C676,$B$179:$E$189,3,0))</f>
        <v>15.339365706127</v>
      </c>
      <c r="I676" s="103" t="n">
        <f aca="false">$F676*(1-VLOOKUP($C676,$B$179:$E$189,4,0))</f>
        <v>13.6349917387795</v>
      </c>
      <c r="J676" s="10" t="n">
        <f aca="false">G676/$F676</f>
        <v>0.95</v>
      </c>
      <c r="K676" s="10" t="n">
        <f aca="false">H676/$F676</f>
        <v>0.9</v>
      </c>
      <c r="L676" s="10" t="n">
        <f aca="false">I676/$F676</f>
        <v>0.8</v>
      </c>
    </row>
    <row r="677" customFormat="false" ht="15.8" hidden="false" customHeight="false" outlineLevel="0" collapsed="false">
      <c r="A677" s="59" t="s">
        <v>105</v>
      </c>
      <c r="B677" s="59" t="s">
        <v>270</v>
      </c>
      <c r="C677" s="59" t="s">
        <v>117</v>
      </c>
      <c r="D677" s="104" t="n">
        <v>16.0320442234481</v>
      </c>
      <c r="E677" s="102" t="n">
        <v>16.0320442234481</v>
      </c>
      <c r="F677" s="102" t="n">
        <v>16.0320442234481</v>
      </c>
      <c r="G677" s="103" t="n">
        <f aca="false">$F677*(1-VLOOKUP($C677,$B$179:$E$189,2,0))</f>
        <v>15.2304420122757</v>
      </c>
      <c r="H677" s="103" t="n">
        <f aca="false">$F677*(1-VLOOKUP($C677,$B$179:$E$189,3,0))</f>
        <v>14.4288398011033</v>
      </c>
      <c r="I677" s="103" t="n">
        <f aca="false">$F677*(1-VLOOKUP($C677,$B$179:$E$189,4,0))</f>
        <v>12.8256353787585</v>
      </c>
      <c r="J677" s="10" t="n">
        <f aca="false">G677/$F677</f>
        <v>0.95</v>
      </c>
      <c r="K677" s="10" t="n">
        <f aca="false">H677/$F677</f>
        <v>0.9</v>
      </c>
      <c r="L677" s="10" t="n">
        <f aca="false">I677/$F677</f>
        <v>0.8</v>
      </c>
    </row>
    <row r="678" customFormat="false" ht="15.8" hidden="false" customHeight="false" outlineLevel="0" collapsed="false">
      <c r="A678" s="59" t="s">
        <v>105</v>
      </c>
      <c r="B678" s="59" t="s">
        <v>271</v>
      </c>
      <c r="C678" s="59" t="s">
        <v>117</v>
      </c>
      <c r="D678" s="104" t="n">
        <v>67.0595156712884</v>
      </c>
      <c r="E678" s="102" t="n">
        <v>67.0595156712884</v>
      </c>
      <c r="F678" s="102" t="n">
        <v>67.0595156712884</v>
      </c>
      <c r="G678" s="103" t="n">
        <f aca="false">$F678*(1-VLOOKUP($C678,$B$179:$E$189,2,0))</f>
        <v>63.706539887724</v>
      </c>
      <c r="H678" s="103" t="n">
        <f aca="false">$F678*(1-VLOOKUP($C678,$B$179:$E$189,3,0))</f>
        <v>60.3535641041596</v>
      </c>
      <c r="I678" s="103" t="n">
        <f aca="false">$F678*(1-VLOOKUP($C678,$B$179:$E$189,4,0))</f>
        <v>53.6476125370307</v>
      </c>
      <c r="J678" s="10" t="n">
        <f aca="false">G678/$F678</f>
        <v>0.95</v>
      </c>
      <c r="K678" s="10" t="n">
        <f aca="false">H678/$F678</f>
        <v>0.9</v>
      </c>
      <c r="L678" s="10" t="n">
        <f aca="false">I678/$F678</f>
        <v>0.8</v>
      </c>
    </row>
    <row r="679" customFormat="false" ht="15.8" hidden="false" customHeight="false" outlineLevel="0" collapsed="false">
      <c r="A679" s="59" t="s">
        <v>105</v>
      </c>
      <c r="B679" s="59" t="s">
        <v>272</v>
      </c>
      <c r="C679" s="59" t="s">
        <v>117</v>
      </c>
      <c r="D679" s="104" t="n">
        <v>97.1886173505027</v>
      </c>
      <c r="E679" s="102" t="n">
        <v>97.1886173505027</v>
      </c>
      <c r="F679" s="102" t="n">
        <v>97.1886173505027</v>
      </c>
      <c r="G679" s="103" t="n">
        <f aca="false">$F679*(1-VLOOKUP($C679,$B$179:$E$189,2,0))</f>
        <v>92.3291864829776</v>
      </c>
      <c r="H679" s="103" t="n">
        <f aca="false">$F679*(1-VLOOKUP($C679,$B$179:$E$189,3,0))</f>
        <v>87.4697556154524</v>
      </c>
      <c r="I679" s="103" t="n">
        <f aca="false">$F679*(1-VLOOKUP($C679,$B$179:$E$189,4,0))</f>
        <v>77.7508938804022</v>
      </c>
      <c r="J679" s="10" t="n">
        <f aca="false">G679/$F679</f>
        <v>0.95</v>
      </c>
      <c r="K679" s="10" t="n">
        <f aca="false">H679/$F679</f>
        <v>0.9</v>
      </c>
      <c r="L679" s="10" t="n">
        <f aca="false">I679/$F679</f>
        <v>0.8</v>
      </c>
    </row>
    <row r="680" customFormat="false" ht="15.8" hidden="false" customHeight="false" outlineLevel="0" collapsed="false">
      <c r="A680" s="59" t="s">
        <v>105</v>
      </c>
      <c r="B680" s="59" t="s">
        <v>273</v>
      </c>
      <c r="C680" s="59" t="s">
        <v>117</v>
      </c>
      <c r="D680" s="104" t="n">
        <v>32.7893025320798</v>
      </c>
      <c r="E680" s="102" t="n">
        <v>32.7893025320798</v>
      </c>
      <c r="F680" s="102" t="n">
        <v>32.7893025320798</v>
      </c>
      <c r="G680" s="103" t="n">
        <f aca="false">$F680*(1-VLOOKUP($C680,$B$179:$E$189,2,0))</f>
        <v>31.1498374054758</v>
      </c>
      <c r="H680" s="103" t="n">
        <f aca="false">$F680*(1-VLOOKUP($C680,$B$179:$E$189,3,0))</f>
        <v>29.5103722788718</v>
      </c>
      <c r="I680" s="103" t="n">
        <f aca="false">$F680*(1-VLOOKUP($C680,$B$179:$E$189,4,0))</f>
        <v>26.2314420256638</v>
      </c>
      <c r="J680" s="10" t="n">
        <f aca="false">G680/$F680</f>
        <v>0.95</v>
      </c>
      <c r="K680" s="10" t="n">
        <f aca="false">H680/$F680</f>
        <v>0.9</v>
      </c>
      <c r="L680" s="10" t="n">
        <f aca="false">I680/$F680</f>
        <v>0.8</v>
      </c>
    </row>
    <row r="681" customFormat="false" ht="15.8" hidden="false" customHeight="false" outlineLevel="0" collapsed="false">
      <c r="A681" s="59" t="s">
        <v>105</v>
      </c>
      <c r="B681" s="59" t="s">
        <v>274</v>
      </c>
      <c r="C681" s="59" t="s">
        <v>117</v>
      </c>
      <c r="D681" s="104" t="n">
        <v>248.117527709464</v>
      </c>
      <c r="E681" s="102" t="n">
        <v>248.117527709464</v>
      </c>
      <c r="F681" s="102" t="n">
        <v>248.117527709464</v>
      </c>
      <c r="G681" s="103" t="n">
        <f aca="false">$F681*(1-VLOOKUP($C681,$B$179:$E$189,2,0))</f>
        <v>235.711651323991</v>
      </c>
      <c r="H681" s="103" t="n">
        <f aca="false">$F681*(1-VLOOKUP($C681,$B$179:$E$189,3,0))</f>
        <v>223.305774938518</v>
      </c>
      <c r="I681" s="103" t="n">
        <f aca="false">$F681*(1-VLOOKUP($C681,$B$179:$E$189,4,0))</f>
        <v>198.494022167571</v>
      </c>
      <c r="J681" s="10" t="n">
        <f aca="false">G681/$F681</f>
        <v>0.95</v>
      </c>
      <c r="K681" s="10" t="n">
        <f aca="false">H681/$F681</f>
        <v>0.9</v>
      </c>
      <c r="L681" s="10" t="n">
        <f aca="false">I681/$F681</f>
        <v>0.8</v>
      </c>
    </row>
    <row r="682" customFormat="false" ht="15.8" hidden="false" customHeight="false" outlineLevel="0" collapsed="false">
      <c r="A682" s="59" t="s">
        <v>107</v>
      </c>
      <c r="B682" s="59" t="s">
        <v>267</v>
      </c>
      <c r="C682" s="59" t="s">
        <v>117</v>
      </c>
      <c r="D682" s="104" t="n">
        <v>13.47449471</v>
      </c>
      <c r="E682" s="102" t="n">
        <v>13.47449471</v>
      </c>
      <c r="F682" s="102" t="n">
        <v>13.47449471</v>
      </c>
      <c r="G682" s="103" t="n">
        <f aca="false">$F682*(1-VLOOKUP($C682,$B$179:$E$189,2,0))</f>
        <v>12.8007699745</v>
      </c>
      <c r="H682" s="103" t="n">
        <f aca="false">$F682*(1-VLOOKUP($C682,$B$179:$E$189,3,0))</f>
        <v>12.127045239</v>
      </c>
      <c r="I682" s="103" t="n">
        <f aca="false">$F682*(1-VLOOKUP($C682,$B$179:$E$189,4,0))</f>
        <v>10.779595768</v>
      </c>
      <c r="J682" s="10" t="n">
        <f aca="false">G682/$F682</f>
        <v>0.95</v>
      </c>
      <c r="K682" s="10" t="n">
        <f aca="false">H682/$F682</f>
        <v>0.9</v>
      </c>
      <c r="L682" s="10" t="n">
        <f aca="false">I682/$F682</f>
        <v>0.8</v>
      </c>
    </row>
    <row r="683" customFormat="false" ht="15.8" hidden="false" customHeight="false" outlineLevel="0" collapsed="false">
      <c r="A683" s="59" t="s">
        <v>93</v>
      </c>
      <c r="B683" s="59" t="s">
        <v>179</v>
      </c>
      <c r="C683" s="59" t="s">
        <v>155</v>
      </c>
      <c r="D683" s="104" t="n">
        <v>21.301230660971</v>
      </c>
      <c r="E683" s="102" t="n">
        <v>14.9108614626797</v>
      </c>
      <c r="F683" s="102" t="n">
        <v>8.94651687760783</v>
      </c>
      <c r="G683" s="103" t="n">
        <f aca="false">$F683*(1-VLOOKUP($C683,$B$179:$E$189,2,0))</f>
        <v>8.49919103372744</v>
      </c>
      <c r="H683" s="103" t="n">
        <f aca="false">$F683*(1-VLOOKUP($C683,$B$179:$E$189,3,0))</f>
        <v>8.05186518984705</v>
      </c>
      <c r="I683" s="103" t="n">
        <f aca="false">$F683*(1-VLOOKUP($C683,$B$179:$E$189,4,0))</f>
        <v>7.15721350208626</v>
      </c>
      <c r="J683" s="10" t="n">
        <f aca="false">G683/$F683</f>
        <v>0.95</v>
      </c>
      <c r="K683" s="10" t="n">
        <f aca="false">H683/$F683</f>
        <v>0.9</v>
      </c>
      <c r="L683" s="10" t="n">
        <f aca="false">I683/$F683</f>
        <v>0.8</v>
      </c>
    </row>
    <row r="684" customFormat="false" ht="15.8" hidden="false" customHeight="false" outlineLevel="0" collapsed="false">
      <c r="A684" s="59" t="s">
        <v>93</v>
      </c>
      <c r="B684" s="59" t="s">
        <v>180</v>
      </c>
      <c r="C684" s="59" t="s">
        <v>155</v>
      </c>
      <c r="D684" s="104" t="n">
        <v>27.3456351236252</v>
      </c>
      <c r="E684" s="102" t="n">
        <v>19.1419445865376</v>
      </c>
      <c r="F684" s="102" t="n">
        <v>11.4851667519226</v>
      </c>
      <c r="G684" s="103" t="n">
        <f aca="false">$F684*(1-VLOOKUP($C684,$B$179:$E$189,2,0))</f>
        <v>10.9109084143265</v>
      </c>
      <c r="H684" s="103" t="n">
        <f aca="false">$F684*(1-VLOOKUP($C684,$B$179:$E$189,3,0))</f>
        <v>10.3366500767303</v>
      </c>
      <c r="I684" s="103" t="n">
        <f aca="false">$F684*(1-VLOOKUP($C684,$B$179:$E$189,4,0))</f>
        <v>9.18813340153808</v>
      </c>
      <c r="J684" s="10" t="n">
        <f aca="false">G684/$F684</f>
        <v>0.95</v>
      </c>
      <c r="K684" s="10" t="n">
        <f aca="false">H684/$F684</f>
        <v>0.9</v>
      </c>
      <c r="L684" s="10" t="n">
        <f aca="false">I684/$F684</f>
        <v>0.8</v>
      </c>
    </row>
    <row r="685" customFormat="false" ht="15.8" hidden="false" customHeight="false" outlineLevel="0" collapsed="false">
      <c r="A685" s="59" t="s">
        <v>93</v>
      </c>
      <c r="B685" s="59" t="s">
        <v>181</v>
      </c>
      <c r="C685" s="59" t="s">
        <v>155</v>
      </c>
      <c r="D685" s="104" t="n">
        <v>5.32132074835863</v>
      </c>
      <c r="E685" s="102" t="n">
        <v>3.72492452385104</v>
      </c>
      <c r="F685" s="102" t="n">
        <v>2.23495471431062</v>
      </c>
      <c r="G685" s="103" t="n">
        <f aca="false">$F685*(1-VLOOKUP($C685,$B$179:$E$189,2,0))</f>
        <v>2.12320697859509</v>
      </c>
      <c r="H685" s="103" t="n">
        <f aca="false">$F685*(1-VLOOKUP($C685,$B$179:$E$189,3,0))</f>
        <v>2.01145924287956</v>
      </c>
      <c r="I685" s="103" t="n">
        <f aca="false">$F685*(1-VLOOKUP($C685,$B$179:$E$189,4,0))</f>
        <v>1.7879637714485</v>
      </c>
      <c r="J685" s="10" t="n">
        <f aca="false">G685/$F685</f>
        <v>0.95</v>
      </c>
      <c r="K685" s="10" t="n">
        <f aca="false">H685/$F685</f>
        <v>0.9</v>
      </c>
      <c r="L685" s="10" t="n">
        <f aca="false">I685/$F685</f>
        <v>0.8</v>
      </c>
    </row>
    <row r="686" customFormat="false" ht="15.8" hidden="false" customHeight="false" outlineLevel="0" collapsed="false">
      <c r="A686" s="59" t="s">
        <v>93</v>
      </c>
      <c r="B686" s="59" t="s">
        <v>182</v>
      </c>
      <c r="C686" s="59" t="s">
        <v>155</v>
      </c>
      <c r="D686" s="104" t="n">
        <v>16.6555551148031</v>
      </c>
      <c r="E686" s="102" t="n">
        <v>11.6588885803622</v>
      </c>
      <c r="F686" s="102" t="n">
        <v>6.99533314821729</v>
      </c>
      <c r="G686" s="103" t="n">
        <f aca="false">$F686*(1-VLOOKUP($C686,$B$179:$E$189,2,0))</f>
        <v>6.64556649080642</v>
      </c>
      <c r="H686" s="103" t="n">
        <f aca="false">$F686*(1-VLOOKUP($C686,$B$179:$E$189,3,0))</f>
        <v>6.29579983339556</v>
      </c>
      <c r="I686" s="103" t="n">
        <f aca="false">$F686*(1-VLOOKUP($C686,$B$179:$E$189,4,0))</f>
        <v>5.59626651857383</v>
      </c>
      <c r="J686" s="10" t="n">
        <f aca="false">G686/$F686</f>
        <v>0.95</v>
      </c>
      <c r="K686" s="10" t="n">
        <f aca="false">H686/$F686</f>
        <v>0.9</v>
      </c>
      <c r="L686" s="10" t="n">
        <f aca="false">I686/$F686</f>
        <v>0.8</v>
      </c>
    </row>
    <row r="687" customFormat="false" ht="15.8" hidden="false" customHeight="false" outlineLevel="0" collapsed="false">
      <c r="A687" s="59" t="s">
        <v>93</v>
      </c>
      <c r="B687" s="59" t="s">
        <v>183</v>
      </c>
      <c r="C687" s="59" t="s">
        <v>155</v>
      </c>
      <c r="D687" s="104" t="n">
        <v>16.3359210980981</v>
      </c>
      <c r="E687" s="102" t="n">
        <v>11.4351447686687</v>
      </c>
      <c r="F687" s="102" t="n">
        <v>6.86108686120122</v>
      </c>
      <c r="G687" s="103" t="n">
        <f aca="false">$F687*(1-VLOOKUP($C687,$B$179:$E$189,2,0))</f>
        <v>6.51803251814116</v>
      </c>
      <c r="H687" s="103" t="n">
        <f aca="false">$F687*(1-VLOOKUP($C687,$B$179:$E$189,3,0))</f>
        <v>6.1749781750811</v>
      </c>
      <c r="I687" s="103" t="n">
        <f aca="false">$F687*(1-VLOOKUP($C687,$B$179:$E$189,4,0))</f>
        <v>5.48886948896098</v>
      </c>
      <c r="J687" s="10" t="n">
        <f aca="false">G687/$F687</f>
        <v>0.95</v>
      </c>
      <c r="K687" s="10" t="n">
        <f aca="false">H687/$F687</f>
        <v>0.9</v>
      </c>
      <c r="L687" s="10" t="n">
        <f aca="false">I687/$F687</f>
        <v>0.8</v>
      </c>
    </row>
    <row r="688" customFormat="false" ht="15.8" hidden="false" customHeight="false" outlineLevel="0" collapsed="false">
      <c r="A688" s="59" t="s">
        <v>93</v>
      </c>
      <c r="B688" s="59" t="s">
        <v>184</v>
      </c>
      <c r="C688" s="59" t="s">
        <v>155</v>
      </c>
      <c r="D688" s="104" t="n">
        <v>11.4283294689517</v>
      </c>
      <c r="E688" s="102" t="n">
        <v>7.9998306282662</v>
      </c>
      <c r="F688" s="102" t="n">
        <v>4.79989837695972</v>
      </c>
      <c r="G688" s="103" t="n">
        <f aca="false">$F688*(1-VLOOKUP($C688,$B$179:$E$189,2,0))</f>
        <v>4.55990345811173</v>
      </c>
      <c r="H688" s="103" t="n">
        <f aca="false">$F688*(1-VLOOKUP($C688,$B$179:$E$189,3,0))</f>
        <v>4.31990853926375</v>
      </c>
      <c r="I688" s="103" t="n">
        <f aca="false">$F688*(1-VLOOKUP($C688,$B$179:$E$189,4,0))</f>
        <v>3.83991870156778</v>
      </c>
      <c r="J688" s="10" t="n">
        <f aca="false">G688/$F688</f>
        <v>0.95</v>
      </c>
      <c r="K688" s="10" t="n">
        <f aca="false">H688/$F688</f>
        <v>0.9</v>
      </c>
      <c r="L688" s="10" t="n">
        <f aca="false">I688/$F688</f>
        <v>0.8</v>
      </c>
    </row>
    <row r="689" customFormat="false" ht="15.8" hidden="false" customHeight="false" outlineLevel="0" collapsed="false">
      <c r="A689" s="59" t="s">
        <v>95</v>
      </c>
      <c r="B689" s="59" t="s">
        <v>185</v>
      </c>
      <c r="C689" s="59" t="s">
        <v>155</v>
      </c>
      <c r="D689" s="104" t="n">
        <v>40.320160875</v>
      </c>
      <c r="E689" s="102" t="n">
        <v>28.2241126125</v>
      </c>
      <c r="F689" s="102" t="n">
        <v>16.9344675675</v>
      </c>
      <c r="G689" s="103" t="n">
        <f aca="false">$F689*(1-VLOOKUP($C689,$B$179:$E$189,2,0))</f>
        <v>16.087744189125</v>
      </c>
      <c r="H689" s="103" t="n">
        <f aca="false">$F689*(1-VLOOKUP($C689,$B$179:$E$189,3,0))</f>
        <v>15.24102081075</v>
      </c>
      <c r="I689" s="103" t="n">
        <f aca="false">$F689*(1-VLOOKUP($C689,$B$179:$E$189,4,0))</f>
        <v>13.547574054</v>
      </c>
      <c r="J689" s="10" t="n">
        <f aca="false">G689/$F689</f>
        <v>0.95</v>
      </c>
      <c r="K689" s="10" t="n">
        <f aca="false">H689/$F689</f>
        <v>0.9</v>
      </c>
      <c r="L689" s="10" t="n">
        <f aca="false">I689/$F689</f>
        <v>0.8</v>
      </c>
    </row>
    <row r="690" customFormat="false" ht="15.8" hidden="false" customHeight="false" outlineLevel="0" collapsed="false">
      <c r="A690" s="59" t="s">
        <v>95</v>
      </c>
      <c r="B690" s="59" t="s">
        <v>186</v>
      </c>
      <c r="C690" s="59" t="s">
        <v>155</v>
      </c>
      <c r="D690" s="104" t="n">
        <v>19.693652983911</v>
      </c>
      <c r="E690" s="102" t="n">
        <v>13.7855570887377</v>
      </c>
      <c r="F690" s="102" t="n">
        <v>8.2713342532426</v>
      </c>
      <c r="G690" s="103" t="n">
        <f aca="false">$F690*(1-VLOOKUP($C690,$B$179:$E$189,2,0))</f>
        <v>7.85776754058047</v>
      </c>
      <c r="H690" s="103" t="n">
        <f aca="false">$F690*(1-VLOOKUP($C690,$B$179:$E$189,3,0))</f>
        <v>7.44420082791834</v>
      </c>
      <c r="I690" s="103" t="n">
        <f aca="false">$F690*(1-VLOOKUP($C690,$B$179:$E$189,4,0))</f>
        <v>6.61706740259408</v>
      </c>
      <c r="J690" s="10" t="n">
        <f aca="false">G690/$F690</f>
        <v>0.95</v>
      </c>
      <c r="K690" s="10" t="n">
        <f aca="false">H690/$F690</f>
        <v>0.9</v>
      </c>
      <c r="L690" s="10" t="n">
        <f aca="false">I690/$F690</f>
        <v>0.8</v>
      </c>
    </row>
    <row r="691" customFormat="false" ht="15.8" hidden="false" customHeight="false" outlineLevel="0" collapsed="false">
      <c r="A691" s="59" t="s">
        <v>95</v>
      </c>
      <c r="B691" s="59" t="s">
        <v>187</v>
      </c>
      <c r="C691" s="59" t="s">
        <v>155</v>
      </c>
      <c r="D691" s="104" t="n">
        <v>21.3139821778768</v>
      </c>
      <c r="E691" s="102" t="n">
        <v>14.9197875245138</v>
      </c>
      <c r="F691" s="102" t="n">
        <v>8.95187251470827</v>
      </c>
      <c r="G691" s="103" t="n">
        <f aca="false">$F691*(1-VLOOKUP($C691,$B$179:$E$189,2,0))</f>
        <v>8.50427888897286</v>
      </c>
      <c r="H691" s="103" t="n">
        <f aca="false">$F691*(1-VLOOKUP($C691,$B$179:$E$189,3,0))</f>
        <v>8.05668526323744</v>
      </c>
      <c r="I691" s="103" t="n">
        <f aca="false">$F691*(1-VLOOKUP($C691,$B$179:$E$189,4,0))</f>
        <v>7.16149801176662</v>
      </c>
      <c r="J691" s="10" t="n">
        <f aca="false">G691/$F691</f>
        <v>0.95</v>
      </c>
      <c r="K691" s="10" t="n">
        <f aca="false">H691/$F691</f>
        <v>0.9</v>
      </c>
      <c r="L691" s="10" t="n">
        <f aca="false">I691/$F691</f>
        <v>0.8</v>
      </c>
    </row>
    <row r="692" customFormat="false" ht="15.8" hidden="false" customHeight="false" outlineLevel="0" collapsed="false">
      <c r="A692" s="59" t="s">
        <v>95</v>
      </c>
      <c r="B692" s="59" t="s">
        <v>188</v>
      </c>
      <c r="C692" s="59" t="s">
        <v>155</v>
      </c>
      <c r="D692" s="104" t="n">
        <v>23.4355417671071</v>
      </c>
      <c r="E692" s="102" t="n">
        <v>16.404879236975</v>
      </c>
      <c r="F692" s="102" t="n">
        <v>9.84292754218497</v>
      </c>
      <c r="G692" s="103" t="n">
        <f aca="false">$F692*(1-VLOOKUP($C692,$B$179:$E$189,2,0))</f>
        <v>9.35078116507572</v>
      </c>
      <c r="H692" s="103" t="n">
        <f aca="false">$F692*(1-VLOOKUP($C692,$B$179:$E$189,3,0))</f>
        <v>8.85863478796647</v>
      </c>
      <c r="I692" s="103" t="n">
        <f aca="false">$F692*(1-VLOOKUP($C692,$B$179:$E$189,4,0))</f>
        <v>7.87434203374798</v>
      </c>
      <c r="J692" s="10" t="n">
        <f aca="false">G692/$F692</f>
        <v>0.95</v>
      </c>
      <c r="K692" s="10" t="n">
        <f aca="false">H692/$F692</f>
        <v>0.9</v>
      </c>
      <c r="L692" s="10" t="n">
        <f aca="false">I692/$F692</f>
        <v>0.8</v>
      </c>
    </row>
    <row r="693" customFormat="false" ht="15.8" hidden="false" customHeight="false" outlineLevel="0" collapsed="false">
      <c r="A693" s="59" t="s">
        <v>95</v>
      </c>
      <c r="B693" s="59" t="s">
        <v>189</v>
      </c>
      <c r="C693" s="59" t="s">
        <v>155</v>
      </c>
      <c r="D693" s="104" t="n">
        <v>20.0798632389217</v>
      </c>
      <c r="E693" s="102" t="n">
        <v>14.0559042672452</v>
      </c>
      <c r="F693" s="102" t="n">
        <v>8.4335425603471</v>
      </c>
      <c r="G693" s="103" t="n">
        <f aca="false">$F693*(1-VLOOKUP($C693,$B$179:$E$189,2,0))</f>
        <v>8.01186543232974</v>
      </c>
      <c r="H693" s="103" t="n">
        <f aca="false">$F693*(1-VLOOKUP($C693,$B$179:$E$189,3,0))</f>
        <v>7.59018830431239</v>
      </c>
      <c r="I693" s="103" t="n">
        <f aca="false">$F693*(1-VLOOKUP($C693,$B$179:$E$189,4,0))</f>
        <v>6.74683404827768</v>
      </c>
      <c r="J693" s="10" t="n">
        <f aca="false">G693/$F693</f>
        <v>0.95</v>
      </c>
      <c r="K693" s="10" t="n">
        <f aca="false">H693/$F693</f>
        <v>0.9</v>
      </c>
      <c r="L693" s="10" t="n">
        <f aca="false">I693/$F693</f>
        <v>0.8</v>
      </c>
    </row>
    <row r="694" customFormat="false" ht="15.8" hidden="false" customHeight="false" outlineLevel="0" collapsed="false">
      <c r="A694" s="59" t="s">
        <v>95</v>
      </c>
      <c r="B694" s="59" t="s">
        <v>190</v>
      </c>
      <c r="C694" s="59" t="s">
        <v>155</v>
      </c>
      <c r="D694" s="104" t="n">
        <v>21.3795834856433</v>
      </c>
      <c r="E694" s="102" t="n">
        <v>14.9657084399503</v>
      </c>
      <c r="F694" s="102" t="n">
        <v>8.9794250639702</v>
      </c>
      <c r="G694" s="103" t="n">
        <f aca="false">$F694*(1-VLOOKUP($C694,$B$179:$E$189,2,0))</f>
        <v>8.53045381077169</v>
      </c>
      <c r="H694" s="103" t="n">
        <f aca="false">$F694*(1-VLOOKUP($C694,$B$179:$E$189,3,0))</f>
        <v>8.08148255757318</v>
      </c>
      <c r="I694" s="103" t="n">
        <f aca="false">$F694*(1-VLOOKUP($C694,$B$179:$E$189,4,0))</f>
        <v>7.18354005117616</v>
      </c>
      <c r="J694" s="10" t="n">
        <f aca="false">G694/$F694</f>
        <v>0.95</v>
      </c>
      <c r="K694" s="10" t="n">
        <f aca="false">H694/$F694</f>
        <v>0.9</v>
      </c>
      <c r="L694" s="10" t="n">
        <f aca="false">I694/$F694</f>
        <v>0.8</v>
      </c>
    </row>
    <row r="695" customFormat="false" ht="15.8" hidden="false" customHeight="false" outlineLevel="0" collapsed="false">
      <c r="A695" s="59" t="s">
        <v>95</v>
      </c>
      <c r="B695" s="59" t="s">
        <v>191</v>
      </c>
      <c r="C695" s="59" t="s">
        <v>155</v>
      </c>
      <c r="D695" s="104" t="n">
        <v>22.3537567848977</v>
      </c>
      <c r="E695" s="102" t="n">
        <v>15.6476297494284</v>
      </c>
      <c r="F695" s="102" t="n">
        <v>9.38857784965701</v>
      </c>
      <c r="G695" s="103" t="n">
        <f aca="false">$F695*(1-VLOOKUP($C695,$B$179:$E$189,2,0))</f>
        <v>8.91914895717416</v>
      </c>
      <c r="H695" s="103" t="n">
        <f aca="false">$F695*(1-VLOOKUP($C695,$B$179:$E$189,3,0))</f>
        <v>8.44972006469131</v>
      </c>
      <c r="I695" s="103" t="n">
        <f aca="false">$F695*(1-VLOOKUP($C695,$B$179:$E$189,4,0))</f>
        <v>7.51086227972561</v>
      </c>
      <c r="J695" s="10" t="n">
        <f aca="false">G695/$F695</f>
        <v>0.95</v>
      </c>
      <c r="K695" s="10" t="n">
        <f aca="false">H695/$F695</f>
        <v>0.9</v>
      </c>
      <c r="L695" s="10" t="n">
        <f aca="false">I695/$F695</f>
        <v>0.8</v>
      </c>
    </row>
    <row r="696" customFormat="false" ht="15.8" hidden="false" customHeight="false" outlineLevel="0" collapsed="false">
      <c r="A696" s="59" t="s">
        <v>95</v>
      </c>
      <c r="B696" s="59" t="s">
        <v>192</v>
      </c>
      <c r="C696" s="59" t="s">
        <v>155</v>
      </c>
      <c r="D696" s="104" t="n">
        <v>25.88029025</v>
      </c>
      <c r="E696" s="102" t="n">
        <v>18.116203175</v>
      </c>
      <c r="F696" s="102" t="n">
        <v>10.869721905</v>
      </c>
      <c r="G696" s="103" t="n">
        <f aca="false">$F696*(1-VLOOKUP($C696,$B$179:$E$189,2,0))</f>
        <v>10.32623580975</v>
      </c>
      <c r="H696" s="103" t="n">
        <f aca="false">$F696*(1-VLOOKUP($C696,$B$179:$E$189,3,0))</f>
        <v>9.7827497145</v>
      </c>
      <c r="I696" s="103" t="n">
        <f aca="false">$F696*(1-VLOOKUP($C696,$B$179:$E$189,4,0))</f>
        <v>8.695777524</v>
      </c>
      <c r="J696" s="10" t="n">
        <f aca="false">G696/$F696</f>
        <v>0.95</v>
      </c>
      <c r="K696" s="10" t="n">
        <f aca="false">H696/$F696</f>
        <v>0.9</v>
      </c>
      <c r="L696" s="10" t="n">
        <f aca="false">I696/$F696</f>
        <v>0.8</v>
      </c>
    </row>
    <row r="697" customFormat="false" ht="15.8" hidden="false" customHeight="false" outlineLevel="0" collapsed="false">
      <c r="A697" s="59" t="s">
        <v>95</v>
      </c>
      <c r="B697" s="59" t="s">
        <v>193</v>
      </c>
      <c r="C697" s="59" t="s">
        <v>155</v>
      </c>
      <c r="D697" s="104" t="n">
        <v>31.462973033449</v>
      </c>
      <c r="E697" s="102" t="n">
        <v>22.0240811234143</v>
      </c>
      <c r="F697" s="102" t="n">
        <v>13.2144486740486</v>
      </c>
      <c r="G697" s="103" t="n">
        <f aca="false">$F697*(1-VLOOKUP($C697,$B$179:$E$189,2,0))</f>
        <v>12.5537262403462</v>
      </c>
      <c r="H697" s="103" t="n">
        <f aca="false">$F697*(1-VLOOKUP($C697,$B$179:$E$189,3,0))</f>
        <v>11.8930038066437</v>
      </c>
      <c r="I697" s="103" t="n">
        <f aca="false">$F697*(1-VLOOKUP($C697,$B$179:$E$189,4,0))</f>
        <v>10.5715589392389</v>
      </c>
      <c r="J697" s="10" t="n">
        <f aca="false">G697/$F697</f>
        <v>0.95</v>
      </c>
      <c r="K697" s="10" t="n">
        <f aca="false">H697/$F697</f>
        <v>0.9</v>
      </c>
      <c r="L697" s="10" t="n">
        <f aca="false">I697/$F697</f>
        <v>0.8</v>
      </c>
    </row>
    <row r="698" customFormat="false" ht="15.8" hidden="false" customHeight="false" outlineLevel="0" collapsed="false">
      <c r="A698" s="59" t="s">
        <v>95</v>
      </c>
      <c r="B698" s="59" t="s">
        <v>194</v>
      </c>
      <c r="C698" s="59" t="s">
        <v>155</v>
      </c>
      <c r="D698" s="104" t="n">
        <v>15.75785</v>
      </c>
      <c r="E698" s="102" t="n">
        <v>11.030495</v>
      </c>
      <c r="F698" s="102" t="n">
        <v>6.618297</v>
      </c>
      <c r="G698" s="103" t="n">
        <f aca="false">$F698*(1-VLOOKUP($C698,$B$179:$E$189,2,0))</f>
        <v>6.28738215</v>
      </c>
      <c r="H698" s="103" t="n">
        <f aca="false">$F698*(1-VLOOKUP($C698,$B$179:$E$189,3,0))</f>
        <v>5.9564673</v>
      </c>
      <c r="I698" s="103" t="n">
        <f aca="false">$F698*(1-VLOOKUP($C698,$B$179:$E$189,4,0))</f>
        <v>5.2946376</v>
      </c>
      <c r="J698" s="10" t="n">
        <f aca="false">G698/$F698</f>
        <v>0.95</v>
      </c>
      <c r="K698" s="10" t="n">
        <f aca="false">H698/$F698</f>
        <v>0.9</v>
      </c>
      <c r="L698" s="10" t="n">
        <f aca="false">I698/$F698</f>
        <v>0.8</v>
      </c>
    </row>
    <row r="699" customFormat="false" ht="15.8" hidden="false" customHeight="false" outlineLevel="0" collapsed="false">
      <c r="A699" s="59" t="s">
        <v>95</v>
      </c>
      <c r="B699" s="59" t="s">
        <v>195</v>
      </c>
      <c r="C699" s="59" t="s">
        <v>155</v>
      </c>
      <c r="D699" s="104" t="n">
        <v>22.3537567848977</v>
      </c>
      <c r="E699" s="102" t="n">
        <v>15.6476297494284</v>
      </c>
      <c r="F699" s="102" t="n">
        <v>9.38857784965701</v>
      </c>
      <c r="G699" s="103" t="n">
        <f aca="false">$F699*(1-VLOOKUP($C699,$B$179:$E$189,2,0))</f>
        <v>8.91914895717416</v>
      </c>
      <c r="H699" s="103" t="n">
        <f aca="false">$F699*(1-VLOOKUP($C699,$B$179:$E$189,3,0))</f>
        <v>8.44972006469131</v>
      </c>
      <c r="I699" s="103" t="n">
        <f aca="false">$F699*(1-VLOOKUP($C699,$B$179:$E$189,4,0))</f>
        <v>7.51086227972561</v>
      </c>
      <c r="J699" s="10" t="n">
        <f aca="false">G699/$F699</f>
        <v>0.95</v>
      </c>
      <c r="K699" s="10" t="n">
        <f aca="false">H699/$F699</f>
        <v>0.9</v>
      </c>
      <c r="L699" s="10" t="n">
        <f aca="false">I699/$F699</f>
        <v>0.8</v>
      </c>
    </row>
    <row r="700" customFormat="false" ht="15.8" hidden="false" customHeight="false" outlineLevel="0" collapsed="false">
      <c r="A700" s="59" t="s">
        <v>95</v>
      </c>
      <c r="B700" s="59" t="s">
        <v>196</v>
      </c>
      <c r="C700" s="59" t="s">
        <v>155</v>
      </c>
      <c r="D700" s="104" t="n">
        <v>20.093501021414</v>
      </c>
      <c r="E700" s="102" t="n">
        <v>14.0654507149898</v>
      </c>
      <c r="F700" s="102" t="n">
        <v>8.4392704289939</v>
      </c>
      <c r="G700" s="103" t="n">
        <f aca="false">$F700*(1-VLOOKUP($C700,$B$179:$E$189,2,0))</f>
        <v>8.01730690754421</v>
      </c>
      <c r="H700" s="103" t="n">
        <f aca="false">$F700*(1-VLOOKUP($C700,$B$179:$E$189,3,0))</f>
        <v>7.59534338609451</v>
      </c>
      <c r="I700" s="103" t="n">
        <f aca="false">$F700*(1-VLOOKUP($C700,$B$179:$E$189,4,0))</f>
        <v>6.75141634319512</v>
      </c>
      <c r="J700" s="10" t="n">
        <f aca="false">G700/$F700</f>
        <v>0.95</v>
      </c>
      <c r="K700" s="10" t="n">
        <f aca="false">H700/$F700</f>
        <v>0.9</v>
      </c>
      <c r="L700" s="10" t="n">
        <f aca="false">I700/$F700</f>
        <v>0.8</v>
      </c>
    </row>
    <row r="701" customFormat="false" ht="15.8" hidden="false" customHeight="false" outlineLevel="0" collapsed="false">
      <c r="A701" s="59" t="s">
        <v>95</v>
      </c>
      <c r="B701" s="59" t="s">
        <v>197</v>
      </c>
      <c r="C701" s="59" t="s">
        <v>155</v>
      </c>
      <c r="D701" s="104" t="n">
        <v>22.3537567848977</v>
      </c>
      <c r="E701" s="102" t="n">
        <v>15.6476297494284</v>
      </c>
      <c r="F701" s="102" t="n">
        <v>9.38857784965701</v>
      </c>
      <c r="G701" s="103" t="n">
        <f aca="false">$F701*(1-VLOOKUP($C701,$B$179:$E$189,2,0))</f>
        <v>8.91914895717416</v>
      </c>
      <c r="H701" s="103" t="n">
        <f aca="false">$F701*(1-VLOOKUP($C701,$B$179:$E$189,3,0))</f>
        <v>8.44972006469131</v>
      </c>
      <c r="I701" s="103" t="n">
        <f aca="false">$F701*(1-VLOOKUP($C701,$B$179:$E$189,4,0))</f>
        <v>7.51086227972561</v>
      </c>
      <c r="J701" s="10" t="n">
        <f aca="false">G701/$F701</f>
        <v>0.95</v>
      </c>
      <c r="K701" s="10" t="n">
        <f aca="false">H701/$F701</f>
        <v>0.9</v>
      </c>
      <c r="L701" s="10" t="n">
        <f aca="false">I701/$F701</f>
        <v>0.8</v>
      </c>
    </row>
    <row r="702" customFormat="false" ht="15.8" hidden="false" customHeight="false" outlineLevel="0" collapsed="false">
      <c r="A702" s="59" t="s">
        <v>95</v>
      </c>
      <c r="B702" s="59" t="s">
        <v>198</v>
      </c>
      <c r="C702" s="59" t="s">
        <v>155</v>
      </c>
      <c r="D702" s="104" t="n">
        <v>22.3537567848977</v>
      </c>
      <c r="E702" s="102" t="n">
        <v>15.6476297494284</v>
      </c>
      <c r="F702" s="102" t="n">
        <v>9.38857784965701</v>
      </c>
      <c r="G702" s="103" t="n">
        <f aca="false">$F702*(1-VLOOKUP($C702,$B$179:$E$189,2,0))</f>
        <v>8.91914895717416</v>
      </c>
      <c r="H702" s="103" t="n">
        <f aca="false">$F702*(1-VLOOKUP($C702,$B$179:$E$189,3,0))</f>
        <v>8.44972006469131</v>
      </c>
      <c r="I702" s="103" t="n">
        <f aca="false">$F702*(1-VLOOKUP($C702,$B$179:$E$189,4,0))</f>
        <v>7.51086227972561</v>
      </c>
      <c r="J702" s="10" t="n">
        <f aca="false">G702/$F702</f>
        <v>0.95</v>
      </c>
      <c r="K702" s="10" t="n">
        <f aca="false">H702/$F702</f>
        <v>0.9</v>
      </c>
      <c r="L702" s="10" t="n">
        <f aca="false">I702/$F702</f>
        <v>0.8</v>
      </c>
    </row>
    <row r="703" customFormat="false" ht="15.8" hidden="false" customHeight="false" outlineLevel="0" collapsed="false">
      <c r="A703" s="59" t="s">
        <v>95</v>
      </c>
      <c r="B703" s="59" t="s">
        <v>199</v>
      </c>
      <c r="C703" s="59" t="s">
        <v>155</v>
      </c>
      <c r="D703" s="104" t="n">
        <v>19.0204317815984</v>
      </c>
      <c r="E703" s="102" t="n">
        <v>13.3143022471189</v>
      </c>
      <c r="F703" s="102" t="n">
        <v>7.98858134827134</v>
      </c>
      <c r="G703" s="103" t="n">
        <f aca="false">$F703*(1-VLOOKUP($C703,$B$179:$E$189,2,0))</f>
        <v>7.58915228085777</v>
      </c>
      <c r="H703" s="103" t="n">
        <f aca="false">$F703*(1-VLOOKUP($C703,$B$179:$E$189,3,0))</f>
        <v>7.18972321344421</v>
      </c>
      <c r="I703" s="103" t="n">
        <f aca="false">$F703*(1-VLOOKUP($C703,$B$179:$E$189,4,0))</f>
        <v>6.39086507861707</v>
      </c>
      <c r="J703" s="10" t="n">
        <f aca="false">G703/$F703</f>
        <v>0.95</v>
      </c>
      <c r="K703" s="10" t="n">
        <f aca="false">H703/$F703</f>
        <v>0.9</v>
      </c>
      <c r="L703" s="10" t="n">
        <f aca="false">I703/$F703</f>
        <v>0.8</v>
      </c>
    </row>
    <row r="704" customFormat="false" ht="15.8" hidden="false" customHeight="false" outlineLevel="0" collapsed="false">
      <c r="A704" s="59" t="s">
        <v>95</v>
      </c>
      <c r="B704" s="59" t="s">
        <v>200</v>
      </c>
      <c r="C704" s="59" t="s">
        <v>155</v>
      </c>
      <c r="D704" s="104" t="n">
        <v>20.5302605091822</v>
      </c>
      <c r="E704" s="102" t="n">
        <v>14.3711823564275</v>
      </c>
      <c r="F704" s="102" t="n">
        <v>8.62270941385651</v>
      </c>
      <c r="G704" s="103" t="n">
        <f aca="false">$F704*(1-VLOOKUP($C704,$B$179:$E$189,2,0))</f>
        <v>8.19157394316368</v>
      </c>
      <c r="H704" s="103" t="n">
        <f aca="false">$F704*(1-VLOOKUP($C704,$B$179:$E$189,3,0))</f>
        <v>7.76043847247086</v>
      </c>
      <c r="I704" s="103" t="n">
        <f aca="false">$F704*(1-VLOOKUP($C704,$B$179:$E$189,4,0))</f>
        <v>6.89816753108521</v>
      </c>
      <c r="J704" s="10" t="n">
        <f aca="false">G704/$F704</f>
        <v>0.95</v>
      </c>
      <c r="K704" s="10" t="n">
        <f aca="false">H704/$F704</f>
        <v>0.9</v>
      </c>
      <c r="L704" s="10" t="n">
        <f aca="false">I704/$F704</f>
        <v>0.8</v>
      </c>
    </row>
    <row r="705" customFormat="false" ht="15.8" hidden="false" customHeight="false" outlineLevel="0" collapsed="false">
      <c r="A705" s="59" t="s">
        <v>95</v>
      </c>
      <c r="B705" s="59" t="s">
        <v>201</v>
      </c>
      <c r="C705" s="59" t="s">
        <v>155</v>
      </c>
      <c r="D705" s="104" t="n">
        <v>18.9117065579532</v>
      </c>
      <c r="E705" s="102" t="n">
        <v>13.2381945905673</v>
      </c>
      <c r="F705" s="102" t="n">
        <v>7.94291675434036</v>
      </c>
      <c r="G705" s="103" t="n">
        <f aca="false">$F705*(1-VLOOKUP($C705,$B$179:$E$189,2,0))</f>
        <v>7.54577091662334</v>
      </c>
      <c r="H705" s="103" t="n">
        <f aca="false">$F705*(1-VLOOKUP($C705,$B$179:$E$189,3,0))</f>
        <v>7.14862507890632</v>
      </c>
      <c r="I705" s="103" t="n">
        <f aca="false">$F705*(1-VLOOKUP($C705,$B$179:$E$189,4,0))</f>
        <v>6.35433340347229</v>
      </c>
      <c r="J705" s="10" t="n">
        <f aca="false">G705/$F705</f>
        <v>0.95</v>
      </c>
      <c r="K705" s="10" t="n">
        <f aca="false">H705/$F705</f>
        <v>0.9</v>
      </c>
      <c r="L705" s="10" t="n">
        <f aca="false">I705/$F705</f>
        <v>0.8</v>
      </c>
    </row>
    <row r="706" customFormat="false" ht="15.8" hidden="false" customHeight="false" outlineLevel="0" collapsed="false">
      <c r="A706" s="59" t="s">
        <v>95</v>
      </c>
      <c r="B706" s="59" t="s">
        <v>202</v>
      </c>
      <c r="C706" s="59" t="s">
        <v>155</v>
      </c>
      <c r="D706" s="104" t="n">
        <v>19.0204405565051</v>
      </c>
      <c r="E706" s="102" t="n">
        <v>13.3143083895536</v>
      </c>
      <c r="F706" s="102" t="n">
        <v>7.98858503373216</v>
      </c>
      <c r="G706" s="103" t="n">
        <f aca="false">$F706*(1-VLOOKUP($C706,$B$179:$E$189,2,0))</f>
        <v>7.58915578204555</v>
      </c>
      <c r="H706" s="103" t="n">
        <f aca="false">$F706*(1-VLOOKUP($C706,$B$179:$E$189,3,0))</f>
        <v>7.18972653035894</v>
      </c>
      <c r="I706" s="103" t="n">
        <f aca="false">$F706*(1-VLOOKUP($C706,$B$179:$E$189,4,0))</f>
        <v>6.39086802698573</v>
      </c>
      <c r="J706" s="10" t="n">
        <f aca="false">G706/$F706</f>
        <v>0.95</v>
      </c>
      <c r="K706" s="10" t="n">
        <f aca="false">H706/$F706</f>
        <v>0.9</v>
      </c>
      <c r="L706" s="10" t="n">
        <f aca="false">I706/$F706</f>
        <v>0.8</v>
      </c>
    </row>
    <row r="707" customFormat="false" ht="15.8" hidden="false" customHeight="false" outlineLevel="0" collapsed="false">
      <c r="A707" s="59" t="s">
        <v>95</v>
      </c>
      <c r="B707" s="59" t="s">
        <v>203</v>
      </c>
      <c r="C707" s="59" t="s">
        <v>155</v>
      </c>
      <c r="D707" s="104" t="n">
        <v>20.2283139684557</v>
      </c>
      <c r="E707" s="102" t="n">
        <v>14.159819777919</v>
      </c>
      <c r="F707" s="102" t="n">
        <v>8.4958918667514</v>
      </c>
      <c r="G707" s="103" t="n">
        <f aca="false">$F707*(1-VLOOKUP($C707,$B$179:$E$189,2,0))</f>
        <v>8.07109727341383</v>
      </c>
      <c r="H707" s="103" t="n">
        <f aca="false">$F707*(1-VLOOKUP($C707,$B$179:$E$189,3,0))</f>
        <v>7.64630268007626</v>
      </c>
      <c r="I707" s="103" t="n">
        <f aca="false">$F707*(1-VLOOKUP($C707,$B$179:$E$189,4,0))</f>
        <v>6.79671349340112</v>
      </c>
      <c r="J707" s="10" t="n">
        <f aca="false">G707/$F707</f>
        <v>0.95</v>
      </c>
      <c r="K707" s="10" t="n">
        <f aca="false">H707/$F707</f>
        <v>0.9</v>
      </c>
      <c r="L707" s="10" t="n">
        <f aca="false">I707/$F707</f>
        <v>0.8</v>
      </c>
    </row>
    <row r="708" customFormat="false" ht="15.8" hidden="false" customHeight="false" outlineLevel="0" collapsed="false">
      <c r="A708" s="59" t="s">
        <v>95</v>
      </c>
      <c r="B708" s="59" t="s">
        <v>204</v>
      </c>
      <c r="C708" s="59" t="s">
        <v>155</v>
      </c>
      <c r="D708" s="104" t="n">
        <v>20.2321437309227</v>
      </c>
      <c r="E708" s="102" t="n">
        <v>14.1625006116459</v>
      </c>
      <c r="F708" s="102" t="n">
        <v>8.49750036698754</v>
      </c>
      <c r="G708" s="103" t="n">
        <f aca="false">$F708*(1-VLOOKUP($C708,$B$179:$E$189,2,0))</f>
        <v>8.07262534863816</v>
      </c>
      <c r="H708" s="103" t="n">
        <f aca="false">$F708*(1-VLOOKUP($C708,$B$179:$E$189,3,0))</f>
        <v>7.64775033028879</v>
      </c>
      <c r="I708" s="103" t="n">
        <f aca="false">$F708*(1-VLOOKUP($C708,$B$179:$E$189,4,0))</f>
        <v>6.79800029359003</v>
      </c>
      <c r="J708" s="10" t="n">
        <f aca="false">G708/$F708</f>
        <v>0.95</v>
      </c>
      <c r="K708" s="10" t="n">
        <f aca="false">H708/$F708</f>
        <v>0.9</v>
      </c>
      <c r="L708" s="10" t="n">
        <f aca="false">I708/$F708</f>
        <v>0.8</v>
      </c>
    </row>
    <row r="709" customFormat="false" ht="15.8" hidden="false" customHeight="false" outlineLevel="0" collapsed="false">
      <c r="A709" s="59" t="s">
        <v>95</v>
      </c>
      <c r="B709" s="59" t="s">
        <v>205</v>
      </c>
      <c r="C709" s="59" t="s">
        <v>155</v>
      </c>
      <c r="D709" s="104" t="n">
        <v>35.2700375</v>
      </c>
      <c r="E709" s="102" t="n">
        <v>24.68902625</v>
      </c>
      <c r="F709" s="102" t="n">
        <v>14.81341575</v>
      </c>
      <c r="G709" s="103" t="n">
        <f aca="false">$F709*(1-VLOOKUP($C709,$B$179:$E$189,2,0))</f>
        <v>14.0727449625</v>
      </c>
      <c r="H709" s="103" t="n">
        <f aca="false">$F709*(1-VLOOKUP($C709,$B$179:$E$189,3,0))</f>
        <v>13.332074175</v>
      </c>
      <c r="I709" s="103" t="n">
        <f aca="false">$F709*(1-VLOOKUP($C709,$B$179:$E$189,4,0))</f>
        <v>11.8507326</v>
      </c>
      <c r="J709" s="10" t="n">
        <f aca="false">G709/$F709</f>
        <v>0.95</v>
      </c>
      <c r="K709" s="10" t="n">
        <f aca="false">H709/$F709</f>
        <v>0.9</v>
      </c>
      <c r="L709" s="10" t="n">
        <f aca="false">I709/$F709</f>
        <v>0.8</v>
      </c>
    </row>
    <row r="710" customFormat="false" ht="15.8" hidden="false" customHeight="false" outlineLevel="0" collapsed="false">
      <c r="A710" s="59" t="s">
        <v>95</v>
      </c>
      <c r="B710" s="59" t="s">
        <v>206</v>
      </c>
      <c r="C710" s="59" t="s">
        <v>155</v>
      </c>
      <c r="D710" s="104" t="n">
        <v>18.6295433181748</v>
      </c>
      <c r="E710" s="102" t="n">
        <v>13.0406803227224</v>
      </c>
      <c r="F710" s="102" t="n">
        <v>7.82440819363341</v>
      </c>
      <c r="G710" s="103" t="n">
        <f aca="false">$F710*(1-VLOOKUP($C710,$B$179:$E$189,2,0))</f>
        <v>7.43318778395174</v>
      </c>
      <c r="H710" s="103" t="n">
        <f aca="false">$F710*(1-VLOOKUP($C710,$B$179:$E$189,3,0))</f>
        <v>7.04196737427007</v>
      </c>
      <c r="I710" s="103" t="n">
        <f aca="false">$F710*(1-VLOOKUP($C710,$B$179:$E$189,4,0))</f>
        <v>6.25952655490673</v>
      </c>
      <c r="J710" s="10" t="n">
        <f aca="false">G710/$F710</f>
        <v>0.95</v>
      </c>
      <c r="K710" s="10" t="n">
        <f aca="false">H710/$F710</f>
        <v>0.9</v>
      </c>
      <c r="L710" s="10" t="n">
        <f aca="false">I710/$F710</f>
        <v>0.8</v>
      </c>
    </row>
    <row r="711" customFormat="false" ht="15.8" hidden="false" customHeight="false" outlineLevel="0" collapsed="false">
      <c r="A711" s="59" t="s">
        <v>95</v>
      </c>
      <c r="B711" s="59" t="s">
        <v>207</v>
      </c>
      <c r="C711" s="59" t="s">
        <v>155</v>
      </c>
      <c r="D711" s="104" t="n">
        <v>19.5682644120784</v>
      </c>
      <c r="E711" s="102" t="n">
        <v>13.6977850884549</v>
      </c>
      <c r="F711" s="102" t="n">
        <v>8.21867105307293</v>
      </c>
      <c r="G711" s="103" t="n">
        <f aca="false">$F711*(1-VLOOKUP($C711,$B$179:$E$189,2,0))</f>
        <v>7.80773750041928</v>
      </c>
      <c r="H711" s="103" t="n">
        <f aca="false">$F711*(1-VLOOKUP($C711,$B$179:$E$189,3,0))</f>
        <v>7.39680394776564</v>
      </c>
      <c r="I711" s="103" t="n">
        <f aca="false">$F711*(1-VLOOKUP($C711,$B$179:$E$189,4,0))</f>
        <v>6.57493684245834</v>
      </c>
      <c r="J711" s="10" t="n">
        <f aca="false">G711/$F711</f>
        <v>0.95</v>
      </c>
      <c r="K711" s="10" t="n">
        <f aca="false">H711/$F711</f>
        <v>0.9</v>
      </c>
      <c r="L711" s="10" t="n">
        <f aca="false">I711/$F711</f>
        <v>0.8</v>
      </c>
    </row>
    <row r="712" customFormat="false" ht="15.8" hidden="false" customHeight="false" outlineLevel="0" collapsed="false">
      <c r="A712" s="59" t="s">
        <v>95</v>
      </c>
      <c r="B712" s="59" t="s">
        <v>208</v>
      </c>
      <c r="C712" s="59" t="s">
        <v>155</v>
      </c>
      <c r="D712" s="104" t="n">
        <v>21.2220345664636</v>
      </c>
      <c r="E712" s="102" t="n">
        <v>14.8554241965245</v>
      </c>
      <c r="F712" s="102" t="n">
        <v>8.9132545179147</v>
      </c>
      <c r="G712" s="103" t="n">
        <f aca="false">$F712*(1-VLOOKUP($C712,$B$179:$E$189,2,0))</f>
        <v>8.46759179201897</v>
      </c>
      <c r="H712" s="103" t="n">
        <f aca="false">$F712*(1-VLOOKUP($C712,$B$179:$E$189,3,0))</f>
        <v>8.02192906612323</v>
      </c>
      <c r="I712" s="103" t="n">
        <f aca="false">$F712*(1-VLOOKUP($C712,$B$179:$E$189,4,0))</f>
        <v>7.13060361433176</v>
      </c>
      <c r="J712" s="10" t="n">
        <f aca="false">G712/$F712</f>
        <v>0.95</v>
      </c>
      <c r="K712" s="10" t="n">
        <f aca="false">H712/$F712</f>
        <v>0.9</v>
      </c>
      <c r="L712" s="10" t="n">
        <f aca="false">I712/$F712</f>
        <v>0.8</v>
      </c>
    </row>
    <row r="713" customFormat="false" ht="15.8" hidden="false" customHeight="false" outlineLevel="0" collapsed="false">
      <c r="A713" s="59" t="s">
        <v>95</v>
      </c>
      <c r="B713" s="59" t="s">
        <v>209</v>
      </c>
      <c r="C713" s="59" t="s">
        <v>155</v>
      </c>
      <c r="D713" s="104" t="n">
        <v>18.6295646919696</v>
      </c>
      <c r="E713" s="102" t="n">
        <v>13.0406952843787</v>
      </c>
      <c r="F713" s="102" t="n">
        <v>7.82441717062722</v>
      </c>
      <c r="G713" s="103" t="n">
        <f aca="false">$F713*(1-VLOOKUP($C713,$B$179:$E$189,2,0))</f>
        <v>7.43319631209586</v>
      </c>
      <c r="H713" s="103" t="n">
        <f aca="false">$F713*(1-VLOOKUP($C713,$B$179:$E$189,3,0))</f>
        <v>7.0419754535645</v>
      </c>
      <c r="I713" s="103" t="n">
        <f aca="false">$F713*(1-VLOOKUP($C713,$B$179:$E$189,4,0))</f>
        <v>6.25953373650178</v>
      </c>
      <c r="J713" s="10" t="n">
        <f aca="false">G713/$F713</f>
        <v>0.95</v>
      </c>
      <c r="K713" s="10" t="n">
        <f aca="false">H713/$F713</f>
        <v>0.9</v>
      </c>
      <c r="L713" s="10" t="n">
        <f aca="false">I713/$F713</f>
        <v>0.8</v>
      </c>
    </row>
    <row r="714" customFormat="false" ht="15.8" hidden="false" customHeight="false" outlineLevel="0" collapsed="false">
      <c r="A714" s="59" t="s">
        <v>95</v>
      </c>
      <c r="B714" s="59" t="s">
        <v>210</v>
      </c>
      <c r="C714" s="59" t="s">
        <v>155</v>
      </c>
      <c r="D714" s="104" t="n">
        <v>19.5682180130123</v>
      </c>
      <c r="E714" s="102" t="n">
        <v>13.6977526091086</v>
      </c>
      <c r="F714" s="102" t="n">
        <v>8.21865156546518</v>
      </c>
      <c r="G714" s="103" t="n">
        <f aca="false">$F714*(1-VLOOKUP($C714,$B$179:$E$189,2,0))</f>
        <v>7.80771898719192</v>
      </c>
      <c r="H714" s="103" t="n">
        <f aca="false">$F714*(1-VLOOKUP($C714,$B$179:$E$189,3,0))</f>
        <v>7.39678640891866</v>
      </c>
      <c r="I714" s="103" t="n">
        <f aca="false">$F714*(1-VLOOKUP($C714,$B$179:$E$189,4,0))</f>
        <v>6.57492125237214</v>
      </c>
      <c r="J714" s="10" t="n">
        <f aca="false">G714/$F714</f>
        <v>0.95</v>
      </c>
      <c r="K714" s="10" t="n">
        <f aca="false">H714/$F714</f>
        <v>0.9</v>
      </c>
      <c r="L714" s="10" t="n">
        <f aca="false">I714/$F714</f>
        <v>0.8</v>
      </c>
    </row>
    <row r="715" customFormat="false" ht="15.8" hidden="false" customHeight="false" outlineLevel="0" collapsed="false">
      <c r="A715" s="59" t="s">
        <v>95</v>
      </c>
      <c r="B715" s="59" t="s">
        <v>211</v>
      </c>
      <c r="C715" s="59" t="s">
        <v>155</v>
      </c>
      <c r="D715" s="104" t="n">
        <v>22.3537567848977</v>
      </c>
      <c r="E715" s="102" t="n">
        <v>15.6476297494284</v>
      </c>
      <c r="F715" s="102" t="n">
        <v>9.38857784965701</v>
      </c>
      <c r="G715" s="103" t="n">
        <f aca="false">$F715*(1-VLOOKUP($C715,$B$179:$E$189,2,0))</f>
        <v>8.91914895717416</v>
      </c>
      <c r="H715" s="103" t="n">
        <f aca="false">$F715*(1-VLOOKUP($C715,$B$179:$E$189,3,0))</f>
        <v>8.44972006469131</v>
      </c>
      <c r="I715" s="103" t="n">
        <f aca="false">$F715*(1-VLOOKUP($C715,$B$179:$E$189,4,0))</f>
        <v>7.51086227972561</v>
      </c>
      <c r="J715" s="10" t="n">
        <f aca="false">G715/$F715</f>
        <v>0.95</v>
      </c>
      <c r="K715" s="10" t="n">
        <f aca="false">H715/$F715</f>
        <v>0.9</v>
      </c>
      <c r="L715" s="10" t="n">
        <f aca="false">I715/$F715</f>
        <v>0.8</v>
      </c>
    </row>
    <row r="716" customFormat="false" ht="15.8" hidden="false" customHeight="false" outlineLevel="0" collapsed="false">
      <c r="A716" s="59" t="s">
        <v>95</v>
      </c>
      <c r="B716" s="59" t="s">
        <v>212</v>
      </c>
      <c r="C716" s="59" t="s">
        <v>155</v>
      </c>
      <c r="D716" s="104" t="n">
        <v>26.598271875</v>
      </c>
      <c r="E716" s="102" t="n">
        <v>18.6187903125</v>
      </c>
      <c r="F716" s="102" t="n">
        <v>11.1712741875</v>
      </c>
      <c r="G716" s="103" t="n">
        <f aca="false">$F716*(1-VLOOKUP($C716,$B$179:$E$189,2,0))</f>
        <v>10.612710478125</v>
      </c>
      <c r="H716" s="103" t="n">
        <f aca="false">$F716*(1-VLOOKUP($C716,$B$179:$E$189,3,0))</f>
        <v>10.05414676875</v>
      </c>
      <c r="I716" s="103" t="n">
        <f aca="false">$F716*(1-VLOOKUP($C716,$B$179:$E$189,4,0))</f>
        <v>8.93701935</v>
      </c>
      <c r="J716" s="10" t="n">
        <f aca="false">G716/$F716</f>
        <v>0.95</v>
      </c>
      <c r="K716" s="10" t="n">
        <f aca="false">H716/$F716</f>
        <v>0.9</v>
      </c>
      <c r="L716" s="10" t="n">
        <f aca="false">I716/$F716</f>
        <v>0.8</v>
      </c>
    </row>
    <row r="717" customFormat="false" ht="15.8" hidden="false" customHeight="false" outlineLevel="0" collapsed="false">
      <c r="A717" s="59" t="s">
        <v>95</v>
      </c>
      <c r="B717" s="59" t="s">
        <v>213</v>
      </c>
      <c r="C717" s="59" t="s">
        <v>155</v>
      </c>
      <c r="D717" s="104" t="n">
        <v>26.598271875</v>
      </c>
      <c r="E717" s="102" t="n">
        <v>18.6187903125</v>
      </c>
      <c r="F717" s="102" t="n">
        <v>11.1712741875</v>
      </c>
      <c r="G717" s="103" t="n">
        <f aca="false">$F717*(1-VLOOKUP($C717,$B$179:$E$189,2,0))</f>
        <v>10.612710478125</v>
      </c>
      <c r="H717" s="103" t="n">
        <f aca="false">$F717*(1-VLOOKUP($C717,$B$179:$E$189,3,0))</f>
        <v>10.05414676875</v>
      </c>
      <c r="I717" s="103" t="n">
        <f aca="false">$F717*(1-VLOOKUP($C717,$B$179:$E$189,4,0))</f>
        <v>8.93701935</v>
      </c>
      <c r="J717" s="10" t="n">
        <f aca="false">G717/$F717</f>
        <v>0.95</v>
      </c>
      <c r="K717" s="10" t="n">
        <f aca="false">H717/$F717</f>
        <v>0.9</v>
      </c>
      <c r="L717" s="10" t="n">
        <f aca="false">I717/$F717</f>
        <v>0.8</v>
      </c>
    </row>
    <row r="718" customFormat="false" ht="15.8" hidden="false" customHeight="false" outlineLevel="0" collapsed="false">
      <c r="A718" s="59" t="s">
        <v>95</v>
      </c>
      <c r="B718" s="59" t="s">
        <v>214</v>
      </c>
      <c r="C718" s="59" t="s">
        <v>155</v>
      </c>
      <c r="D718" s="104" t="n">
        <v>15.3990174328018</v>
      </c>
      <c r="E718" s="102" t="n">
        <v>10.7793122029612</v>
      </c>
      <c r="F718" s="102" t="n">
        <v>6.46758732177674</v>
      </c>
      <c r="G718" s="103" t="n">
        <f aca="false">$F718*(1-VLOOKUP($C718,$B$179:$E$189,2,0))</f>
        <v>6.1442079556879</v>
      </c>
      <c r="H718" s="103" t="n">
        <f aca="false">$F718*(1-VLOOKUP($C718,$B$179:$E$189,3,0))</f>
        <v>5.82082858959907</v>
      </c>
      <c r="I718" s="103" t="n">
        <f aca="false">$F718*(1-VLOOKUP($C718,$B$179:$E$189,4,0))</f>
        <v>5.17406985742139</v>
      </c>
      <c r="J718" s="10" t="n">
        <f aca="false">G718/$F718</f>
        <v>0.95</v>
      </c>
      <c r="K718" s="10" t="n">
        <f aca="false">H718/$F718</f>
        <v>0.9</v>
      </c>
      <c r="L718" s="10" t="n">
        <f aca="false">I718/$F718</f>
        <v>0.8</v>
      </c>
    </row>
    <row r="719" customFormat="false" ht="15.8" hidden="false" customHeight="false" outlineLevel="0" collapsed="false">
      <c r="A719" s="59" t="s">
        <v>97</v>
      </c>
      <c r="B719" s="59" t="s">
        <v>215</v>
      </c>
      <c r="C719" s="59" t="s">
        <v>155</v>
      </c>
      <c r="D719" s="104" t="n">
        <v>50.6479270833333</v>
      </c>
      <c r="E719" s="102" t="n">
        <v>35.4535489583333</v>
      </c>
      <c r="F719" s="102" t="n">
        <v>21.272129375</v>
      </c>
      <c r="G719" s="103" t="n">
        <f aca="false">$F719*(1-VLOOKUP($C719,$B$179:$E$189,2,0))</f>
        <v>20.20852290625</v>
      </c>
      <c r="H719" s="103" t="n">
        <f aca="false">$F719*(1-VLOOKUP($C719,$B$179:$E$189,3,0))</f>
        <v>19.1449164375</v>
      </c>
      <c r="I719" s="103" t="n">
        <f aca="false">$F719*(1-VLOOKUP($C719,$B$179:$E$189,4,0))</f>
        <v>17.0177035</v>
      </c>
      <c r="J719" s="10" t="n">
        <f aca="false">G719/$F719</f>
        <v>0.95</v>
      </c>
      <c r="K719" s="10" t="n">
        <f aca="false">H719/$F719</f>
        <v>0.9</v>
      </c>
      <c r="L719" s="10" t="n">
        <f aca="false">I719/$F719</f>
        <v>0.8</v>
      </c>
    </row>
    <row r="720" customFormat="false" ht="15.8" hidden="false" customHeight="false" outlineLevel="0" collapsed="false">
      <c r="A720" s="59" t="s">
        <v>97</v>
      </c>
      <c r="B720" s="59" t="s">
        <v>216</v>
      </c>
      <c r="C720" s="59" t="s">
        <v>155</v>
      </c>
      <c r="D720" s="104" t="n">
        <v>40.565</v>
      </c>
      <c r="E720" s="102" t="n">
        <v>28.3955</v>
      </c>
      <c r="F720" s="102" t="n">
        <v>17.0373</v>
      </c>
      <c r="G720" s="103" t="n">
        <f aca="false">$F720*(1-VLOOKUP($C720,$B$179:$E$189,2,0))</f>
        <v>16.185435</v>
      </c>
      <c r="H720" s="103" t="n">
        <f aca="false">$F720*(1-VLOOKUP($C720,$B$179:$E$189,3,0))</f>
        <v>15.33357</v>
      </c>
      <c r="I720" s="103" t="n">
        <f aca="false">$F720*(1-VLOOKUP($C720,$B$179:$E$189,4,0))</f>
        <v>13.62984</v>
      </c>
      <c r="J720" s="10" t="n">
        <f aca="false">G720/$F720</f>
        <v>0.95</v>
      </c>
      <c r="K720" s="10" t="n">
        <f aca="false">H720/$F720</f>
        <v>0.9</v>
      </c>
      <c r="L720" s="10" t="n">
        <f aca="false">I720/$F720</f>
        <v>0.8</v>
      </c>
    </row>
    <row r="721" customFormat="false" ht="15.8" hidden="false" customHeight="false" outlineLevel="0" collapsed="false">
      <c r="A721" s="59" t="s">
        <v>97</v>
      </c>
      <c r="B721" s="59" t="s">
        <v>217</v>
      </c>
      <c r="C721" s="59" t="s">
        <v>155</v>
      </c>
      <c r="D721" s="104" t="n">
        <v>31.8035864431567</v>
      </c>
      <c r="E721" s="102" t="n">
        <v>22.2625105102097</v>
      </c>
      <c r="F721" s="102" t="n">
        <v>13.3575063061258</v>
      </c>
      <c r="G721" s="103" t="n">
        <f aca="false">$F721*(1-VLOOKUP($C721,$B$179:$E$189,2,0))</f>
        <v>12.6896309908195</v>
      </c>
      <c r="H721" s="103" t="n">
        <f aca="false">$F721*(1-VLOOKUP($C721,$B$179:$E$189,3,0))</f>
        <v>12.0217556755132</v>
      </c>
      <c r="I721" s="103" t="n">
        <f aca="false">$F721*(1-VLOOKUP($C721,$B$179:$E$189,4,0))</f>
        <v>10.6860050449006</v>
      </c>
      <c r="J721" s="10" t="n">
        <f aca="false">G721/$F721</f>
        <v>0.95</v>
      </c>
      <c r="K721" s="10" t="n">
        <f aca="false">H721/$F721</f>
        <v>0.9</v>
      </c>
      <c r="L721" s="10" t="n">
        <f aca="false">I721/$F721</f>
        <v>0.8</v>
      </c>
    </row>
    <row r="722" customFormat="false" ht="15.8" hidden="false" customHeight="false" outlineLevel="0" collapsed="false">
      <c r="A722" s="59" t="s">
        <v>97</v>
      </c>
      <c r="B722" s="59" t="s">
        <v>218</v>
      </c>
      <c r="C722" s="59" t="s">
        <v>155</v>
      </c>
      <c r="D722" s="104" t="n">
        <v>50.6479270833333</v>
      </c>
      <c r="E722" s="102" t="n">
        <v>35.4535489583333</v>
      </c>
      <c r="F722" s="102" t="n">
        <v>21.272129375</v>
      </c>
      <c r="G722" s="103" t="n">
        <f aca="false">$F722*(1-VLOOKUP($C722,$B$179:$E$189,2,0))</f>
        <v>20.20852290625</v>
      </c>
      <c r="H722" s="103" t="n">
        <f aca="false">$F722*(1-VLOOKUP($C722,$B$179:$E$189,3,0))</f>
        <v>19.1449164375</v>
      </c>
      <c r="I722" s="103" t="n">
        <f aca="false">$F722*(1-VLOOKUP($C722,$B$179:$E$189,4,0))</f>
        <v>17.0177035</v>
      </c>
      <c r="J722" s="10" t="n">
        <f aca="false">G722/$F722</f>
        <v>0.95</v>
      </c>
      <c r="K722" s="10" t="n">
        <f aca="false">H722/$F722</f>
        <v>0.9</v>
      </c>
      <c r="L722" s="10" t="n">
        <f aca="false">I722/$F722</f>
        <v>0.8</v>
      </c>
    </row>
    <row r="723" customFormat="false" ht="15.8" hidden="false" customHeight="false" outlineLevel="0" collapsed="false">
      <c r="A723" s="59" t="s">
        <v>97</v>
      </c>
      <c r="B723" s="59" t="s">
        <v>219</v>
      </c>
      <c r="C723" s="59" t="s">
        <v>155</v>
      </c>
      <c r="D723" s="104" t="n">
        <v>57.1852</v>
      </c>
      <c r="E723" s="102" t="n">
        <v>40.02964</v>
      </c>
      <c r="F723" s="102" t="n">
        <v>24.017784</v>
      </c>
      <c r="G723" s="103" t="n">
        <f aca="false">$F723*(1-VLOOKUP($C723,$B$179:$E$189,2,0))</f>
        <v>22.8168948</v>
      </c>
      <c r="H723" s="103" t="n">
        <f aca="false">$F723*(1-VLOOKUP($C723,$B$179:$E$189,3,0))</f>
        <v>21.6160056</v>
      </c>
      <c r="I723" s="103" t="n">
        <f aca="false">$F723*(1-VLOOKUP($C723,$B$179:$E$189,4,0))</f>
        <v>19.2142272</v>
      </c>
      <c r="J723" s="10" t="n">
        <f aca="false">G723/$F723</f>
        <v>0.95</v>
      </c>
      <c r="K723" s="10" t="n">
        <f aca="false">H723/$F723</f>
        <v>0.9</v>
      </c>
      <c r="L723" s="10" t="n">
        <f aca="false">I723/$F723</f>
        <v>0.8</v>
      </c>
    </row>
    <row r="724" customFormat="false" ht="15.8" hidden="false" customHeight="false" outlineLevel="0" collapsed="false">
      <c r="A724" s="59" t="s">
        <v>97</v>
      </c>
      <c r="B724" s="59" t="s">
        <v>220</v>
      </c>
      <c r="C724" s="59" t="s">
        <v>155</v>
      </c>
      <c r="D724" s="104" t="n">
        <v>29.70267375</v>
      </c>
      <c r="E724" s="102" t="n">
        <v>20.791871625</v>
      </c>
      <c r="F724" s="102" t="n">
        <v>12.475122975</v>
      </c>
      <c r="G724" s="103" t="n">
        <f aca="false">$F724*(1-VLOOKUP($C724,$B$179:$E$189,2,0))</f>
        <v>11.85136682625</v>
      </c>
      <c r="H724" s="103" t="n">
        <f aca="false">$F724*(1-VLOOKUP($C724,$B$179:$E$189,3,0))</f>
        <v>11.2276106775</v>
      </c>
      <c r="I724" s="103" t="n">
        <f aca="false">$F724*(1-VLOOKUP($C724,$B$179:$E$189,4,0))</f>
        <v>9.98009838</v>
      </c>
      <c r="J724" s="10" t="n">
        <f aca="false">G724/$F724</f>
        <v>0.95</v>
      </c>
      <c r="K724" s="10" t="n">
        <f aca="false">H724/$F724</f>
        <v>0.9</v>
      </c>
      <c r="L724" s="10" t="n">
        <f aca="false">I724/$F724</f>
        <v>0.8</v>
      </c>
    </row>
    <row r="725" customFormat="false" ht="15.8" hidden="false" customHeight="false" outlineLevel="0" collapsed="false">
      <c r="A725" s="59" t="s">
        <v>97</v>
      </c>
      <c r="B725" s="59" t="s">
        <v>221</v>
      </c>
      <c r="C725" s="59" t="s">
        <v>155</v>
      </c>
      <c r="D725" s="104" t="n">
        <v>29.70267375</v>
      </c>
      <c r="E725" s="102" t="n">
        <v>20.791871625</v>
      </c>
      <c r="F725" s="102" t="n">
        <v>12.475122975</v>
      </c>
      <c r="G725" s="103" t="n">
        <f aca="false">$F725*(1-VLOOKUP($C725,$B$179:$E$189,2,0))</f>
        <v>11.85136682625</v>
      </c>
      <c r="H725" s="103" t="n">
        <f aca="false">$F725*(1-VLOOKUP($C725,$B$179:$E$189,3,0))</f>
        <v>11.2276106775</v>
      </c>
      <c r="I725" s="103" t="n">
        <f aca="false">$F725*(1-VLOOKUP($C725,$B$179:$E$189,4,0))</f>
        <v>9.98009838</v>
      </c>
      <c r="J725" s="10" t="n">
        <f aca="false">G725/$F725</f>
        <v>0.95</v>
      </c>
      <c r="K725" s="10" t="n">
        <f aca="false">H725/$F725</f>
        <v>0.9</v>
      </c>
      <c r="L725" s="10" t="n">
        <f aca="false">I725/$F725</f>
        <v>0.8</v>
      </c>
    </row>
    <row r="726" customFormat="false" ht="15.8" hidden="false" customHeight="false" outlineLevel="0" collapsed="false">
      <c r="A726" s="59" t="s">
        <v>97</v>
      </c>
      <c r="B726" s="59" t="s">
        <v>222</v>
      </c>
      <c r="C726" s="59" t="s">
        <v>155</v>
      </c>
      <c r="D726" s="104" t="n">
        <v>29.70267375</v>
      </c>
      <c r="E726" s="102" t="n">
        <v>20.791871625</v>
      </c>
      <c r="F726" s="102" t="n">
        <v>12.475122975</v>
      </c>
      <c r="G726" s="103" t="n">
        <f aca="false">$F726*(1-VLOOKUP($C726,$B$179:$E$189,2,0))</f>
        <v>11.85136682625</v>
      </c>
      <c r="H726" s="103" t="n">
        <f aca="false">$F726*(1-VLOOKUP($C726,$B$179:$E$189,3,0))</f>
        <v>11.2276106775</v>
      </c>
      <c r="I726" s="103" t="n">
        <f aca="false">$F726*(1-VLOOKUP($C726,$B$179:$E$189,4,0))</f>
        <v>9.98009838</v>
      </c>
      <c r="J726" s="10" t="n">
        <f aca="false">G726/$F726</f>
        <v>0.95</v>
      </c>
      <c r="K726" s="10" t="n">
        <f aca="false">H726/$F726</f>
        <v>0.9</v>
      </c>
      <c r="L726" s="10" t="n">
        <f aca="false">I726/$F726</f>
        <v>0.8</v>
      </c>
    </row>
    <row r="727" customFormat="false" ht="15.8" hidden="false" customHeight="false" outlineLevel="0" collapsed="false">
      <c r="A727" s="59" t="s">
        <v>97</v>
      </c>
      <c r="B727" s="59" t="s">
        <v>223</v>
      </c>
      <c r="C727" s="59" t="s">
        <v>155</v>
      </c>
      <c r="D727" s="104" t="n">
        <v>80.9157249999999</v>
      </c>
      <c r="E727" s="102" t="n">
        <v>56.6410075</v>
      </c>
      <c r="F727" s="102" t="n">
        <v>33.9846045</v>
      </c>
      <c r="G727" s="103" t="n">
        <f aca="false">$F727*(1-VLOOKUP($C727,$B$179:$E$189,2,0))</f>
        <v>32.285374275</v>
      </c>
      <c r="H727" s="103" t="n">
        <f aca="false">$F727*(1-VLOOKUP($C727,$B$179:$E$189,3,0))</f>
        <v>30.58614405</v>
      </c>
      <c r="I727" s="103" t="n">
        <f aca="false">$F727*(1-VLOOKUP($C727,$B$179:$E$189,4,0))</f>
        <v>27.1876836</v>
      </c>
      <c r="J727" s="10" t="n">
        <f aca="false">G727/$F727</f>
        <v>0.95</v>
      </c>
      <c r="K727" s="10" t="n">
        <f aca="false">H727/$F727</f>
        <v>0.9</v>
      </c>
      <c r="L727" s="10" t="n">
        <f aca="false">I727/$F727</f>
        <v>0.8</v>
      </c>
    </row>
    <row r="728" customFormat="false" ht="15.8" hidden="false" customHeight="false" outlineLevel="0" collapsed="false">
      <c r="A728" s="59" t="s">
        <v>97</v>
      </c>
      <c r="B728" s="59" t="s">
        <v>224</v>
      </c>
      <c r="C728" s="59" t="s">
        <v>155</v>
      </c>
      <c r="D728" s="104" t="n">
        <v>36.0451666666667</v>
      </c>
      <c r="E728" s="102" t="n">
        <v>25.2316166666667</v>
      </c>
      <c r="F728" s="102" t="n">
        <v>15.13897</v>
      </c>
      <c r="G728" s="103" t="n">
        <f aca="false">$F728*(1-VLOOKUP($C728,$B$179:$E$189,2,0))</f>
        <v>14.3820215</v>
      </c>
      <c r="H728" s="103" t="n">
        <f aca="false">$F728*(1-VLOOKUP($C728,$B$179:$E$189,3,0))</f>
        <v>13.625073</v>
      </c>
      <c r="I728" s="103" t="n">
        <f aca="false">$F728*(1-VLOOKUP($C728,$B$179:$E$189,4,0))</f>
        <v>12.111176</v>
      </c>
      <c r="J728" s="10" t="n">
        <f aca="false">G728/$F728</f>
        <v>0.95</v>
      </c>
      <c r="K728" s="10" t="n">
        <f aca="false">H728/$F728</f>
        <v>0.9</v>
      </c>
      <c r="L728" s="10" t="n">
        <f aca="false">I728/$F728</f>
        <v>0.8</v>
      </c>
    </row>
    <row r="729" customFormat="false" ht="15.8" hidden="false" customHeight="false" outlineLevel="0" collapsed="false">
      <c r="A729" s="59" t="s">
        <v>97</v>
      </c>
      <c r="B729" s="59" t="s">
        <v>225</v>
      </c>
      <c r="C729" s="59" t="s">
        <v>155</v>
      </c>
      <c r="D729" s="104" t="n">
        <v>31.01575</v>
      </c>
      <c r="E729" s="102" t="n">
        <v>21.711025</v>
      </c>
      <c r="F729" s="102" t="n">
        <v>13.026615</v>
      </c>
      <c r="G729" s="103" t="n">
        <f aca="false">$F729*(1-VLOOKUP($C729,$B$179:$E$189,2,0))</f>
        <v>12.37528425</v>
      </c>
      <c r="H729" s="103" t="n">
        <f aca="false">$F729*(1-VLOOKUP($C729,$B$179:$E$189,3,0))</f>
        <v>11.7239535</v>
      </c>
      <c r="I729" s="103" t="n">
        <f aca="false">$F729*(1-VLOOKUP($C729,$B$179:$E$189,4,0))</f>
        <v>10.421292</v>
      </c>
      <c r="J729" s="10" t="n">
        <f aca="false">G729/$F729</f>
        <v>0.95</v>
      </c>
      <c r="K729" s="10" t="n">
        <f aca="false">H729/$F729</f>
        <v>0.9</v>
      </c>
      <c r="L729" s="10" t="n">
        <f aca="false">I729/$F729</f>
        <v>0.8</v>
      </c>
    </row>
    <row r="730" customFormat="false" ht="15.8" hidden="false" customHeight="false" outlineLevel="0" collapsed="false">
      <c r="A730" s="59" t="s">
        <v>97</v>
      </c>
      <c r="B730" s="59" t="s">
        <v>226</v>
      </c>
      <c r="C730" s="59" t="s">
        <v>155</v>
      </c>
      <c r="D730" s="104" t="n">
        <v>57.3481145833333</v>
      </c>
      <c r="E730" s="102" t="n">
        <v>40.1436802083333</v>
      </c>
      <c r="F730" s="102" t="n">
        <v>24.086208125</v>
      </c>
      <c r="G730" s="103" t="n">
        <f aca="false">$F730*(1-VLOOKUP($C730,$B$179:$E$189,2,0))</f>
        <v>22.88189771875</v>
      </c>
      <c r="H730" s="103" t="n">
        <f aca="false">$F730*(1-VLOOKUP($C730,$B$179:$E$189,3,0))</f>
        <v>21.6775873125</v>
      </c>
      <c r="I730" s="103" t="n">
        <f aca="false">$F730*(1-VLOOKUP($C730,$B$179:$E$189,4,0))</f>
        <v>19.2689665</v>
      </c>
      <c r="J730" s="10" t="n">
        <f aca="false">G730/$F730</f>
        <v>0.95</v>
      </c>
      <c r="K730" s="10" t="n">
        <f aca="false">H730/$F730</f>
        <v>0.9</v>
      </c>
      <c r="L730" s="10" t="n">
        <f aca="false">I730/$F730</f>
        <v>0.8</v>
      </c>
    </row>
    <row r="731" customFormat="false" ht="15.8" hidden="false" customHeight="false" outlineLevel="0" collapsed="false">
      <c r="A731" s="59" t="s">
        <v>97</v>
      </c>
      <c r="B731" s="59" t="s">
        <v>227</v>
      </c>
      <c r="C731" s="59" t="s">
        <v>155</v>
      </c>
      <c r="D731" s="104" t="n">
        <v>31.01575</v>
      </c>
      <c r="E731" s="102" t="n">
        <v>21.711025</v>
      </c>
      <c r="F731" s="102" t="n">
        <v>13.026615</v>
      </c>
      <c r="G731" s="103" t="n">
        <f aca="false">$F731*(1-VLOOKUP($C731,$B$179:$E$189,2,0))</f>
        <v>12.37528425</v>
      </c>
      <c r="H731" s="103" t="n">
        <f aca="false">$F731*(1-VLOOKUP($C731,$B$179:$E$189,3,0))</f>
        <v>11.7239535</v>
      </c>
      <c r="I731" s="103" t="n">
        <f aca="false">$F731*(1-VLOOKUP($C731,$B$179:$E$189,4,0))</f>
        <v>10.421292</v>
      </c>
      <c r="J731" s="10" t="n">
        <f aca="false">G731/$F731</f>
        <v>0.95</v>
      </c>
      <c r="K731" s="10" t="n">
        <f aca="false">H731/$F731</f>
        <v>0.9</v>
      </c>
      <c r="L731" s="10" t="n">
        <f aca="false">I731/$F731</f>
        <v>0.8</v>
      </c>
    </row>
    <row r="732" customFormat="false" ht="15.8" hidden="false" customHeight="false" outlineLevel="0" collapsed="false">
      <c r="A732" s="59" t="s">
        <v>97</v>
      </c>
      <c r="B732" s="59" t="s">
        <v>228</v>
      </c>
      <c r="C732" s="59" t="s">
        <v>155</v>
      </c>
      <c r="D732" s="104" t="n">
        <v>31.01575</v>
      </c>
      <c r="E732" s="102" t="n">
        <v>21.711025</v>
      </c>
      <c r="F732" s="102" t="n">
        <v>13.026615</v>
      </c>
      <c r="G732" s="103" t="n">
        <f aca="false">$F732*(1-VLOOKUP($C732,$B$179:$E$189,2,0))</f>
        <v>12.37528425</v>
      </c>
      <c r="H732" s="103" t="n">
        <f aca="false">$F732*(1-VLOOKUP($C732,$B$179:$E$189,3,0))</f>
        <v>11.7239535</v>
      </c>
      <c r="I732" s="103" t="n">
        <f aca="false">$F732*(1-VLOOKUP($C732,$B$179:$E$189,4,0))</f>
        <v>10.421292</v>
      </c>
      <c r="J732" s="10" t="n">
        <f aca="false">G732/$F732</f>
        <v>0.95</v>
      </c>
      <c r="K732" s="10" t="n">
        <f aca="false">H732/$F732</f>
        <v>0.9</v>
      </c>
      <c r="L732" s="10" t="n">
        <f aca="false">I732/$F732</f>
        <v>0.8</v>
      </c>
    </row>
    <row r="733" customFormat="false" ht="15.8" hidden="false" customHeight="false" outlineLevel="0" collapsed="false">
      <c r="A733" s="59" t="s">
        <v>97</v>
      </c>
      <c r="B733" s="59" t="s">
        <v>229</v>
      </c>
      <c r="C733" s="59" t="s">
        <v>155</v>
      </c>
      <c r="D733" s="104" t="n">
        <v>31.01575</v>
      </c>
      <c r="E733" s="102" t="n">
        <v>21.711025</v>
      </c>
      <c r="F733" s="102" t="n">
        <v>13.026615</v>
      </c>
      <c r="G733" s="103" t="n">
        <f aca="false">$F733*(1-VLOOKUP($C733,$B$179:$E$189,2,0))</f>
        <v>12.37528425</v>
      </c>
      <c r="H733" s="103" t="n">
        <f aca="false">$F733*(1-VLOOKUP($C733,$B$179:$E$189,3,0))</f>
        <v>11.7239535</v>
      </c>
      <c r="I733" s="103" t="n">
        <f aca="false">$F733*(1-VLOOKUP($C733,$B$179:$E$189,4,0))</f>
        <v>10.421292</v>
      </c>
      <c r="J733" s="10" t="n">
        <f aca="false">G733/$F733</f>
        <v>0.95</v>
      </c>
      <c r="K733" s="10" t="n">
        <f aca="false">H733/$F733</f>
        <v>0.9</v>
      </c>
      <c r="L733" s="10" t="n">
        <f aca="false">I733/$F733</f>
        <v>0.8</v>
      </c>
    </row>
    <row r="734" customFormat="false" ht="15.8" hidden="false" customHeight="false" outlineLevel="0" collapsed="false">
      <c r="A734" s="59" t="s">
        <v>97</v>
      </c>
      <c r="B734" s="59" t="s">
        <v>230</v>
      </c>
      <c r="C734" s="59" t="s">
        <v>155</v>
      </c>
      <c r="D734" s="104" t="n">
        <v>31.01575</v>
      </c>
      <c r="E734" s="102" t="n">
        <v>21.711025</v>
      </c>
      <c r="F734" s="102" t="n">
        <v>13.026615</v>
      </c>
      <c r="G734" s="103" t="n">
        <f aca="false">$F734*(1-VLOOKUP($C734,$B$179:$E$189,2,0))</f>
        <v>12.37528425</v>
      </c>
      <c r="H734" s="103" t="n">
        <f aca="false">$F734*(1-VLOOKUP($C734,$B$179:$E$189,3,0))</f>
        <v>11.7239535</v>
      </c>
      <c r="I734" s="103" t="n">
        <f aca="false">$F734*(1-VLOOKUP($C734,$B$179:$E$189,4,0))</f>
        <v>10.421292</v>
      </c>
      <c r="J734" s="10" t="n">
        <f aca="false">G734/$F734</f>
        <v>0.95</v>
      </c>
      <c r="K734" s="10" t="n">
        <f aca="false">H734/$F734</f>
        <v>0.9</v>
      </c>
      <c r="L734" s="10" t="n">
        <f aca="false">I734/$F734</f>
        <v>0.8</v>
      </c>
    </row>
    <row r="735" customFormat="false" ht="15.8" hidden="false" customHeight="false" outlineLevel="0" collapsed="false">
      <c r="A735" s="59" t="s">
        <v>97</v>
      </c>
      <c r="B735" s="59" t="s">
        <v>231</v>
      </c>
      <c r="C735" s="59" t="s">
        <v>155</v>
      </c>
      <c r="D735" s="104" t="n">
        <v>36.57366875</v>
      </c>
      <c r="E735" s="102" t="n">
        <v>25.601568125</v>
      </c>
      <c r="F735" s="102" t="n">
        <v>15.360940875</v>
      </c>
      <c r="G735" s="103" t="n">
        <f aca="false">$F735*(1-VLOOKUP($C735,$B$179:$E$189,2,0))</f>
        <v>14.59289383125</v>
      </c>
      <c r="H735" s="103" t="n">
        <f aca="false">$F735*(1-VLOOKUP($C735,$B$179:$E$189,3,0))</f>
        <v>13.8248467875</v>
      </c>
      <c r="I735" s="103" t="n">
        <f aca="false">$F735*(1-VLOOKUP($C735,$B$179:$E$189,4,0))</f>
        <v>12.2887527</v>
      </c>
      <c r="J735" s="10" t="n">
        <f aca="false">G735/$F735</f>
        <v>0.95</v>
      </c>
      <c r="K735" s="10" t="n">
        <f aca="false">H735/$F735</f>
        <v>0.9</v>
      </c>
      <c r="L735" s="10" t="n">
        <f aca="false">I735/$F735</f>
        <v>0.8</v>
      </c>
    </row>
    <row r="736" customFormat="false" ht="15.8" hidden="false" customHeight="false" outlineLevel="0" collapsed="false">
      <c r="A736" s="59" t="s">
        <v>97</v>
      </c>
      <c r="B736" s="59" t="s">
        <v>232</v>
      </c>
      <c r="C736" s="59" t="s">
        <v>155</v>
      </c>
      <c r="D736" s="104" t="n">
        <v>81.01103125</v>
      </c>
      <c r="E736" s="102" t="n">
        <v>56.707721875</v>
      </c>
      <c r="F736" s="102" t="n">
        <v>34.024633125</v>
      </c>
      <c r="G736" s="103" t="n">
        <f aca="false">$F736*(1-VLOOKUP($C736,$B$179:$E$189,2,0))</f>
        <v>32.32340146875</v>
      </c>
      <c r="H736" s="103" t="n">
        <f aca="false">$F736*(1-VLOOKUP($C736,$B$179:$E$189,3,0))</f>
        <v>30.6221698125</v>
      </c>
      <c r="I736" s="103" t="n">
        <f aca="false">$F736*(1-VLOOKUP($C736,$B$179:$E$189,4,0))</f>
        <v>27.2197065</v>
      </c>
      <c r="J736" s="10" t="n">
        <f aca="false">G736/$F736</f>
        <v>0.95</v>
      </c>
      <c r="K736" s="10" t="n">
        <f aca="false">H736/$F736</f>
        <v>0.9</v>
      </c>
      <c r="L736" s="10" t="n">
        <f aca="false">I736/$F736</f>
        <v>0.8</v>
      </c>
    </row>
    <row r="737" customFormat="false" ht="15.8" hidden="false" customHeight="false" outlineLevel="0" collapsed="false">
      <c r="A737" s="59" t="s">
        <v>97</v>
      </c>
      <c r="B737" s="59" t="s">
        <v>233</v>
      </c>
      <c r="C737" s="59" t="s">
        <v>155</v>
      </c>
      <c r="D737" s="104" t="n">
        <v>81.01103125</v>
      </c>
      <c r="E737" s="102" t="n">
        <v>56.707721875</v>
      </c>
      <c r="F737" s="102" t="n">
        <v>34.024633125</v>
      </c>
      <c r="G737" s="103" t="n">
        <f aca="false">$F737*(1-VLOOKUP($C737,$B$179:$E$189,2,0))</f>
        <v>32.32340146875</v>
      </c>
      <c r="H737" s="103" t="n">
        <f aca="false">$F737*(1-VLOOKUP($C737,$B$179:$E$189,3,0))</f>
        <v>30.6221698125</v>
      </c>
      <c r="I737" s="103" t="n">
        <f aca="false">$F737*(1-VLOOKUP($C737,$B$179:$E$189,4,0))</f>
        <v>27.2197065</v>
      </c>
      <c r="J737" s="10" t="n">
        <f aca="false">G737/$F737</f>
        <v>0.95</v>
      </c>
      <c r="K737" s="10" t="n">
        <f aca="false">H737/$F737</f>
        <v>0.9</v>
      </c>
      <c r="L737" s="10" t="n">
        <f aca="false">I737/$F737</f>
        <v>0.8</v>
      </c>
    </row>
    <row r="738" customFormat="false" ht="15.8" hidden="false" customHeight="false" outlineLevel="0" collapsed="false">
      <c r="A738" s="59" t="s">
        <v>99</v>
      </c>
      <c r="B738" s="59" t="s">
        <v>234</v>
      </c>
      <c r="C738" s="59" t="s">
        <v>155</v>
      </c>
      <c r="D738" s="104" t="n">
        <v>1.6928712498804</v>
      </c>
      <c r="E738" s="102" t="n">
        <v>1.18500987491628</v>
      </c>
      <c r="F738" s="102" t="n">
        <v>0.711005924949769</v>
      </c>
      <c r="G738" s="103" t="n">
        <f aca="false">$F738*(1-VLOOKUP($C738,$B$179:$E$189,2,0))</f>
        <v>0.675455628702281</v>
      </c>
      <c r="H738" s="103" t="n">
        <f aca="false">$F738*(1-VLOOKUP($C738,$B$179:$E$189,3,0))</f>
        <v>0.639905332454792</v>
      </c>
      <c r="I738" s="103" t="n">
        <f aca="false">$F738*(1-VLOOKUP($C738,$B$179:$E$189,4,0))</f>
        <v>0.568804739959815</v>
      </c>
      <c r="J738" s="10" t="n">
        <f aca="false">G738/$F738</f>
        <v>0.95</v>
      </c>
      <c r="K738" s="10" t="n">
        <f aca="false">H738/$F738</f>
        <v>0.9</v>
      </c>
      <c r="L738" s="10" t="n">
        <f aca="false">I738/$F738</f>
        <v>0.8</v>
      </c>
    </row>
    <row r="739" customFormat="false" ht="15.8" hidden="false" customHeight="false" outlineLevel="0" collapsed="false">
      <c r="A739" s="59" t="s">
        <v>99</v>
      </c>
      <c r="B739" s="59" t="s">
        <v>235</v>
      </c>
      <c r="C739" s="59" t="s">
        <v>155</v>
      </c>
      <c r="D739" s="104" t="n">
        <v>1.124125</v>
      </c>
      <c r="E739" s="102" t="n">
        <v>0.7868875</v>
      </c>
      <c r="F739" s="102" t="n">
        <v>0.4721325</v>
      </c>
      <c r="G739" s="103" t="n">
        <f aca="false">$F739*(1-VLOOKUP($C739,$B$179:$E$189,2,0))</f>
        <v>0.448525875</v>
      </c>
      <c r="H739" s="103" t="n">
        <f aca="false">$F739*(1-VLOOKUP($C739,$B$179:$E$189,3,0))</f>
        <v>0.42491925</v>
      </c>
      <c r="I739" s="103" t="n">
        <f aca="false">$F739*(1-VLOOKUP($C739,$B$179:$E$189,4,0))</f>
        <v>0.377706</v>
      </c>
      <c r="J739" s="10" t="n">
        <f aca="false">G739/$F739</f>
        <v>0.95</v>
      </c>
      <c r="K739" s="10" t="n">
        <f aca="false">H739/$F739</f>
        <v>0.9</v>
      </c>
      <c r="L739" s="10" t="n">
        <f aca="false">I739/$F739</f>
        <v>0.8</v>
      </c>
    </row>
    <row r="740" customFormat="false" ht="15.8" hidden="false" customHeight="false" outlineLevel="0" collapsed="false">
      <c r="A740" s="59" t="s">
        <v>99</v>
      </c>
      <c r="B740" s="59" t="s">
        <v>236</v>
      </c>
      <c r="C740" s="59" t="s">
        <v>155</v>
      </c>
      <c r="D740" s="104" t="n">
        <v>1.69284752784951</v>
      </c>
      <c r="E740" s="102" t="n">
        <v>1.18499326949466</v>
      </c>
      <c r="F740" s="102" t="n">
        <v>0.710995961696795</v>
      </c>
      <c r="G740" s="103" t="n">
        <f aca="false">$F740*(1-VLOOKUP($C740,$B$179:$E$189,2,0))</f>
        <v>0.675446163611955</v>
      </c>
      <c r="H740" s="103" t="n">
        <f aca="false">$F740*(1-VLOOKUP($C740,$B$179:$E$189,3,0))</f>
        <v>0.639896365527116</v>
      </c>
      <c r="I740" s="103" t="n">
        <f aca="false">$F740*(1-VLOOKUP($C740,$B$179:$E$189,4,0))</f>
        <v>0.568796769357436</v>
      </c>
      <c r="J740" s="10" t="n">
        <f aca="false">G740/$F740</f>
        <v>0.95</v>
      </c>
      <c r="K740" s="10" t="n">
        <f aca="false">H740/$F740</f>
        <v>0.9</v>
      </c>
      <c r="L740" s="10" t="n">
        <f aca="false">I740/$F740</f>
        <v>0.8</v>
      </c>
    </row>
    <row r="741" customFormat="false" ht="15.8" hidden="false" customHeight="false" outlineLevel="0" collapsed="false">
      <c r="A741" s="59" t="s">
        <v>99</v>
      </c>
      <c r="B741" s="59" t="s">
        <v>237</v>
      </c>
      <c r="C741" s="59" t="s">
        <v>155</v>
      </c>
      <c r="D741" s="104" t="n">
        <v>1.69287094621273</v>
      </c>
      <c r="E741" s="102" t="n">
        <v>1.18500966234891</v>
      </c>
      <c r="F741" s="102" t="n">
        <v>0.711005797409347</v>
      </c>
      <c r="G741" s="103" t="n">
        <f aca="false">$F741*(1-VLOOKUP($C741,$B$179:$E$189,2,0))</f>
        <v>0.67545550753888</v>
      </c>
      <c r="H741" s="103" t="n">
        <f aca="false">$F741*(1-VLOOKUP($C741,$B$179:$E$189,3,0))</f>
        <v>0.639905217668412</v>
      </c>
      <c r="I741" s="103" t="n">
        <f aca="false">$F741*(1-VLOOKUP($C741,$B$179:$E$189,4,0))</f>
        <v>0.568804637927478</v>
      </c>
      <c r="J741" s="10" t="n">
        <f aca="false">G741/$F741</f>
        <v>0.95</v>
      </c>
      <c r="K741" s="10" t="n">
        <f aca="false">H741/$F741</f>
        <v>0.9</v>
      </c>
      <c r="L741" s="10" t="n">
        <f aca="false">I741/$F741</f>
        <v>0.8</v>
      </c>
    </row>
    <row r="742" customFormat="false" ht="15.8" hidden="false" customHeight="false" outlineLevel="0" collapsed="false">
      <c r="A742" s="59" t="s">
        <v>99</v>
      </c>
      <c r="B742" s="59" t="s">
        <v>238</v>
      </c>
      <c r="C742" s="59" t="s">
        <v>155</v>
      </c>
      <c r="D742" s="104" t="n">
        <v>1.124125</v>
      </c>
      <c r="E742" s="102" t="n">
        <v>0.7868875</v>
      </c>
      <c r="F742" s="102" t="n">
        <v>0.4721325</v>
      </c>
      <c r="G742" s="103" t="n">
        <f aca="false">$F742*(1-VLOOKUP($C742,$B$179:$E$189,2,0))</f>
        <v>0.448525875</v>
      </c>
      <c r="H742" s="103" t="n">
        <f aca="false">$F742*(1-VLOOKUP($C742,$B$179:$E$189,3,0))</f>
        <v>0.42491925</v>
      </c>
      <c r="I742" s="103" t="n">
        <f aca="false">$F742*(1-VLOOKUP($C742,$B$179:$E$189,4,0))</f>
        <v>0.377706</v>
      </c>
      <c r="J742" s="10" t="n">
        <f aca="false">G742/$F742</f>
        <v>0.95</v>
      </c>
      <c r="K742" s="10" t="n">
        <f aca="false">H742/$F742</f>
        <v>0.9</v>
      </c>
      <c r="L742" s="10" t="n">
        <f aca="false">I742/$F742</f>
        <v>0.8</v>
      </c>
    </row>
    <row r="743" customFormat="false" ht="15.8" hidden="false" customHeight="false" outlineLevel="0" collapsed="false">
      <c r="A743" s="59" t="s">
        <v>99</v>
      </c>
      <c r="B743" s="59" t="s">
        <v>239</v>
      </c>
      <c r="C743" s="59" t="s">
        <v>155</v>
      </c>
      <c r="D743" s="104" t="n">
        <v>13.9260922385621</v>
      </c>
      <c r="E743" s="102" t="n">
        <v>9.74826456699346</v>
      </c>
      <c r="F743" s="102" t="n">
        <v>5.84895874019608</v>
      </c>
      <c r="G743" s="103" t="n">
        <f aca="false">$F743*(1-VLOOKUP($C743,$B$179:$E$189,2,0))</f>
        <v>5.55651080318628</v>
      </c>
      <c r="H743" s="103" t="n">
        <f aca="false">$F743*(1-VLOOKUP($C743,$B$179:$E$189,3,0))</f>
        <v>5.26406286617647</v>
      </c>
      <c r="I743" s="103" t="n">
        <f aca="false">$F743*(1-VLOOKUP($C743,$B$179:$E$189,4,0))</f>
        <v>4.67916699215686</v>
      </c>
      <c r="J743" s="10" t="n">
        <f aca="false">G743/$F743</f>
        <v>0.95</v>
      </c>
      <c r="K743" s="10" t="n">
        <f aca="false">H743/$F743</f>
        <v>0.9</v>
      </c>
      <c r="L743" s="10" t="n">
        <f aca="false">I743/$F743</f>
        <v>0.8</v>
      </c>
    </row>
    <row r="744" customFormat="false" ht="15.8" hidden="false" customHeight="false" outlineLevel="0" collapsed="false">
      <c r="A744" s="59" t="s">
        <v>99</v>
      </c>
      <c r="B744" s="59" t="s">
        <v>240</v>
      </c>
      <c r="C744" s="59" t="s">
        <v>155</v>
      </c>
      <c r="D744" s="104" t="n">
        <v>13.2749100802912</v>
      </c>
      <c r="E744" s="102" t="n">
        <v>9.29243705620381</v>
      </c>
      <c r="F744" s="102" t="n">
        <v>5.57546223372229</v>
      </c>
      <c r="G744" s="103" t="n">
        <f aca="false">$F744*(1-VLOOKUP($C744,$B$179:$E$189,2,0))</f>
        <v>5.29668912203618</v>
      </c>
      <c r="H744" s="103" t="n">
        <f aca="false">$F744*(1-VLOOKUP($C744,$B$179:$E$189,3,0))</f>
        <v>5.01791601035006</v>
      </c>
      <c r="I744" s="103" t="n">
        <f aca="false">$F744*(1-VLOOKUP($C744,$B$179:$E$189,4,0))</f>
        <v>4.46036978697783</v>
      </c>
      <c r="J744" s="10" t="n">
        <f aca="false">G744/$F744</f>
        <v>0.95</v>
      </c>
      <c r="K744" s="10" t="n">
        <f aca="false">H744/$F744</f>
        <v>0.9</v>
      </c>
      <c r="L744" s="10" t="n">
        <f aca="false">I744/$F744</f>
        <v>0.8</v>
      </c>
    </row>
    <row r="745" customFormat="false" ht="15.8" hidden="false" customHeight="false" outlineLevel="0" collapsed="false">
      <c r="A745" s="59" t="s">
        <v>99</v>
      </c>
      <c r="B745" s="59" t="s">
        <v>241</v>
      </c>
      <c r="C745" s="59" t="s">
        <v>155</v>
      </c>
      <c r="D745" s="104" t="n">
        <v>7.18272230392157</v>
      </c>
      <c r="E745" s="102" t="n">
        <v>5.0279056127451</v>
      </c>
      <c r="F745" s="102" t="n">
        <v>3.01674336764706</v>
      </c>
      <c r="G745" s="103" t="n">
        <f aca="false">$F745*(1-VLOOKUP($C745,$B$179:$E$189,2,0))</f>
        <v>2.86590619926471</v>
      </c>
      <c r="H745" s="103" t="n">
        <f aca="false">$F745*(1-VLOOKUP($C745,$B$179:$E$189,3,0))</f>
        <v>2.71506903088235</v>
      </c>
      <c r="I745" s="103" t="n">
        <f aca="false">$F745*(1-VLOOKUP($C745,$B$179:$E$189,4,0))</f>
        <v>2.41339469411765</v>
      </c>
      <c r="J745" s="10" t="n">
        <f aca="false">G745/$F745</f>
        <v>0.95</v>
      </c>
      <c r="K745" s="10" t="n">
        <f aca="false">H745/$F745</f>
        <v>0.9</v>
      </c>
      <c r="L745" s="10" t="n">
        <f aca="false">I745/$F745</f>
        <v>0.8</v>
      </c>
    </row>
    <row r="746" customFormat="false" ht="15.8" hidden="false" customHeight="false" outlineLevel="0" collapsed="false">
      <c r="A746" s="59" t="s">
        <v>99</v>
      </c>
      <c r="B746" s="59" t="s">
        <v>242</v>
      </c>
      <c r="C746" s="59" t="s">
        <v>155</v>
      </c>
      <c r="D746" s="104" t="n">
        <v>3.31505975877193</v>
      </c>
      <c r="E746" s="102" t="n">
        <v>2.32054183114035</v>
      </c>
      <c r="F746" s="102" t="n">
        <v>1.39232509868421</v>
      </c>
      <c r="G746" s="103" t="n">
        <f aca="false">$F746*(1-VLOOKUP($C746,$B$179:$E$189,2,0))</f>
        <v>1.32270884375</v>
      </c>
      <c r="H746" s="103" t="n">
        <f aca="false">$F746*(1-VLOOKUP($C746,$B$179:$E$189,3,0))</f>
        <v>1.25309258881579</v>
      </c>
      <c r="I746" s="103" t="n">
        <f aca="false">$F746*(1-VLOOKUP($C746,$B$179:$E$189,4,0))</f>
        <v>1.11386007894737</v>
      </c>
      <c r="J746" s="10" t="n">
        <f aca="false">G746/$F746</f>
        <v>0.95</v>
      </c>
      <c r="K746" s="10" t="n">
        <f aca="false">H746/$F746</f>
        <v>0.9</v>
      </c>
      <c r="L746" s="10" t="n">
        <f aca="false">I746/$F746</f>
        <v>0.8</v>
      </c>
    </row>
    <row r="747" customFormat="false" ht="15.8" hidden="false" customHeight="false" outlineLevel="0" collapsed="false">
      <c r="A747" s="59" t="s">
        <v>99</v>
      </c>
      <c r="B747" s="59" t="s">
        <v>243</v>
      </c>
      <c r="C747" s="59" t="s">
        <v>155</v>
      </c>
      <c r="D747" s="104" t="n">
        <v>3.31505975877193</v>
      </c>
      <c r="E747" s="102" t="n">
        <v>2.32054183114035</v>
      </c>
      <c r="F747" s="102" t="n">
        <v>1.39232509868421</v>
      </c>
      <c r="G747" s="103" t="n">
        <f aca="false">$F747*(1-VLOOKUP($C747,$B$179:$E$189,2,0))</f>
        <v>1.32270884375</v>
      </c>
      <c r="H747" s="103" t="n">
        <f aca="false">$F747*(1-VLOOKUP($C747,$B$179:$E$189,3,0))</f>
        <v>1.25309258881579</v>
      </c>
      <c r="I747" s="103" t="n">
        <f aca="false">$F747*(1-VLOOKUP($C747,$B$179:$E$189,4,0))</f>
        <v>1.11386007894737</v>
      </c>
      <c r="J747" s="10" t="n">
        <f aca="false">G747/$F747</f>
        <v>0.95</v>
      </c>
      <c r="K747" s="10" t="n">
        <f aca="false">H747/$F747</f>
        <v>0.9</v>
      </c>
      <c r="L747" s="10" t="n">
        <f aca="false">I747/$F747</f>
        <v>0.8</v>
      </c>
    </row>
    <row r="748" customFormat="false" ht="15.8" hidden="false" customHeight="false" outlineLevel="0" collapsed="false">
      <c r="A748" s="59" t="s">
        <v>99</v>
      </c>
      <c r="B748" s="59" t="s">
        <v>244</v>
      </c>
      <c r="C748" s="59" t="s">
        <v>155</v>
      </c>
      <c r="D748" s="104" t="n">
        <v>3.31505975877193</v>
      </c>
      <c r="E748" s="102" t="n">
        <v>2.32054183114035</v>
      </c>
      <c r="F748" s="102" t="n">
        <v>1.39232509868421</v>
      </c>
      <c r="G748" s="103" t="n">
        <f aca="false">$F748*(1-VLOOKUP($C748,$B$179:$E$189,2,0))</f>
        <v>1.32270884375</v>
      </c>
      <c r="H748" s="103" t="n">
        <f aca="false">$F748*(1-VLOOKUP($C748,$B$179:$E$189,3,0))</f>
        <v>1.25309258881579</v>
      </c>
      <c r="I748" s="103" t="n">
        <f aca="false">$F748*(1-VLOOKUP($C748,$B$179:$E$189,4,0))</f>
        <v>1.11386007894737</v>
      </c>
      <c r="J748" s="10" t="n">
        <f aca="false">G748/$F748</f>
        <v>0.95</v>
      </c>
      <c r="K748" s="10" t="n">
        <f aca="false">H748/$F748</f>
        <v>0.9</v>
      </c>
      <c r="L748" s="10" t="n">
        <f aca="false">I748/$F748</f>
        <v>0.8</v>
      </c>
    </row>
    <row r="749" customFormat="false" ht="15.8" hidden="false" customHeight="false" outlineLevel="0" collapsed="false">
      <c r="A749" s="59" t="s">
        <v>99</v>
      </c>
      <c r="B749" s="59" t="s">
        <v>245</v>
      </c>
      <c r="C749" s="59" t="s">
        <v>155</v>
      </c>
      <c r="D749" s="104" t="n">
        <v>13.9260922385621</v>
      </c>
      <c r="E749" s="102" t="n">
        <v>9.74826456699345</v>
      </c>
      <c r="F749" s="102" t="n">
        <v>5.84895874019607</v>
      </c>
      <c r="G749" s="103" t="n">
        <f aca="false">$F749*(1-VLOOKUP($C749,$B$179:$E$189,2,0))</f>
        <v>5.55651080318627</v>
      </c>
      <c r="H749" s="103" t="n">
        <f aca="false">$F749*(1-VLOOKUP($C749,$B$179:$E$189,3,0))</f>
        <v>5.26406286617646</v>
      </c>
      <c r="I749" s="103" t="n">
        <f aca="false">$F749*(1-VLOOKUP($C749,$B$179:$E$189,4,0))</f>
        <v>4.67916699215686</v>
      </c>
      <c r="J749" s="10" t="n">
        <f aca="false">G749/$F749</f>
        <v>0.95</v>
      </c>
      <c r="K749" s="10" t="n">
        <f aca="false">H749/$F749</f>
        <v>0.9</v>
      </c>
      <c r="L749" s="10" t="n">
        <f aca="false">I749/$F749</f>
        <v>0.8</v>
      </c>
    </row>
    <row r="750" customFormat="false" ht="15.8" hidden="false" customHeight="false" outlineLevel="0" collapsed="false">
      <c r="A750" s="59" t="s">
        <v>99</v>
      </c>
      <c r="B750" s="59" t="s">
        <v>246</v>
      </c>
      <c r="C750" s="59" t="s">
        <v>155</v>
      </c>
      <c r="D750" s="104" t="n">
        <v>13.9260922385621</v>
      </c>
      <c r="E750" s="102" t="n">
        <v>9.74826456699346</v>
      </c>
      <c r="F750" s="102" t="n">
        <v>5.84895874019608</v>
      </c>
      <c r="G750" s="103" t="n">
        <f aca="false">$F750*(1-VLOOKUP($C750,$B$179:$E$189,2,0))</f>
        <v>5.55651080318628</v>
      </c>
      <c r="H750" s="103" t="n">
        <f aca="false">$F750*(1-VLOOKUP($C750,$B$179:$E$189,3,0))</f>
        <v>5.26406286617647</v>
      </c>
      <c r="I750" s="103" t="n">
        <f aca="false">$F750*(1-VLOOKUP($C750,$B$179:$E$189,4,0))</f>
        <v>4.67916699215686</v>
      </c>
      <c r="J750" s="10" t="n">
        <f aca="false">G750/$F750</f>
        <v>0.95</v>
      </c>
      <c r="K750" s="10" t="n">
        <f aca="false">H750/$F750</f>
        <v>0.9</v>
      </c>
      <c r="L750" s="10" t="n">
        <f aca="false">I750/$F750</f>
        <v>0.8</v>
      </c>
    </row>
    <row r="751" customFormat="false" ht="15.8" hidden="false" customHeight="false" outlineLevel="0" collapsed="false">
      <c r="A751" s="59" t="s">
        <v>99</v>
      </c>
      <c r="B751" s="59" t="s">
        <v>247</v>
      </c>
      <c r="C751" s="59" t="s">
        <v>155</v>
      </c>
      <c r="D751" s="104" t="n">
        <v>7.18272230392156</v>
      </c>
      <c r="E751" s="102" t="n">
        <v>5.02790561274509</v>
      </c>
      <c r="F751" s="102" t="n">
        <v>3.01674336764706</v>
      </c>
      <c r="G751" s="103" t="n">
        <f aca="false">$F751*(1-VLOOKUP($C751,$B$179:$E$189,2,0))</f>
        <v>2.86590619926471</v>
      </c>
      <c r="H751" s="103" t="n">
        <f aca="false">$F751*(1-VLOOKUP($C751,$B$179:$E$189,3,0))</f>
        <v>2.71506903088235</v>
      </c>
      <c r="I751" s="103" t="n">
        <f aca="false">$F751*(1-VLOOKUP($C751,$B$179:$E$189,4,0))</f>
        <v>2.41339469411765</v>
      </c>
      <c r="J751" s="10" t="n">
        <f aca="false">G751/$F751</f>
        <v>0.95</v>
      </c>
      <c r="K751" s="10" t="n">
        <f aca="false">H751/$F751</f>
        <v>0.9</v>
      </c>
      <c r="L751" s="10" t="n">
        <f aca="false">I751/$F751</f>
        <v>0.8</v>
      </c>
    </row>
    <row r="752" customFormat="false" ht="15.8" hidden="false" customHeight="false" outlineLevel="0" collapsed="false">
      <c r="A752" s="59" t="s">
        <v>99</v>
      </c>
      <c r="B752" s="59" t="s">
        <v>248</v>
      </c>
      <c r="C752" s="59" t="s">
        <v>155</v>
      </c>
      <c r="D752" s="104" t="n">
        <v>22.0139349681212</v>
      </c>
      <c r="E752" s="102" t="n">
        <v>15.4097544776849</v>
      </c>
      <c r="F752" s="102" t="n">
        <v>9.24585268661092</v>
      </c>
      <c r="G752" s="103" t="n">
        <f aca="false">$F752*(1-VLOOKUP($C752,$B$179:$E$189,2,0))</f>
        <v>8.78356005228037</v>
      </c>
      <c r="H752" s="103" t="n">
        <f aca="false">$F752*(1-VLOOKUP($C752,$B$179:$E$189,3,0))</f>
        <v>8.32126741794983</v>
      </c>
      <c r="I752" s="103" t="n">
        <f aca="false">$F752*(1-VLOOKUP($C752,$B$179:$E$189,4,0))</f>
        <v>7.39668214928874</v>
      </c>
      <c r="J752" s="10" t="n">
        <f aca="false">G752/$F752</f>
        <v>0.95</v>
      </c>
      <c r="K752" s="10" t="n">
        <f aca="false">H752/$F752</f>
        <v>0.9</v>
      </c>
      <c r="L752" s="10" t="n">
        <f aca="false">I752/$F752</f>
        <v>0.8</v>
      </c>
    </row>
    <row r="753" customFormat="false" ht="15.8" hidden="false" customHeight="false" outlineLevel="0" collapsed="false">
      <c r="A753" s="59" t="s">
        <v>99</v>
      </c>
      <c r="B753" s="59" t="s">
        <v>249</v>
      </c>
      <c r="C753" s="59" t="s">
        <v>155</v>
      </c>
      <c r="D753" s="104" t="n">
        <v>22.0182453410472</v>
      </c>
      <c r="E753" s="102" t="n">
        <v>15.4127717387331</v>
      </c>
      <c r="F753" s="102" t="n">
        <v>9.24766304323984</v>
      </c>
      <c r="G753" s="103" t="n">
        <f aca="false">$F753*(1-VLOOKUP($C753,$B$179:$E$189,2,0))</f>
        <v>8.78527989107785</v>
      </c>
      <c r="H753" s="103" t="n">
        <f aca="false">$F753*(1-VLOOKUP($C753,$B$179:$E$189,3,0))</f>
        <v>8.32289673891586</v>
      </c>
      <c r="I753" s="103" t="n">
        <f aca="false">$F753*(1-VLOOKUP($C753,$B$179:$E$189,4,0))</f>
        <v>7.39813043459187</v>
      </c>
      <c r="J753" s="10" t="n">
        <f aca="false">G753/$F753</f>
        <v>0.95</v>
      </c>
      <c r="K753" s="10" t="n">
        <f aca="false">H753/$F753</f>
        <v>0.9</v>
      </c>
      <c r="L753" s="10" t="n">
        <f aca="false">I753/$F753</f>
        <v>0.8</v>
      </c>
    </row>
    <row r="754" customFormat="false" ht="15.8" hidden="false" customHeight="false" outlineLevel="0" collapsed="false">
      <c r="A754" s="59" t="s">
        <v>99</v>
      </c>
      <c r="B754" s="59" t="s">
        <v>250</v>
      </c>
      <c r="C754" s="59" t="s">
        <v>155</v>
      </c>
      <c r="D754" s="104" t="n">
        <v>13.2748702099209</v>
      </c>
      <c r="E754" s="102" t="n">
        <v>9.29240914694463</v>
      </c>
      <c r="F754" s="102" t="n">
        <v>5.57544548816678</v>
      </c>
      <c r="G754" s="103" t="n">
        <f aca="false">$F754*(1-VLOOKUP($C754,$B$179:$E$189,2,0))</f>
        <v>5.29667321375844</v>
      </c>
      <c r="H754" s="103" t="n">
        <f aca="false">$F754*(1-VLOOKUP($C754,$B$179:$E$189,3,0))</f>
        <v>5.0179009393501</v>
      </c>
      <c r="I754" s="103" t="n">
        <f aca="false">$F754*(1-VLOOKUP($C754,$B$179:$E$189,4,0))</f>
        <v>4.46035639053342</v>
      </c>
      <c r="J754" s="10" t="n">
        <f aca="false">G754/$F754</f>
        <v>0.95</v>
      </c>
      <c r="K754" s="10" t="n">
        <f aca="false">H754/$F754</f>
        <v>0.9</v>
      </c>
      <c r="L754" s="10" t="n">
        <f aca="false">I754/$F754</f>
        <v>0.8</v>
      </c>
    </row>
    <row r="755" customFormat="false" ht="15.8" hidden="false" customHeight="false" outlineLevel="0" collapsed="false">
      <c r="A755" s="59" t="s">
        <v>101</v>
      </c>
      <c r="B755" s="59" t="s">
        <v>251</v>
      </c>
      <c r="C755" s="59" t="s">
        <v>155</v>
      </c>
      <c r="D755" s="104" t="n">
        <v>12.3935149262543</v>
      </c>
      <c r="E755" s="102" t="n">
        <v>8.67546044837804</v>
      </c>
      <c r="F755" s="102" t="n">
        <v>5.20527626902682</v>
      </c>
      <c r="G755" s="103" t="n">
        <f aca="false">$F755*(1-VLOOKUP($C755,$B$179:$E$189,2,0))</f>
        <v>4.94501245557548</v>
      </c>
      <c r="H755" s="103" t="n">
        <f aca="false">$F755*(1-VLOOKUP($C755,$B$179:$E$189,3,0))</f>
        <v>4.68474864212414</v>
      </c>
      <c r="I755" s="103" t="n">
        <f aca="false">$F755*(1-VLOOKUP($C755,$B$179:$E$189,4,0))</f>
        <v>4.16422101522146</v>
      </c>
      <c r="J755" s="10" t="n">
        <f aca="false">G755/$F755</f>
        <v>0.95</v>
      </c>
      <c r="K755" s="10" t="n">
        <f aca="false">H755/$F755</f>
        <v>0.9</v>
      </c>
      <c r="L755" s="10" t="n">
        <f aca="false">I755/$F755</f>
        <v>0.8</v>
      </c>
    </row>
    <row r="756" customFormat="false" ht="15.8" hidden="false" customHeight="false" outlineLevel="0" collapsed="false">
      <c r="A756" s="59" t="s">
        <v>101</v>
      </c>
      <c r="B756" s="59" t="s">
        <v>252</v>
      </c>
      <c r="C756" s="59" t="s">
        <v>155</v>
      </c>
      <c r="D756" s="104" t="n">
        <v>20.808641042446</v>
      </c>
      <c r="E756" s="102" t="n">
        <v>14.5660487297122</v>
      </c>
      <c r="F756" s="102" t="n">
        <v>8.73962923782731</v>
      </c>
      <c r="G756" s="103" t="n">
        <f aca="false">$F756*(1-VLOOKUP($C756,$B$179:$E$189,2,0))</f>
        <v>8.30264777593595</v>
      </c>
      <c r="H756" s="103" t="n">
        <f aca="false">$F756*(1-VLOOKUP($C756,$B$179:$E$189,3,0))</f>
        <v>7.86566631404458</v>
      </c>
      <c r="I756" s="103" t="n">
        <f aca="false">$F756*(1-VLOOKUP($C756,$B$179:$E$189,4,0))</f>
        <v>6.99170339026185</v>
      </c>
      <c r="J756" s="10" t="n">
        <f aca="false">G756/$F756</f>
        <v>0.95</v>
      </c>
      <c r="K756" s="10" t="n">
        <f aca="false">H756/$F756</f>
        <v>0.9</v>
      </c>
      <c r="L756" s="10" t="n">
        <f aca="false">I756/$F756</f>
        <v>0.8</v>
      </c>
    </row>
    <row r="757" customFormat="false" ht="15.8" hidden="false" customHeight="false" outlineLevel="0" collapsed="false">
      <c r="A757" s="59" t="s">
        <v>101</v>
      </c>
      <c r="B757" s="59" t="s">
        <v>253</v>
      </c>
      <c r="C757" s="59" t="s">
        <v>155</v>
      </c>
      <c r="D757" s="104" t="n">
        <v>20.2260540236928</v>
      </c>
      <c r="E757" s="102" t="n">
        <v>14.158237816585</v>
      </c>
      <c r="F757" s="102" t="n">
        <v>8.49494268995098</v>
      </c>
      <c r="G757" s="103" t="n">
        <f aca="false">$F757*(1-VLOOKUP($C757,$B$179:$E$189,2,0))</f>
        <v>8.07019555545343</v>
      </c>
      <c r="H757" s="103" t="n">
        <f aca="false">$F757*(1-VLOOKUP($C757,$B$179:$E$189,3,0))</f>
        <v>7.64544842095588</v>
      </c>
      <c r="I757" s="103" t="n">
        <f aca="false">$F757*(1-VLOOKUP($C757,$B$179:$E$189,4,0))</f>
        <v>6.79595415196078</v>
      </c>
      <c r="J757" s="10" t="n">
        <f aca="false">G757/$F757</f>
        <v>0.95</v>
      </c>
      <c r="K757" s="10" t="n">
        <f aca="false">H757/$F757</f>
        <v>0.9</v>
      </c>
      <c r="L757" s="10" t="n">
        <f aca="false">I757/$F757</f>
        <v>0.8</v>
      </c>
    </row>
    <row r="758" customFormat="false" ht="15.8" hidden="false" customHeight="false" outlineLevel="0" collapsed="false">
      <c r="A758" s="59" t="s">
        <v>101</v>
      </c>
      <c r="B758" s="59" t="s">
        <v>254</v>
      </c>
      <c r="C758" s="59" t="s">
        <v>155</v>
      </c>
      <c r="D758" s="104" t="n">
        <v>7.66301091627947</v>
      </c>
      <c r="E758" s="102" t="n">
        <v>5.36410764139563</v>
      </c>
      <c r="F758" s="102" t="n">
        <v>3.21846458483738</v>
      </c>
      <c r="G758" s="103" t="n">
        <f aca="false">$F758*(1-VLOOKUP($C758,$B$179:$E$189,2,0))</f>
        <v>3.05754135559551</v>
      </c>
      <c r="H758" s="103" t="n">
        <f aca="false">$F758*(1-VLOOKUP($C758,$B$179:$E$189,3,0))</f>
        <v>2.89661812635364</v>
      </c>
      <c r="I758" s="103" t="n">
        <f aca="false">$F758*(1-VLOOKUP($C758,$B$179:$E$189,4,0))</f>
        <v>2.5747716678699</v>
      </c>
      <c r="J758" s="10" t="n">
        <f aca="false">G758/$F758</f>
        <v>0.95</v>
      </c>
      <c r="K758" s="10" t="n">
        <f aca="false">H758/$F758</f>
        <v>0.9</v>
      </c>
      <c r="L758" s="10" t="n">
        <f aca="false">I758/$F758</f>
        <v>0.8</v>
      </c>
    </row>
    <row r="759" customFormat="false" ht="15.8" hidden="false" customHeight="false" outlineLevel="0" collapsed="false">
      <c r="A759" s="59" t="s">
        <v>101</v>
      </c>
      <c r="B759" s="59" t="s">
        <v>255</v>
      </c>
      <c r="C759" s="59" t="s">
        <v>155</v>
      </c>
      <c r="D759" s="104" t="n">
        <v>11.335875</v>
      </c>
      <c r="E759" s="102" t="n">
        <v>7.93511250000001</v>
      </c>
      <c r="F759" s="102" t="n">
        <v>4.7610675</v>
      </c>
      <c r="G759" s="103" t="n">
        <f aca="false">$F759*(1-VLOOKUP($C759,$B$179:$E$189,2,0))</f>
        <v>4.523014125</v>
      </c>
      <c r="H759" s="103" t="n">
        <f aca="false">$F759*(1-VLOOKUP($C759,$B$179:$E$189,3,0))</f>
        <v>4.28496075</v>
      </c>
      <c r="I759" s="103" t="n">
        <f aca="false">$F759*(1-VLOOKUP($C759,$B$179:$E$189,4,0))</f>
        <v>3.808854</v>
      </c>
      <c r="J759" s="10" t="n">
        <f aca="false">G759/$F759</f>
        <v>0.95</v>
      </c>
      <c r="K759" s="10" t="n">
        <f aca="false">H759/$F759</f>
        <v>0.9</v>
      </c>
      <c r="L759" s="10" t="n">
        <f aca="false">I759/$F759</f>
        <v>0.8</v>
      </c>
    </row>
    <row r="760" customFormat="false" ht="15.8" hidden="false" customHeight="false" outlineLevel="0" collapsed="false">
      <c r="A760" s="59" t="s">
        <v>103</v>
      </c>
      <c r="B760" s="59" t="s">
        <v>256</v>
      </c>
      <c r="C760" s="59" t="s">
        <v>155</v>
      </c>
      <c r="D760" s="104" t="n">
        <v>15.752200743843</v>
      </c>
      <c r="E760" s="102" t="n">
        <v>11.0265405206901</v>
      </c>
      <c r="F760" s="102" t="n">
        <v>6.61592431241406</v>
      </c>
      <c r="G760" s="103" t="n">
        <f aca="false">$F760*(1-VLOOKUP($C760,$B$179:$E$189,2,0))</f>
        <v>6.28512809679336</v>
      </c>
      <c r="H760" s="103" t="n">
        <f aca="false">$F760*(1-VLOOKUP($C760,$B$179:$E$189,3,0))</f>
        <v>5.95433188117265</v>
      </c>
      <c r="I760" s="103" t="n">
        <f aca="false">$F760*(1-VLOOKUP($C760,$B$179:$E$189,4,0))</f>
        <v>5.29273944993125</v>
      </c>
      <c r="J760" s="10" t="n">
        <f aca="false">G760/$F760</f>
        <v>0.95</v>
      </c>
      <c r="K760" s="10" t="n">
        <f aca="false">H760/$F760</f>
        <v>0.9</v>
      </c>
      <c r="L760" s="10" t="n">
        <f aca="false">I760/$F760</f>
        <v>0.8</v>
      </c>
    </row>
    <row r="761" customFormat="false" ht="15.8" hidden="false" customHeight="false" outlineLevel="0" collapsed="false">
      <c r="A761" s="59" t="s">
        <v>103</v>
      </c>
      <c r="B761" s="59" t="s">
        <v>257</v>
      </c>
      <c r="C761" s="59" t="s">
        <v>155</v>
      </c>
      <c r="D761" s="104" t="n">
        <v>13.9557772044246</v>
      </c>
      <c r="E761" s="102" t="n">
        <v>9.76904404309723</v>
      </c>
      <c r="F761" s="102" t="n">
        <v>5.86142642585834</v>
      </c>
      <c r="G761" s="103" t="n">
        <f aca="false">$F761*(1-VLOOKUP($C761,$B$179:$E$189,2,0))</f>
        <v>5.56835510456542</v>
      </c>
      <c r="H761" s="103" t="n">
        <f aca="false">$F761*(1-VLOOKUP($C761,$B$179:$E$189,3,0))</f>
        <v>5.27528378327251</v>
      </c>
      <c r="I761" s="103" t="n">
        <f aca="false">$F761*(1-VLOOKUP($C761,$B$179:$E$189,4,0))</f>
        <v>4.68914114068667</v>
      </c>
      <c r="J761" s="10" t="n">
        <f aca="false">G761/$F761</f>
        <v>0.95</v>
      </c>
      <c r="K761" s="10" t="n">
        <f aca="false">H761/$F761</f>
        <v>0.9</v>
      </c>
      <c r="L761" s="10" t="n">
        <f aca="false">I761/$F761</f>
        <v>0.8</v>
      </c>
    </row>
    <row r="762" customFormat="false" ht="15.8" hidden="false" customHeight="false" outlineLevel="0" collapsed="false">
      <c r="A762" s="59" t="s">
        <v>103</v>
      </c>
      <c r="B762" s="59" t="s">
        <v>258</v>
      </c>
      <c r="C762" s="59" t="s">
        <v>155</v>
      </c>
      <c r="D762" s="104" t="n">
        <v>8.1247450422794</v>
      </c>
      <c r="E762" s="102" t="n">
        <v>5.68732152959558</v>
      </c>
      <c r="F762" s="102" t="n">
        <v>3.41239291775735</v>
      </c>
      <c r="G762" s="103" t="n">
        <f aca="false">$F762*(1-VLOOKUP($C762,$B$179:$E$189,2,0))</f>
        <v>3.24177327186948</v>
      </c>
      <c r="H762" s="103" t="n">
        <f aca="false">$F762*(1-VLOOKUP($C762,$B$179:$E$189,3,0))</f>
        <v>3.07115362598161</v>
      </c>
      <c r="I762" s="103" t="n">
        <f aca="false">$F762*(1-VLOOKUP($C762,$B$179:$E$189,4,0))</f>
        <v>2.72991433420588</v>
      </c>
      <c r="J762" s="10" t="n">
        <f aca="false">G762/$F762</f>
        <v>0.95</v>
      </c>
      <c r="K762" s="10" t="n">
        <f aca="false">H762/$F762</f>
        <v>0.9</v>
      </c>
      <c r="L762" s="10" t="n">
        <f aca="false">I762/$F762</f>
        <v>0.8</v>
      </c>
    </row>
    <row r="763" customFormat="false" ht="15.8" hidden="false" customHeight="false" outlineLevel="0" collapsed="false">
      <c r="A763" s="59" t="s">
        <v>103</v>
      </c>
      <c r="B763" s="59" t="s">
        <v>259</v>
      </c>
      <c r="C763" s="59" t="s">
        <v>155</v>
      </c>
      <c r="D763" s="104" t="n">
        <v>15.5946232723341</v>
      </c>
      <c r="E763" s="102" t="n">
        <v>10.9162362906339</v>
      </c>
      <c r="F763" s="102" t="n">
        <v>6.54974177438033</v>
      </c>
      <c r="G763" s="103" t="n">
        <f aca="false">$F763*(1-VLOOKUP($C763,$B$179:$E$189,2,0))</f>
        <v>6.22225468566131</v>
      </c>
      <c r="H763" s="103" t="n">
        <f aca="false">$F763*(1-VLOOKUP($C763,$B$179:$E$189,3,0))</f>
        <v>5.8947675969423</v>
      </c>
      <c r="I763" s="103" t="n">
        <f aca="false">$F763*(1-VLOOKUP($C763,$B$179:$E$189,4,0))</f>
        <v>5.23979341950426</v>
      </c>
      <c r="J763" s="10" t="n">
        <f aca="false">G763/$F763</f>
        <v>0.95</v>
      </c>
      <c r="K763" s="10" t="n">
        <f aca="false">H763/$F763</f>
        <v>0.9</v>
      </c>
      <c r="L763" s="10" t="n">
        <f aca="false">I763/$F763</f>
        <v>0.8</v>
      </c>
    </row>
    <row r="764" customFormat="false" ht="15.8" hidden="false" customHeight="false" outlineLevel="0" collapsed="false">
      <c r="A764" s="59" t="s">
        <v>103</v>
      </c>
      <c r="B764" s="59" t="s">
        <v>260</v>
      </c>
      <c r="C764" s="59" t="s">
        <v>155</v>
      </c>
      <c r="D764" s="104" t="n">
        <v>24.5457700987895</v>
      </c>
      <c r="E764" s="102" t="n">
        <v>17.1820390691526</v>
      </c>
      <c r="F764" s="102" t="n">
        <v>10.3092234414916</v>
      </c>
      <c r="G764" s="103" t="n">
        <f aca="false">$F764*(1-VLOOKUP($C764,$B$179:$E$189,2,0))</f>
        <v>9.79376226941702</v>
      </c>
      <c r="H764" s="103" t="n">
        <f aca="false">$F764*(1-VLOOKUP($C764,$B$179:$E$189,3,0))</f>
        <v>9.27830109734244</v>
      </c>
      <c r="I764" s="103" t="n">
        <f aca="false">$F764*(1-VLOOKUP($C764,$B$179:$E$189,4,0))</f>
        <v>8.24737875319328</v>
      </c>
      <c r="J764" s="10" t="n">
        <f aca="false">G764/$F764</f>
        <v>0.95</v>
      </c>
      <c r="K764" s="10" t="n">
        <f aca="false">H764/$F764</f>
        <v>0.9</v>
      </c>
      <c r="L764" s="10" t="n">
        <f aca="false">I764/$F764</f>
        <v>0.8</v>
      </c>
    </row>
    <row r="765" customFormat="false" ht="15.8" hidden="false" customHeight="false" outlineLevel="0" collapsed="false">
      <c r="A765" s="59" t="s">
        <v>103</v>
      </c>
      <c r="B765" s="59" t="s">
        <v>261</v>
      </c>
      <c r="C765" s="59" t="s">
        <v>155</v>
      </c>
      <c r="D765" s="104" t="n">
        <v>15.5946232723341</v>
      </c>
      <c r="E765" s="102" t="n">
        <v>10.9162362906339</v>
      </c>
      <c r="F765" s="102" t="n">
        <v>6.54974177438033</v>
      </c>
      <c r="G765" s="103" t="n">
        <f aca="false">$F765*(1-VLOOKUP($C765,$B$179:$E$189,2,0))</f>
        <v>6.22225468566131</v>
      </c>
      <c r="H765" s="103" t="n">
        <f aca="false">$F765*(1-VLOOKUP($C765,$B$179:$E$189,3,0))</f>
        <v>5.8947675969423</v>
      </c>
      <c r="I765" s="103" t="n">
        <f aca="false">$F765*(1-VLOOKUP($C765,$B$179:$E$189,4,0))</f>
        <v>5.23979341950426</v>
      </c>
      <c r="J765" s="10" t="n">
        <f aca="false">G765/$F765</f>
        <v>0.95</v>
      </c>
      <c r="K765" s="10" t="n">
        <f aca="false">H765/$F765</f>
        <v>0.9</v>
      </c>
      <c r="L765" s="10" t="n">
        <f aca="false">I765/$F765</f>
        <v>0.8</v>
      </c>
    </row>
    <row r="766" customFormat="false" ht="15.8" hidden="false" customHeight="false" outlineLevel="0" collapsed="false">
      <c r="A766" s="59" t="s">
        <v>105</v>
      </c>
      <c r="B766" s="59" t="s">
        <v>185</v>
      </c>
      <c r="C766" s="59" t="s">
        <v>155</v>
      </c>
      <c r="D766" s="104" t="n">
        <v>40.5770284813597</v>
      </c>
      <c r="E766" s="102" t="n">
        <v>28.4039199369518</v>
      </c>
      <c r="F766" s="102" t="n">
        <v>17.0423519621711</v>
      </c>
      <c r="G766" s="103" t="n">
        <f aca="false">$F766*(1-VLOOKUP($C766,$B$179:$E$189,2,0))</f>
        <v>16.1902343640625</v>
      </c>
      <c r="H766" s="103" t="n">
        <f aca="false">$F766*(1-VLOOKUP($C766,$B$179:$E$189,3,0))</f>
        <v>15.338116765954</v>
      </c>
      <c r="I766" s="103" t="n">
        <f aca="false">$F766*(1-VLOOKUP($C766,$B$179:$E$189,4,0))</f>
        <v>13.6338815697369</v>
      </c>
      <c r="J766" s="10" t="n">
        <f aca="false">G766/$F766</f>
        <v>0.95</v>
      </c>
      <c r="K766" s="10" t="n">
        <f aca="false">H766/$F766</f>
        <v>0.9</v>
      </c>
      <c r="L766" s="10" t="n">
        <f aca="false">I766/$F766</f>
        <v>0.8</v>
      </c>
    </row>
    <row r="767" customFormat="false" ht="15.8" hidden="false" customHeight="false" outlineLevel="0" collapsed="false">
      <c r="A767" s="59" t="s">
        <v>105</v>
      </c>
      <c r="B767" s="59" t="s">
        <v>262</v>
      </c>
      <c r="C767" s="59" t="s">
        <v>155</v>
      </c>
      <c r="D767" s="104" t="n">
        <v>23.6070289392613</v>
      </c>
      <c r="E767" s="102" t="n">
        <v>16.5249202574829</v>
      </c>
      <c r="F767" s="102" t="n">
        <v>9.91495215448975</v>
      </c>
      <c r="G767" s="103" t="n">
        <f aca="false">$F767*(1-VLOOKUP($C767,$B$179:$E$189,2,0))</f>
        <v>9.41920454676526</v>
      </c>
      <c r="H767" s="103" t="n">
        <f aca="false">$F767*(1-VLOOKUP($C767,$B$179:$E$189,3,0))</f>
        <v>8.92345693904078</v>
      </c>
      <c r="I767" s="103" t="n">
        <f aca="false">$F767*(1-VLOOKUP($C767,$B$179:$E$189,4,0))</f>
        <v>7.9319617235918</v>
      </c>
      <c r="J767" s="10" t="n">
        <f aca="false">G767/$F767</f>
        <v>0.95</v>
      </c>
      <c r="K767" s="10" t="n">
        <f aca="false">H767/$F767</f>
        <v>0.9</v>
      </c>
      <c r="L767" s="10" t="n">
        <f aca="false">I767/$F767</f>
        <v>0.8</v>
      </c>
    </row>
    <row r="768" customFormat="false" ht="15.8" hidden="false" customHeight="false" outlineLevel="0" collapsed="false">
      <c r="A768" s="59" t="s">
        <v>105</v>
      </c>
      <c r="B768" s="59" t="s">
        <v>263</v>
      </c>
      <c r="C768" s="59" t="s">
        <v>155</v>
      </c>
      <c r="D768" s="104" t="n">
        <v>26.7206276166249</v>
      </c>
      <c r="E768" s="102" t="n">
        <v>18.7044393316374</v>
      </c>
      <c r="F768" s="102" t="n">
        <v>11.2226635989824</v>
      </c>
      <c r="G768" s="103" t="n">
        <f aca="false">$F768*(1-VLOOKUP($C768,$B$179:$E$189,2,0))</f>
        <v>10.6615304190333</v>
      </c>
      <c r="H768" s="103" t="n">
        <f aca="false">$F768*(1-VLOOKUP($C768,$B$179:$E$189,3,0))</f>
        <v>10.1003972390842</v>
      </c>
      <c r="I768" s="103" t="n">
        <f aca="false">$F768*(1-VLOOKUP($C768,$B$179:$E$189,4,0))</f>
        <v>8.97813087918592</v>
      </c>
      <c r="J768" s="10" t="n">
        <f aca="false">G768/$F768</f>
        <v>0.95</v>
      </c>
      <c r="K768" s="10" t="n">
        <f aca="false">H768/$F768</f>
        <v>0.9</v>
      </c>
      <c r="L768" s="10" t="n">
        <f aca="false">I768/$F768</f>
        <v>0.8</v>
      </c>
    </row>
    <row r="769" customFormat="false" ht="15.8" hidden="false" customHeight="false" outlineLevel="0" collapsed="false">
      <c r="A769" s="59" t="s">
        <v>105</v>
      </c>
      <c r="B769" s="59" t="s">
        <v>264</v>
      </c>
      <c r="C769" s="59" t="s">
        <v>155</v>
      </c>
      <c r="D769" s="104" t="n">
        <v>34.7531713878576</v>
      </c>
      <c r="E769" s="102" t="n">
        <v>24.3272199715003</v>
      </c>
      <c r="F769" s="102" t="n">
        <v>14.5963319829002</v>
      </c>
      <c r="G769" s="103" t="n">
        <f aca="false">$F769*(1-VLOOKUP($C769,$B$179:$E$189,2,0))</f>
        <v>13.8665153837552</v>
      </c>
      <c r="H769" s="103" t="n">
        <f aca="false">$F769*(1-VLOOKUP($C769,$B$179:$E$189,3,0))</f>
        <v>13.1366987846102</v>
      </c>
      <c r="I769" s="103" t="n">
        <f aca="false">$F769*(1-VLOOKUP($C769,$B$179:$E$189,4,0))</f>
        <v>11.6770655863202</v>
      </c>
      <c r="J769" s="10" t="n">
        <f aca="false">G769/$F769</f>
        <v>0.95</v>
      </c>
      <c r="K769" s="10" t="n">
        <f aca="false">H769/$F769</f>
        <v>0.9</v>
      </c>
      <c r="L769" s="10" t="n">
        <f aca="false">I769/$F769</f>
        <v>0.8</v>
      </c>
    </row>
    <row r="770" customFormat="false" ht="15.8" hidden="false" customHeight="false" outlineLevel="0" collapsed="false">
      <c r="A770" s="59" t="s">
        <v>105</v>
      </c>
      <c r="B770" s="59" t="s">
        <v>265</v>
      </c>
      <c r="C770" s="59" t="s">
        <v>155</v>
      </c>
      <c r="D770" s="104" t="n">
        <v>21.3380671601152</v>
      </c>
      <c r="E770" s="102" t="n">
        <v>14.9366470120806</v>
      </c>
      <c r="F770" s="102" t="n">
        <v>8.96198820724836</v>
      </c>
      <c r="G770" s="103" t="n">
        <f aca="false">$F770*(1-VLOOKUP($C770,$B$179:$E$189,2,0))</f>
        <v>8.51388879688594</v>
      </c>
      <c r="H770" s="103" t="n">
        <f aca="false">$F770*(1-VLOOKUP($C770,$B$179:$E$189,3,0))</f>
        <v>8.06578938652353</v>
      </c>
      <c r="I770" s="103" t="n">
        <f aca="false">$F770*(1-VLOOKUP($C770,$B$179:$E$189,4,0))</f>
        <v>7.16959056579869</v>
      </c>
      <c r="J770" s="10" t="n">
        <f aca="false">G770/$F770</f>
        <v>0.95</v>
      </c>
      <c r="K770" s="10" t="n">
        <f aca="false">H770/$F770</f>
        <v>0.9</v>
      </c>
      <c r="L770" s="10" t="n">
        <f aca="false">I770/$F770</f>
        <v>0.8</v>
      </c>
    </row>
    <row r="771" customFormat="false" ht="15.8" hidden="false" customHeight="false" outlineLevel="0" collapsed="false">
      <c r="A771" s="59" t="s">
        <v>105</v>
      </c>
      <c r="B771" s="59" t="s">
        <v>266</v>
      </c>
      <c r="C771" s="59" t="s">
        <v>155</v>
      </c>
      <c r="D771" s="104" t="n">
        <v>18.775023788555</v>
      </c>
      <c r="E771" s="102" t="n">
        <v>13.1425166519885</v>
      </c>
      <c r="F771" s="102" t="n">
        <v>7.88550999119308</v>
      </c>
      <c r="G771" s="103" t="n">
        <f aca="false">$F771*(1-VLOOKUP($C771,$B$179:$E$189,2,0))</f>
        <v>7.49123449163343</v>
      </c>
      <c r="H771" s="103" t="n">
        <f aca="false">$F771*(1-VLOOKUP($C771,$B$179:$E$189,3,0))</f>
        <v>7.09695899207377</v>
      </c>
      <c r="I771" s="103" t="n">
        <f aca="false">$F771*(1-VLOOKUP($C771,$B$179:$E$189,4,0))</f>
        <v>6.30840799295446</v>
      </c>
      <c r="J771" s="10" t="n">
        <f aca="false">G771/$F771</f>
        <v>0.95</v>
      </c>
      <c r="K771" s="10" t="n">
        <f aca="false">H771/$F771</f>
        <v>0.9</v>
      </c>
      <c r="L771" s="10" t="n">
        <f aca="false">I771/$F771</f>
        <v>0.8</v>
      </c>
    </row>
    <row r="772" customFormat="false" ht="15.8" hidden="false" customHeight="false" outlineLevel="0" collapsed="false">
      <c r="A772" s="59" t="s">
        <v>105</v>
      </c>
      <c r="B772" s="59" t="s">
        <v>267</v>
      </c>
      <c r="C772" s="59" t="s">
        <v>155</v>
      </c>
      <c r="D772" s="104" t="n">
        <v>205.662400471898</v>
      </c>
      <c r="E772" s="102" t="n">
        <v>143.963680330329</v>
      </c>
      <c r="F772" s="102" t="n">
        <v>86.3782081981972</v>
      </c>
      <c r="G772" s="103" t="n">
        <f aca="false">$F772*(1-VLOOKUP($C772,$B$179:$E$189,2,0))</f>
        <v>82.0592977882873</v>
      </c>
      <c r="H772" s="103" t="n">
        <f aca="false">$F772*(1-VLOOKUP($C772,$B$179:$E$189,3,0))</f>
        <v>77.7403873783775</v>
      </c>
      <c r="I772" s="103" t="n">
        <f aca="false">$F772*(1-VLOOKUP($C772,$B$179:$E$189,4,0))</f>
        <v>69.1025665585578</v>
      </c>
      <c r="J772" s="10" t="n">
        <f aca="false">G772/$F772</f>
        <v>0.95</v>
      </c>
      <c r="K772" s="10" t="n">
        <f aca="false">H772/$F772</f>
        <v>0.9</v>
      </c>
      <c r="L772" s="10" t="n">
        <f aca="false">I772/$F772</f>
        <v>0.8</v>
      </c>
    </row>
    <row r="773" customFormat="false" ht="15.8" hidden="false" customHeight="false" outlineLevel="0" collapsed="false">
      <c r="A773" s="59" t="s">
        <v>105</v>
      </c>
      <c r="B773" s="59" t="s">
        <v>268</v>
      </c>
      <c r="C773" s="59" t="s">
        <v>155</v>
      </c>
      <c r="D773" s="104" t="n">
        <v>31.6558570834752</v>
      </c>
      <c r="E773" s="102" t="n">
        <v>22.1590999584326</v>
      </c>
      <c r="F773" s="102" t="n">
        <v>13.2954599750596</v>
      </c>
      <c r="G773" s="103" t="n">
        <f aca="false">$F773*(1-VLOOKUP($C773,$B$179:$E$189,2,0))</f>
        <v>12.6306869763066</v>
      </c>
      <c r="H773" s="103" t="n">
        <f aca="false">$F773*(1-VLOOKUP($C773,$B$179:$E$189,3,0))</f>
        <v>11.9659139775536</v>
      </c>
      <c r="I773" s="103" t="n">
        <f aca="false">$F773*(1-VLOOKUP($C773,$B$179:$E$189,4,0))</f>
        <v>10.6363679800477</v>
      </c>
      <c r="J773" s="10" t="n">
        <f aca="false">G773/$F773</f>
        <v>0.95</v>
      </c>
      <c r="K773" s="10" t="n">
        <f aca="false">H773/$F773</f>
        <v>0.9</v>
      </c>
      <c r="L773" s="10" t="n">
        <f aca="false">I773/$F773</f>
        <v>0.8</v>
      </c>
    </row>
    <row r="774" customFormat="false" ht="15.8" hidden="false" customHeight="false" outlineLevel="0" collapsed="false">
      <c r="A774" s="59" t="s">
        <v>105</v>
      </c>
      <c r="B774" s="59" t="s">
        <v>269</v>
      </c>
      <c r="C774" s="59" t="s">
        <v>155</v>
      </c>
      <c r="D774" s="104" t="n">
        <v>20.3957963852507</v>
      </c>
      <c r="E774" s="102" t="n">
        <v>14.2770574696755</v>
      </c>
      <c r="F774" s="102" t="n">
        <v>8.56623448180528</v>
      </c>
      <c r="G774" s="103" t="n">
        <f aca="false">$F774*(1-VLOOKUP($C774,$B$179:$E$189,2,0))</f>
        <v>8.13792275771502</v>
      </c>
      <c r="H774" s="103" t="n">
        <f aca="false">$F774*(1-VLOOKUP($C774,$B$179:$E$189,3,0))</f>
        <v>7.70961103362475</v>
      </c>
      <c r="I774" s="103" t="n">
        <f aca="false">$F774*(1-VLOOKUP($C774,$B$179:$E$189,4,0))</f>
        <v>6.85298758544422</v>
      </c>
      <c r="J774" s="10" t="n">
        <f aca="false">G774/$F774</f>
        <v>0.95</v>
      </c>
      <c r="K774" s="10" t="n">
        <f aca="false">H774/$F774</f>
        <v>0.9</v>
      </c>
      <c r="L774" s="10" t="n">
        <f aca="false">I774/$F774</f>
        <v>0.8</v>
      </c>
    </row>
    <row r="775" customFormat="false" ht="15.8" hidden="false" customHeight="false" outlineLevel="0" collapsed="false">
      <c r="A775" s="59" t="s">
        <v>105</v>
      </c>
      <c r="B775" s="59" t="s">
        <v>270</v>
      </c>
      <c r="C775" s="59" t="s">
        <v>155</v>
      </c>
      <c r="D775" s="104" t="n">
        <v>19.2333347287831</v>
      </c>
      <c r="E775" s="102" t="n">
        <v>13.4633343101482</v>
      </c>
      <c r="F775" s="102" t="n">
        <v>8.0780005860889</v>
      </c>
      <c r="G775" s="103" t="n">
        <f aca="false">$F775*(1-VLOOKUP($C775,$B$179:$E$189,2,0))</f>
        <v>7.67410055678445</v>
      </c>
      <c r="H775" s="103" t="n">
        <f aca="false">$F775*(1-VLOOKUP($C775,$B$179:$E$189,3,0))</f>
        <v>7.27020052748001</v>
      </c>
      <c r="I775" s="103" t="n">
        <f aca="false">$F775*(1-VLOOKUP($C775,$B$179:$E$189,4,0))</f>
        <v>6.46240046887112</v>
      </c>
      <c r="J775" s="10" t="n">
        <f aca="false">G775/$F775</f>
        <v>0.95</v>
      </c>
      <c r="K775" s="10" t="n">
        <f aca="false">H775/$F775</f>
        <v>0.9</v>
      </c>
      <c r="L775" s="10" t="n">
        <f aca="false">I775/$F775</f>
        <v>0.8</v>
      </c>
    </row>
    <row r="776" customFormat="false" ht="15.8" hidden="false" customHeight="false" outlineLevel="0" collapsed="false">
      <c r="A776" s="59" t="s">
        <v>105</v>
      </c>
      <c r="B776" s="59" t="s">
        <v>271</v>
      </c>
      <c r="C776" s="59" t="s">
        <v>155</v>
      </c>
      <c r="D776" s="104" t="n">
        <v>48.6976758573245</v>
      </c>
      <c r="E776" s="102" t="n">
        <v>34.0883731001272</v>
      </c>
      <c r="F776" s="102" t="n">
        <v>20.4530238600763</v>
      </c>
      <c r="G776" s="103" t="n">
        <f aca="false">$F776*(1-VLOOKUP($C776,$B$179:$E$189,2,0))</f>
        <v>19.4303726670725</v>
      </c>
      <c r="H776" s="103" t="n">
        <f aca="false">$F776*(1-VLOOKUP($C776,$B$179:$E$189,3,0))</f>
        <v>18.4077214740687</v>
      </c>
      <c r="I776" s="103" t="n">
        <f aca="false">$F776*(1-VLOOKUP($C776,$B$179:$E$189,4,0))</f>
        <v>16.362419088061</v>
      </c>
      <c r="J776" s="10" t="n">
        <f aca="false">G776/$F776</f>
        <v>0.95</v>
      </c>
      <c r="K776" s="10" t="n">
        <f aca="false">H776/$F776</f>
        <v>0.9</v>
      </c>
      <c r="L776" s="10" t="n">
        <f aca="false">I776/$F776</f>
        <v>0.8</v>
      </c>
    </row>
    <row r="777" customFormat="false" ht="15.8" hidden="false" customHeight="false" outlineLevel="0" collapsed="false">
      <c r="A777" s="59" t="s">
        <v>105</v>
      </c>
      <c r="B777" s="59" t="s">
        <v>272</v>
      </c>
      <c r="C777" s="59" t="s">
        <v>155</v>
      </c>
      <c r="D777" s="104" t="n">
        <v>39.4782603182167</v>
      </c>
      <c r="E777" s="102" t="n">
        <v>27.6347822227517</v>
      </c>
      <c r="F777" s="102" t="n">
        <v>16.580869333651</v>
      </c>
      <c r="G777" s="103" t="n">
        <f aca="false">$F777*(1-VLOOKUP($C777,$B$179:$E$189,2,0))</f>
        <v>15.7518258669685</v>
      </c>
      <c r="H777" s="103" t="n">
        <f aca="false">$F777*(1-VLOOKUP($C777,$B$179:$E$189,3,0))</f>
        <v>14.9227824002859</v>
      </c>
      <c r="I777" s="103" t="n">
        <f aca="false">$F777*(1-VLOOKUP($C777,$B$179:$E$189,4,0))</f>
        <v>13.2646954669208</v>
      </c>
      <c r="J777" s="10" t="n">
        <f aca="false">G777/$F777</f>
        <v>0.95</v>
      </c>
      <c r="K777" s="10" t="n">
        <f aca="false">H777/$F777</f>
        <v>0.9</v>
      </c>
      <c r="L777" s="10" t="n">
        <f aca="false">I777/$F777</f>
        <v>0.8</v>
      </c>
    </row>
    <row r="778" customFormat="false" ht="15.8" hidden="false" customHeight="false" outlineLevel="0" collapsed="false">
      <c r="A778" s="59" t="s">
        <v>105</v>
      </c>
      <c r="B778" s="59" t="s">
        <v>273</v>
      </c>
      <c r="C778" s="59" t="s">
        <v>155</v>
      </c>
      <c r="D778" s="104" t="n">
        <v>22.3740034369973</v>
      </c>
      <c r="E778" s="102" t="n">
        <v>15.6618024058981</v>
      </c>
      <c r="F778" s="102" t="n">
        <v>9.39708144353889</v>
      </c>
      <c r="G778" s="103" t="n">
        <f aca="false">$F778*(1-VLOOKUP($C778,$B$179:$E$189,2,0))</f>
        <v>8.92722737136194</v>
      </c>
      <c r="H778" s="103" t="n">
        <f aca="false">$F778*(1-VLOOKUP($C778,$B$179:$E$189,3,0))</f>
        <v>8.457373299185</v>
      </c>
      <c r="I778" s="103" t="n">
        <f aca="false">$F778*(1-VLOOKUP($C778,$B$179:$E$189,4,0))</f>
        <v>7.51766515483111</v>
      </c>
      <c r="J778" s="10" t="n">
        <f aca="false">G778/$F778</f>
        <v>0.95</v>
      </c>
      <c r="K778" s="10" t="n">
        <f aca="false">H778/$F778</f>
        <v>0.9</v>
      </c>
      <c r="L778" s="10" t="n">
        <f aca="false">I778/$F778</f>
        <v>0.8</v>
      </c>
    </row>
    <row r="779" customFormat="false" ht="15.8" hidden="false" customHeight="false" outlineLevel="0" collapsed="false">
      <c r="A779" s="59" t="s">
        <v>105</v>
      </c>
      <c r="B779" s="59" t="s">
        <v>274</v>
      </c>
      <c r="C779" s="59" t="s">
        <v>155</v>
      </c>
      <c r="D779" s="104" t="n">
        <v>30.0575033928798</v>
      </c>
      <c r="E779" s="102" t="n">
        <v>21.0402523750159</v>
      </c>
      <c r="F779" s="102" t="n">
        <v>12.6241514250095</v>
      </c>
      <c r="G779" s="103" t="n">
        <f aca="false">$F779*(1-VLOOKUP($C779,$B$179:$E$189,2,0))</f>
        <v>11.992943853759</v>
      </c>
      <c r="H779" s="103" t="n">
        <f aca="false">$F779*(1-VLOOKUP($C779,$B$179:$E$189,3,0))</f>
        <v>11.3617362825086</v>
      </c>
      <c r="I779" s="103" t="n">
        <f aca="false">$F779*(1-VLOOKUP($C779,$B$179:$E$189,4,0))</f>
        <v>10.0993211400076</v>
      </c>
      <c r="J779" s="10" t="n">
        <f aca="false">G779/$F779</f>
        <v>0.95</v>
      </c>
      <c r="K779" s="10" t="n">
        <f aca="false">H779/$F779</f>
        <v>0.9</v>
      </c>
      <c r="L779" s="10" t="n">
        <f aca="false">I779/$F779</f>
        <v>0.8</v>
      </c>
    </row>
    <row r="780" customFormat="false" ht="15.8" hidden="false" customHeight="false" outlineLevel="0" collapsed="false">
      <c r="A780" s="59" t="s">
        <v>107</v>
      </c>
      <c r="B780" s="59" t="s">
        <v>267</v>
      </c>
      <c r="C780" s="59" t="s">
        <v>155</v>
      </c>
      <c r="D780" s="104" t="n">
        <v>64</v>
      </c>
      <c r="E780" s="102" t="n">
        <v>44.8</v>
      </c>
      <c r="F780" s="102" t="n">
        <v>26.88</v>
      </c>
      <c r="G780" s="103" t="n">
        <f aca="false">$F780*(1-VLOOKUP($C780,$B$179:$E$189,2,0))</f>
        <v>25.536</v>
      </c>
      <c r="H780" s="103" t="n">
        <f aca="false">$F780*(1-VLOOKUP($C780,$B$179:$E$189,3,0))</f>
        <v>24.192</v>
      </c>
      <c r="I780" s="103" t="n">
        <f aca="false">$F780*(1-VLOOKUP($C780,$B$179:$E$189,4,0))</f>
        <v>21.504</v>
      </c>
      <c r="J780" s="10" t="n">
        <f aca="false">G780/$F780</f>
        <v>0.95</v>
      </c>
      <c r="K780" s="10" t="n">
        <f aca="false">H780/$F780</f>
        <v>0.9</v>
      </c>
      <c r="L780" s="10" t="n">
        <f aca="false">I780/$F780</f>
        <v>0.8</v>
      </c>
    </row>
    <row r="781" customFormat="false" ht="15.8" hidden="false" customHeight="false" outlineLevel="0" collapsed="false">
      <c r="A781" s="59" t="s">
        <v>93</v>
      </c>
      <c r="B781" s="59" t="s">
        <v>179</v>
      </c>
      <c r="C781" s="59" t="s">
        <v>164</v>
      </c>
      <c r="D781" s="104" t="n">
        <v>37</v>
      </c>
      <c r="E781" s="102" t="n">
        <v>37</v>
      </c>
      <c r="F781" s="102" t="n">
        <v>37</v>
      </c>
      <c r="G781" s="103" t="n">
        <f aca="false">$F781*(1-VLOOKUP($C781,$B$179:$E$189,2,0))</f>
        <v>35.15</v>
      </c>
      <c r="H781" s="103" t="n">
        <f aca="false">$F781*(1-VLOOKUP($C781,$B$179:$E$189,3,0))</f>
        <v>33.3</v>
      </c>
      <c r="I781" s="103" t="n">
        <f aca="false">$F781*(1-VLOOKUP($C781,$B$179:$E$189,4,0))</f>
        <v>29.6</v>
      </c>
      <c r="J781" s="10" t="n">
        <f aca="false">G781/$F781</f>
        <v>0.95</v>
      </c>
      <c r="K781" s="10" t="n">
        <f aca="false">H781/$F781</f>
        <v>0.9</v>
      </c>
      <c r="L781" s="10" t="n">
        <f aca="false">I781/$F781</f>
        <v>0.8</v>
      </c>
    </row>
    <row r="782" customFormat="false" ht="15.8" hidden="false" customHeight="false" outlineLevel="0" collapsed="false">
      <c r="A782" s="59" t="s">
        <v>93</v>
      </c>
      <c r="B782" s="59" t="s">
        <v>180</v>
      </c>
      <c r="C782" s="59" t="s">
        <v>164</v>
      </c>
      <c r="D782" s="104" t="n">
        <v>37</v>
      </c>
      <c r="E782" s="102" t="n">
        <v>37</v>
      </c>
      <c r="F782" s="102" t="n">
        <v>37</v>
      </c>
      <c r="G782" s="103" t="n">
        <f aca="false">$F782*(1-VLOOKUP($C782,$B$179:$E$189,2,0))</f>
        <v>35.15</v>
      </c>
      <c r="H782" s="103" t="n">
        <f aca="false">$F782*(1-VLOOKUP($C782,$B$179:$E$189,3,0))</f>
        <v>33.3</v>
      </c>
      <c r="I782" s="103" t="n">
        <f aca="false">$F782*(1-VLOOKUP($C782,$B$179:$E$189,4,0))</f>
        <v>29.6</v>
      </c>
      <c r="J782" s="10" t="n">
        <f aca="false">G782/$F782</f>
        <v>0.95</v>
      </c>
      <c r="K782" s="10" t="n">
        <f aca="false">H782/$F782</f>
        <v>0.9</v>
      </c>
      <c r="L782" s="10" t="n">
        <f aca="false">I782/$F782</f>
        <v>0.8</v>
      </c>
    </row>
    <row r="783" customFormat="false" ht="15.8" hidden="false" customHeight="false" outlineLevel="0" collapsed="false">
      <c r="A783" s="59" t="s">
        <v>93</v>
      </c>
      <c r="B783" s="59" t="s">
        <v>181</v>
      </c>
      <c r="C783" s="59" t="s">
        <v>164</v>
      </c>
      <c r="D783" s="104" t="n">
        <v>37</v>
      </c>
      <c r="E783" s="102" t="n">
        <v>37</v>
      </c>
      <c r="F783" s="102" t="n">
        <v>37</v>
      </c>
      <c r="G783" s="103" t="n">
        <f aca="false">$F783*(1-VLOOKUP($C783,$B$179:$E$189,2,0))</f>
        <v>35.15</v>
      </c>
      <c r="H783" s="103" t="n">
        <f aca="false">$F783*(1-VLOOKUP($C783,$B$179:$E$189,3,0))</f>
        <v>33.3</v>
      </c>
      <c r="I783" s="103" t="n">
        <f aca="false">$F783*(1-VLOOKUP($C783,$B$179:$E$189,4,0))</f>
        <v>29.6</v>
      </c>
      <c r="J783" s="10" t="n">
        <f aca="false">G783/$F783</f>
        <v>0.95</v>
      </c>
      <c r="K783" s="10" t="n">
        <f aca="false">H783/$F783</f>
        <v>0.9</v>
      </c>
      <c r="L783" s="10" t="n">
        <f aca="false">I783/$F783</f>
        <v>0.8</v>
      </c>
    </row>
    <row r="784" customFormat="false" ht="15.8" hidden="false" customHeight="false" outlineLevel="0" collapsed="false">
      <c r="A784" s="59" t="s">
        <v>93</v>
      </c>
      <c r="B784" s="59" t="s">
        <v>182</v>
      </c>
      <c r="C784" s="59" t="s">
        <v>164</v>
      </c>
      <c r="D784" s="104" t="n">
        <v>37</v>
      </c>
      <c r="E784" s="102" t="n">
        <v>37</v>
      </c>
      <c r="F784" s="102" t="n">
        <v>37</v>
      </c>
      <c r="G784" s="103" t="n">
        <f aca="false">$F784*(1-VLOOKUP($C784,$B$179:$E$189,2,0))</f>
        <v>35.15</v>
      </c>
      <c r="H784" s="103" t="n">
        <f aca="false">$F784*(1-VLOOKUP($C784,$B$179:$E$189,3,0))</f>
        <v>33.3</v>
      </c>
      <c r="I784" s="103" t="n">
        <f aca="false">$F784*(1-VLOOKUP($C784,$B$179:$E$189,4,0))</f>
        <v>29.6</v>
      </c>
      <c r="J784" s="10" t="n">
        <f aca="false">G784/$F784</f>
        <v>0.95</v>
      </c>
      <c r="K784" s="10" t="n">
        <f aca="false">H784/$F784</f>
        <v>0.9</v>
      </c>
      <c r="L784" s="10" t="n">
        <f aca="false">I784/$F784</f>
        <v>0.8</v>
      </c>
    </row>
    <row r="785" customFormat="false" ht="15.8" hidden="false" customHeight="false" outlineLevel="0" collapsed="false">
      <c r="A785" s="59" t="s">
        <v>93</v>
      </c>
      <c r="B785" s="59" t="s">
        <v>183</v>
      </c>
      <c r="C785" s="59" t="s">
        <v>164</v>
      </c>
      <c r="D785" s="104" t="n">
        <v>37</v>
      </c>
      <c r="E785" s="102" t="n">
        <v>37</v>
      </c>
      <c r="F785" s="102" t="n">
        <v>37</v>
      </c>
      <c r="G785" s="103" t="n">
        <f aca="false">$F785*(1-VLOOKUP($C785,$B$179:$E$189,2,0))</f>
        <v>35.15</v>
      </c>
      <c r="H785" s="103" t="n">
        <f aca="false">$F785*(1-VLOOKUP($C785,$B$179:$E$189,3,0))</f>
        <v>33.3</v>
      </c>
      <c r="I785" s="103" t="n">
        <f aca="false">$F785*(1-VLOOKUP($C785,$B$179:$E$189,4,0))</f>
        <v>29.6</v>
      </c>
      <c r="J785" s="10" t="n">
        <f aca="false">G785/$F785</f>
        <v>0.95</v>
      </c>
      <c r="K785" s="10" t="n">
        <f aca="false">H785/$F785</f>
        <v>0.9</v>
      </c>
      <c r="L785" s="10" t="n">
        <f aca="false">I785/$F785</f>
        <v>0.8</v>
      </c>
    </row>
    <row r="786" customFormat="false" ht="15.8" hidden="false" customHeight="false" outlineLevel="0" collapsed="false">
      <c r="A786" s="59" t="s">
        <v>93</v>
      </c>
      <c r="B786" s="59" t="s">
        <v>184</v>
      </c>
      <c r="C786" s="59" t="s">
        <v>164</v>
      </c>
      <c r="D786" s="104" t="n">
        <v>37</v>
      </c>
      <c r="E786" s="102" t="n">
        <v>37</v>
      </c>
      <c r="F786" s="102" t="n">
        <v>37</v>
      </c>
      <c r="G786" s="103" t="n">
        <f aca="false">$F786*(1-VLOOKUP($C786,$B$179:$E$189,2,0))</f>
        <v>35.15</v>
      </c>
      <c r="H786" s="103" t="n">
        <f aca="false">$F786*(1-VLOOKUP($C786,$B$179:$E$189,3,0))</f>
        <v>33.3</v>
      </c>
      <c r="I786" s="103" t="n">
        <f aca="false">$F786*(1-VLOOKUP($C786,$B$179:$E$189,4,0))</f>
        <v>29.6</v>
      </c>
      <c r="J786" s="10" t="n">
        <f aca="false">G786/$F786</f>
        <v>0.95</v>
      </c>
      <c r="K786" s="10" t="n">
        <f aca="false">H786/$F786</f>
        <v>0.9</v>
      </c>
      <c r="L786" s="10" t="n">
        <f aca="false">I786/$F786</f>
        <v>0.8</v>
      </c>
    </row>
    <row r="787" customFormat="false" ht="15.8" hidden="false" customHeight="false" outlineLevel="0" collapsed="false">
      <c r="A787" s="59" t="s">
        <v>95</v>
      </c>
      <c r="B787" s="59" t="s">
        <v>185</v>
      </c>
      <c r="C787" s="59" t="s">
        <v>164</v>
      </c>
      <c r="D787" s="104" t="n">
        <v>2.838896456</v>
      </c>
      <c r="E787" s="102" t="n">
        <v>2.838896456</v>
      </c>
      <c r="F787" s="102" t="n">
        <v>2.838896456</v>
      </c>
      <c r="G787" s="103" t="n">
        <f aca="false">$F787*(1-VLOOKUP($C787,$B$179:$E$189,2,0))</f>
        <v>2.6969516332</v>
      </c>
      <c r="H787" s="103" t="n">
        <f aca="false">$F787*(1-VLOOKUP($C787,$B$179:$E$189,3,0))</f>
        <v>2.5550068104</v>
      </c>
      <c r="I787" s="103" t="n">
        <f aca="false">$F787*(1-VLOOKUP($C787,$B$179:$E$189,4,0))</f>
        <v>2.2711171648</v>
      </c>
      <c r="J787" s="10" t="n">
        <f aca="false">G787/$F787</f>
        <v>0.95</v>
      </c>
      <c r="K787" s="10" t="n">
        <f aca="false">H787/$F787</f>
        <v>0.9</v>
      </c>
      <c r="L787" s="10" t="n">
        <f aca="false">I787/$F787</f>
        <v>0.8</v>
      </c>
    </row>
    <row r="788" customFormat="false" ht="15.8" hidden="false" customHeight="false" outlineLevel="0" collapsed="false">
      <c r="A788" s="59" t="s">
        <v>95</v>
      </c>
      <c r="B788" s="59" t="s">
        <v>186</v>
      </c>
      <c r="C788" s="59" t="s">
        <v>164</v>
      </c>
      <c r="D788" s="104" t="n">
        <v>2.980341982</v>
      </c>
      <c r="E788" s="102" t="n">
        <v>2.980341982</v>
      </c>
      <c r="F788" s="102" t="n">
        <v>2.980341982</v>
      </c>
      <c r="G788" s="103" t="n">
        <f aca="false">$F788*(1-VLOOKUP($C788,$B$179:$E$189,2,0))</f>
        <v>2.8313248829</v>
      </c>
      <c r="H788" s="103" t="n">
        <f aca="false">$F788*(1-VLOOKUP($C788,$B$179:$E$189,3,0))</f>
        <v>2.6823077838</v>
      </c>
      <c r="I788" s="103" t="n">
        <f aca="false">$F788*(1-VLOOKUP($C788,$B$179:$E$189,4,0))</f>
        <v>2.3842735856</v>
      </c>
      <c r="J788" s="10" t="n">
        <f aca="false">G788/$F788</f>
        <v>0.95</v>
      </c>
      <c r="K788" s="10" t="n">
        <f aca="false">H788/$F788</f>
        <v>0.9</v>
      </c>
      <c r="L788" s="10" t="n">
        <f aca="false">I788/$F788</f>
        <v>0.8</v>
      </c>
    </row>
    <row r="789" customFormat="false" ht="15.8" hidden="false" customHeight="false" outlineLevel="0" collapsed="false">
      <c r="A789" s="59" t="s">
        <v>95</v>
      </c>
      <c r="B789" s="59" t="s">
        <v>187</v>
      </c>
      <c r="C789" s="59" t="s">
        <v>164</v>
      </c>
      <c r="D789" s="104" t="n">
        <v>2.94828324676579</v>
      </c>
      <c r="E789" s="102" t="n">
        <v>2.94828324676579</v>
      </c>
      <c r="F789" s="102" t="n">
        <v>2.94828324676579</v>
      </c>
      <c r="G789" s="103" t="n">
        <f aca="false">$F789*(1-VLOOKUP($C789,$B$179:$E$189,2,0))</f>
        <v>2.8008690844275</v>
      </c>
      <c r="H789" s="103" t="n">
        <f aca="false">$F789*(1-VLOOKUP($C789,$B$179:$E$189,3,0))</f>
        <v>2.65345492208921</v>
      </c>
      <c r="I789" s="103" t="n">
        <f aca="false">$F789*(1-VLOOKUP($C789,$B$179:$E$189,4,0))</f>
        <v>2.35862659741263</v>
      </c>
      <c r="J789" s="10" t="n">
        <f aca="false">G789/$F789</f>
        <v>0.95</v>
      </c>
      <c r="K789" s="10" t="n">
        <f aca="false">H789/$F789</f>
        <v>0.9</v>
      </c>
      <c r="L789" s="10" t="n">
        <f aca="false">I789/$F789</f>
        <v>0.8</v>
      </c>
    </row>
    <row r="790" customFormat="false" ht="15.8" hidden="false" customHeight="false" outlineLevel="0" collapsed="false">
      <c r="A790" s="59" t="s">
        <v>95</v>
      </c>
      <c r="B790" s="59" t="s">
        <v>188</v>
      </c>
      <c r="C790" s="59" t="s">
        <v>164</v>
      </c>
      <c r="D790" s="104" t="n">
        <v>2.980341982</v>
      </c>
      <c r="E790" s="102" t="n">
        <v>2.980341982</v>
      </c>
      <c r="F790" s="102" t="n">
        <v>2.980341982</v>
      </c>
      <c r="G790" s="103" t="n">
        <f aca="false">$F790*(1-VLOOKUP($C790,$B$179:$E$189,2,0))</f>
        <v>2.8313248829</v>
      </c>
      <c r="H790" s="103" t="n">
        <f aca="false">$F790*(1-VLOOKUP($C790,$B$179:$E$189,3,0))</f>
        <v>2.6823077838</v>
      </c>
      <c r="I790" s="103" t="n">
        <f aca="false">$F790*(1-VLOOKUP($C790,$B$179:$E$189,4,0))</f>
        <v>2.3842735856</v>
      </c>
      <c r="J790" s="10" t="n">
        <f aca="false">G790/$F790</f>
        <v>0.95</v>
      </c>
      <c r="K790" s="10" t="n">
        <f aca="false">H790/$F790</f>
        <v>0.9</v>
      </c>
      <c r="L790" s="10" t="n">
        <f aca="false">I790/$F790</f>
        <v>0.8</v>
      </c>
    </row>
    <row r="791" customFormat="false" ht="15.8" hidden="false" customHeight="false" outlineLevel="0" collapsed="false">
      <c r="A791" s="59" t="s">
        <v>95</v>
      </c>
      <c r="B791" s="59" t="s">
        <v>189</v>
      </c>
      <c r="C791" s="59" t="s">
        <v>164</v>
      </c>
      <c r="D791" s="104" t="n">
        <v>2.45770450800789</v>
      </c>
      <c r="E791" s="102" t="n">
        <v>2.45770450800789</v>
      </c>
      <c r="F791" s="102" t="n">
        <v>2.45770450800789</v>
      </c>
      <c r="G791" s="103" t="n">
        <f aca="false">$F791*(1-VLOOKUP($C791,$B$179:$E$189,2,0))</f>
        <v>2.3348192826075</v>
      </c>
      <c r="H791" s="103" t="n">
        <f aca="false">$F791*(1-VLOOKUP($C791,$B$179:$E$189,3,0))</f>
        <v>2.2119340572071</v>
      </c>
      <c r="I791" s="103" t="n">
        <f aca="false">$F791*(1-VLOOKUP($C791,$B$179:$E$189,4,0))</f>
        <v>1.96616360640631</v>
      </c>
      <c r="J791" s="10" t="n">
        <f aca="false">G791/$F791</f>
        <v>0.95</v>
      </c>
      <c r="K791" s="10" t="n">
        <f aca="false">H791/$F791</f>
        <v>0.9</v>
      </c>
      <c r="L791" s="10" t="n">
        <f aca="false">I791/$F791</f>
        <v>0.8</v>
      </c>
    </row>
    <row r="792" customFormat="false" ht="15.8" hidden="false" customHeight="false" outlineLevel="0" collapsed="false">
      <c r="A792" s="59" t="s">
        <v>95</v>
      </c>
      <c r="B792" s="59" t="s">
        <v>190</v>
      </c>
      <c r="C792" s="59" t="s">
        <v>164</v>
      </c>
      <c r="D792" s="104" t="n">
        <v>2.51404772701579</v>
      </c>
      <c r="E792" s="102" t="n">
        <v>2.51404772701579</v>
      </c>
      <c r="F792" s="102" t="n">
        <v>2.51404772701579</v>
      </c>
      <c r="G792" s="103" t="n">
        <f aca="false">$F792*(1-VLOOKUP($C792,$B$179:$E$189,2,0))</f>
        <v>2.388345340665</v>
      </c>
      <c r="H792" s="103" t="n">
        <f aca="false">$F792*(1-VLOOKUP($C792,$B$179:$E$189,3,0))</f>
        <v>2.26264295431421</v>
      </c>
      <c r="I792" s="103" t="n">
        <f aca="false">$F792*(1-VLOOKUP($C792,$B$179:$E$189,4,0))</f>
        <v>2.01123818161263</v>
      </c>
      <c r="J792" s="10" t="n">
        <f aca="false">G792/$F792</f>
        <v>0.95</v>
      </c>
      <c r="K792" s="10" t="n">
        <f aca="false">H792/$F792</f>
        <v>0.9</v>
      </c>
      <c r="L792" s="10" t="n">
        <f aca="false">I792/$F792</f>
        <v>0.8</v>
      </c>
    </row>
    <row r="793" customFormat="false" ht="15.8" hidden="false" customHeight="false" outlineLevel="0" collapsed="false">
      <c r="A793" s="59" t="s">
        <v>95</v>
      </c>
      <c r="B793" s="59" t="s">
        <v>191</v>
      </c>
      <c r="C793" s="59" t="s">
        <v>164</v>
      </c>
      <c r="D793" s="104" t="n">
        <v>2.85210704106316</v>
      </c>
      <c r="E793" s="102" t="n">
        <v>2.85210704106316</v>
      </c>
      <c r="F793" s="102" t="n">
        <v>2.85210704106316</v>
      </c>
      <c r="G793" s="103" t="n">
        <f aca="false">$F793*(1-VLOOKUP($C793,$B$179:$E$189,2,0))</f>
        <v>2.70950168901</v>
      </c>
      <c r="H793" s="103" t="n">
        <f aca="false">$F793*(1-VLOOKUP($C793,$B$179:$E$189,3,0))</f>
        <v>2.56689633695684</v>
      </c>
      <c r="I793" s="103" t="n">
        <f aca="false">$F793*(1-VLOOKUP($C793,$B$179:$E$189,4,0))</f>
        <v>2.28168563285053</v>
      </c>
      <c r="J793" s="10" t="n">
        <f aca="false">G793/$F793</f>
        <v>0.95</v>
      </c>
      <c r="K793" s="10" t="n">
        <f aca="false">H793/$F793</f>
        <v>0.9</v>
      </c>
      <c r="L793" s="10" t="n">
        <f aca="false">I793/$F793</f>
        <v>0.8</v>
      </c>
    </row>
    <row r="794" customFormat="false" ht="15.8" hidden="false" customHeight="false" outlineLevel="0" collapsed="false">
      <c r="A794" s="59" t="s">
        <v>95</v>
      </c>
      <c r="B794" s="59" t="s">
        <v>192</v>
      </c>
      <c r="C794" s="59" t="s">
        <v>164</v>
      </c>
      <c r="D794" s="104" t="n">
        <v>3.265049879</v>
      </c>
      <c r="E794" s="102" t="n">
        <v>3.265049879</v>
      </c>
      <c r="F794" s="102" t="n">
        <v>3.265049879</v>
      </c>
      <c r="G794" s="103" t="n">
        <f aca="false">$F794*(1-VLOOKUP($C794,$B$179:$E$189,2,0))</f>
        <v>3.10179738505</v>
      </c>
      <c r="H794" s="103" t="n">
        <f aca="false">$F794*(1-VLOOKUP($C794,$B$179:$E$189,3,0))</f>
        <v>2.9385448911</v>
      </c>
      <c r="I794" s="103" t="n">
        <f aca="false">$F794*(1-VLOOKUP($C794,$B$179:$E$189,4,0))</f>
        <v>2.6120399032</v>
      </c>
      <c r="J794" s="10" t="n">
        <f aca="false">G794/$F794</f>
        <v>0.95</v>
      </c>
      <c r="K794" s="10" t="n">
        <f aca="false">H794/$F794</f>
        <v>0.9</v>
      </c>
      <c r="L794" s="10" t="n">
        <f aca="false">I794/$F794</f>
        <v>0.8</v>
      </c>
    </row>
    <row r="795" customFormat="false" ht="15.8" hidden="false" customHeight="false" outlineLevel="0" collapsed="false">
      <c r="A795" s="59" t="s">
        <v>95</v>
      </c>
      <c r="B795" s="59" t="s">
        <v>193</v>
      </c>
      <c r="C795" s="59" t="s">
        <v>164</v>
      </c>
      <c r="D795" s="104" t="n">
        <v>3.265049879</v>
      </c>
      <c r="E795" s="102" t="n">
        <v>3.265049879</v>
      </c>
      <c r="F795" s="102" t="n">
        <v>3.265049879</v>
      </c>
      <c r="G795" s="103" t="n">
        <f aca="false">$F795*(1-VLOOKUP($C795,$B$179:$E$189,2,0))</f>
        <v>3.10179738505</v>
      </c>
      <c r="H795" s="103" t="n">
        <f aca="false">$F795*(1-VLOOKUP($C795,$B$179:$E$189,3,0))</f>
        <v>2.9385448911</v>
      </c>
      <c r="I795" s="103" t="n">
        <f aca="false">$F795*(1-VLOOKUP($C795,$B$179:$E$189,4,0))</f>
        <v>2.6120399032</v>
      </c>
      <c r="J795" s="10" t="n">
        <f aca="false">G795/$F795</f>
        <v>0.95</v>
      </c>
      <c r="K795" s="10" t="n">
        <f aca="false">H795/$F795</f>
        <v>0.9</v>
      </c>
      <c r="L795" s="10" t="n">
        <f aca="false">I795/$F795</f>
        <v>0.8</v>
      </c>
    </row>
    <row r="796" customFormat="false" ht="15.8" hidden="false" customHeight="false" outlineLevel="0" collapsed="false">
      <c r="A796" s="59" t="s">
        <v>95</v>
      </c>
      <c r="B796" s="59" t="s">
        <v>194</v>
      </c>
      <c r="C796" s="59" t="s">
        <v>164</v>
      </c>
      <c r="D796" s="104" t="n">
        <v>2.838896456</v>
      </c>
      <c r="E796" s="102" t="n">
        <v>2.838896456</v>
      </c>
      <c r="F796" s="102" t="n">
        <v>2.838896456</v>
      </c>
      <c r="G796" s="103" t="n">
        <f aca="false">$F796*(1-VLOOKUP($C796,$B$179:$E$189,2,0))</f>
        <v>2.6969516332</v>
      </c>
      <c r="H796" s="103" t="n">
        <f aca="false">$F796*(1-VLOOKUP($C796,$B$179:$E$189,3,0))</f>
        <v>2.5550068104</v>
      </c>
      <c r="I796" s="103" t="n">
        <f aca="false">$F796*(1-VLOOKUP($C796,$B$179:$E$189,4,0))</f>
        <v>2.2711171648</v>
      </c>
      <c r="J796" s="10" t="n">
        <f aca="false">G796/$F796</f>
        <v>0.95</v>
      </c>
      <c r="K796" s="10" t="n">
        <f aca="false">H796/$F796</f>
        <v>0.9</v>
      </c>
      <c r="L796" s="10" t="n">
        <f aca="false">I796/$F796</f>
        <v>0.8</v>
      </c>
    </row>
    <row r="797" customFormat="false" ht="15.8" hidden="false" customHeight="false" outlineLevel="0" collapsed="false">
      <c r="A797" s="59" t="s">
        <v>95</v>
      </c>
      <c r="B797" s="59" t="s">
        <v>195</v>
      </c>
      <c r="C797" s="59" t="s">
        <v>164</v>
      </c>
      <c r="D797" s="104" t="n">
        <v>2.85210704106316</v>
      </c>
      <c r="E797" s="102" t="n">
        <v>2.85210704106316</v>
      </c>
      <c r="F797" s="102" t="n">
        <v>2.85210704106316</v>
      </c>
      <c r="G797" s="103" t="n">
        <f aca="false">$F797*(1-VLOOKUP($C797,$B$179:$E$189,2,0))</f>
        <v>2.70950168901</v>
      </c>
      <c r="H797" s="103" t="n">
        <f aca="false">$F797*(1-VLOOKUP($C797,$B$179:$E$189,3,0))</f>
        <v>2.56689633695684</v>
      </c>
      <c r="I797" s="103" t="n">
        <f aca="false">$F797*(1-VLOOKUP($C797,$B$179:$E$189,4,0))</f>
        <v>2.28168563285053</v>
      </c>
      <c r="J797" s="10" t="n">
        <f aca="false">G797/$F797</f>
        <v>0.95</v>
      </c>
      <c r="K797" s="10" t="n">
        <f aca="false">H797/$F797</f>
        <v>0.9</v>
      </c>
      <c r="L797" s="10" t="n">
        <f aca="false">I797/$F797</f>
        <v>0.8</v>
      </c>
    </row>
    <row r="798" customFormat="false" ht="15.8" hidden="false" customHeight="false" outlineLevel="0" collapsed="false">
      <c r="A798" s="59" t="s">
        <v>95</v>
      </c>
      <c r="B798" s="59" t="s">
        <v>196</v>
      </c>
      <c r="C798" s="59" t="s">
        <v>164</v>
      </c>
      <c r="D798" s="104" t="n">
        <v>2.94828324676579</v>
      </c>
      <c r="E798" s="102" t="n">
        <v>2.94828324676579</v>
      </c>
      <c r="F798" s="102" t="n">
        <v>2.94828324676579</v>
      </c>
      <c r="G798" s="103" t="n">
        <f aca="false">$F798*(1-VLOOKUP($C798,$B$179:$E$189,2,0))</f>
        <v>2.8008690844275</v>
      </c>
      <c r="H798" s="103" t="n">
        <f aca="false">$F798*(1-VLOOKUP($C798,$B$179:$E$189,3,0))</f>
        <v>2.65345492208921</v>
      </c>
      <c r="I798" s="103" t="n">
        <f aca="false">$F798*(1-VLOOKUP($C798,$B$179:$E$189,4,0))</f>
        <v>2.35862659741263</v>
      </c>
      <c r="J798" s="10" t="n">
        <f aca="false">G798/$F798</f>
        <v>0.95</v>
      </c>
      <c r="K798" s="10" t="n">
        <f aca="false">H798/$F798</f>
        <v>0.9</v>
      </c>
      <c r="L798" s="10" t="n">
        <f aca="false">I798/$F798</f>
        <v>0.8</v>
      </c>
    </row>
    <row r="799" customFormat="false" ht="15.8" hidden="false" customHeight="false" outlineLevel="0" collapsed="false">
      <c r="A799" s="59" t="s">
        <v>95</v>
      </c>
      <c r="B799" s="59" t="s">
        <v>197</v>
      </c>
      <c r="C799" s="59" t="s">
        <v>164</v>
      </c>
      <c r="D799" s="104" t="n">
        <v>2.85210704106316</v>
      </c>
      <c r="E799" s="102" t="n">
        <v>2.85210704106316</v>
      </c>
      <c r="F799" s="102" t="n">
        <v>2.85210704106316</v>
      </c>
      <c r="G799" s="103" t="n">
        <f aca="false">$F799*(1-VLOOKUP($C799,$B$179:$E$189,2,0))</f>
        <v>2.70950168901</v>
      </c>
      <c r="H799" s="103" t="n">
        <f aca="false">$F799*(1-VLOOKUP($C799,$B$179:$E$189,3,0))</f>
        <v>2.56689633695684</v>
      </c>
      <c r="I799" s="103" t="n">
        <f aca="false">$F799*(1-VLOOKUP($C799,$B$179:$E$189,4,0))</f>
        <v>2.28168563285053</v>
      </c>
      <c r="J799" s="10" t="n">
        <f aca="false">G799/$F799</f>
        <v>0.95</v>
      </c>
      <c r="K799" s="10" t="n">
        <f aca="false">H799/$F799</f>
        <v>0.9</v>
      </c>
      <c r="L799" s="10" t="n">
        <f aca="false">I799/$F799</f>
        <v>0.8</v>
      </c>
    </row>
    <row r="800" customFormat="false" ht="15.8" hidden="false" customHeight="false" outlineLevel="0" collapsed="false">
      <c r="A800" s="59" t="s">
        <v>95</v>
      </c>
      <c r="B800" s="59" t="s">
        <v>198</v>
      </c>
      <c r="C800" s="59" t="s">
        <v>164</v>
      </c>
      <c r="D800" s="104" t="n">
        <v>2.85210704106316</v>
      </c>
      <c r="E800" s="102" t="n">
        <v>2.85210704106316</v>
      </c>
      <c r="F800" s="102" t="n">
        <v>2.85210704106316</v>
      </c>
      <c r="G800" s="103" t="n">
        <f aca="false">$F800*(1-VLOOKUP($C800,$B$179:$E$189,2,0))</f>
        <v>2.70950168901</v>
      </c>
      <c r="H800" s="103" t="n">
        <f aca="false">$F800*(1-VLOOKUP($C800,$B$179:$E$189,3,0))</f>
        <v>2.56689633695684</v>
      </c>
      <c r="I800" s="103" t="n">
        <f aca="false">$F800*(1-VLOOKUP($C800,$B$179:$E$189,4,0))</f>
        <v>2.28168563285053</v>
      </c>
      <c r="J800" s="10" t="n">
        <f aca="false">G800/$F800</f>
        <v>0.95</v>
      </c>
      <c r="K800" s="10" t="n">
        <f aca="false">H800/$F800</f>
        <v>0.9</v>
      </c>
      <c r="L800" s="10" t="n">
        <f aca="false">I800/$F800</f>
        <v>0.8</v>
      </c>
    </row>
    <row r="801" customFormat="false" ht="15.8" hidden="false" customHeight="false" outlineLevel="0" collapsed="false">
      <c r="A801" s="59" t="s">
        <v>95</v>
      </c>
      <c r="B801" s="59" t="s">
        <v>199</v>
      </c>
      <c r="C801" s="59" t="s">
        <v>164</v>
      </c>
      <c r="D801" s="104" t="n">
        <v>2.980341982</v>
      </c>
      <c r="E801" s="102" t="n">
        <v>2.980341982</v>
      </c>
      <c r="F801" s="102" t="n">
        <v>2.980341982</v>
      </c>
      <c r="G801" s="103" t="n">
        <f aca="false">$F801*(1-VLOOKUP($C801,$B$179:$E$189,2,0))</f>
        <v>2.8313248829</v>
      </c>
      <c r="H801" s="103" t="n">
        <f aca="false">$F801*(1-VLOOKUP($C801,$B$179:$E$189,3,0))</f>
        <v>2.6823077838</v>
      </c>
      <c r="I801" s="103" t="n">
        <f aca="false">$F801*(1-VLOOKUP($C801,$B$179:$E$189,4,0))</f>
        <v>2.3842735856</v>
      </c>
      <c r="J801" s="10" t="n">
        <f aca="false">G801/$F801</f>
        <v>0.95</v>
      </c>
      <c r="K801" s="10" t="n">
        <f aca="false">H801/$F801</f>
        <v>0.9</v>
      </c>
      <c r="L801" s="10" t="n">
        <f aca="false">I801/$F801</f>
        <v>0.8</v>
      </c>
    </row>
    <row r="802" customFormat="false" ht="15.8" hidden="false" customHeight="false" outlineLevel="0" collapsed="false">
      <c r="A802" s="59" t="s">
        <v>95</v>
      </c>
      <c r="B802" s="59" t="s">
        <v>200</v>
      </c>
      <c r="C802" s="59" t="s">
        <v>164</v>
      </c>
      <c r="D802" s="104" t="n">
        <v>2.980341982</v>
      </c>
      <c r="E802" s="102" t="n">
        <v>2.980341982</v>
      </c>
      <c r="F802" s="102" t="n">
        <v>2.980341982</v>
      </c>
      <c r="G802" s="103" t="n">
        <f aca="false">$F802*(1-VLOOKUP($C802,$B$179:$E$189,2,0))</f>
        <v>2.8313248829</v>
      </c>
      <c r="H802" s="103" t="n">
        <f aca="false">$F802*(1-VLOOKUP($C802,$B$179:$E$189,3,0))</f>
        <v>2.6823077838</v>
      </c>
      <c r="I802" s="103" t="n">
        <f aca="false">$F802*(1-VLOOKUP($C802,$B$179:$E$189,4,0))</f>
        <v>2.3842735856</v>
      </c>
      <c r="J802" s="10" t="n">
        <f aca="false">G802/$F802</f>
        <v>0.95</v>
      </c>
      <c r="K802" s="10" t="n">
        <f aca="false">H802/$F802</f>
        <v>0.9</v>
      </c>
      <c r="L802" s="10" t="n">
        <f aca="false">I802/$F802</f>
        <v>0.8</v>
      </c>
    </row>
    <row r="803" customFormat="false" ht="15.8" hidden="false" customHeight="false" outlineLevel="0" collapsed="false">
      <c r="A803" s="59" t="s">
        <v>95</v>
      </c>
      <c r="B803" s="59" t="s">
        <v>201</v>
      </c>
      <c r="C803" s="59" t="s">
        <v>164</v>
      </c>
      <c r="D803" s="104" t="n">
        <v>2.980341982</v>
      </c>
      <c r="E803" s="102" t="n">
        <v>2.980341982</v>
      </c>
      <c r="F803" s="102" t="n">
        <v>2.980341982</v>
      </c>
      <c r="G803" s="103" t="n">
        <f aca="false">$F803*(1-VLOOKUP($C803,$B$179:$E$189,2,0))</f>
        <v>2.8313248829</v>
      </c>
      <c r="H803" s="103" t="n">
        <f aca="false">$F803*(1-VLOOKUP($C803,$B$179:$E$189,3,0))</f>
        <v>2.6823077838</v>
      </c>
      <c r="I803" s="103" t="n">
        <f aca="false">$F803*(1-VLOOKUP($C803,$B$179:$E$189,4,0))</f>
        <v>2.3842735856</v>
      </c>
      <c r="J803" s="10" t="n">
        <f aca="false">G803/$F803</f>
        <v>0.95</v>
      </c>
      <c r="K803" s="10" t="n">
        <f aca="false">H803/$F803</f>
        <v>0.9</v>
      </c>
      <c r="L803" s="10" t="n">
        <f aca="false">I803/$F803</f>
        <v>0.8</v>
      </c>
    </row>
    <row r="804" customFormat="false" ht="15.8" hidden="false" customHeight="false" outlineLevel="0" collapsed="false">
      <c r="A804" s="59" t="s">
        <v>95</v>
      </c>
      <c r="B804" s="59" t="s">
        <v>202</v>
      </c>
      <c r="C804" s="59" t="s">
        <v>164</v>
      </c>
      <c r="D804" s="104" t="n">
        <v>2.401361289</v>
      </c>
      <c r="E804" s="102" t="n">
        <v>2.401361289</v>
      </c>
      <c r="F804" s="102" t="n">
        <v>2.401361289</v>
      </c>
      <c r="G804" s="103" t="n">
        <f aca="false">$F804*(1-VLOOKUP($C804,$B$179:$E$189,2,0))</f>
        <v>2.28129322455</v>
      </c>
      <c r="H804" s="103" t="n">
        <f aca="false">$F804*(1-VLOOKUP($C804,$B$179:$E$189,3,0))</f>
        <v>2.1612251601</v>
      </c>
      <c r="I804" s="103" t="n">
        <f aca="false">$F804*(1-VLOOKUP($C804,$B$179:$E$189,4,0))</f>
        <v>1.9210890312</v>
      </c>
      <c r="J804" s="10" t="n">
        <f aca="false">G804/$F804</f>
        <v>0.95</v>
      </c>
      <c r="K804" s="10" t="n">
        <f aca="false">H804/$F804</f>
        <v>0.9</v>
      </c>
      <c r="L804" s="10" t="n">
        <f aca="false">I804/$F804</f>
        <v>0.8</v>
      </c>
    </row>
    <row r="805" customFormat="false" ht="15.8" hidden="false" customHeight="false" outlineLevel="0" collapsed="false">
      <c r="A805" s="59" t="s">
        <v>95</v>
      </c>
      <c r="B805" s="59" t="s">
        <v>203</v>
      </c>
      <c r="C805" s="59" t="s">
        <v>164</v>
      </c>
      <c r="D805" s="104" t="n">
        <v>2.401361289</v>
      </c>
      <c r="E805" s="102" t="n">
        <v>2.401361289</v>
      </c>
      <c r="F805" s="102" t="n">
        <v>2.401361289</v>
      </c>
      <c r="G805" s="103" t="n">
        <f aca="false">$F805*(1-VLOOKUP($C805,$B$179:$E$189,2,0))</f>
        <v>2.28129322455</v>
      </c>
      <c r="H805" s="103" t="n">
        <f aca="false">$F805*(1-VLOOKUP($C805,$B$179:$E$189,3,0))</f>
        <v>2.1612251601</v>
      </c>
      <c r="I805" s="103" t="n">
        <f aca="false">$F805*(1-VLOOKUP($C805,$B$179:$E$189,4,0))</f>
        <v>1.9210890312</v>
      </c>
      <c r="J805" s="10" t="n">
        <f aca="false">G805/$F805</f>
        <v>0.95</v>
      </c>
      <c r="K805" s="10" t="n">
        <f aca="false">H805/$F805</f>
        <v>0.9</v>
      </c>
      <c r="L805" s="10" t="n">
        <f aca="false">I805/$F805</f>
        <v>0.8</v>
      </c>
    </row>
    <row r="806" customFormat="false" ht="15.8" hidden="false" customHeight="false" outlineLevel="0" collapsed="false">
      <c r="A806" s="59" t="s">
        <v>95</v>
      </c>
      <c r="B806" s="59" t="s">
        <v>204</v>
      </c>
      <c r="C806" s="59" t="s">
        <v>164</v>
      </c>
      <c r="D806" s="104" t="n">
        <v>2.57039094602368</v>
      </c>
      <c r="E806" s="102" t="n">
        <v>2.57039094602368</v>
      </c>
      <c r="F806" s="102" t="n">
        <v>2.57039094602368</v>
      </c>
      <c r="G806" s="103" t="n">
        <f aca="false">$F806*(1-VLOOKUP($C806,$B$179:$E$189,2,0))</f>
        <v>2.4418713987225</v>
      </c>
      <c r="H806" s="103" t="n">
        <f aca="false">$F806*(1-VLOOKUP($C806,$B$179:$E$189,3,0))</f>
        <v>2.31335185142131</v>
      </c>
      <c r="I806" s="103" t="n">
        <f aca="false">$F806*(1-VLOOKUP($C806,$B$179:$E$189,4,0))</f>
        <v>2.05631275681894</v>
      </c>
      <c r="J806" s="10" t="n">
        <f aca="false">G806/$F806</f>
        <v>0.95</v>
      </c>
      <c r="K806" s="10" t="n">
        <f aca="false">H806/$F806</f>
        <v>0.9</v>
      </c>
      <c r="L806" s="10" t="n">
        <f aca="false">I806/$F806</f>
        <v>0.8</v>
      </c>
    </row>
    <row r="807" customFormat="false" ht="15.8" hidden="false" customHeight="false" outlineLevel="0" collapsed="false">
      <c r="A807" s="59" t="s">
        <v>95</v>
      </c>
      <c r="B807" s="59" t="s">
        <v>205</v>
      </c>
      <c r="C807" s="59" t="s">
        <v>164</v>
      </c>
      <c r="D807" s="104" t="n">
        <v>2.838896456</v>
      </c>
      <c r="E807" s="102" t="n">
        <v>2.838896456</v>
      </c>
      <c r="F807" s="102" t="n">
        <v>2.838896456</v>
      </c>
      <c r="G807" s="103" t="n">
        <f aca="false">$F807*(1-VLOOKUP($C807,$B$179:$E$189,2,0))</f>
        <v>2.6969516332</v>
      </c>
      <c r="H807" s="103" t="n">
        <f aca="false">$F807*(1-VLOOKUP($C807,$B$179:$E$189,3,0))</f>
        <v>2.5550068104</v>
      </c>
      <c r="I807" s="103" t="n">
        <f aca="false">$F807*(1-VLOOKUP($C807,$B$179:$E$189,4,0))</f>
        <v>2.2711171648</v>
      </c>
      <c r="J807" s="10" t="n">
        <f aca="false">G807/$F807</f>
        <v>0.95</v>
      </c>
      <c r="K807" s="10" t="n">
        <f aca="false">H807/$F807</f>
        <v>0.9</v>
      </c>
      <c r="L807" s="10" t="n">
        <f aca="false">I807/$F807</f>
        <v>0.8</v>
      </c>
    </row>
    <row r="808" customFormat="false" ht="15.8" hidden="false" customHeight="false" outlineLevel="0" collapsed="false">
      <c r="A808" s="59" t="s">
        <v>95</v>
      </c>
      <c r="B808" s="59" t="s">
        <v>206</v>
      </c>
      <c r="C808" s="59" t="s">
        <v>164</v>
      </c>
      <c r="D808" s="104" t="n">
        <v>2.980341982</v>
      </c>
      <c r="E808" s="102" t="n">
        <v>2.980341982</v>
      </c>
      <c r="F808" s="102" t="n">
        <v>2.980341982</v>
      </c>
      <c r="G808" s="103" t="n">
        <f aca="false">$F808*(1-VLOOKUP($C808,$B$179:$E$189,2,0))</f>
        <v>2.8313248829</v>
      </c>
      <c r="H808" s="103" t="n">
        <f aca="false">$F808*(1-VLOOKUP($C808,$B$179:$E$189,3,0))</f>
        <v>2.6823077838</v>
      </c>
      <c r="I808" s="103" t="n">
        <f aca="false">$F808*(1-VLOOKUP($C808,$B$179:$E$189,4,0))</f>
        <v>2.3842735856</v>
      </c>
      <c r="J808" s="10" t="n">
        <f aca="false">G808/$F808</f>
        <v>0.95</v>
      </c>
      <c r="K808" s="10" t="n">
        <f aca="false">H808/$F808</f>
        <v>0.9</v>
      </c>
      <c r="L808" s="10" t="n">
        <f aca="false">I808/$F808</f>
        <v>0.8</v>
      </c>
    </row>
    <row r="809" customFormat="false" ht="15.8" hidden="false" customHeight="false" outlineLevel="0" collapsed="false">
      <c r="A809" s="59" t="s">
        <v>95</v>
      </c>
      <c r="B809" s="59" t="s">
        <v>207</v>
      </c>
      <c r="C809" s="59" t="s">
        <v>164</v>
      </c>
      <c r="D809" s="104" t="n">
        <v>2.980341982</v>
      </c>
      <c r="E809" s="102" t="n">
        <v>2.980341982</v>
      </c>
      <c r="F809" s="102" t="n">
        <v>2.980341982</v>
      </c>
      <c r="G809" s="103" t="n">
        <f aca="false">$F809*(1-VLOOKUP($C809,$B$179:$E$189,2,0))</f>
        <v>2.8313248829</v>
      </c>
      <c r="H809" s="103" t="n">
        <f aca="false">$F809*(1-VLOOKUP($C809,$B$179:$E$189,3,0))</f>
        <v>2.6823077838</v>
      </c>
      <c r="I809" s="103" t="n">
        <f aca="false">$F809*(1-VLOOKUP($C809,$B$179:$E$189,4,0))</f>
        <v>2.3842735856</v>
      </c>
      <c r="J809" s="10" t="n">
        <f aca="false">G809/$F809</f>
        <v>0.95</v>
      </c>
      <c r="K809" s="10" t="n">
        <f aca="false">H809/$F809</f>
        <v>0.9</v>
      </c>
      <c r="L809" s="10" t="n">
        <f aca="false">I809/$F809</f>
        <v>0.8</v>
      </c>
    </row>
    <row r="810" customFormat="false" ht="15.8" hidden="false" customHeight="false" outlineLevel="0" collapsed="false">
      <c r="A810" s="59" t="s">
        <v>95</v>
      </c>
      <c r="B810" s="59" t="s">
        <v>208</v>
      </c>
      <c r="C810" s="59" t="s">
        <v>164</v>
      </c>
      <c r="D810" s="104" t="n">
        <v>2.980341982</v>
      </c>
      <c r="E810" s="102" t="n">
        <v>2.980341982</v>
      </c>
      <c r="F810" s="102" t="n">
        <v>2.980341982</v>
      </c>
      <c r="G810" s="103" t="n">
        <f aca="false">$F810*(1-VLOOKUP($C810,$B$179:$E$189,2,0))</f>
        <v>2.8313248829</v>
      </c>
      <c r="H810" s="103" t="n">
        <f aca="false">$F810*(1-VLOOKUP($C810,$B$179:$E$189,3,0))</f>
        <v>2.6823077838</v>
      </c>
      <c r="I810" s="103" t="n">
        <f aca="false">$F810*(1-VLOOKUP($C810,$B$179:$E$189,4,0))</f>
        <v>2.3842735856</v>
      </c>
      <c r="J810" s="10" t="n">
        <f aca="false">G810/$F810</f>
        <v>0.95</v>
      </c>
      <c r="K810" s="10" t="n">
        <f aca="false">H810/$F810</f>
        <v>0.9</v>
      </c>
      <c r="L810" s="10" t="n">
        <f aca="false">I810/$F810</f>
        <v>0.8</v>
      </c>
    </row>
    <row r="811" customFormat="false" ht="15.8" hidden="false" customHeight="false" outlineLevel="0" collapsed="false">
      <c r="A811" s="59" t="s">
        <v>95</v>
      </c>
      <c r="B811" s="59" t="s">
        <v>209</v>
      </c>
      <c r="C811" s="59" t="s">
        <v>164</v>
      </c>
      <c r="D811" s="104" t="n">
        <v>2.401361289</v>
      </c>
      <c r="E811" s="102" t="n">
        <v>2.401361289</v>
      </c>
      <c r="F811" s="102" t="n">
        <v>2.401361289</v>
      </c>
      <c r="G811" s="103" t="n">
        <f aca="false">$F811*(1-VLOOKUP($C811,$B$179:$E$189,2,0))</f>
        <v>2.28129322455</v>
      </c>
      <c r="H811" s="103" t="n">
        <f aca="false">$F811*(1-VLOOKUP($C811,$B$179:$E$189,3,0))</f>
        <v>2.1612251601</v>
      </c>
      <c r="I811" s="103" t="n">
        <f aca="false">$F811*(1-VLOOKUP($C811,$B$179:$E$189,4,0))</f>
        <v>1.9210890312</v>
      </c>
      <c r="J811" s="10" t="n">
        <f aca="false">G811/$F811</f>
        <v>0.95</v>
      </c>
      <c r="K811" s="10" t="n">
        <f aca="false">H811/$F811</f>
        <v>0.9</v>
      </c>
      <c r="L811" s="10" t="n">
        <f aca="false">I811/$F811</f>
        <v>0.8</v>
      </c>
    </row>
    <row r="812" customFormat="false" ht="15.8" hidden="false" customHeight="false" outlineLevel="0" collapsed="false">
      <c r="A812" s="59" t="s">
        <v>95</v>
      </c>
      <c r="B812" s="59" t="s">
        <v>210</v>
      </c>
      <c r="C812" s="59" t="s">
        <v>164</v>
      </c>
      <c r="D812" s="104" t="n">
        <v>2.401361289</v>
      </c>
      <c r="E812" s="102" t="n">
        <v>2.401361289</v>
      </c>
      <c r="F812" s="102" t="n">
        <v>2.401361289</v>
      </c>
      <c r="G812" s="103" t="n">
        <f aca="false">$F812*(1-VLOOKUP($C812,$B$179:$E$189,2,0))</f>
        <v>2.28129322455</v>
      </c>
      <c r="H812" s="103" t="n">
        <f aca="false">$F812*(1-VLOOKUP($C812,$B$179:$E$189,3,0))</f>
        <v>2.1612251601</v>
      </c>
      <c r="I812" s="103" t="n">
        <f aca="false">$F812*(1-VLOOKUP($C812,$B$179:$E$189,4,0))</f>
        <v>1.9210890312</v>
      </c>
      <c r="J812" s="10" t="n">
        <f aca="false">G812/$F812</f>
        <v>0.95</v>
      </c>
      <c r="K812" s="10" t="n">
        <f aca="false">H812/$F812</f>
        <v>0.9</v>
      </c>
      <c r="L812" s="10" t="n">
        <f aca="false">I812/$F812</f>
        <v>0.8</v>
      </c>
    </row>
    <row r="813" customFormat="false" ht="15.8" hidden="false" customHeight="false" outlineLevel="0" collapsed="false">
      <c r="A813" s="59" t="s">
        <v>95</v>
      </c>
      <c r="B813" s="59" t="s">
        <v>211</v>
      </c>
      <c r="C813" s="59" t="s">
        <v>164</v>
      </c>
      <c r="D813" s="104" t="n">
        <v>2.85210704106316</v>
      </c>
      <c r="E813" s="102" t="n">
        <v>2.85210704106316</v>
      </c>
      <c r="F813" s="102" t="n">
        <v>2.85210704106316</v>
      </c>
      <c r="G813" s="103" t="n">
        <f aca="false">$F813*(1-VLOOKUP($C813,$B$179:$E$189,2,0))</f>
        <v>2.70950168901</v>
      </c>
      <c r="H813" s="103" t="n">
        <f aca="false">$F813*(1-VLOOKUP($C813,$B$179:$E$189,3,0))</f>
        <v>2.56689633695684</v>
      </c>
      <c r="I813" s="103" t="n">
        <f aca="false">$F813*(1-VLOOKUP($C813,$B$179:$E$189,4,0))</f>
        <v>2.28168563285053</v>
      </c>
      <c r="J813" s="10" t="n">
        <f aca="false">G813/$F813</f>
        <v>0.95</v>
      </c>
      <c r="K813" s="10" t="n">
        <f aca="false">H813/$F813</f>
        <v>0.9</v>
      </c>
      <c r="L813" s="10" t="n">
        <f aca="false">I813/$F813</f>
        <v>0.8</v>
      </c>
    </row>
    <row r="814" customFormat="false" ht="15.8" hidden="false" customHeight="false" outlineLevel="0" collapsed="false">
      <c r="A814" s="59" t="s">
        <v>95</v>
      </c>
      <c r="B814" s="59" t="s">
        <v>212</v>
      </c>
      <c r="C814" s="59" t="s">
        <v>164</v>
      </c>
      <c r="D814" s="104" t="n">
        <v>3.265049879</v>
      </c>
      <c r="E814" s="102" t="n">
        <v>3.265049879</v>
      </c>
      <c r="F814" s="102" t="n">
        <v>3.265049879</v>
      </c>
      <c r="G814" s="103" t="n">
        <f aca="false">$F814*(1-VLOOKUP($C814,$B$179:$E$189,2,0))</f>
        <v>3.10179738505</v>
      </c>
      <c r="H814" s="103" t="n">
        <f aca="false">$F814*(1-VLOOKUP($C814,$B$179:$E$189,3,0))</f>
        <v>2.9385448911</v>
      </c>
      <c r="I814" s="103" t="n">
        <f aca="false">$F814*(1-VLOOKUP($C814,$B$179:$E$189,4,0))</f>
        <v>2.6120399032</v>
      </c>
      <c r="J814" s="10" t="n">
        <f aca="false">G814/$F814</f>
        <v>0.95</v>
      </c>
      <c r="K814" s="10" t="n">
        <f aca="false">H814/$F814</f>
        <v>0.9</v>
      </c>
      <c r="L814" s="10" t="n">
        <f aca="false">I814/$F814</f>
        <v>0.8</v>
      </c>
    </row>
    <row r="815" customFormat="false" ht="15.8" hidden="false" customHeight="false" outlineLevel="0" collapsed="false">
      <c r="A815" s="59" t="s">
        <v>95</v>
      </c>
      <c r="B815" s="59" t="s">
        <v>213</v>
      </c>
      <c r="C815" s="59" t="s">
        <v>164</v>
      </c>
      <c r="D815" s="104" t="n">
        <v>3.265049879</v>
      </c>
      <c r="E815" s="102" t="n">
        <v>3.265049879</v>
      </c>
      <c r="F815" s="102" t="n">
        <v>3.265049879</v>
      </c>
      <c r="G815" s="103" t="n">
        <f aca="false">$F815*(1-VLOOKUP($C815,$B$179:$E$189,2,0))</f>
        <v>3.10179738505</v>
      </c>
      <c r="H815" s="103" t="n">
        <f aca="false">$F815*(1-VLOOKUP($C815,$B$179:$E$189,3,0))</f>
        <v>2.9385448911</v>
      </c>
      <c r="I815" s="103" t="n">
        <f aca="false">$F815*(1-VLOOKUP($C815,$B$179:$E$189,4,0))</f>
        <v>2.6120399032</v>
      </c>
      <c r="J815" s="10" t="n">
        <f aca="false">G815/$F815</f>
        <v>0.95</v>
      </c>
      <c r="K815" s="10" t="n">
        <f aca="false">H815/$F815</f>
        <v>0.9</v>
      </c>
      <c r="L815" s="10" t="n">
        <f aca="false">I815/$F815</f>
        <v>0.8</v>
      </c>
    </row>
    <row r="816" customFormat="false" ht="15.8" hidden="false" customHeight="false" outlineLevel="0" collapsed="false">
      <c r="A816" s="59" t="s">
        <v>95</v>
      </c>
      <c r="B816" s="59" t="s">
        <v>214</v>
      </c>
      <c r="C816" s="59" t="s">
        <v>164</v>
      </c>
      <c r="D816" s="104" t="n">
        <v>2.838896456</v>
      </c>
      <c r="E816" s="102" t="n">
        <v>2.838896456</v>
      </c>
      <c r="F816" s="102" t="n">
        <v>2.838896456</v>
      </c>
      <c r="G816" s="103" t="n">
        <f aca="false">$F816*(1-VLOOKUP($C816,$B$179:$E$189,2,0))</f>
        <v>2.6969516332</v>
      </c>
      <c r="H816" s="103" t="n">
        <f aca="false">$F816*(1-VLOOKUP($C816,$B$179:$E$189,3,0))</f>
        <v>2.5550068104</v>
      </c>
      <c r="I816" s="103" t="n">
        <f aca="false">$F816*(1-VLOOKUP($C816,$B$179:$E$189,4,0))</f>
        <v>2.2711171648</v>
      </c>
      <c r="J816" s="10" t="n">
        <f aca="false">G816/$F816</f>
        <v>0.95</v>
      </c>
      <c r="K816" s="10" t="n">
        <f aca="false">H816/$F816</f>
        <v>0.9</v>
      </c>
      <c r="L816" s="10" t="n">
        <f aca="false">I816/$F816</f>
        <v>0.8</v>
      </c>
    </row>
    <row r="817" customFormat="false" ht="15.8" hidden="false" customHeight="false" outlineLevel="0" collapsed="false">
      <c r="A817" s="59" t="s">
        <v>97</v>
      </c>
      <c r="B817" s="59" t="s">
        <v>215</v>
      </c>
      <c r="C817" s="59" t="s">
        <v>164</v>
      </c>
      <c r="D817" s="104" t="n">
        <v>1.4</v>
      </c>
      <c r="E817" s="102" t="n">
        <v>1.4</v>
      </c>
      <c r="F817" s="102" t="n">
        <v>1.4</v>
      </c>
      <c r="G817" s="103" t="n">
        <f aca="false">$F817*(1-VLOOKUP($C817,$B$179:$E$189,2,0))</f>
        <v>1.33</v>
      </c>
      <c r="H817" s="103" t="n">
        <f aca="false">$F817*(1-VLOOKUP($C817,$B$179:$E$189,3,0))</f>
        <v>1.26</v>
      </c>
      <c r="I817" s="103" t="n">
        <f aca="false">$F817*(1-VLOOKUP($C817,$B$179:$E$189,4,0))</f>
        <v>1.12</v>
      </c>
      <c r="J817" s="10" t="n">
        <f aca="false">G817/$F817</f>
        <v>0.95</v>
      </c>
      <c r="K817" s="10" t="n">
        <f aca="false">H817/$F817</f>
        <v>0.9</v>
      </c>
      <c r="L817" s="10" t="n">
        <f aca="false">I817/$F817</f>
        <v>0.8</v>
      </c>
    </row>
    <row r="818" customFormat="false" ht="15.8" hidden="false" customHeight="false" outlineLevel="0" collapsed="false">
      <c r="A818" s="59" t="s">
        <v>97</v>
      </c>
      <c r="B818" s="59" t="s">
        <v>216</v>
      </c>
      <c r="C818" s="59" t="s">
        <v>164</v>
      </c>
      <c r="D818" s="104" t="n">
        <v>0.45</v>
      </c>
      <c r="E818" s="102" t="n">
        <v>0.45</v>
      </c>
      <c r="F818" s="102" t="n">
        <v>0.45</v>
      </c>
      <c r="G818" s="103" t="n">
        <f aca="false">$F818*(1-VLOOKUP($C818,$B$179:$E$189,2,0))</f>
        <v>0.4275</v>
      </c>
      <c r="H818" s="103" t="n">
        <f aca="false">$F818*(1-VLOOKUP($C818,$B$179:$E$189,3,0))</f>
        <v>0.405</v>
      </c>
      <c r="I818" s="103" t="n">
        <f aca="false">$F818*(1-VLOOKUP($C818,$B$179:$E$189,4,0))</f>
        <v>0.36</v>
      </c>
      <c r="J818" s="10" t="n">
        <f aca="false">G818/$F818</f>
        <v>0.95</v>
      </c>
      <c r="K818" s="10" t="n">
        <f aca="false">H818/$F818</f>
        <v>0.9</v>
      </c>
      <c r="L818" s="10" t="n">
        <f aca="false">I818/$F818</f>
        <v>0.8</v>
      </c>
    </row>
    <row r="819" customFormat="false" ht="15.8" hidden="false" customHeight="false" outlineLevel="0" collapsed="false">
      <c r="A819" s="59" t="s">
        <v>97</v>
      </c>
      <c r="B819" s="59" t="s">
        <v>217</v>
      </c>
      <c r="C819" s="59" t="s">
        <v>164</v>
      </c>
      <c r="D819" s="104" t="n">
        <v>8.55430437709798</v>
      </c>
      <c r="E819" s="102" t="n">
        <v>8.55430437709798</v>
      </c>
      <c r="F819" s="102" t="n">
        <v>8.55430437709798</v>
      </c>
      <c r="G819" s="103" t="n">
        <f aca="false">$F819*(1-VLOOKUP($C819,$B$179:$E$189,2,0))</f>
        <v>8.12658915824308</v>
      </c>
      <c r="H819" s="103" t="n">
        <f aca="false">$F819*(1-VLOOKUP($C819,$B$179:$E$189,3,0))</f>
        <v>7.69887393938818</v>
      </c>
      <c r="I819" s="103" t="n">
        <f aca="false">$F819*(1-VLOOKUP($C819,$B$179:$E$189,4,0))</f>
        <v>6.84344350167838</v>
      </c>
      <c r="J819" s="10" t="n">
        <f aca="false">G819/$F819</f>
        <v>0.95</v>
      </c>
      <c r="K819" s="10" t="n">
        <f aca="false">H819/$F819</f>
        <v>0.9</v>
      </c>
      <c r="L819" s="10" t="n">
        <f aca="false">I819/$F819</f>
        <v>0.8</v>
      </c>
    </row>
    <row r="820" customFormat="false" ht="15.8" hidden="false" customHeight="false" outlineLevel="0" collapsed="false">
      <c r="A820" s="59" t="s">
        <v>97</v>
      </c>
      <c r="B820" s="59" t="s">
        <v>218</v>
      </c>
      <c r="C820" s="59" t="s">
        <v>164</v>
      </c>
      <c r="D820" s="104" t="n">
        <v>1.4</v>
      </c>
      <c r="E820" s="102" t="n">
        <v>1.4</v>
      </c>
      <c r="F820" s="102" t="n">
        <v>1.4</v>
      </c>
      <c r="G820" s="103" t="n">
        <f aca="false">$F820*(1-VLOOKUP($C820,$B$179:$E$189,2,0))</f>
        <v>1.33</v>
      </c>
      <c r="H820" s="103" t="n">
        <f aca="false">$F820*(1-VLOOKUP($C820,$B$179:$E$189,3,0))</f>
        <v>1.26</v>
      </c>
      <c r="I820" s="103" t="n">
        <f aca="false">$F820*(1-VLOOKUP($C820,$B$179:$E$189,4,0))</f>
        <v>1.12</v>
      </c>
      <c r="J820" s="10" t="n">
        <f aca="false">G820/$F820</f>
        <v>0.95</v>
      </c>
      <c r="K820" s="10" t="n">
        <f aca="false">H820/$F820</f>
        <v>0.9</v>
      </c>
      <c r="L820" s="10" t="n">
        <f aca="false">I820/$F820</f>
        <v>0.8</v>
      </c>
    </row>
    <row r="821" customFormat="false" ht="15.8" hidden="false" customHeight="false" outlineLevel="0" collapsed="false">
      <c r="A821" s="59" t="s">
        <v>97</v>
      </c>
      <c r="B821" s="59" t="s">
        <v>219</v>
      </c>
      <c r="C821" s="59" t="s">
        <v>164</v>
      </c>
      <c r="D821" s="104" t="n">
        <v>2.09</v>
      </c>
      <c r="E821" s="102" t="n">
        <v>2.09</v>
      </c>
      <c r="F821" s="102" t="n">
        <v>2.09</v>
      </c>
      <c r="G821" s="103" t="n">
        <f aca="false">$F821*(1-VLOOKUP($C821,$B$179:$E$189,2,0))</f>
        <v>1.9855</v>
      </c>
      <c r="H821" s="103" t="n">
        <f aca="false">$F821*(1-VLOOKUP($C821,$B$179:$E$189,3,0))</f>
        <v>1.881</v>
      </c>
      <c r="I821" s="103" t="n">
        <f aca="false">$F821*(1-VLOOKUP($C821,$B$179:$E$189,4,0))</f>
        <v>1.672</v>
      </c>
      <c r="J821" s="10" t="n">
        <f aca="false">G821/$F821</f>
        <v>0.95</v>
      </c>
      <c r="K821" s="10" t="n">
        <f aca="false">H821/$F821</f>
        <v>0.9</v>
      </c>
      <c r="L821" s="10" t="n">
        <f aca="false">I821/$F821</f>
        <v>0.8</v>
      </c>
    </row>
    <row r="822" customFormat="false" ht="15.8" hidden="false" customHeight="false" outlineLevel="0" collapsed="false">
      <c r="A822" s="59" t="s">
        <v>97</v>
      </c>
      <c r="B822" s="59" t="s">
        <v>220</v>
      </c>
      <c r="C822" s="59" t="s">
        <v>164</v>
      </c>
      <c r="D822" s="104" t="n">
        <v>1.88681977287349</v>
      </c>
      <c r="E822" s="102" t="n">
        <v>1.88681977287349</v>
      </c>
      <c r="F822" s="102" t="n">
        <v>1.88681977287349</v>
      </c>
      <c r="G822" s="103" t="n">
        <f aca="false">$F822*(1-VLOOKUP($C822,$B$179:$E$189,2,0))</f>
        <v>1.79247878422982</v>
      </c>
      <c r="H822" s="103" t="n">
        <f aca="false">$F822*(1-VLOOKUP($C822,$B$179:$E$189,3,0))</f>
        <v>1.69813779558614</v>
      </c>
      <c r="I822" s="103" t="n">
        <f aca="false">$F822*(1-VLOOKUP($C822,$B$179:$E$189,4,0))</f>
        <v>1.50945581829879</v>
      </c>
      <c r="J822" s="10" t="n">
        <f aca="false">G822/$F822</f>
        <v>0.95</v>
      </c>
      <c r="K822" s="10" t="n">
        <f aca="false">H822/$F822</f>
        <v>0.9</v>
      </c>
      <c r="L822" s="10" t="n">
        <f aca="false">I822/$F822</f>
        <v>0.8</v>
      </c>
    </row>
    <row r="823" customFormat="false" ht="15.8" hidden="false" customHeight="false" outlineLevel="0" collapsed="false">
      <c r="A823" s="59" t="s">
        <v>97</v>
      </c>
      <c r="B823" s="59" t="s">
        <v>221</v>
      </c>
      <c r="C823" s="59" t="s">
        <v>164</v>
      </c>
      <c r="D823" s="104" t="n">
        <v>1.4</v>
      </c>
      <c r="E823" s="102" t="n">
        <v>1.4</v>
      </c>
      <c r="F823" s="102" t="n">
        <v>1.4</v>
      </c>
      <c r="G823" s="103" t="n">
        <f aca="false">$F823*(1-VLOOKUP($C823,$B$179:$E$189,2,0))</f>
        <v>1.33</v>
      </c>
      <c r="H823" s="103" t="n">
        <f aca="false">$F823*(1-VLOOKUP($C823,$B$179:$E$189,3,0))</f>
        <v>1.26</v>
      </c>
      <c r="I823" s="103" t="n">
        <f aca="false">$F823*(1-VLOOKUP($C823,$B$179:$E$189,4,0))</f>
        <v>1.12</v>
      </c>
      <c r="J823" s="10" t="n">
        <f aca="false">G823/$F823</f>
        <v>0.95</v>
      </c>
      <c r="K823" s="10" t="n">
        <f aca="false">H823/$F823</f>
        <v>0.9</v>
      </c>
      <c r="L823" s="10" t="n">
        <f aca="false">I823/$F823</f>
        <v>0.8</v>
      </c>
    </row>
    <row r="824" customFormat="false" ht="15.8" hidden="false" customHeight="false" outlineLevel="0" collapsed="false">
      <c r="A824" s="59" t="s">
        <v>97</v>
      </c>
      <c r="B824" s="59" t="s">
        <v>222</v>
      </c>
      <c r="C824" s="59" t="s">
        <v>164</v>
      </c>
      <c r="D824" s="104" t="n">
        <v>3.31</v>
      </c>
      <c r="E824" s="102" t="n">
        <v>3.31</v>
      </c>
      <c r="F824" s="102" t="n">
        <v>3.31</v>
      </c>
      <c r="G824" s="103" t="n">
        <f aca="false">$F824*(1-VLOOKUP($C824,$B$179:$E$189,2,0))</f>
        <v>3.1445</v>
      </c>
      <c r="H824" s="103" t="n">
        <f aca="false">$F824*(1-VLOOKUP($C824,$B$179:$E$189,3,0))</f>
        <v>2.979</v>
      </c>
      <c r="I824" s="103" t="n">
        <f aca="false">$F824*(1-VLOOKUP($C824,$B$179:$E$189,4,0))</f>
        <v>2.648</v>
      </c>
      <c r="J824" s="10" t="n">
        <f aca="false">G824/$F824</f>
        <v>0.95</v>
      </c>
      <c r="K824" s="10" t="n">
        <f aca="false">H824/$F824</f>
        <v>0.9</v>
      </c>
      <c r="L824" s="10" t="n">
        <f aca="false">I824/$F824</f>
        <v>0.8</v>
      </c>
    </row>
    <row r="825" customFormat="false" ht="15.8" hidden="false" customHeight="false" outlineLevel="0" collapsed="false">
      <c r="A825" s="59" t="s">
        <v>97</v>
      </c>
      <c r="B825" s="59" t="s">
        <v>223</v>
      </c>
      <c r="C825" s="59" t="s">
        <v>164</v>
      </c>
      <c r="D825" s="104" t="n">
        <v>9.27</v>
      </c>
      <c r="E825" s="102" t="n">
        <v>9.27</v>
      </c>
      <c r="F825" s="102" t="n">
        <v>9.27</v>
      </c>
      <c r="G825" s="103" t="n">
        <f aca="false">$F825*(1-VLOOKUP($C825,$B$179:$E$189,2,0))</f>
        <v>8.8065</v>
      </c>
      <c r="H825" s="103" t="n">
        <f aca="false">$F825*(1-VLOOKUP($C825,$B$179:$E$189,3,0))</f>
        <v>8.343</v>
      </c>
      <c r="I825" s="103" t="n">
        <f aca="false">$F825*(1-VLOOKUP($C825,$B$179:$E$189,4,0))</f>
        <v>7.416</v>
      </c>
      <c r="J825" s="10" t="n">
        <f aca="false">G825/$F825</f>
        <v>0.95</v>
      </c>
      <c r="K825" s="10" t="n">
        <f aca="false">H825/$F825</f>
        <v>0.9</v>
      </c>
      <c r="L825" s="10" t="n">
        <f aca="false">I825/$F825</f>
        <v>0.8</v>
      </c>
    </row>
    <row r="826" customFormat="false" ht="15.8" hidden="false" customHeight="false" outlineLevel="0" collapsed="false">
      <c r="A826" s="59" t="s">
        <v>97</v>
      </c>
      <c r="B826" s="59" t="s">
        <v>224</v>
      </c>
      <c r="C826" s="59" t="s">
        <v>164</v>
      </c>
      <c r="D826" s="104" t="n">
        <v>3.91000000000001</v>
      </c>
      <c r="E826" s="102" t="n">
        <v>3.91000000000001</v>
      </c>
      <c r="F826" s="102" t="n">
        <v>3.91000000000001</v>
      </c>
      <c r="G826" s="103" t="n">
        <f aca="false">$F826*(1-VLOOKUP($C826,$B$179:$E$189,2,0))</f>
        <v>3.71450000000001</v>
      </c>
      <c r="H826" s="103" t="n">
        <f aca="false">$F826*(1-VLOOKUP($C826,$B$179:$E$189,3,0))</f>
        <v>3.51900000000001</v>
      </c>
      <c r="I826" s="103" t="n">
        <f aca="false">$F826*(1-VLOOKUP($C826,$B$179:$E$189,4,0))</f>
        <v>3.12800000000001</v>
      </c>
      <c r="J826" s="10" t="n">
        <f aca="false">G826/$F826</f>
        <v>0.95</v>
      </c>
      <c r="K826" s="10" t="n">
        <f aca="false">H826/$F826</f>
        <v>0.9</v>
      </c>
      <c r="L826" s="10" t="n">
        <f aca="false">I826/$F826</f>
        <v>0.8</v>
      </c>
    </row>
    <row r="827" customFormat="false" ht="15.8" hidden="false" customHeight="false" outlineLevel="0" collapsed="false">
      <c r="A827" s="59" t="s">
        <v>97</v>
      </c>
      <c r="B827" s="59" t="s">
        <v>225</v>
      </c>
      <c r="C827" s="59" t="s">
        <v>164</v>
      </c>
      <c r="D827" s="104" t="n">
        <v>1.4</v>
      </c>
      <c r="E827" s="102" t="n">
        <v>1.4</v>
      </c>
      <c r="F827" s="102" t="n">
        <v>1.4</v>
      </c>
      <c r="G827" s="103" t="n">
        <f aca="false">$F827*(1-VLOOKUP($C827,$B$179:$E$189,2,0))</f>
        <v>1.33</v>
      </c>
      <c r="H827" s="103" t="n">
        <f aca="false">$F827*(1-VLOOKUP($C827,$B$179:$E$189,3,0))</f>
        <v>1.26</v>
      </c>
      <c r="I827" s="103" t="n">
        <f aca="false">$F827*(1-VLOOKUP($C827,$B$179:$E$189,4,0))</f>
        <v>1.12</v>
      </c>
      <c r="J827" s="10" t="n">
        <f aca="false">G827/$F827</f>
        <v>0.95</v>
      </c>
      <c r="K827" s="10" t="n">
        <f aca="false">H827/$F827</f>
        <v>0.9</v>
      </c>
      <c r="L827" s="10" t="n">
        <f aca="false">I827/$F827</f>
        <v>0.8</v>
      </c>
    </row>
    <row r="828" customFormat="false" ht="15.8" hidden="false" customHeight="false" outlineLevel="0" collapsed="false">
      <c r="A828" s="59" t="s">
        <v>97</v>
      </c>
      <c r="B828" s="59" t="s">
        <v>226</v>
      </c>
      <c r="C828" s="59" t="s">
        <v>164</v>
      </c>
      <c r="D828" s="104" t="n">
        <v>2.09</v>
      </c>
      <c r="E828" s="102" t="n">
        <v>2.09</v>
      </c>
      <c r="F828" s="102" t="n">
        <v>2.09</v>
      </c>
      <c r="G828" s="103" t="n">
        <f aca="false">$F828*(1-VLOOKUP($C828,$B$179:$E$189,2,0))</f>
        <v>1.9855</v>
      </c>
      <c r="H828" s="103" t="n">
        <f aca="false">$F828*(1-VLOOKUP($C828,$B$179:$E$189,3,0))</f>
        <v>1.881</v>
      </c>
      <c r="I828" s="103" t="n">
        <f aca="false">$F828*(1-VLOOKUP($C828,$B$179:$E$189,4,0))</f>
        <v>1.672</v>
      </c>
      <c r="J828" s="10" t="n">
        <f aca="false">G828/$F828</f>
        <v>0.95</v>
      </c>
      <c r="K828" s="10" t="n">
        <f aca="false">H828/$F828</f>
        <v>0.9</v>
      </c>
      <c r="L828" s="10" t="n">
        <f aca="false">I828/$F828</f>
        <v>0.8</v>
      </c>
    </row>
    <row r="829" customFormat="false" ht="15.8" hidden="false" customHeight="false" outlineLevel="0" collapsed="false">
      <c r="A829" s="59" t="s">
        <v>97</v>
      </c>
      <c r="B829" s="59" t="s">
        <v>227</v>
      </c>
      <c r="C829" s="59" t="s">
        <v>164</v>
      </c>
      <c r="D829" s="104" t="n">
        <v>1.62314116892108</v>
      </c>
      <c r="E829" s="102" t="n">
        <v>1.62314116892108</v>
      </c>
      <c r="F829" s="102" t="n">
        <v>1.62314116892108</v>
      </c>
      <c r="G829" s="103" t="n">
        <f aca="false">$F829*(1-VLOOKUP($C829,$B$179:$E$189,2,0))</f>
        <v>1.54198411047503</v>
      </c>
      <c r="H829" s="103" t="n">
        <f aca="false">$F829*(1-VLOOKUP($C829,$B$179:$E$189,3,0))</f>
        <v>1.46082705202897</v>
      </c>
      <c r="I829" s="103" t="n">
        <f aca="false">$F829*(1-VLOOKUP($C829,$B$179:$E$189,4,0))</f>
        <v>1.29851293513686</v>
      </c>
      <c r="J829" s="10" t="n">
        <f aca="false">G829/$F829</f>
        <v>0.95</v>
      </c>
      <c r="K829" s="10" t="n">
        <f aca="false">H829/$F829</f>
        <v>0.9</v>
      </c>
      <c r="L829" s="10" t="n">
        <f aca="false">I829/$F829</f>
        <v>0.8</v>
      </c>
    </row>
    <row r="830" customFormat="false" ht="15.8" hidden="false" customHeight="false" outlineLevel="0" collapsed="false">
      <c r="A830" s="59" t="s">
        <v>97</v>
      </c>
      <c r="B830" s="59" t="s">
        <v>228</v>
      </c>
      <c r="C830" s="59" t="s">
        <v>164</v>
      </c>
      <c r="D830" s="104" t="n">
        <v>1.4</v>
      </c>
      <c r="E830" s="102" t="n">
        <v>1.4</v>
      </c>
      <c r="F830" s="102" t="n">
        <v>1.4</v>
      </c>
      <c r="G830" s="103" t="n">
        <f aca="false">$F830*(1-VLOOKUP($C830,$B$179:$E$189,2,0))</f>
        <v>1.33</v>
      </c>
      <c r="H830" s="103" t="n">
        <f aca="false">$F830*(1-VLOOKUP($C830,$B$179:$E$189,3,0))</f>
        <v>1.26</v>
      </c>
      <c r="I830" s="103" t="n">
        <f aca="false">$F830*(1-VLOOKUP($C830,$B$179:$E$189,4,0))</f>
        <v>1.12</v>
      </c>
      <c r="J830" s="10" t="n">
        <f aca="false">G830/$F830</f>
        <v>0.95</v>
      </c>
      <c r="K830" s="10" t="n">
        <f aca="false">H830/$F830</f>
        <v>0.9</v>
      </c>
      <c r="L830" s="10" t="n">
        <f aca="false">I830/$F830</f>
        <v>0.8</v>
      </c>
    </row>
    <row r="831" customFormat="false" ht="15.8" hidden="false" customHeight="false" outlineLevel="0" collapsed="false">
      <c r="A831" s="59" t="s">
        <v>97</v>
      </c>
      <c r="B831" s="59" t="s">
        <v>229</v>
      </c>
      <c r="C831" s="59" t="s">
        <v>164</v>
      </c>
      <c r="D831" s="104" t="n">
        <v>3.91000000000001</v>
      </c>
      <c r="E831" s="102" t="n">
        <v>3.91000000000001</v>
      </c>
      <c r="F831" s="102" t="n">
        <v>3.91000000000001</v>
      </c>
      <c r="G831" s="103" t="n">
        <f aca="false">$F831*(1-VLOOKUP($C831,$B$179:$E$189,2,0))</f>
        <v>3.71450000000001</v>
      </c>
      <c r="H831" s="103" t="n">
        <f aca="false">$F831*(1-VLOOKUP($C831,$B$179:$E$189,3,0))</f>
        <v>3.51900000000001</v>
      </c>
      <c r="I831" s="103" t="n">
        <f aca="false">$F831*(1-VLOOKUP($C831,$B$179:$E$189,4,0))</f>
        <v>3.12800000000001</v>
      </c>
      <c r="J831" s="10" t="n">
        <f aca="false">G831/$F831</f>
        <v>0.95</v>
      </c>
      <c r="K831" s="10" t="n">
        <f aca="false">H831/$F831</f>
        <v>0.9</v>
      </c>
      <c r="L831" s="10" t="n">
        <f aca="false">I831/$F831</f>
        <v>0.8</v>
      </c>
    </row>
    <row r="832" customFormat="false" ht="15.8" hidden="false" customHeight="false" outlineLevel="0" collapsed="false">
      <c r="A832" s="59" t="s">
        <v>97</v>
      </c>
      <c r="B832" s="59" t="s">
        <v>230</v>
      </c>
      <c r="C832" s="59" t="s">
        <v>164</v>
      </c>
      <c r="D832" s="104" t="n">
        <v>3.31</v>
      </c>
      <c r="E832" s="102" t="n">
        <v>3.31</v>
      </c>
      <c r="F832" s="102" t="n">
        <v>3.31</v>
      </c>
      <c r="G832" s="103" t="n">
        <f aca="false">$F832*(1-VLOOKUP($C832,$B$179:$E$189,2,0))</f>
        <v>3.1445</v>
      </c>
      <c r="H832" s="103" t="n">
        <f aca="false">$F832*(1-VLOOKUP($C832,$B$179:$E$189,3,0))</f>
        <v>2.979</v>
      </c>
      <c r="I832" s="103" t="n">
        <f aca="false">$F832*(1-VLOOKUP($C832,$B$179:$E$189,4,0))</f>
        <v>2.648</v>
      </c>
      <c r="J832" s="10" t="n">
        <f aca="false">G832/$F832</f>
        <v>0.95</v>
      </c>
      <c r="K832" s="10" t="n">
        <f aca="false">H832/$F832</f>
        <v>0.9</v>
      </c>
      <c r="L832" s="10" t="n">
        <f aca="false">I832/$F832</f>
        <v>0.8</v>
      </c>
    </row>
    <row r="833" customFormat="false" ht="15.8" hidden="false" customHeight="false" outlineLevel="0" collapsed="false">
      <c r="A833" s="59" t="s">
        <v>97</v>
      </c>
      <c r="B833" s="59" t="s">
        <v>231</v>
      </c>
      <c r="C833" s="59" t="s">
        <v>164</v>
      </c>
      <c r="D833" s="104" t="n">
        <v>9.27</v>
      </c>
      <c r="E833" s="102" t="n">
        <v>9.27</v>
      </c>
      <c r="F833" s="102" t="n">
        <v>9.27</v>
      </c>
      <c r="G833" s="103" t="n">
        <f aca="false">$F833*(1-VLOOKUP($C833,$B$179:$E$189,2,0))</f>
        <v>8.8065</v>
      </c>
      <c r="H833" s="103" t="n">
        <f aca="false">$F833*(1-VLOOKUP($C833,$B$179:$E$189,3,0))</f>
        <v>8.343</v>
      </c>
      <c r="I833" s="103" t="n">
        <f aca="false">$F833*(1-VLOOKUP($C833,$B$179:$E$189,4,0))</f>
        <v>7.416</v>
      </c>
      <c r="J833" s="10" t="n">
        <f aca="false">G833/$F833</f>
        <v>0.95</v>
      </c>
      <c r="K833" s="10" t="n">
        <f aca="false">H833/$F833</f>
        <v>0.9</v>
      </c>
      <c r="L833" s="10" t="n">
        <f aca="false">I833/$F833</f>
        <v>0.8</v>
      </c>
    </row>
    <row r="834" customFormat="false" ht="15.8" hidden="false" customHeight="false" outlineLevel="0" collapsed="false">
      <c r="A834" s="59" t="s">
        <v>97</v>
      </c>
      <c r="B834" s="59" t="s">
        <v>232</v>
      </c>
      <c r="C834" s="59" t="s">
        <v>164</v>
      </c>
      <c r="D834" s="104" t="n">
        <v>9.27</v>
      </c>
      <c r="E834" s="102" t="n">
        <v>9.27</v>
      </c>
      <c r="F834" s="102" t="n">
        <v>9.27</v>
      </c>
      <c r="G834" s="103" t="n">
        <f aca="false">$F834*(1-VLOOKUP($C834,$B$179:$E$189,2,0))</f>
        <v>8.8065</v>
      </c>
      <c r="H834" s="103" t="n">
        <f aca="false">$F834*(1-VLOOKUP($C834,$B$179:$E$189,3,0))</f>
        <v>8.343</v>
      </c>
      <c r="I834" s="103" t="n">
        <f aca="false">$F834*(1-VLOOKUP($C834,$B$179:$E$189,4,0))</f>
        <v>7.416</v>
      </c>
      <c r="J834" s="10" t="n">
        <f aca="false">G834/$F834</f>
        <v>0.95</v>
      </c>
      <c r="K834" s="10" t="n">
        <f aca="false">H834/$F834</f>
        <v>0.9</v>
      </c>
      <c r="L834" s="10" t="n">
        <f aca="false">I834/$F834</f>
        <v>0.8</v>
      </c>
    </row>
    <row r="835" customFormat="false" ht="15.8" hidden="false" customHeight="false" outlineLevel="0" collapsed="false">
      <c r="A835" s="59" t="s">
        <v>97</v>
      </c>
      <c r="B835" s="59" t="s">
        <v>233</v>
      </c>
      <c r="C835" s="59" t="s">
        <v>164</v>
      </c>
      <c r="D835" s="104" t="n">
        <v>1.4</v>
      </c>
      <c r="E835" s="102" t="n">
        <v>1.4</v>
      </c>
      <c r="F835" s="102" t="n">
        <v>1.4</v>
      </c>
      <c r="G835" s="103" t="n">
        <f aca="false">$F835*(1-VLOOKUP($C835,$B$179:$E$189,2,0))</f>
        <v>1.33</v>
      </c>
      <c r="H835" s="103" t="n">
        <f aca="false">$F835*(1-VLOOKUP($C835,$B$179:$E$189,3,0))</f>
        <v>1.26</v>
      </c>
      <c r="I835" s="103" t="n">
        <f aca="false">$F835*(1-VLOOKUP($C835,$B$179:$E$189,4,0))</f>
        <v>1.12</v>
      </c>
      <c r="J835" s="10" t="n">
        <f aca="false">G835/$F835</f>
        <v>0.95</v>
      </c>
      <c r="K835" s="10" t="n">
        <f aca="false">H835/$F835</f>
        <v>0.9</v>
      </c>
      <c r="L835" s="10" t="n">
        <f aca="false">I835/$F835</f>
        <v>0.8</v>
      </c>
    </row>
    <row r="836" customFormat="false" ht="15.8" hidden="false" customHeight="false" outlineLevel="0" collapsed="false">
      <c r="A836" s="59" t="s">
        <v>99</v>
      </c>
      <c r="B836" s="59" t="s">
        <v>234</v>
      </c>
      <c r="C836" s="59" t="s">
        <v>164</v>
      </c>
      <c r="D836" s="104" t="n">
        <v>2.41</v>
      </c>
      <c r="E836" s="102" t="n">
        <v>2.41</v>
      </c>
      <c r="F836" s="102" t="n">
        <v>2.41</v>
      </c>
      <c r="G836" s="103" t="n">
        <f aca="false">$F836*(1-VLOOKUP($C836,$B$179:$E$189,2,0))</f>
        <v>2.2895</v>
      </c>
      <c r="H836" s="103" t="n">
        <f aca="false">$F836*(1-VLOOKUP($C836,$B$179:$E$189,3,0))</f>
        <v>2.169</v>
      </c>
      <c r="I836" s="103" t="n">
        <f aca="false">$F836*(1-VLOOKUP($C836,$B$179:$E$189,4,0))</f>
        <v>1.928</v>
      </c>
      <c r="J836" s="10" t="n">
        <f aca="false">G836/$F836</f>
        <v>0.95</v>
      </c>
      <c r="K836" s="10" t="n">
        <f aca="false">H836/$F836</f>
        <v>0.9</v>
      </c>
      <c r="L836" s="10" t="n">
        <f aca="false">I836/$F836</f>
        <v>0.8</v>
      </c>
    </row>
    <row r="837" customFormat="false" ht="15.8" hidden="false" customHeight="false" outlineLevel="0" collapsed="false">
      <c r="A837" s="59" t="s">
        <v>99</v>
      </c>
      <c r="B837" s="59" t="s">
        <v>235</v>
      </c>
      <c r="C837" s="59" t="s">
        <v>164</v>
      </c>
      <c r="D837" s="104" t="n">
        <v>2.26</v>
      </c>
      <c r="E837" s="102" t="n">
        <v>2.26</v>
      </c>
      <c r="F837" s="102" t="n">
        <v>2.26</v>
      </c>
      <c r="G837" s="103" t="n">
        <f aca="false">$F837*(1-VLOOKUP($C837,$B$179:$E$189,2,0))</f>
        <v>2.147</v>
      </c>
      <c r="H837" s="103" t="n">
        <f aca="false">$F837*(1-VLOOKUP($C837,$B$179:$E$189,3,0))</f>
        <v>2.034</v>
      </c>
      <c r="I837" s="103" t="n">
        <f aca="false">$F837*(1-VLOOKUP($C837,$B$179:$E$189,4,0))</f>
        <v>1.808</v>
      </c>
      <c r="J837" s="10" t="n">
        <f aca="false">G837/$F837</f>
        <v>0.95</v>
      </c>
      <c r="K837" s="10" t="n">
        <f aca="false">H837/$F837</f>
        <v>0.9</v>
      </c>
      <c r="L837" s="10" t="n">
        <f aca="false">I837/$F837</f>
        <v>0.8</v>
      </c>
    </row>
    <row r="838" customFormat="false" ht="15.8" hidden="false" customHeight="false" outlineLevel="0" collapsed="false">
      <c r="A838" s="59" t="s">
        <v>99</v>
      </c>
      <c r="B838" s="59" t="s">
        <v>236</v>
      </c>
      <c r="C838" s="59" t="s">
        <v>164</v>
      </c>
      <c r="D838" s="104" t="n">
        <v>2.41</v>
      </c>
      <c r="E838" s="102" t="n">
        <v>2.41</v>
      </c>
      <c r="F838" s="102" t="n">
        <v>2.41</v>
      </c>
      <c r="G838" s="103" t="n">
        <f aca="false">$F838*(1-VLOOKUP($C838,$B$179:$E$189,2,0))</f>
        <v>2.2895</v>
      </c>
      <c r="H838" s="103" t="n">
        <f aca="false">$F838*(1-VLOOKUP($C838,$B$179:$E$189,3,0))</f>
        <v>2.169</v>
      </c>
      <c r="I838" s="103" t="n">
        <f aca="false">$F838*(1-VLOOKUP($C838,$B$179:$E$189,4,0))</f>
        <v>1.928</v>
      </c>
      <c r="J838" s="10" t="n">
        <f aca="false">G838/$F838</f>
        <v>0.95</v>
      </c>
      <c r="K838" s="10" t="n">
        <f aca="false">H838/$F838</f>
        <v>0.9</v>
      </c>
      <c r="L838" s="10" t="n">
        <f aca="false">I838/$F838</f>
        <v>0.8</v>
      </c>
    </row>
    <row r="839" customFormat="false" ht="15.8" hidden="false" customHeight="false" outlineLevel="0" collapsed="false">
      <c r="A839" s="59" t="s">
        <v>99</v>
      </c>
      <c r="B839" s="59" t="s">
        <v>237</v>
      </c>
      <c r="C839" s="59" t="s">
        <v>164</v>
      </c>
      <c r="D839" s="104" t="n">
        <v>2.41</v>
      </c>
      <c r="E839" s="102" t="n">
        <v>2.41</v>
      </c>
      <c r="F839" s="102" t="n">
        <v>2.41</v>
      </c>
      <c r="G839" s="103" t="n">
        <f aca="false">$F839*(1-VLOOKUP($C839,$B$179:$E$189,2,0))</f>
        <v>2.2895</v>
      </c>
      <c r="H839" s="103" t="n">
        <f aca="false">$F839*(1-VLOOKUP($C839,$B$179:$E$189,3,0))</f>
        <v>2.169</v>
      </c>
      <c r="I839" s="103" t="n">
        <f aca="false">$F839*(1-VLOOKUP($C839,$B$179:$E$189,4,0))</f>
        <v>1.928</v>
      </c>
      <c r="J839" s="10" t="n">
        <f aca="false">G839/$F839</f>
        <v>0.95</v>
      </c>
      <c r="K839" s="10" t="n">
        <f aca="false">H839/$F839</f>
        <v>0.9</v>
      </c>
      <c r="L839" s="10" t="n">
        <f aca="false">I839/$F839</f>
        <v>0.8</v>
      </c>
    </row>
    <row r="840" customFormat="false" ht="15.8" hidden="false" customHeight="false" outlineLevel="0" collapsed="false">
      <c r="A840" s="59" t="s">
        <v>99</v>
      </c>
      <c r="B840" s="59" t="s">
        <v>238</v>
      </c>
      <c r="C840" s="59" t="s">
        <v>164</v>
      </c>
      <c r="D840" s="104" t="n">
        <v>2.26</v>
      </c>
      <c r="E840" s="102" t="n">
        <v>2.26</v>
      </c>
      <c r="F840" s="102" t="n">
        <v>2.26</v>
      </c>
      <c r="G840" s="103" t="n">
        <f aca="false">$F840*(1-VLOOKUP($C840,$B$179:$E$189,2,0))</f>
        <v>2.147</v>
      </c>
      <c r="H840" s="103" t="n">
        <f aca="false">$F840*(1-VLOOKUP($C840,$B$179:$E$189,3,0))</f>
        <v>2.034</v>
      </c>
      <c r="I840" s="103" t="n">
        <f aca="false">$F840*(1-VLOOKUP($C840,$B$179:$E$189,4,0))</f>
        <v>1.808</v>
      </c>
      <c r="J840" s="10" t="n">
        <f aca="false">G840/$F840</f>
        <v>0.95</v>
      </c>
      <c r="K840" s="10" t="n">
        <f aca="false">H840/$F840</f>
        <v>0.9</v>
      </c>
      <c r="L840" s="10" t="n">
        <f aca="false">I840/$F840</f>
        <v>0.8</v>
      </c>
    </row>
    <row r="841" customFormat="false" ht="15.8" hidden="false" customHeight="false" outlineLevel="0" collapsed="false">
      <c r="A841" s="59" t="s">
        <v>99</v>
      </c>
      <c r="B841" s="59" t="s">
        <v>239</v>
      </c>
      <c r="C841" s="59" t="s">
        <v>164</v>
      </c>
      <c r="D841" s="104" t="n">
        <v>2.41</v>
      </c>
      <c r="E841" s="102" t="n">
        <v>2.41</v>
      </c>
      <c r="F841" s="102" t="n">
        <v>2.41</v>
      </c>
      <c r="G841" s="103" t="n">
        <f aca="false">$F841*(1-VLOOKUP($C841,$B$179:$E$189,2,0))</f>
        <v>2.2895</v>
      </c>
      <c r="H841" s="103" t="n">
        <f aca="false">$F841*(1-VLOOKUP($C841,$B$179:$E$189,3,0))</f>
        <v>2.169</v>
      </c>
      <c r="I841" s="103" t="n">
        <f aca="false">$F841*(1-VLOOKUP($C841,$B$179:$E$189,4,0))</f>
        <v>1.928</v>
      </c>
      <c r="J841" s="10" t="n">
        <f aca="false">G841/$F841</f>
        <v>0.95</v>
      </c>
      <c r="K841" s="10" t="n">
        <f aca="false">H841/$F841</f>
        <v>0.9</v>
      </c>
      <c r="L841" s="10" t="n">
        <f aca="false">I841/$F841</f>
        <v>0.8</v>
      </c>
    </row>
    <row r="842" customFormat="false" ht="15.8" hidden="false" customHeight="false" outlineLevel="0" collapsed="false">
      <c r="A842" s="59" t="s">
        <v>99</v>
      </c>
      <c r="B842" s="59" t="s">
        <v>240</v>
      </c>
      <c r="C842" s="59" t="s">
        <v>164</v>
      </c>
      <c r="D842" s="104" t="n">
        <v>3.65</v>
      </c>
      <c r="E842" s="102" t="n">
        <v>3.65</v>
      </c>
      <c r="F842" s="102" t="n">
        <v>3.65</v>
      </c>
      <c r="G842" s="103" t="n">
        <f aca="false">$F842*(1-VLOOKUP($C842,$B$179:$E$189,2,0))</f>
        <v>3.4675</v>
      </c>
      <c r="H842" s="103" t="n">
        <f aca="false">$F842*(1-VLOOKUP($C842,$B$179:$E$189,3,0))</f>
        <v>3.285</v>
      </c>
      <c r="I842" s="103" t="n">
        <f aca="false">$F842*(1-VLOOKUP($C842,$B$179:$E$189,4,0))</f>
        <v>2.92</v>
      </c>
      <c r="J842" s="10" t="n">
        <f aca="false">G842/$F842</f>
        <v>0.95</v>
      </c>
      <c r="K842" s="10" t="n">
        <f aca="false">H842/$F842</f>
        <v>0.9</v>
      </c>
      <c r="L842" s="10" t="n">
        <f aca="false">I842/$F842</f>
        <v>0.8</v>
      </c>
    </row>
    <row r="843" customFormat="false" ht="15.8" hidden="false" customHeight="false" outlineLevel="0" collapsed="false">
      <c r="A843" s="59" t="s">
        <v>99</v>
      </c>
      <c r="B843" s="59" t="s">
        <v>241</v>
      </c>
      <c r="C843" s="59" t="s">
        <v>164</v>
      </c>
      <c r="D843" s="104" t="n">
        <v>2.26</v>
      </c>
      <c r="E843" s="102" t="n">
        <v>2.26</v>
      </c>
      <c r="F843" s="102" t="n">
        <v>2.26</v>
      </c>
      <c r="G843" s="103" t="n">
        <f aca="false">$F843*(1-VLOOKUP($C843,$B$179:$E$189,2,0))</f>
        <v>2.147</v>
      </c>
      <c r="H843" s="103" t="n">
        <f aca="false">$F843*(1-VLOOKUP($C843,$B$179:$E$189,3,0))</f>
        <v>2.034</v>
      </c>
      <c r="I843" s="103" t="n">
        <f aca="false">$F843*(1-VLOOKUP($C843,$B$179:$E$189,4,0))</f>
        <v>1.808</v>
      </c>
      <c r="J843" s="10" t="n">
        <f aca="false">G843/$F843</f>
        <v>0.95</v>
      </c>
      <c r="K843" s="10" t="n">
        <f aca="false">H843/$F843</f>
        <v>0.9</v>
      </c>
      <c r="L843" s="10" t="n">
        <f aca="false">I843/$F843</f>
        <v>0.8</v>
      </c>
    </row>
    <row r="844" customFormat="false" ht="15.8" hidden="false" customHeight="false" outlineLevel="0" collapsed="false">
      <c r="A844" s="59" t="s">
        <v>99</v>
      </c>
      <c r="B844" s="59" t="s">
        <v>242</v>
      </c>
      <c r="C844" s="59" t="s">
        <v>164</v>
      </c>
      <c r="D844" s="104" t="n">
        <v>2.41</v>
      </c>
      <c r="E844" s="102" t="n">
        <v>2.41</v>
      </c>
      <c r="F844" s="102" t="n">
        <v>2.41</v>
      </c>
      <c r="G844" s="103" t="n">
        <f aca="false">$F844*(1-VLOOKUP($C844,$B$179:$E$189,2,0))</f>
        <v>2.2895</v>
      </c>
      <c r="H844" s="103" t="n">
        <f aca="false">$F844*(1-VLOOKUP($C844,$B$179:$E$189,3,0))</f>
        <v>2.169</v>
      </c>
      <c r="I844" s="103" t="n">
        <f aca="false">$F844*(1-VLOOKUP($C844,$B$179:$E$189,4,0))</f>
        <v>1.928</v>
      </c>
      <c r="J844" s="10" t="n">
        <f aca="false">G844/$F844</f>
        <v>0.95</v>
      </c>
      <c r="K844" s="10" t="n">
        <f aca="false">H844/$F844</f>
        <v>0.9</v>
      </c>
      <c r="L844" s="10" t="n">
        <f aca="false">I844/$F844</f>
        <v>0.8</v>
      </c>
    </row>
    <row r="845" customFormat="false" ht="15.8" hidden="false" customHeight="false" outlineLevel="0" collapsed="false">
      <c r="A845" s="59" t="s">
        <v>99</v>
      </c>
      <c r="B845" s="59" t="s">
        <v>243</v>
      </c>
      <c r="C845" s="59" t="s">
        <v>164</v>
      </c>
      <c r="D845" s="104" t="n">
        <v>2.41</v>
      </c>
      <c r="E845" s="102" t="n">
        <v>2.41</v>
      </c>
      <c r="F845" s="102" t="n">
        <v>2.41</v>
      </c>
      <c r="G845" s="103" t="n">
        <f aca="false">$F845*(1-VLOOKUP($C845,$B$179:$E$189,2,0))</f>
        <v>2.2895</v>
      </c>
      <c r="H845" s="103" t="n">
        <f aca="false">$F845*(1-VLOOKUP($C845,$B$179:$E$189,3,0))</f>
        <v>2.169</v>
      </c>
      <c r="I845" s="103" t="n">
        <f aca="false">$F845*(1-VLOOKUP($C845,$B$179:$E$189,4,0))</f>
        <v>1.928</v>
      </c>
      <c r="J845" s="10" t="n">
        <f aca="false">G845/$F845</f>
        <v>0.95</v>
      </c>
      <c r="K845" s="10" t="n">
        <f aca="false">H845/$F845</f>
        <v>0.9</v>
      </c>
      <c r="L845" s="10" t="n">
        <f aca="false">I845/$F845</f>
        <v>0.8</v>
      </c>
    </row>
    <row r="846" customFormat="false" ht="15.8" hidden="false" customHeight="false" outlineLevel="0" collapsed="false">
      <c r="A846" s="59" t="s">
        <v>99</v>
      </c>
      <c r="B846" s="59" t="s">
        <v>244</v>
      </c>
      <c r="C846" s="59" t="s">
        <v>164</v>
      </c>
      <c r="D846" s="104" t="n">
        <v>2.41</v>
      </c>
      <c r="E846" s="102" t="n">
        <v>2.41</v>
      </c>
      <c r="F846" s="102" t="n">
        <v>2.41</v>
      </c>
      <c r="G846" s="103" t="n">
        <f aca="false">$F846*(1-VLOOKUP($C846,$B$179:$E$189,2,0))</f>
        <v>2.2895</v>
      </c>
      <c r="H846" s="103" t="n">
        <f aca="false">$F846*(1-VLOOKUP($C846,$B$179:$E$189,3,0))</f>
        <v>2.169</v>
      </c>
      <c r="I846" s="103" t="n">
        <f aca="false">$F846*(1-VLOOKUP($C846,$B$179:$E$189,4,0))</f>
        <v>1.928</v>
      </c>
      <c r="J846" s="10" t="n">
        <f aca="false">G846/$F846</f>
        <v>0.95</v>
      </c>
      <c r="K846" s="10" t="n">
        <f aca="false">H846/$F846</f>
        <v>0.9</v>
      </c>
      <c r="L846" s="10" t="n">
        <f aca="false">I846/$F846</f>
        <v>0.8</v>
      </c>
    </row>
    <row r="847" customFormat="false" ht="15.8" hidden="false" customHeight="false" outlineLevel="0" collapsed="false">
      <c r="A847" s="59" t="s">
        <v>99</v>
      </c>
      <c r="B847" s="59" t="s">
        <v>245</v>
      </c>
      <c r="C847" s="59" t="s">
        <v>164</v>
      </c>
      <c r="D847" s="104" t="n">
        <v>2.41</v>
      </c>
      <c r="E847" s="102" t="n">
        <v>2.41</v>
      </c>
      <c r="F847" s="102" t="n">
        <v>2.41</v>
      </c>
      <c r="G847" s="103" t="n">
        <f aca="false">$F847*(1-VLOOKUP($C847,$B$179:$E$189,2,0))</f>
        <v>2.2895</v>
      </c>
      <c r="H847" s="103" t="n">
        <f aca="false">$F847*(1-VLOOKUP($C847,$B$179:$E$189,3,0))</f>
        <v>2.169</v>
      </c>
      <c r="I847" s="103" t="n">
        <f aca="false">$F847*(1-VLOOKUP($C847,$B$179:$E$189,4,0))</f>
        <v>1.928</v>
      </c>
      <c r="J847" s="10" t="n">
        <f aca="false">G847/$F847</f>
        <v>0.95</v>
      </c>
      <c r="K847" s="10" t="n">
        <f aca="false">H847/$F847</f>
        <v>0.9</v>
      </c>
      <c r="L847" s="10" t="n">
        <f aca="false">I847/$F847</f>
        <v>0.8</v>
      </c>
    </row>
    <row r="848" customFormat="false" ht="15.8" hidden="false" customHeight="false" outlineLevel="0" collapsed="false">
      <c r="A848" s="59" t="s">
        <v>99</v>
      </c>
      <c r="B848" s="59" t="s">
        <v>246</v>
      </c>
      <c r="C848" s="59" t="s">
        <v>164</v>
      </c>
      <c r="D848" s="104" t="n">
        <v>2.41</v>
      </c>
      <c r="E848" s="102" t="n">
        <v>2.41</v>
      </c>
      <c r="F848" s="102" t="n">
        <v>2.41</v>
      </c>
      <c r="G848" s="103" t="n">
        <f aca="false">$F848*(1-VLOOKUP($C848,$B$179:$E$189,2,0))</f>
        <v>2.2895</v>
      </c>
      <c r="H848" s="103" t="n">
        <f aca="false">$F848*(1-VLOOKUP($C848,$B$179:$E$189,3,0))</f>
        <v>2.169</v>
      </c>
      <c r="I848" s="103" t="n">
        <f aca="false">$F848*(1-VLOOKUP($C848,$B$179:$E$189,4,0))</f>
        <v>1.928</v>
      </c>
      <c r="J848" s="10" t="n">
        <f aca="false">G848/$F848</f>
        <v>0.95</v>
      </c>
      <c r="K848" s="10" t="n">
        <f aca="false">H848/$F848</f>
        <v>0.9</v>
      </c>
      <c r="L848" s="10" t="n">
        <f aca="false">I848/$F848</f>
        <v>0.8</v>
      </c>
    </row>
    <row r="849" customFormat="false" ht="15.8" hidden="false" customHeight="false" outlineLevel="0" collapsed="false">
      <c r="A849" s="59" t="s">
        <v>99</v>
      </c>
      <c r="B849" s="59" t="s">
        <v>247</v>
      </c>
      <c r="C849" s="59" t="s">
        <v>164</v>
      </c>
      <c r="D849" s="104" t="n">
        <v>2.26</v>
      </c>
      <c r="E849" s="102" t="n">
        <v>2.26</v>
      </c>
      <c r="F849" s="102" t="n">
        <v>2.26</v>
      </c>
      <c r="G849" s="103" t="n">
        <f aca="false">$F849*(1-VLOOKUP($C849,$B$179:$E$189,2,0))</f>
        <v>2.147</v>
      </c>
      <c r="H849" s="103" t="n">
        <f aca="false">$F849*(1-VLOOKUP($C849,$B$179:$E$189,3,0))</f>
        <v>2.034</v>
      </c>
      <c r="I849" s="103" t="n">
        <f aca="false">$F849*(1-VLOOKUP($C849,$B$179:$E$189,4,0))</f>
        <v>1.808</v>
      </c>
      <c r="J849" s="10" t="n">
        <f aca="false">G849/$F849</f>
        <v>0.95</v>
      </c>
      <c r="K849" s="10" t="n">
        <f aca="false">H849/$F849</f>
        <v>0.9</v>
      </c>
      <c r="L849" s="10" t="n">
        <f aca="false">I849/$F849</f>
        <v>0.8</v>
      </c>
    </row>
    <row r="850" customFormat="false" ht="15.8" hidden="false" customHeight="false" outlineLevel="0" collapsed="false">
      <c r="A850" s="59" t="s">
        <v>99</v>
      </c>
      <c r="B850" s="59" t="s">
        <v>248</v>
      </c>
      <c r="C850" s="59" t="s">
        <v>164</v>
      </c>
      <c r="D850" s="104" t="n">
        <v>3.65</v>
      </c>
      <c r="E850" s="102" t="n">
        <v>3.65</v>
      </c>
      <c r="F850" s="102" t="n">
        <v>3.65</v>
      </c>
      <c r="G850" s="103" t="n">
        <f aca="false">$F850*(1-VLOOKUP($C850,$B$179:$E$189,2,0))</f>
        <v>3.4675</v>
      </c>
      <c r="H850" s="103" t="n">
        <f aca="false">$F850*(1-VLOOKUP($C850,$B$179:$E$189,3,0))</f>
        <v>3.285</v>
      </c>
      <c r="I850" s="103" t="n">
        <f aca="false">$F850*(1-VLOOKUP($C850,$B$179:$E$189,4,0))</f>
        <v>2.92</v>
      </c>
      <c r="J850" s="10" t="n">
        <f aca="false">G850/$F850</f>
        <v>0.95</v>
      </c>
      <c r="K850" s="10" t="n">
        <f aca="false">H850/$F850</f>
        <v>0.9</v>
      </c>
      <c r="L850" s="10" t="n">
        <f aca="false">I850/$F850</f>
        <v>0.8</v>
      </c>
    </row>
    <row r="851" customFormat="false" ht="15.8" hidden="false" customHeight="false" outlineLevel="0" collapsed="false">
      <c r="A851" s="59" t="s">
        <v>99</v>
      </c>
      <c r="B851" s="59" t="s">
        <v>249</v>
      </c>
      <c r="C851" s="59" t="s">
        <v>164</v>
      </c>
      <c r="D851" s="104" t="n">
        <v>3.65</v>
      </c>
      <c r="E851" s="102" t="n">
        <v>3.65</v>
      </c>
      <c r="F851" s="102" t="n">
        <v>3.65</v>
      </c>
      <c r="G851" s="103" t="n">
        <f aca="false">$F851*(1-VLOOKUP($C851,$B$179:$E$189,2,0))</f>
        <v>3.4675</v>
      </c>
      <c r="H851" s="103" t="n">
        <f aca="false">$F851*(1-VLOOKUP($C851,$B$179:$E$189,3,0))</f>
        <v>3.285</v>
      </c>
      <c r="I851" s="103" t="n">
        <f aca="false">$F851*(1-VLOOKUP($C851,$B$179:$E$189,4,0))</f>
        <v>2.92</v>
      </c>
      <c r="J851" s="10" t="n">
        <f aca="false">G851/$F851</f>
        <v>0.95</v>
      </c>
      <c r="K851" s="10" t="n">
        <f aca="false">H851/$F851</f>
        <v>0.9</v>
      </c>
      <c r="L851" s="10" t="n">
        <f aca="false">I851/$F851</f>
        <v>0.8</v>
      </c>
    </row>
    <row r="852" customFormat="false" ht="15.8" hidden="false" customHeight="false" outlineLevel="0" collapsed="false">
      <c r="A852" s="59" t="s">
        <v>99</v>
      </c>
      <c r="B852" s="59" t="s">
        <v>250</v>
      </c>
      <c r="C852" s="59" t="s">
        <v>164</v>
      </c>
      <c r="D852" s="104" t="n">
        <v>3.65</v>
      </c>
      <c r="E852" s="102" t="n">
        <v>3.65</v>
      </c>
      <c r="F852" s="102" t="n">
        <v>3.65</v>
      </c>
      <c r="G852" s="103" t="n">
        <f aca="false">$F852*(1-VLOOKUP($C852,$B$179:$E$189,2,0))</f>
        <v>3.4675</v>
      </c>
      <c r="H852" s="103" t="n">
        <f aca="false">$F852*(1-VLOOKUP($C852,$B$179:$E$189,3,0))</f>
        <v>3.285</v>
      </c>
      <c r="I852" s="103" t="n">
        <f aca="false">$F852*(1-VLOOKUP($C852,$B$179:$E$189,4,0))</f>
        <v>2.92</v>
      </c>
      <c r="J852" s="10" t="n">
        <f aca="false">G852/$F852</f>
        <v>0.95</v>
      </c>
      <c r="K852" s="10" t="n">
        <f aca="false">H852/$F852</f>
        <v>0.9</v>
      </c>
      <c r="L852" s="10" t="n">
        <f aca="false">I852/$F852</f>
        <v>0.8</v>
      </c>
    </row>
    <row r="853" customFormat="false" ht="15.8" hidden="false" customHeight="false" outlineLevel="0" collapsed="false">
      <c r="A853" s="59" t="s">
        <v>101</v>
      </c>
      <c r="B853" s="59" t="s">
        <v>251</v>
      </c>
      <c r="C853" s="59" t="s">
        <v>164</v>
      </c>
      <c r="D853" s="104" t="n">
        <v>1</v>
      </c>
      <c r="E853" s="102" t="n">
        <v>1</v>
      </c>
      <c r="F853" s="102" t="n">
        <v>1</v>
      </c>
      <c r="G853" s="103" t="n">
        <f aca="false">$F853*(1-VLOOKUP($C853,$B$179:$E$189,2,0))</f>
        <v>0.95</v>
      </c>
      <c r="H853" s="103" t="n">
        <f aca="false">$F853*(1-VLOOKUP($C853,$B$179:$E$189,3,0))</f>
        <v>0.9</v>
      </c>
      <c r="I853" s="103" t="n">
        <f aca="false">$F853*(1-VLOOKUP($C853,$B$179:$E$189,4,0))</f>
        <v>0.8</v>
      </c>
      <c r="J853" s="10" t="n">
        <f aca="false">G853/$F853</f>
        <v>0.95</v>
      </c>
      <c r="K853" s="10" t="n">
        <f aca="false">H853/$F853</f>
        <v>0.9</v>
      </c>
      <c r="L853" s="10" t="n">
        <f aca="false">I853/$F853</f>
        <v>0.8</v>
      </c>
    </row>
    <row r="854" customFormat="false" ht="15.8" hidden="false" customHeight="false" outlineLevel="0" collapsed="false">
      <c r="A854" s="59" t="s">
        <v>101</v>
      </c>
      <c r="B854" s="59" t="s">
        <v>252</v>
      </c>
      <c r="C854" s="59" t="s">
        <v>164</v>
      </c>
      <c r="D854" s="104" t="n">
        <v>1</v>
      </c>
      <c r="E854" s="102" t="n">
        <v>1</v>
      </c>
      <c r="F854" s="102" t="n">
        <v>1</v>
      </c>
      <c r="G854" s="103" t="n">
        <f aca="false">$F854*(1-VLOOKUP($C854,$B$179:$E$189,2,0))</f>
        <v>0.95</v>
      </c>
      <c r="H854" s="103" t="n">
        <f aca="false">$F854*(1-VLOOKUP($C854,$B$179:$E$189,3,0))</f>
        <v>0.9</v>
      </c>
      <c r="I854" s="103" t="n">
        <f aca="false">$F854*(1-VLOOKUP($C854,$B$179:$E$189,4,0))</f>
        <v>0.8</v>
      </c>
      <c r="J854" s="10" t="n">
        <f aca="false">G854/$F854</f>
        <v>0.95</v>
      </c>
      <c r="K854" s="10" t="n">
        <f aca="false">H854/$F854</f>
        <v>0.9</v>
      </c>
      <c r="L854" s="10" t="n">
        <f aca="false">I854/$F854</f>
        <v>0.8</v>
      </c>
    </row>
    <row r="855" customFormat="false" ht="15.8" hidden="false" customHeight="false" outlineLevel="0" collapsed="false">
      <c r="A855" s="59" t="s">
        <v>101</v>
      </c>
      <c r="B855" s="59" t="s">
        <v>253</v>
      </c>
      <c r="C855" s="59" t="s">
        <v>164</v>
      </c>
      <c r="D855" s="104" t="n">
        <v>1</v>
      </c>
      <c r="E855" s="102" t="n">
        <v>1</v>
      </c>
      <c r="F855" s="102" t="n">
        <v>1</v>
      </c>
      <c r="G855" s="103" t="n">
        <f aca="false">$F855*(1-VLOOKUP($C855,$B$179:$E$189,2,0))</f>
        <v>0.95</v>
      </c>
      <c r="H855" s="103" t="n">
        <f aca="false">$F855*(1-VLOOKUP($C855,$B$179:$E$189,3,0))</f>
        <v>0.9</v>
      </c>
      <c r="I855" s="103" t="n">
        <f aca="false">$F855*(1-VLOOKUP($C855,$B$179:$E$189,4,0))</f>
        <v>0.8</v>
      </c>
      <c r="J855" s="10" t="n">
        <f aca="false">G855/$F855</f>
        <v>0.95</v>
      </c>
      <c r="K855" s="10" t="n">
        <f aca="false">H855/$F855</f>
        <v>0.9</v>
      </c>
      <c r="L855" s="10" t="n">
        <f aca="false">I855/$F855</f>
        <v>0.8</v>
      </c>
    </row>
    <row r="856" customFormat="false" ht="15.8" hidden="false" customHeight="false" outlineLevel="0" collapsed="false">
      <c r="A856" s="59" t="s">
        <v>101</v>
      </c>
      <c r="B856" s="59" t="s">
        <v>254</v>
      </c>
      <c r="C856" s="59" t="s">
        <v>164</v>
      </c>
      <c r="D856" s="104" t="n">
        <v>1</v>
      </c>
      <c r="E856" s="102" t="n">
        <v>1</v>
      </c>
      <c r="F856" s="102" t="n">
        <v>1</v>
      </c>
      <c r="G856" s="103" t="n">
        <f aca="false">$F856*(1-VLOOKUP($C856,$B$179:$E$189,2,0))</f>
        <v>0.95</v>
      </c>
      <c r="H856" s="103" t="n">
        <f aca="false">$F856*(1-VLOOKUP($C856,$B$179:$E$189,3,0))</f>
        <v>0.9</v>
      </c>
      <c r="I856" s="103" t="n">
        <f aca="false">$F856*(1-VLOOKUP($C856,$B$179:$E$189,4,0))</f>
        <v>0.8</v>
      </c>
      <c r="J856" s="10" t="n">
        <f aca="false">G856/$F856</f>
        <v>0.95</v>
      </c>
      <c r="K856" s="10" t="n">
        <f aca="false">H856/$F856</f>
        <v>0.9</v>
      </c>
      <c r="L856" s="10" t="n">
        <f aca="false">I856/$F856</f>
        <v>0.8</v>
      </c>
    </row>
    <row r="857" customFormat="false" ht="15.8" hidden="false" customHeight="false" outlineLevel="0" collapsed="false">
      <c r="A857" s="59" t="s">
        <v>101</v>
      </c>
      <c r="B857" s="59" t="s">
        <v>255</v>
      </c>
      <c r="C857" s="59" t="s">
        <v>164</v>
      </c>
      <c r="D857" s="104" t="n">
        <v>1</v>
      </c>
      <c r="E857" s="102" t="n">
        <v>1</v>
      </c>
      <c r="F857" s="102" t="n">
        <v>1</v>
      </c>
      <c r="G857" s="103" t="n">
        <f aca="false">$F857*(1-VLOOKUP($C857,$B$179:$E$189,2,0))</f>
        <v>0.95</v>
      </c>
      <c r="H857" s="103" t="n">
        <f aca="false">$F857*(1-VLOOKUP($C857,$B$179:$E$189,3,0))</f>
        <v>0.9</v>
      </c>
      <c r="I857" s="103" t="n">
        <f aca="false">$F857*(1-VLOOKUP($C857,$B$179:$E$189,4,0))</f>
        <v>0.8</v>
      </c>
      <c r="J857" s="10" t="n">
        <f aca="false">G857/$F857</f>
        <v>0.95</v>
      </c>
      <c r="K857" s="10" t="n">
        <f aca="false">H857/$F857</f>
        <v>0.9</v>
      </c>
      <c r="L857" s="10" t="n">
        <f aca="false">I857/$F857</f>
        <v>0.8</v>
      </c>
    </row>
    <row r="858" customFormat="false" ht="15.8" hidden="false" customHeight="false" outlineLevel="0" collapsed="false">
      <c r="A858" s="59" t="s">
        <v>103</v>
      </c>
      <c r="B858" s="59" t="s">
        <v>256</v>
      </c>
      <c r="C858" s="59" t="s">
        <v>164</v>
      </c>
      <c r="D858" s="104" t="n">
        <v>1</v>
      </c>
      <c r="E858" s="102" t="n">
        <v>1</v>
      </c>
      <c r="F858" s="102" t="n">
        <v>1</v>
      </c>
      <c r="G858" s="103" t="n">
        <f aca="false">$F858*(1-VLOOKUP($C858,$B$179:$E$189,2,0))</f>
        <v>0.95</v>
      </c>
      <c r="H858" s="103" t="n">
        <f aca="false">$F858*(1-VLOOKUP($C858,$B$179:$E$189,3,0))</f>
        <v>0.9</v>
      </c>
      <c r="I858" s="103" t="n">
        <f aca="false">$F858*(1-VLOOKUP($C858,$B$179:$E$189,4,0))</f>
        <v>0.8</v>
      </c>
      <c r="J858" s="10" t="n">
        <f aca="false">G858/$F858</f>
        <v>0.95</v>
      </c>
      <c r="K858" s="10" t="n">
        <f aca="false">H858/$F858</f>
        <v>0.9</v>
      </c>
      <c r="L858" s="10" t="n">
        <f aca="false">I858/$F858</f>
        <v>0.8</v>
      </c>
    </row>
    <row r="859" customFormat="false" ht="15.8" hidden="false" customHeight="false" outlineLevel="0" collapsed="false">
      <c r="A859" s="59" t="s">
        <v>103</v>
      </c>
      <c r="B859" s="59" t="s">
        <v>257</v>
      </c>
      <c r="C859" s="59" t="s">
        <v>164</v>
      </c>
      <c r="D859" s="104" t="n">
        <v>1</v>
      </c>
      <c r="E859" s="102" t="n">
        <v>1</v>
      </c>
      <c r="F859" s="102" t="n">
        <v>1</v>
      </c>
      <c r="G859" s="103" t="n">
        <f aca="false">$F859*(1-VLOOKUP($C859,$B$179:$E$189,2,0))</f>
        <v>0.95</v>
      </c>
      <c r="H859" s="103" t="n">
        <f aca="false">$F859*(1-VLOOKUP($C859,$B$179:$E$189,3,0))</f>
        <v>0.9</v>
      </c>
      <c r="I859" s="103" t="n">
        <f aca="false">$F859*(1-VLOOKUP($C859,$B$179:$E$189,4,0))</f>
        <v>0.8</v>
      </c>
      <c r="J859" s="10" t="n">
        <f aca="false">G859/$F859</f>
        <v>0.95</v>
      </c>
      <c r="K859" s="10" t="n">
        <f aca="false">H859/$F859</f>
        <v>0.9</v>
      </c>
      <c r="L859" s="10" t="n">
        <f aca="false">I859/$F859</f>
        <v>0.8</v>
      </c>
    </row>
    <row r="860" customFormat="false" ht="15.8" hidden="false" customHeight="false" outlineLevel="0" collapsed="false">
      <c r="A860" s="59" t="s">
        <v>103</v>
      </c>
      <c r="B860" s="59" t="s">
        <v>258</v>
      </c>
      <c r="C860" s="59" t="s">
        <v>164</v>
      </c>
      <c r="D860" s="104" t="n">
        <v>1</v>
      </c>
      <c r="E860" s="102" t="n">
        <v>1</v>
      </c>
      <c r="F860" s="102" t="n">
        <v>1</v>
      </c>
      <c r="G860" s="103" t="n">
        <f aca="false">$F860*(1-VLOOKUP($C860,$B$179:$E$189,2,0))</f>
        <v>0.95</v>
      </c>
      <c r="H860" s="103" t="n">
        <f aca="false">$F860*(1-VLOOKUP($C860,$B$179:$E$189,3,0))</f>
        <v>0.9</v>
      </c>
      <c r="I860" s="103" t="n">
        <f aca="false">$F860*(1-VLOOKUP($C860,$B$179:$E$189,4,0))</f>
        <v>0.8</v>
      </c>
      <c r="J860" s="10" t="n">
        <f aca="false">G860/$F860</f>
        <v>0.95</v>
      </c>
      <c r="K860" s="10" t="n">
        <f aca="false">H860/$F860</f>
        <v>0.9</v>
      </c>
      <c r="L860" s="10" t="n">
        <f aca="false">I860/$F860</f>
        <v>0.8</v>
      </c>
    </row>
    <row r="861" customFormat="false" ht="15.8" hidden="false" customHeight="false" outlineLevel="0" collapsed="false">
      <c r="A861" s="59" t="s">
        <v>103</v>
      </c>
      <c r="B861" s="59" t="s">
        <v>259</v>
      </c>
      <c r="C861" s="59" t="s">
        <v>164</v>
      </c>
      <c r="D861" s="104" t="n">
        <v>1</v>
      </c>
      <c r="E861" s="102" t="n">
        <v>1</v>
      </c>
      <c r="F861" s="102" t="n">
        <v>1</v>
      </c>
      <c r="G861" s="103" t="n">
        <f aca="false">$F861*(1-VLOOKUP($C861,$B$179:$E$189,2,0))</f>
        <v>0.95</v>
      </c>
      <c r="H861" s="103" t="n">
        <f aca="false">$F861*(1-VLOOKUP($C861,$B$179:$E$189,3,0))</f>
        <v>0.9</v>
      </c>
      <c r="I861" s="103" t="n">
        <f aca="false">$F861*(1-VLOOKUP($C861,$B$179:$E$189,4,0))</f>
        <v>0.8</v>
      </c>
      <c r="J861" s="10" t="n">
        <f aca="false">G861/$F861</f>
        <v>0.95</v>
      </c>
      <c r="K861" s="10" t="n">
        <f aca="false">H861/$F861</f>
        <v>0.9</v>
      </c>
      <c r="L861" s="10" t="n">
        <f aca="false">I861/$F861</f>
        <v>0.8</v>
      </c>
    </row>
    <row r="862" customFormat="false" ht="15.8" hidden="false" customHeight="false" outlineLevel="0" collapsed="false">
      <c r="A862" s="59" t="s">
        <v>103</v>
      </c>
      <c r="B862" s="59" t="s">
        <v>260</v>
      </c>
      <c r="C862" s="59" t="s">
        <v>164</v>
      </c>
      <c r="D862" s="104" t="n">
        <v>1</v>
      </c>
      <c r="E862" s="102" t="n">
        <v>1</v>
      </c>
      <c r="F862" s="102" t="n">
        <v>1</v>
      </c>
      <c r="G862" s="103" t="n">
        <f aca="false">$F862*(1-VLOOKUP($C862,$B$179:$E$189,2,0))</f>
        <v>0.95</v>
      </c>
      <c r="H862" s="103" t="n">
        <f aca="false">$F862*(1-VLOOKUP($C862,$B$179:$E$189,3,0))</f>
        <v>0.9</v>
      </c>
      <c r="I862" s="103" t="n">
        <f aca="false">$F862*(1-VLOOKUP($C862,$B$179:$E$189,4,0))</f>
        <v>0.8</v>
      </c>
      <c r="J862" s="10" t="n">
        <f aca="false">G862/$F862</f>
        <v>0.95</v>
      </c>
      <c r="K862" s="10" t="n">
        <f aca="false">H862/$F862</f>
        <v>0.9</v>
      </c>
      <c r="L862" s="10" t="n">
        <f aca="false">I862/$F862</f>
        <v>0.8</v>
      </c>
    </row>
    <row r="863" customFormat="false" ht="15.8" hidden="false" customHeight="false" outlineLevel="0" collapsed="false">
      <c r="A863" s="59" t="s">
        <v>103</v>
      </c>
      <c r="B863" s="59" t="s">
        <v>261</v>
      </c>
      <c r="C863" s="59" t="s">
        <v>164</v>
      </c>
      <c r="D863" s="104" t="n">
        <v>1</v>
      </c>
      <c r="E863" s="102" t="n">
        <v>1</v>
      </c>
      <c r="F863" s="102" t="n">
        <v>1</v>
      </c>
      <c r="G863" s="103" t="n">
        <f aca="false">$F863*(1-VLOOKUP($C863,$B$179:$E$189,2,0))</f>
        <v>0.95</v>
      </c>
      <c r="H863" s="103" t="n">
        <f aca="false">$F863*(1-VLOOKUP($C863,$B$179:$E$189,3,0))</f>
        <v>0.9</v>
      </c>
      <c r="I863" s="103" t="n">
        <f aca="false">$F863*(1-VLOOKUP($C863,$B$179:$E$189,4,0))</f>
        <v>0.8</v>
      </c>
      <c r="J863" s="10" t="n">
        <f aca="false">G863/$F863</f>
        <v>0.95</v>
      </c>
      <c r="K863" s="10" t="n">
        <f aca="false">H863/$F863</f>
        <v>0.9</v>
      </c>
      <c r="L863" s="10" t="n">
        <f aca="false">I863/$F863</f>
        <v>0.8</v>
      </c>
    </row>
    <row r="864" customFormat="false" ht="15.8" hidden="false" customHeight="false" outlineLevel="0" collapsed="false">
      <c r="A864" s="59" t="s">
        <v>105</v>
      </c>
      <c r="B864" s="59" t="s">
        <v>185</v>
      </c>
      <c r="C864" s="59" t="s">
        <v>164</v>
      </c>
      <c r="D864" s="104" t="n">
        <v>5</v>
      </c>
      <c r="E864" s="102" t="n">
        <v>5</v>
      </c>
      <c r="F864" s="102" t="n">
        <v>5</v>
      </c>
      <c r="G864" s="103" t="n">
        <f aca="false">$F864*(1-VLOOKUP($C864,$B$179:$E$189,2,0))</f>
        <v>4.75</v>
      </c>
      <c r="H864" s="103" t="n">
        <f aca="false">$F864*(1-VLOOKUP($C864,$B$179:$E$189,3,0))</f>
        <v>4.5</v>
      </c>
      <c r="I864" s="103" t="n">
        <f aca="false">$F864*(1-VLOOKUP($C864,$B$179:$E$189,4,0))</f>
        <v>4</v>
      </c>
      <c r="J864" s="10" t="n">
        <f aca="false">G864/$F864</f>
        <v>0.95</v>
      </c>
      <c r="K864" s="10" t="n">
        <f aca="false">H864/$F864</f>
        <v>0.9</v>
      </c>
      <c r="L864" s="10" t="n">
        <f aca="false">I864/$F864</f>
        <v>0.8</v>
      </c>
    </row>
    <row r="865" customFormat="false" ht="15.8" hidden="false" customHeight="false" outlineLevel="0" collapsed="false">
      <c r="A865" s="59" t="s">
        <v>105</v>
      </c>
      <c r="B865" s="59" t="s">
        <v>262</v>
      </c>
      <c r="C865" s="59" t="s">
        <v>164</v>
      </c>
      <c r="D865" s="104" t="n">
        <v>1.72829135477334</v>
      </c>
      <c r="E865" s="102" t="n">
        <v>1.72829135477334</v>
      </c>
      <c r="F865" s="102" t="n">
        <v>1.72829135477334</v>
      </c>
      <c r="G865" s="103" t="n">
        <f aca="false">$F865*(1-VLOOKUP($C865,$B$179:$E$189,2,0))</f>
        <v>1.64187678703467</v>
      </c>
      <c r="H865" s="103" t="n">
        <f aca="false">$F865*(1-VLOOKUP($C865,$B$179:$E$189,3,0))</f>
        <v>1.55546221929601</v>
      </c>
      <c r="I865" s="103" t="n">
        <f aca="false">$F865*(1-VLOOKUP($C865,$B$179:$E$189,4,0))</f>
        <v>1.38263308381867</v>
      </c>
      <c r="J865" s="10" t="n">
        <f aca="false">G865/$F865</f>
        <v>0.95</v>
      </c>
      <c r="K865" s="10" t="n">
        <f aca="false">H865/$F865</f>
        <v>0.9</v>
      </c>
      <c r="L865" s="10" t="n">
        <f aca="false">I865/$F865</f>
        <v>0.8</v>
      </c>
    </row>
    <row r="866" customFormat="false" ht="15.8" hidden="false" customHeight="false" outlineLevel="0" collapsed="false">
      <c r="A866" s="59" t="s">
        <v>105</v>
      </c>
      <c r="B866" s="59" t="s">
        <v>263</v>
      </c>
      <c r="C866" s="59" t="s">
        <v>164</v>
      </c>
      <c r="D866" s="104" t="n">
        <v>7.01859661722311</v>
      </c>
      <c r="E866" s="102" t="n">
        <v>7.01859661722311</v>
      </c>
      <c r="F866" s="102" t="n">
        <v>7.01859661722311</v>
      </c>
      <c r="G866" s="103" t="n">
        <f aca="false">$F866*(1-VLOOKUP($C866,$B$179:$E$189,2,0))</f>
        <v>6.66766678636195</v>
      </c>
      <c r="H866" s="103" t="n">
        <f aca="false">$F866*(1-VLOOKUP($C866,$B$179:$E$189,3,0))</f>
        <v>6.3167369555008</v>
      </c>
      <c r="I866" s="103" t="n">
        <f aca="false">$F866*(1-VLOOKUP($C866,$B$179:$E$189,4,0))</f>
        <v>5.61487729377849</v>
      </c>
      <c r="J866" s="10" t="n">
        <f aca="false">G866/$F866</f>
        <v>0.95</v>
      </c>
      <c r="K866" s="10" t="n">
        <f aca="false">H866/$F866</f>
        <v>0.9</v>
      </c>
      <c r="L866" s="10" t="n">
        <f aca="false">I866/$F866</f>
        <v>0.8</v>
      </c>
    </row>
    <row r="867" customFormat="false" ht="15.8" hidden="false" customHeight="false" outlineLevel="0" collapsed="false">
      <c r="A867" s="59" t="s">
        <v>105</v>
      </c>
      <c r="B867" s="59" t="s">
        <v>264</v>
      </c>
      <c r="C867" s="59" t="s">
        <v>164</v>
      </c>
      <c r="D867" s="104" t="n">
        <v>0</v>
      </c>
      <c r="E867" s="102" t="n">
        <v>0</v>
      </c>
      <c r="F867" s="102" t="n">
        <v>0</v>
      </c>
      <c r="G867" s="103" t="n">
        <f aca="false">$F867*(1-VLOOKUP($C867,$B$179:$E$189,2,0))</f>
        <v>0</v>
      </c>
      <c r="H867" s="103" t="n">
        <f aca="false">$F867*(1-VLOOKUP($C867,$B$179:$E$189,3,0))</f>
        <v>0</v>
      </c>
      <c r="I867" s="103" t="n">
        <f aca="false">$F867*(1-VLOOKUP($C867,$B$179:$E$189,4,0))</f>
        <v>0</v>
      </c>
      <c r="J867" s="10" t="e">
        <f aca="false">G867/$F867</f>
        <v>#DIV/0!</v>
      </c>
      <c r="K867" s="10" t="e">
        <f aca="false">H867/$F867</f>
        <v>#DIV/0!</v>
      </c>
      <c r="L867" s="10" t="e">
        <f aca="false">I867/$F867</f>
        <v>#DIV/0!</v>
      </c>
    </row>
    <row r="868" customFormat="false" ht="15.8" hidden="false" customHeight="false" outlineLevel="0" collapsed="false">
      <c r="A868" s="59" t="s">
        <v>105</v>
      </c>
      <c r="B868" s="59" t="s">
        <v>265</v>
      </c>
      <c r="C868" s="59" t="s">
        <v>164</v>
      </c>
      <c r="D868" s="104" t="n">
        <v>33.9999999999999</v>
      </c>
      <c r="E868" s="102" t="n">
        <v>33.9999999999999</v>
      </c>
      <c r="F868" s="102" t="n">
        <v>33.9999999999999</v>
      </c>
      <c r="G868" s="103" t="n">
        <f aca="false">$F868*(1-VLOOKUP($C868,$B$179:$E$189,2,0))</f>
        <v>32.2999999999999</v>
      </c>
      <c r="H868" s="103" t="n">
        <f aca="false">$F868*(1-VLOOKUP($C868,$B$179:$E$189,3,0))</f>
        <v>30.5999999999999</v>
      </c>
      <c r="I868" s="103" t="n">
        <f aca="false">$F868*(1-VLOOKUP($C868,$B$179:$E$189,4,0))</f>
        <v>27.1999999999999</v>
      </c>
      <c r="J868" s="10" t="n">
        <f aca="false">G868/$F868</f>
        <v>0.95</v>
      </c>
      <c r="K868" s="10" t="n">
        <f aca="false">H868/$F868</f>
        <v>0.9</v>
      </c>
      <c r="L868" s="10" t="n">
        <f aca="false">I868/$F868</f>
        <v>0.8</v>
      </c>
    </row>
    <row r="869" customFormat="false" ht="15.8" hidden="false" customHeight="false" outlineLevel="0" collapsed="false">
      <c r="A869" s="59" t="s">
        <v>105</v>
      </c>
      <c r="B869" s="59" t="s">
        <v>266</v>
      </c>
      <c r="C869" s="59" t="s">
        <v>164</v>
      </c>
      <c r="D869" s="104" t="n">
        <v>1.62137817792261</v>
      </c>
      <c r="E869" s="102" t="n">
        <v>1.62137817792261</v>
      </c>
      <c r="F869" s="102" t="n">
        <v>1.62137817792261</v>
      </c>
      <c r="G869" s="103" t="n">
        <f aca="false">$F869*(1-VLOOKUP($C869,$B$179:$E$189,2,0))</f>
        <v>1.54030926902648</v>
      </c>
      <c r="H869" s="103" t="n">
        <f aca="false">$F869*(1-VLOOKUP($C869,$B$179:$E$189,3,0))</f>
        <v>1.45924036013035</v>
      </c>
      <c r="I869" s="103" t="n">
        <f aca="false">$F869*(1-VLOOKUP($C869,$B$179:$E$189,4,0))</f>
        <v>1.29710254233809</v>
      </c>
      <c r="J869" s="10" t="n">
        <f aca="false">G869/$F869</f>
        <v>0.95</v>
      </c>
      <c r="K869" s="10" t="n">
        <f aca="false">H869/$F869</f>
        <v>0.9</v>
      </c>
      <c r="L869" s="10" t="n">
        <f aca="false">I869/$F869</f>
        <v>0.8</v>
      </c>
    </row>
    <row r="870" customFormat="false" ht="15.8" hidden="false" customHeight="false" outlineLevel="0" collapsed="false">
      <c r="A870" s="59" t="s">
        <v>105</v>
      </c>
      <c r="B870" s="59" t="s">
        <v>267</v>
      </c>
      <c r="C870" s="59" t="s">
        <v>164</v>
      </c>
      <c r="D870" s="104" t="n">
        <v>0</v>
      </c>
      <c r="E870" s="102" t="n">
        <v>0</v>
      </c>
      <c r="F870" s="102" t="n">
        <v>0</v>
      </c>
      <c r="G870" s="103" t="n">
        <f aca="false">$F870*(1-VLOOKUP($C870,$B$179:$E$189,2,0))</f>
        <v>0</v>
      </c>
      <c r="H870" s="103" t="n">
        <f aca="false">$F870*(1-VLOOKUP($C870,$B$179:$E$189,3,0))</f>
        <v>0</v>
      </c>
      <c r="I870" s="103" t="n">
        <f aca="false">$F870*(1-VLOOKUP($C870,$B$179:$E$189,4,0))</f>
        <v>0</v>
      </c>
      <c r="J870" s="10" t="e">
        <f aca="false">G870/$F870</f>
        <v>#DIV/0!</v>
      </c>
      <c r="K870" s="10" t="e">
        <f aca="false">H870/$F870</f>
        <v>#DIV/0!</v>
      </c>
      <c r="L870" s="10" t="e">
        <f aca="false">I870/$F870</f>
        <v>#DIV/0!</v>
      </c>
    </row>
    <row r="871" customFormat="false" ht="15.8" hidden="false" customHeight="false" outlineLevel="0" collapsed="false">
      <c r="A871" s="59" t="s">
        <v>105</v>
      </c>
      <c r="B871" s="59" t="s">
        <v>268</v>
      </c>
      <c r="C871" s="59" t="s">
        <v>164</v>
      </c>
      <c r="D871" s="104" t="n">
        <v>5.35307437107038</v>
      </c>
      <c r="E871" s="102" t="n">
        <v>5.35307437107038</v>
      </c>
      <c r="F871" s="102" t="n">
        <v>5.35307437107038</v>
      </c>
      <c r="G871" s="103" t="n">
        <f aca="false">$F871*(1-VLOOKUP($C871,$B$179:$E$189,2,0))</f>
        <v>5.08542065251686</v>
      </c>
      <c r="H871" s="103" t="n">
        <f aca="false">$F871*(1-VLOOKUP($C871,$B$179:$E$189,3,0))</f>
        <v>4.81776693396334</v>
      </c>
      <c r="I871" s="103" t="n">
        <f aca="false">$F871*(1-VLOOKUP($C871,$B$179:$E$189,4,0))</f>
        <v>4.2824594968563</v>
      </c>
      <c r="J871" s="10" t="n">
        <f aca="false">G871/$F871</f>
        <v>0.95</v>
      </c>
      <c r="K871" s="10" t="n">
        <f aca="false">H871/$F871</f>
        <v>0.9</v>
      </c>
      <c r="L871" s="10" t="n">
        <f aca="false">I871/$F871</f>
        <v>0.8</v>
      </c>
    </row>
    <row r="872" customFormat="false" ht="15.8" hidden="false" customHeight="false" outlineLevel="0" collapsed="false">
      <c r="A872" s="59" t="s">
        <v>105</v>
      </c>
      <c r="B872" s="59" t="s">
        <v>269</v>
      </c>
      <c r="C872" s="59" t="s">
        <v>164</v>
      </c>
      <c r="D872" s="104" t="n">
        <v>0</v>
      </c>
      <c r="E872" s="102" t="n">
        <v>0</v>
      </c>
      <c r="F872" s="102" t="n">
        <v>0</v>
      </c>
      <c r="G872" s="103" t="n">
        <f aca="false">$F872*(1-VLOOKUP($C872,$B$179:$E$189,2,0))</f>
        <v>0</v>
      </c>
      <c r="H872" s="103" t="n">
        <f aca="false">$F872*(1-VLOOKUP($C872,$B$179:$E$189,3,0))</f>
        <v>0</v>
      </c>
      <c r="I872" s="103" t="n">
        <f aca="false">$F872*(1-VLOOKUP($C872,$B$179:$E$189,4,0))</f>
        <v>0</v>
      </c>
      <c r="J872" s="10" t="e">
        <f aca="false">G872/$F872</f>
        <v>#DIV/0!</v>
      </c>
      <c r="K872" s="10" t="e">
        <f aca="false">H872/$F872</f>
        <v>#DIV/0!</v>
      </c>
      <c r="L872" s="10" t="e">
        <f aca="false">I872/$F872</f>
        <v>#DIV/0!</v>
      </c>
    </row>
    <row r="873" customFormat="false" ht="15.8" hidden="false" customHeight="false" outlineLevel="0" collapsed="false">
      <c r="A873" s="59" t="s">
        <v>105</v>
      </c>
      <c r="B873" s="59" t="s">
        <v>270</v>
      </c>
      <c r="C873" s="59" t="s">
        <v>164</v>
      </c>
      <c r="D873" s="104" t="n">
        <v>0</v>
      </c>
      <c r="E873" s="102" t="n">
        <v>0</v>
      </c>
      <c r="F873" s="102" t="n">
        <v>0</v>
      </c>
      <c r="G873" s="103" t="n">
        <f aca="false">$F873*(1-VLOOKUP($C873,$B$179:$E$189,2,0))</f>
        <v>0</v>
      </c>
      <c r="H873" s="103" t="n">
        <f aca="false">$F873*(1-VLOOKUP($C873,$B$179:$E$189,3,0))</f>
        <v>0</v>
      </c>
      <c r="I873" s="103" t="n">
        <f aca="false">$F873*(1-VLOOKUP($C873,$B$179:$E$189,4,0))</f>
        <v>0</v>
      </c>
      <c r="J873" s="10" t="e">
        <f aca="false">G873/$F873</f>
        <v>#DIV/0!</v>
      </c>
      <c r="K873" s="10" t="e">
        <f aca="false">H873/$F873</f>
        <v>#DIV/0!</v>
      </c>
      <c r="L873" s="10" t="e">
        <f aca="false">I873/$F873</f>
        <v>#DIV/0!</v>
      </c>
    </row>
    <row r="874" customFormat="false" ht="15.8" hidden="false" customHeight="false" outlineLevel="0" collapsed="false">
      <c r="A874" s="59" t="s">
        <v>105</v>
      </c>
      <c r="B874" s="59" t="s">
        <v>271</v>
      </c>
      <c r="C874" s="59" t="s">
        <v>164</v>
      </c>
      <c r="D874" s="104" t="n">
        <v>0</v>
      </c>
      <c r="E874" s="102" t="n">
        <v>0</v>
      </c>
      <c r="F874" s="102" t="n">
        <v>0</v>
      </c>
      <c r="G874" s="103" t="n">
        <f aca="false">$F874*(1-VLOOKUP($C874,$B$179:$E$189,2,0))</f>
        <v>0</v>
      </c>
      <c r="H874" s="103" t="n">
        <f aca="false">$F874*(1-VLOOKUP($C874,$B$179:$E$189,3,0))</f>
        <v>0</v>
      </c>
      <c r="I874" s="103" t="n">
        <f aca="false">$F874*(1-VLOOKUP($C874,$B$179:$E$189,4,0))</f>
        <v>0</v>
      </c>
      <c r="J874" s="10" t="e">
        <f aca="false">G874/$F874</f>
        <v>#DIV/0!</v>
      </c>
      <c r="K874" s="10" t="e">
        <f aca="false">H874/$F874</f>
        <v>#DIV/0!</v>
      </c>
      <c r="L874" s="10" t="e">
        <f aca="false">I874/$F874</f>
        <v>#DIV/0!</v>
      </c>
    </row>
    <row r="875" customFormat="false" ht="15.8" hidden="false" customHeight="false" outlineLevel="0" collapsed="false">
      <c r="A875" s="59" t="s">
        <v>105</v>
      </c>
      <c r="B875" s="59" t="s">
        <v>272</v>
      </c>
      <c r="C875" s="59" t="s">
        <v>164</v>
      </c>
      <c r="D875" s="104" t="n">
        <v>0</v>
      </c>
      <c r="E875" s="102" t="n">
        <v>0</v>
      </c>
      <c r="F875" s="102" t="n">
        <v>0</v>
      </c>
      <c r="G875" s="103" t="n">
        <f aca="false">$F875*(1-VLOOKUP($C875,$B$179:$E$189,2,0))</f>
        <v>0</v>
      </c>
      <c r="H875" s="103" t="n">
        <f aca="false">$F875*(1-VLOOKUP($C875,$B$179:$E$189,3,0))</f>
        <v>0</v>
      </c>
      <c r="I875" s="103" t="n">
        <f aca="false">$F875*(1-VLOOKUP($C875,$B$179:$E$189,4,0))</f>
        <v>0</v>
      </c>
      <c r="J875" s="10" t="e">
        <f aca="false">G875/$F875</f>
        <v>#DIV/0!</v>
      </c>
      <c r="K875" s="10" t="e">
        <f aca="false">H875/$F875</f>
        <v>#DIV/0!</v>
      </c>
      <c r="L875" s="10" t="e">
        <f aca="false">I875/$F875</f>
        <v>#DIV/0!</v>
      </c>
    </row>
    <row r="876" customFormat="false" ht="15.8" hidden="false" customHeight="false" outlineLevel="0" collapsed="false">
      <c r="A876" s="59" t="s">
        <v>105</v>
      </c>
      <c r="B876" s="59" t="s">
        <v>273</v>
      </c>
      <c r="C876" s="59" t="s">
        <v>164</v>
      </c>
      <c r="D876" s="104" t="n">
        <v>0</v>
      </c>
      <c r="E876" s="102" t="n">
        <v>0</v>
      </c>
      <c r="F876" s="102" t="n">
        <v>0</v>
      </c>
      <c r="G876" s="103" t="n">
        <f aca="false">$F876*(1-VLOOKUP($C876,$B$179:$E$189,2,0))</f>
        <v>0</v>
      </c>
      <c r="H876" s="103" t="n">
        <f aca="false">$F876*(1-VLOOKUP($C876,$B$179:$E$189,3,0))</f>
        <v>0</v>
      </c>
      <c r="I876" s="103" t="n">
        <f aca="false">$F876*(1-VLOOKUP($C876,$B$179:$E$189,4,0))</f>
        <v>0</v>
      </c>
      <c r="J876" s="10" t="e">
        <f aca="false">G876/$F876</f>
        <v>#DIV/0!</v>
      </c>
      <c r="K876" s="10" t="e">
        <f aca="false">H876/$F876</f>
        <v>#DIV/0!</v>
      </c>
      <c r="L876" s="10" t="e">
        <f aca="false">I876/$F876</f>
        <v>#DIV/0!</v>
      </c>
    </row>
    <row r="877" customFormat="false" ht="15.8" hidden="false" customHeight="false" outlineLevel="0" collapsed="false">
      <c r="A877" s="59" t="s">
        <v>105</v>
      </c>
      <c r="B877" s="59" t="s">
        <v>274</v>
      </c>
      <c r="C877" s="59" t="s">
        <v>164</v>
      </c>
      <c r="D877" s="104" t="n">
        <v>0</v>
      </c>
      <c r="E877" s="102" t="n">
        <v>0</v>
      </c>
      <c r="F877" s="102" t="n">
        <v>0</v>
      </c>
      <c r="G877" s="103" t="n">
        <f aca="false">$F877*(1-VLOOKUP($C877,$B$179:$E$189,2,0))</f>
        <v>0</v>
      </c>
      <c r="H877" s="103" t="n">
        <f aca="false">$F877*(1-VLOOKUP($C877,$B$179:$E$189,3,0))</f>
        <v>0</v>
      </c>
      <c r="I877" s="103" t="n">
        <f aca="false">$F877*(1-VLOOKUP($C877,$B$179:$E$189,4,0))</f>
        <v>0</v>
      </c>
      <c r="J877" s="10" t="e">
        <f aca="false">G877/$F877</f>
        <v>#DIV/0!</v>
      </c>
      <c r="K877" s="10" t="e">
        <f aca="false">H877/$F877</f>
        <v>#DIV/0!</v>
      </c>
      <c r="L877" s="10" t="e">
        <f aca="false">I877/$F877</f>
        <v>#DIV/0!</v>
      </c>
    </row>
    <row r="878" customFormat="false" ht="15.8" hidden="false" customHeight="false" outlineLevel="0" collapsed="false">
      <c r="A878" s="59" t="s">
        <v>107</v>
      </c>
      <c r="B878" s="59" t="s">
        <v>267</v>
      </c>
      <c r="C878" s="59" t="s">
        <v>164</v>
      </c>
      <c r="D878" s="104" t="n">
        <v>1</v>
      </c>
      <c r="E878" s="102" t="n">
        <v>1</v>
      </c>
      <c r="F878" s="102" t="n">
        <v>1</v>
      </c>
      <c r="G878" s="103" t="n">
        <f aca="false">$F878*(1-VLOOKUP($C878,$B$179:$E$189,2,0))</f>
        <v>0.95</v>
      </c>
      <c r="H878" s="103" t="n">
        <f aca="false">$F878*(1-VLOOKUP($C878,$B$179:$E$189,3,0))</f>
        <v>0.9</v>
      </c>
      <c r="I878" s="103" t="n">
        <f aca="false">$F878*(1-VLOOKUP($C878,$B$179:$E$189,4,0))</f>
        <v>0.8</v>
      </c>
      <c r="J878" s="10" t="n">
        <f aca="false">G878/$F878</f>
        <v>0.95</v>
      </c>
      <c r="K878" s="10" t="n">
        <f aca="false">H878/$F878</f>
        <v>0.9</v>
      </c>
      <c r="L878" s="10" t="n">
        <f aca="false">I878/$F878</f>
        <v>0.8</v>
      </c>
    </row>
    <row r="879" customFormat="false" ht="15.8" hidden="false" customHeight="false" outlineLevel="0" collapsed="false">
      <c r="A879" s="59" t="s">
        <v>93</v>
      </c>
      <c r="B879" s="59" t="s">
        <v>179</v>
      </c>
      <c r="C879" s="59" t="s">
        <v>167</v>
      </c>
      <c r="D879" s="104" t="n">
        <v>0.53</v>
      </c>
      <c r="E879" s="102" t="n">
        <v>0.477</v>
      </c>
      <c r="F879" s="102" t="n">
        <v>0.477</v>
      </c>
      <c r="G879" s="103" t="n">
        <f aca="false">$F879*(1-VLOOKUP($C879,$B$179:$E$189,2,0))</f>
        <v>0.45315</v>
      </c>
      <c r="H879" s="103" t="n">
        <f aca="false">$F879*(1-VLOOKUP($C879,$B$179:$E$189,3,0))</f>
        <v>0.4293</v>
      </c>
      <c r="I879" s="103" t="n">
        <f aca="false">$F879*(1-VLOOKUP($C879,$B$179:$E$189,4,0))</f>
        <v>0.3816</v>
      </c>
      <c r="J879" s="10" t="n">
        <f aca="false">G879/$F879</f>
        <v>0.95</v>
      </c>
      <c r="K879" s="10" t="n">
        <f aca="false">H879/$F879</f>
        <v>0.9</v>
      </c>
      <c r="L879" s="10" t="n">
        <f aca="false">I879/$F879</f>
        <v>0.8</v>
      </c>
    </row>
    <row r="880" customFormat="false" ht="15.8" hidden="false" customHeight="false" outlineLevel="0" collapsed="false">
      <c r="A880" s="59" t="s">
        <v>93</v>
      </c>
      <c r="B880" s="59" t="s">
        <v>180</v>
      </c>
      <c r="C880" s="59" t="s">
        <v>167</v>
      </c>
      <c r="D880" s="104" t="n">
        <v>0.53</v>
      </c>
      <c r="E880" s="102" t="n">
        <v>0.477</v>
      </c>
      <c r="F880" s="102" t="n">
        <v>0.477</v>
      </c>
      <c r="G880" s="103" t="n">
        <f aca="false">$F880*(1-VLOOKUP($C880,$B$179:$E$189,2,0))</f>
        <v>0.45315</v>
      </c>
      <c r="H880" s="103" t="n">
        <f aca="false">$F880*(1-VLOOKUP($C880,$B$179:$E$189,3,0))</f>
        <v>0.4293</v>
      </c>
      <c r="I880" s="103" t="n">
        <f aca="false">$F880*(1-VLOOKUP($C880,$B$179:$E$189,4,0))</f>
        <v>0.3816</v>
      </c>
      <c r="J880" s="10" t="n">
        <f aca="false">G880/$F880</f>
        <v>0.95</v>
      </c>
      <c r="K880" s="10" t="n">
        <f aca="false">H880/$F880</f>
        <v>0.9</v>
      </c>
      <c r="L880" s="10" t="n">
        <f aca="false">I880/$F880</f>
        <v>0.8</v>
      </c>
    </row>
    <row r="881" customFormat="false" ht="15.8" hidden="false" customHeight="false" outlineLevel="0" collapsed="false">
      <c r="A881" s="59" t="s">
        <v>93</v>
      </c>
      <c r="B881" s="59" t="s">
        <v>181</v>
      </c>
      <c r="C881" s="59" t="s">
        <v>167</v>
      </c>
      <c r="D881" s="104" t="n">
        <v>0.53</v>
      </c>
      <c r="E881" s="102" t="n">
        <v>0.477</v>
      </c>
      <c r="F881" s="102" t="n">
        <v>0.477</v>
      </c>
      <c r="G881" s="103" t="n">
        <f aca="false">$F881*(1-VLOOKUP($C881,$B$179:$E$189,2,0))</f>
        <v>0.45315</v>
      </c>
      <c r="H881" s="103" t="n">
        <f aca="false">$F881*(1-VLOOKUP($C881,$B$179:$E$189,3,0))</f>
        <v>0.4293</v>
      </c>
      <c r="I881" s="103" t="n">
        <f aca="false">$F881*(1-VLOOKUP($C881,$B$179:$E$189,4,0))</f>
        <v>0.3816</v>
      </c>
      <c r="J881" s="10" t="n">
        <f aca="false">G881/$F881</f>
        <v>0.95</v>
      </c>
      <c r="K881" s="10" t="n">
        <f aca="false">H881/$F881</f>
        <v>0.9</v>
      </c>
      <c r="L881" s="10" t="n">
        <f aca="false">I881/$F881</f>
        <v>0.8</v>
      </c>
    </row>
    <row r="882" customFormat="false" ht="15.8" hidden="false" customHeight="false" outlineLevel="0" collapsed="false">
      <c r="A882" s="59" t="s">
        <v>93</v>
      </c>
      <c r="B882" s="59" t="s">
        <v>182</v>
      </c>
      <c r="C882" s="59" t="s">
        <v>167</v>
      </c>
      <c r="D882" s="104" t="n">
        <v>0.53</v>
      </c>
      <c r="E882" s="102" t="n">
        <v>0.477</v>
      </c>
      <c r="F882" s="102" t="n">
        <v>0.477</v>
      </c>
      <c r="G882" s="103" t="n">
        <f aca="false">$F882*(1-VLOOKUP($C882,$B$179:$E$189,2,0))</f>
        <v>0.45315</v>
      </c>
      <c r="H882" s="103" t="n">
        <f aca="false">$F882*(1-VLOOKUP($C882,$B$179:$E$189,3,0))</f>
        <v>0.4293</v>
      </c>
      <c r="I882" s="103" t="n">
        <f aca="false">$F882*(1-VLOOKUP($C882,$B$179:$E$189,4,0))</f>
        <v>0.3816</v>
      </c>
      <c r="J882" s="10" t="n">
        <f aca="false">G882/$F882</f>
        <v>0.95</v>
      </c>
      <c r="K882" s="10" t="n">
        <f aca="false">H882/$F882</f>
        <v>0.9</v>
      </c>
      <c r="L882" s="10" t="n">
        <f aca="false">I882/$F882</f>
        <v>0.8</v>
      </c>
    </row>
    <row r="883" customFormat="false" ht="15.8" hidden="false" customHeight="false" outlineLevel="0" collapsed="false">
      <c r="A883" s="59" t="s">
        <v>93</v>
      </c>
      <c r="B883" s="59" t="s">
        <v>183</v>
      </c>
      <c r="C883" s="59" t="s">
        <v>167</v>
      </c>
      <c r="D883" s="104" t="n">
        <v>0.53</v>
      </c>
      <c r="E883" s="102" t="n">
        <v>0.477</v>
      </c>
      <c r="F883" s="102" t="n">
        <v>0.477</v>
      </c>
      <c r="G883" s="103" t="n">
        <f aca="false">$F883*(1-VLOOKUP($C883,$B$179:$E$189,2,0))</f>
        <v>0.45315</v>
      </c>
      <c r="H883" s="103" t="n">
        <f aca="false">$F883*(1-VLOOKUP($C883,$B$179:$E$189,3,0))</f>
        <v>0.4293</v>
      </c>
      <c r="I883" s="103" t="n">
        <f aca="false">$F883*(1-VLOOKUP($C883,$B$179:$E$189,4,0))</f>
        <v>0.3816</v>
      </c>
      <c r="J883" s="10" t="n">
        <f aca="false">G883/$F883</f>
        <v>0.95</v>
      </c>
      <c r="K883" s="10" t="n">
        <f aca="false">H883/$F883</f>
        <v>0.9</v>
      </c>
      <c r="L883" s="10" t="n">
        <f aca="false">I883/$F883</f>
        <v>0.8</v>
      </c>
    </row>
    <row r="884" customFormat="false" ht="15.8" hidden="false" customHeight="false" outlineLevel="0" collapsed="false">
      <c r="A884" s="59" t="s">
        <v>93</v>
      </c>
      <c r="B884" s="59" t="s">
        <v>184</v>
      </c>
      <c r="C884" s="59" t="s">
        <v>167</v>
      </c>
      <c r="D884" s="104" t="n">
        <v>0.53</v>
      </c>
      <c r="E884" s="102" t="n">
        <v>0.477</v>
      </c>
      <c r="F884" s="102" t="n">
        <v>0.477</v>
      </c>
      <c r="G884" s="103" t="n">
        <f aca="false">$F884*(1-VLOOKUP($C884,$B$179:$E$189,2,0))</f>
        <v>0.45315</v>
      </c>
      <c r="H884" s="103" t="n">
        <f aca="false">$F884*(1-VLOOKUP($C884,$B$179:$E$189,3,0))</f>
        <v>0.4293</v>
      </c>
      <c r="I884" s="103" t="n">
        <f aca="false">$F884*(1-VLOOKUP($C884,$B$179:$E$189,4,0))</f>
        <v>0.3816</v>
      </c>
      <c r="J884" s="10" t="n">
        <f aca="false">G884/$F884</f>
        <v>0.95</v>
      </c>
      <c r="K884" s="10" t="n">
        <f aca="false">H884/$F884</f>
        <v>0.9</v>
      </c>
      <c r="L884" s="10" t="n">
        <f aca="false">I884/$F884</f>
        <v>0.8</v>
      </c>
    </row>
    <row r="885" customFormat="false" ht="15.8" hidden="false" customHeight="false" outlineLevel="0" collapsed="false">
      <c r="A885" s="59" t="s">
        <v>95</v>
      </c>
      <c r="B885" s="59" t="s">
        <v>185</v>
      </c>
      <c r="C885" s="59" t="s">
        <v>167</v>
      </c>
      <c r="D885" s="104" t="n">
        <v>1.892597637</v>
      </c>
      <c r="E885" s="102" t="n">
        <v>1.7033378733</v>
      </c>
      <c r="F885" s="102" t="n">
        <v>1.7033378733</v>
      </c>
      <c r="G885" s="103" t="n">
        <f aca="false">$F885*(1-VLOOKUP($C885,$B$179:$E$189,2,0))</f>
        <v>1.618170979635</v>
      </c>
      <c r="H885" s="103" t="n">
        <f aca="false">$F885*(1-VLOOKUP($C885,$B$179:$E$189,3,0))</f>
        <v>1.53300408597</v>
      </c>
      <c r="I885" s="103" t="n">
        <f aca="false">$F885*(1-VLOOKUP($C885,$B$179:$E$189,4,0))</f>
        <v>1.36267029864</v>
      </c>
      <c r="J885" s="10" t="n">
        <f aca="false">G885/$F885</f>
        <v>0.95</v>
      </c>
      <c r="K885" s="10" t="n">
        <f aca="false">H885/$F885</f>
        <v>0.9</v>
      </c>
      <c r="L885" s="10" t="n">
        <f aca="false">I885/$F885</f>
        <v>0.8</v>
      </c>
    </row>
    <row r="886" customFormat="false" ht="15.8" hidden="false" customHeight="false" outlineLevel="0" collapsed="false">
      <c r="A886" s="59" t="s">
        <v>95</v>
      </c>
      <c r="B886" s="59" t="s">
        <v>186</v>
      </c>
      <c r="C886" s="59" t="s">
        <v>167</v>
      </c>
      <c r="D886" s="104" t="n">
        <v>1.986894654</v>
      </c>
      <c r="E886" s="102" t="n">
        <v>1.7882051886</v>
      </c>
      <c r="F886" s="102" t="n">
        <v>1.7882051886</v>
      </c>
      <c r="G886" s="103" t="n">
        <f aca="false">$F886*(1-VLOOKUP($C886,$B$179:$E$189,2,0))</f>
        <v>1.69879492917</v>
      </c>
      <c r="H886" s="103" t="n">
        <f aca="false">$F886*(1-VLOOKUP($C886,$B$179:$E$189,3,0))</f>
        <v>1.60938466974</v>
      </c>
      <c r="I886" s="103" t="n">
        <f aca="false">$F886*(1-VLOOKUP($C886,$B$179:$E$189,4,0))</f>
        <v>1.43056415088</v>
      </c>
      <c r="J886" s="10" t="n">
        <f aca="false">G886/$F886</f>
        <v>0.95</v>
      </c>
      <c r="K886" s="10" t="n">
        <f aca="false">H886/$F886</f>
        <v>0.9</v>
      </c>
      <c r="L886" s="10" t="n">
        <f aca="false">I886/$F886</f>
        <v>0.8</v>
      </c>
    </row>
    <row r="887" customFormat="false" ht="15.8" hidden="false" customHeight="false" outlineLevel="0" collapsed="false">
      <c r="A887" s="59" t="s">
        <v>95</v>
      </c>
      <c r="B887" s="59" t="s">
        <v>187</v>
      </c>
      <c r="C887" s="59" t="s">
        <v>167</v>
      </c>
      <c r="D887" s="104" t="n">
        <v>1.96552216391579</v>
      </c>
      <c r="E887" s="102" t="n">
        <v>1.76896994752421</v>
      </c>
      <c r="F887" s="102" t="n">
        <v>1.76896994752421</v>
      </c>
      <c r="G887" s="103" t="n">
        <f aca="false">$F887*(1-VLOOKUP($C887,$B$179:$E$189,2,0))</f>
        <v>1.680521450148</v>
      </c>
      <c r="H887" s="103" t="n">
        <f aca="false">$F887*(1-VLOOKUP($C887,$B$179:$E$189,3,0))</f>
        <v>1.59207295277179</v>
      </c>
      <c r="I887" s="103" t="n">
        <f aca="false">$F887*(1-VLOOKUP($C887,$B$179:$E$189,4,0))</f>
        <v>1.41517595801937</v>
      </c>
      <c r="J887" s="10" t="n">
        <f aca="false">G887/$F887</f>
        <v>0.95</v>
      </c>
      <c r="K887" s="10" t="n">
        <f aca="false">H887/$F887</f>
        <v>0.9</v>
      </c>
      <c r="L887" s="10" t="n">
        <f aca="false">I887/$F887</f>
        <v>0.8</v>
      </c>
    </row>
    <row r="888" customFormat="false" ht="15.8" hidden="false" customHeight="false" outlineLevel="0" collapsed="false">
      <c r="A888" s="59" t="s">
        <v>95</v>
      </c>
      <c r="B888" s="59" t="s">
        <v>188</v>
      </c>
      <c r="C888" s="59" t="s">
        <v>167</v>
      </c>
      <c r="D888" s="104" t="n">
        <v>1.986894654</v>
      </c>
      <c r="E888" s="102" t="n">
        <v>1.7882051886</v>
      </c>
      <c r="F888" s="102" t="n">
        <v>1.7882051886</v>
      </c>
      <c r="G888" s="103" t="n">
        <f aca="false">$F888*(1-VLOOKUP($C888,$B$179:$E$189,2,0))</f>
        <v>1.69879492917</v>
      </c>
      <c r="H888" s="103" t="n">
        <f aca="false">$F888*(1-VLOOKUP($C888,$B$179:$E$189,3,0))</f>
        <v>1.60938466974</v>
      </c>
      <c r="I888" s="103" t="n">
        <f aca="false">$F888*(1-VLOOKUP($C888,$B$179:$E$189,4,0))</f>
        <v>1.43056415088</v>
      </c>
      <c r="J888" s="10" t="n">
        <f aca="false">G888/$F888</f>
        <v>0.95</v>
      </c>
      <c r="K888" s="10" t="n">
        <f aca="false">H888/$F888</f>
        <v>0.9</v>
      </c>
      <c r="L888" s="10" t="n">
        <f aca="false">I888/$F888</f>
        <v>0.8</v>
      </c>
    </row>
    <row r="889" customFormat="false" ht="15.8" hidden="false" customHeight="false" outlineLevel="0" collapsed="false">
      <c r="A889" s="59" t="s">
        <v>95</v>
      </c>
      <c r="B889" s="59" t="s">
        <v>189</v>
      </c>
      <c r="C889" s="59" t="s">
        <v>167</v>
      </c>
      <c r="D889" s="104" t="n">
        <v>1.63846967195789</v>
      </c>
      <c r="E889" s="102" t="n">
        <v>1.4746227047621</v>
      </c>
      <c r="F889" s="102" t="n">
        <v>1.4746227047621</v>
      </c>
      <c r="G889" s="103" t="n">
        <f aca="false">$F889*(1-VLOOKUP($C889,$B$179:$E$189,2,0))</f>
        <v>1.40089156952399</v>
      </c>
      <c r="H889" s="103" t="n">
        <f aca="false">$F889*(1-VLOOKUP($C889,$B$179:$E$189,3,0))</f>
        <v>1.32716043428589</v>
      </c>
      <c r="I889" s="103" t="n">
        <f aca="false">$F889*(1-VLOOKUP($C889,$B$179:$E$189,4,0))</f>
        <v>1.17969816380968</v>
      </c>
      <c r="J889" s="10" t="n">
        <f aca="false">G889/$F889</f>
        <v>0.95</v>
      </c>
      <c r="K889" s="10" t="n">
        <f aca="false">H889/$F889</f>
        <v>0.9</v>
      </c>
      <c r="L889" s="10" t="n">
        <f aca="false">I889/$F889</f>
        <v>0.8</v>
      </c>
    </row>
    <row r="890" customFormat="false" ht="15.8" hidden="false" customHeight="false" outlineLevel="0" collapsed="false">
      <c r="A890" s="59" t="s">
        <v>95</v>
      </c>
      <c r="B890" s="59" t="s">
        <v>190</v>
      </c>
      <c r="C890" s="59" t="s">
        <v>167</v>
      </c>
      <c r="D890" s="104" t="n">
        <v>1.67603181791579</v>
      </c>
      <c r="E890" s="102" t="n">
        <v>1.50842863612421</v>
      </c>
      <c r="F890" s="102" t="n">
        <v>1.50842863612421</v>
      </c>
      <c r="G890" s="103" t="n">
        <f aca="false">$F890*(1-VLOOKUP($C890,$B$179:$E$189,2,0))</f>
        <v>1.433007204318</v>
      </c>
      <c r="H890" s="103" t="n">
        <f aca="false">$F890*(1-VLOOKUP($C890,$B$179:$E$189,3,0))</f>
        <v>1.35758577251179</v>
      </c>
      <c r="I890" s="103" t="n">
        <f aca="false">$F890*(1-VLOOKUP($C890,$B$179:$E$189,4,0))</f>
        <v>1.20674290889937</v>
      </c>
      <c r="J890" s="10" t="n">
        <f aca="false">G890/$F890</f>
        <v>0.95</v>
      </c>
      <c r="K890" s="10" t="n">
        <f aca="false">H890/$F890</f>
        <v>0.9</v>
      </c>
      <c r="L890" s="10" t="n">
        <f aca="false">I890/$F890</f>
        <v>0.8</v>
      </c>
    </row>
    <row r="891" customFormat="false" ht="15.8" hidden="false" customHeight="false" outlineLevel="0" collapsed="false">
      <c r="A891" s="59" t="s">
        <v>95</v>
      </c>
      <c r="B891" s="59" t="s">
        <v>191</v>
      </c>
      <c r="C891" s="59" t="s">
        <v>167</v>
      </c>
      <c r="D891" s="104" t="n">
        <v>1.90140469366316</v>
      </c>
      <c r="E891" s="102" t="n">
        <v>1.71126422429684</v>
      </c>
      <c r="F891" s="102" t="n">
        <v>1.71126422429684</v>
      </c>
      <c r="G891" s="103" t="n">
        <f aca="false">$F891*(1-VLOOKUP($C891,$B$179:$E$189,2,0))</f>
        <v>1.625701013082</v>
      </c>
      <c r="H891" s="103" t="n">
        <f aca="false">$F891*(1-VLOOKUP($C891,$B$179:$E$189,3,0))</f>
        <v>1.54013780186716</v>
      </c>
      <c r="I891" s="103" t="n">
        <f aca="false">$F891*(1-VLOOKUP($C891,$B$179:$E$189,4,0))</f>
        <v>1.36901137943747</v>
      </c>
      <c r="J891" s="10" t="n">
        <f aca="false">G891/$F891</f>
        <v>0.95</v>
      </c>
      <c r="K891" s="10" t="n">
        <f aca="false">H891/$F891</f>
        <v>0.9</v>
      </c>
      <c r="L891" s="10" t="n">
        <f aca="false">I891/$F891</f>
        <v>0.8</v>
      </c>
    </row>
    <row r="892" customFormat="false" ht="15.8" hidden="false" customHeight="false" outlineLevel="0" collapsed="false">
      <c r="A892" s="59" t="s">
        <v>95</v>
      </c>
      <c r="B892" s="59" t="s">
        <v>192</v>
      </c>
      <c r="C892" s="59" t="s">
        <v>167</v>
      </c>
      <c r="D892" s="104" t="n">
        <v>2.176699919</v>
      </c>
      <c r="E892" s="102" t="n">
        <v>1.9590299271</v>
      </c>
      <c r="F892" s="102" t="n">
        <v>1.9590299271</v>
      </c>
      <c r="G892" s="103" t="n">
        <f aca="false">$F892*(1-VLOOKUP($C892,$B$179:$E$189,2,0))</f>
        <v>1.861078430745</v>
      </c>
      <c r="H892" s="103" t="n">
        <f aca="false">$F892*(1-VLOOKUP($C892,$B$179:$E$189,3,0))</f>
        <v>1.76312693439</v>
      </c>
      <c r="I892" s="103" t="n">
        <f aca="false">$F892*(1-VLOOKUP($C892,$B$179:$E$189,4,0))</f>
        <v>1.56722394168</v>
      </c>
      <c r="J892" s="10" t="n">
        <f aca="false">G892/$F892</f>
        <v>0.95</v>
      </c>
      <c r="K892" s="10" t="n">
        <f aca="false">H892/$F892</f>
        <v>0.9</v>
      </c>
      <c r="L892" s="10" t="n">
        <f aca="false">I892/$F892</f>
        <v>0.8</v>
      </c>
    </row>
    <row r="893" customFormat="false" ht="15.8" hidden="false" customHeight="false" outlineLevel="0" collapsed="false">
      <c r="A893" s="59" t="s">
        <v>95</v>
      </c>
      <c r="B893" s="59" t="s">
        <v>193</v>
      </c>
      <c r="C893" s="59" t="s">
        <v>167</v>
      </c>
      <c r="D893" s="104" t="n">
        <v>2.176699919</v>
      </c>
      <c r="E893" s="102" t="n">
        <v>1.9590299271</v>
      </c>
      <c r="F893" s="102" t="n">
        <v>1.9590299271</v>
      </c>
      <c r="G893" s="103" t="n">
        <f aca="false">$F893*(1-VLOOKUP($C893,$B$179:$E$189,2,0))</f>
        <v>1.861078430745</v>
      </c>
      <c r="H893" s="103" t="n">
        <f aca="false">$F893*(1-VLOOKUP($C893,$B$179:$E$189,3,0))</f>
        <v>1.76312693439</v>
      </c>
      <c r="I893" s="103" t="n">
        <f aca="false">$F893*(1-VLOOKUP($C893,$B$179:$E$189,4,0))</f>
        <v>1.56722394168</v>
      </c>
      <c r="J893" s="10" t="n">
        <f aca="false">G893/$F893</f>
        <v>0.95</v>
      </c>
      <c r="K893" s="10" t="n">
        <f aca="false">H893/$F893</f>
        <v>0.9</v>
      </c>
      <c r="L893" s="10" t="n">
        <f aca="false">I893/$F893</f>
        <v>0.8</v>
      </c>
    </row>
    <row r="894" customFormat="false" ht="15.8" hidden="false" customHeight="false" outlineLevel="0" collapsed="false">
      <c r="A894" s="59" t="s">
        <v>95</v>
      </c>
      <c r="B894" s="59" t="s">
        <v>194</v>
      </c>
      <c r="C894" s="59" t="s">
        <v>167</v>
      </c>
      <c r="D894" s="104" t="n">
        <v>1.892597637</v>
      </c>
      <c r="E894" s="102" t="n">
        <v>1.7033378733</v>
      </c>
      <c r="F894" s="102" t="n">
        <v>1.7033378733</v>
      </c>
      <c r="G894" s="103" t="n">
        <f aca="false">$F894*(1-VLOOKUP($C894,$B$179:$E$189,2,0))</f>
        <v>1.618170979635</v>
      </c>
      <c r="H894" s="103" t="n">
        <f aca="false">$F894*(1-VLOOKUP($C894,$B$179:$E$189,3,0))</f>
        <v>1.53300408597</v>
      </c>
      <c r="I894" s="103" t="n">
        <f aca="false">$F894*(1-VLOOKUP($C894,$B$179:$E$189,4,0))</f>
        <v>1.36267029864</v>
      </c>
      <c r="J894" s="10" t="n">
        <f aca="false">G894/$F894</f>
        <v>0.95</v>
      </c>
      <c r="K894" s="10" t="n">
        <f aca="false">H894/$F894</f>
        <v>0.9</v>
      </c>
      <c r="L894" s="10" t="n">
        <f aca="false">I894/$F894</f>
        <v>0.8</v>
      </c>
    </row>
    <row r="895" customFormat="false" ht="15.8" hidden="false" customHeight="false" outlineLevel="0" collapsed="false">
      <c r="A895" s="59" t="s">
        <v>95</v>
      </c>
      <c r="B895" s="59" t="s">
        <v>195</v>
      </c>
      <c r="C895" s="59" t="s">
        <v>167</v>
      </c>
      <c r="D895" s="104" t="n">
        <v>1.90140469366316</v>
      </c>
      <c r="E895" s="102" t="n">
        <v>1.71126422429684</v>
      </c>
      <c r="F895" s="102" t="n">
        <v>1.71126422429684</v>
      </c>
      <c r="G895" s="103" t="n">
        <f aca="false">$F895*(1-VLOOKUP($C895,$B$179:$E$189,2,0))</f>
        <v>1.625701013082</v>
      </c>
      <c r="H895" s="103" t="n">
        <f aca="false">$F895*(1-VLOOKUP($C895,$B$179:$E$189,3,0))</f>
        <v>1.54013780186716</v>
      </c>
      <c r="I895" s="103" t="n">
        <f aca="false">$F895*(1-VLOOKUP($C895,$B$179:$E$189,4,0))</f>
        <v>1.36901137943747</v>
      </c>
      <c r="J895" s="10" t="n">
        <f aca="false">G895/$F895</f>
        <v>0.95</v>
      </c>
      <c r="K895" s="10" t="n">
        <f aca="false">H895/$F895</f>
        <v>0.9</v>
      </c>
      <c r="L895" s="10" t="n">
        <f aca="false">I895/$F895</f>
        <v>0.8</v>
      </c>
    </row>
    <row r="896" customFormat="false" ht="15.8" hidden="false" customHeight="false" outlineLevel="0" collapsed="false">
      <c r="A896" s="59" t="s">
        <v>95</v>
      </c>
      <c r="B896" s="59" t="s">
        <v>196</v>
      </c>
      <c r="C896" s="59" t="s">
        <v>167</v>
      </c>
      <c r="D896" s="104" t="n">
        <v>1.96552216391579</v>
      </c>
      <c r="E896" s="102" t="n">
        <v>1.76896994752421</v>
      </c>
      <c r="F896" s="102" t="n">
        <v>1.76896994752421</v>
      </c>
      <c r="G896" s="103" t="n">
        <f aca="false">$F896*(1-VLOOKUP($C896,$B$179:$E$189,2,0))</f>
        <v>1.680521450148</v>
      </c>
      <c r="H896" s="103" t="n">
        <f aca="false">$F896*(1-VLOOKUP($C896,$B$179:$E$189,3,0))</f>
        <v>1.59207295277179</v>
      </c>
      <c r="I896" s="103" t="n">
        <f aca="false">$F896*(1-VLOOKUP($C896,$B$179:$E$189,4,0))</f>
        <v>1.41517595801937</v>
      </c>
      <c r="J896" s="10" t="n">
        <f aca="false">G896/$F896</f>
        <v>0.95</v>
      </c>
      <c r="K896" s="10" t="n">
        <f aca="false">H896/$F896</f>
        <v>0.9</v>
      </c>
      <c r="L896" s="10" t="n">
        <f aca="false">I896/$F896</f>
        <v>0.8</v>
      </c>
    </row>
    <row r="897" customFormat="false" ht="15.8" hidden="false" customHeight="false" outlineLevel="0" collapsed="false">
      <c r="A897" s="59" t="s">
        <v>95</v>
      </c>
      <c r="B897" s="59" t="s">
        <v>197</v>
      </c>
      <c r="C897" s="59" t="s">
        <v>167</v>
      </c>
      <c r="D897" s="104" t="n">
        <v>1.90140469366316</v>
      </c>
      <c r="E897" s="102" t="n">
        <v>1.71126422429684</v>
      </c>
      <c r="F897" s="102" t="n">
        <v>1.71126422429684</v>
      </c>
      <c r="G897" s="103" t="n">
        <f aca="false">$F897*(1-VLOOKUP($C897,$B$179:$E$189,2,0))</f>
        <v>1.625701013082</v>
      </c>
      <c r="H897" s="103" t="n">
        <f aca="false">$F897*(1-VLOOKUP($C897,$B$179:$E$189,3,0))</f>
        <v>1.54013780186716</v>
      </c>
      <c r="I897" s="103" t="n">
        <f aca="false">$F897*(1-VLOOKUP($C897,$B$179:$E$189,4,0))</f>
        <v>1.36901137943747</v>
      </c>
      <c r="J897" s="10" t="n">
        <f aca="false">G897/$F897</f>
        <v>0.95</v>
      </c>
      <c r="K897" s="10" t="n">
        <f aca="false">H897/$F897</f>
        <v>0.9</v>
      </c>
      <c r="L897" s="10" t="n">
        <f aca="false">I897/$F897</f>
        <v>0.8</v>
      </c>
    </row>
    <row r="898" customFormat="false" ht="15.8" hidden="false" customHeight="false" outlineLevel="0" collapsed="false">
      <c r="A898" s="59" t="s">
        <v>95</v>
      </c>
      <c r="B898" s="59" t="s">
        <v>198</v>
      </c>
      <c r="C898" s="59" t="s">
        <v>167</v>
      </c>
      <c r="D898" s="104" t="n">
        <v>1.90140469366316</v>
      </c>
      <c r="E898" s="102" t="n">
        <v>1.71126422429684</v>
      </c>
      <c r="F898" s="102" t="n">
        <v>1.71126422429684</v>
      </c>
      <c r="G898" s="103" t="n">
        <f aca="false">$F898*(1-VLOOKUP($C898,$B$179:$E$189,2,0))</f>
        <v>1.625701013082</v>
      </c>
      <c r="H898" s="103" t="n">
        <f aca="false">$F898*(1-VLOOKUP($C898,$B$179:$E$189,3,0))</f>
        <v>1.54013780186716</v>
      </c>
      <c r="I898" s="103" t="n">
        <f aca="false">$F898*(1-VLOOKUP($C898,$B$179:$E$189,4,0))</f>
        <v>1.36901137943747</v>
      </c>
      <c r="J898" s="10" t="n">
        <f aca="false">G898/$F898</f>
        <v>0.95</v>
      </c>
      <c r="K898" s="10" t="n">
        <f aca="false">H898/$F898</f>
        <v>0.9</v>
      </c>
      <c r="L898" s="10" t="n">
        <f aca="false">I898/$F898</f>
        <v>0.8</v>
      </c>
    </row>
    <row r="899" customFormat="false" ht="15.8" hidden="false" customHeight="false" outlineLevel="0" collapsed="false">
      <c r="A899" s="59" t="s">
        <v>95</v>
      </c>
      <c r="B899" s="59" t="s">
        <v>199</v>
      </c>
      <c r="C899" s="59" t="s">
        <v>167</v>
      </c>
      <c r="D899" s="104" t="n">
        <v>1.986894654</v>
      </c>
      <c r="E899" s="102" t="n">
        <v>1.7882051886</v>
      </c>
      <c r="F899" s="102" t="n">
        <v>1.7882051886</v>
      </c>
      <c r="G899" s="103" t="n">
        <f aca="false">$F899*(1-VLOOKUP($C899,$B$179:$E$189,2,0))</f>
        <v>1.69879492917</v>
      </c>
      <c r="H899" s="103" t="n">
        <f aca="false">$F899*(1-VLOOKUP($C899,$B$179:$E$189,3,0))</f>
        <v>1.60938466974</v>
      </c>
      <c r="I899" s="103" t="n">
        <f aca="false">$F899*(1-VLOOKUP($C899,$B$179:$E$189,4,0))</f>
        <v>1.43056415088</v>
      </c>
      <c r="J899" s="10" t="n">
        <f aca="false">G899/$F899</f>
        <v>0.95</v>
      </c>
      <c r="K899" s="10" t="n">
        <f aca="false">H899/$F899</f>
        <v>0.9</v>
      </c>
      <c r="L899" s="10" t="n">
        <f aca="false">I899/$F899</f>
        <v>0.8</v>
      </c>
    </row>
    <row r="900" customFormat="false" ht="15.8" hidden="false" customHeight="false" outlineLevel="0" collapsed="false">
      <c r="A900" s="59" t="s">
        <v>95</v>
      </c>
      <c r="B900" s="59" t="s">
        <v>200</v>
      </c>
      <c r="C900" s="59" t="s">
        <v>167</v>
      </c>
      <c r="D900" s="104" t="n">
        <v>1.986894654</v>
      </c>
      <c r="E900" s="102" t="n">
        <v>1.7882051886</v>
      </c>
      <c r="F900" s="102" t="n">
        <v>1.7882051886</v>
      </c>
      <c r="G900" s="103" t="n">
        <f aca="false">$F900*(1-VLOOKUP($C900,$B$179:$E$189,2,0))</f>
        <v>1.69879492917</v>
      </c>
      <c r="H900" s="103" t="n">
        <f aca="false">$F900*(1-VLOOKUP($C900,$B$179:$E$189,3,0))</f>
        <v>1.60938466974</v>
      </c>
      <c r="I900" s="103" t="n">
        <f aca="false">$F900*(1-VLOOKUP($C900,$B$179:$E$189,4,0))</f>
        <v>1.43056415088</v>
      </c>
      <c r="J900" s="10" t="n">
        <f aca="false">G900/$F900</f>
        <v>0.95</v>
      </c>
      <c r="K900" s="10" t="n">
        <f aca="false">H900/$F900</f>
        <v>0.9</v>
      </c>
      <c r="L900" s="10" t="n">
        <f aca="false">I900/$F900</f>
        <v>0.8</v>
      </c>
    </row>
    <row r="901" customFormat="false" ht="15.8" hidden="false" customHeight="false" outlineLevel="0" collapsed="false">
      <c r="A901" s="59" t="s">
        <v>95</v>
      </c>
      <c r="B901" s="59" t="s">
        <v>201</v>
      </c>
      <c r="C901" s="59" t="s">
        <v>167</v>
      </c>
      <c r="D901" s="104" t="n">
        <v>1.986894654</v>
      </c>
      <c r="E901" s="102" t="n">
        <v>1.7882051886</v>
      </c>
      <c r="F901" s="102" t="n">
        <v>1.7882051886</v>
      </c>
      <c r="G901" s="103" t="n">
        <f aca="false">$F901*(1-VLOOKUP($C901,$B$179:$E$189,2,0))</f>
        <v>1.69879492917</v>
      </c>
      <c r="H901" s="103" t="n">
        <f aca="false">$F901*(1-VLOOKUP($C901,$B$179:$E$189,3,0))</f>
        <v>1.60938466974</v>
      </c>
      <c r="I901" s="103" t="n">
        <f aca="false">$F901*(1-VLOOKUP($C901,$B$179:$E$189,4,0))</f>
        <v>1.43056415088</v>
      </c>
      <c r="J901" s="10" t="n">
        <f aca="false">G901/$F901</f>
        <v>0.95</v>
      </c>
      <c r="K901" s="10" t="n">
        <f aca="false">H901/$F901</f>
        <v>0.9</v>
      </c>
      <c r="L901" s="10" t="n">
        <f aca="false">I901/$F901</f>
        <v>0.8</v>
      </c>
    </row>
    <row r="902" customFormat="false" ht="15.8" hidden="false" customHeight="false" outlineLevel="0" collapsed="false">
      <c r="A902" s="59" t="s">
        <v>95</v>
      </c>
      <c r="B902" s="59" t="s">
        <v>202</v>
      </c>
      <c r="C902" s="59" t="s">
        <v>167</v>
      </c>
      <c r="D902" s="104" t="n">
        <v>1.600907526</v>
      </c>
      <c r="E902" s="102" t="n">
        <v>1.4408167734</v>
      </c>
      <c r="F902" s="102" t="n">
        <v>1.4408167734</v>
      </c>
      <c r="G902" s="103" t="n">
        <f aca="false">$F902*(1-VLOOKUP($C902,$B$179:$E$189,2,0))</f>
        <v>1.36877593473</v>
      </c>
      <c r="H902" s="103" t="n">
        <f aca="false">$F902*(1-VLOOKUP($C902,$B$179:$E$189,3,0))</f>
        <v>1.29673509606</v>
      </c>
      <c r="I902" s="103" t="n">
        <f aca="false">$F902*(1-VLOOKUP($C902,$B$179:$E$189,4,0))</f>
        <v>1.15265341872</v>
      </c>
      <c r="J902" s="10" t="n">
        <f aca="false">G902/$F902</f>
        <v>0.95</v>
      </c>
      <c r="K902" s="10" t="n">
        <f aca="false">H902/$F902</f>
        <v>0.9</v>
      </c>
      <c r="L902" s="10" t="n">
        <f aca="false">I902/$F902</f>
        <v>0.8</v>
      </c>
    </row>
    <row r="903" customFormat="false" ht="15.8" hidden="false" customHeight="false" outlineLevel="0" collapsed="false">
      <c r="A903" s="59" t="s">
        <v>95</v>
      </c>
      <c r="B903" s="59" t="s">
        <v>203</v>
      </c>
      <c r="C903" s="59" t="s">
        <v>167</v>
      </c>
      <c r="D903" s="104" t="n">
        <v>1.600907526</v>
      </c>
      <c r="E903" s="102" t="n">
        <v>1.4408167734</v>
      </c>
      <c r="F903" s="102" t="n">
        <v>1.4408167734</v>
      </c>
      <c r="G903" s="103" t="n">
        <f aca="false">$F903*(1-VLOOKUP($C903,$B$179:$E$189,2,0))</f>
        <v>1.36877593473</v>
      </c>
      <c r="H903" s="103" t="n">
        <f aca="false">$F903*(1-VLOOKUP($C903,$B$179:$E$189,3,0))</f>
        <v>1.29673509606</v>
      </c>
      <c r="I903" s="103" t="n">
        <f aca="false">$F903*(1-VLOOKUP($C903,$B$179:$E$189,4,0))</f>
        <v>1.15265341872</v>
      </c>
      <c r="J903" s="10" t="n">
        <f aca="false">G903/$F903</f>
        <v>0.95</v>
      </c>
      <c r="K903" s="10" t="n">
        <f aca="false">H903/$F903</f>
        <v>0.9</v>
      </c>
      <c r="L903" s="10" t="n">
        <f aca="false">I903/$F903</f>
        <v>0.8</v>
      </c>
    </row>
    <row r="904" customFormat="false" ht="15.8" hidden="false" customHeight="false" outlineLevel="0" collapsed="false">
      <c r="A904" s="59" t="s">
        <v>95</v>
      </c>
      <c r="B904" s="59" t="s">
        <v>204</v>
      </c>
      <c r="C904" s="59" t="s">
        <v>167</v>
      </c>
      <c r="D904" s="104" t="n">
        <v>1.71359396387368</v>
      </c>
      <c r="E904" s="102" t="n">
        <v>1.54223456748631</v>
      </c>
      <c r="F904" s="102" t="n">
        <v>1.54223456748631</v>
      </c>
      <c r="G904" s="103" t="n">
        <f aca="false">$F904*(1-VLOOKUP($C904,$B$179:$E$189,2,0))</f>
        <v>1.46512283911199</v>
      </c>
      <c r="H904" s="103" t="n">
        <f aca="false">$F904*(1-VLOOKUP($C904,$B$179:$E$189,3,0))</f>
        <v>1.38801111073768</v>
      </c>
      <c r="I904" s="103" t="n">
        <f aca="false">$F904*(1-VLOOKUP($C904,$B$179:$E$189,4,0))</f>
        <v>1.23378765398905</v>
      </c>
      <c r="J904" s="10" t="n">
        <f aca="false">G904/$F904</f>
        <v>0.95</v>
      </c>
      <c r="K904" s="10" t="n">
        <f aca="false">H904/$F904</f>
        <v>0.9</v>
      </c>
      <c r="L904" s="10" t="n">
        <f aca="false">I904/$F904</f>
        <v>0.8</v>
      </c>
    </row>
    <row r="905" customFormat="false" ht="15.8" hidden="false" customHeight="false" outlineLevel="0" collapsed="false">
      <c r="A905" s="59" t="s">
        <v>95</v>
      </c>
      <c r="B905" s="59" t="s">
        <v>205</v>
      </c>
      <c r="C905" s="59" t="s">
        <v>167</v>
      </c>
      <c r="D905" s="104" t="n">
        <v>1.892597637</v>
      </c>
      <c r="E905" s="102" t="n">
        <v>1.7033378733</v>
      </c>
      <c r="F905" s="102" t="n">
        <v>1.7033378733</v>
      </c>
      <c r="G905" s="103" t="n">
        <f aca="false">$F905*(1-VLOOKUP($C905,$B$179:$E$189,2,0))</f>
        <v>1.618170979635</v>
      </c>
      <c r="H905" s="103" t="n">
        <f aca="false">$F905*(1-VLOOKUP($C905,$B$179:$E$189,3,0))</f>
        <v>1.53300408597</v>
      </c>
      <c r="I905" s="103" t="n">
        <f aca="false">$F905*(1-VLOOKUP($C905,$B$179:$E$189,4,0))</f>
        <v>1.36267029864</v>
      </c>
      <c r="J905" s="10" t="n">
        <f aca="false">G905/$F905</f>
        <v>0.95</v>
      </c>
      <c r="K905" s="10" t="n">
        <f aca="false">H905/$F905</f>
        <v>0.9</v>
      </c>
      <c r="L905" s="10" t="n">
        <f aca="false">I905/$F905</f>
        <v>0.8</v>
      </c>
    </row>
    <row r="906" customFormat="false" ht="15.8" hidden="false" customHeight="false" outlineLevel="0" collapsed="false">
      <c r="A906" s="59" t="s">
        <v>95</v>
      </c>
      <c r="B906" s="59" t="s">
        <v>206</v>
      </c>
      <c r="C906" s="59" t="s">
        <v>167</v>
      </c>
      <c r="D906" s="104" t="n">
        <v>1.986894654</v>
      </c>
      <c r="E906" s="102" t="n">
        <v>1.7882051886</v>
      </c>
      <c r="F906" s="102" t="n">
        <v>1.7882051886</v>
      </c>
      <c r="G906" s="103" t="n">
        <f aca="false">$F906*(1-VLOOKUP($C906,$B$179:$E$189,2,0))</f>
        <v>1.69879492917</v>
      </c>
      <c r="H906" s="103" t="n">
        <f aca="false">$F906*(1-VLOOKUP($C906,$B$179:$E$189,3,0))</f>
        <v>1.60938466974</v>
      </c>
      <c r="I906" s="103" t="n">
        <f aca="false">$F906*(1-VLOOKUP($C906,$B$179:$E$189,4,0))</f>
        <v>1.43056415088</v>
      </c>
      <c r="J906" s="10" t="n">
        <f aca="false">G906/$F906</f>
        <v>0.95</v>
      </c>
      <c r="K906" s="10" t="n">
        <f aca="false">H906/$F906</f>
        <v>0.9</v>
      </c>
      <c r="L906" s="10" t="n">
        <f aca="false">I906/$F906</f>
        <v>0.8</v>
      </c>
    </row>
    <row r="907" customFormat="false" ht="15.8" hidden="false" customHeight="false" outlineLevel="0" collapsed="false">
      <c r="A907" s="59" t="s">
        <v>95</v>
      </c>
      <c r="B907" s="59" t="s">
        <v>207</v>
      </c>
      <c r="C907" s="59" t="s">
        <v>167</v>
      </c>
      <c r="D907" s="104" t="n">
        <v>1.986894654</v>
      </c>
      <c r="E907" s="102" t="n">
        <v>1.7882051886</v>
      </c>
      <c r="F907" s="102" t="n">
        <v>1.7882051886</v>
      </c>
      <c r="G907" s="103" t="n">
        <f aca="false">$F907*(1-VLOOKUP($C907,$B$179:$E$189,2,0))</f>
        <v>1.69879492917</v>
      </c>
      <c r="H907" s="103" t="n">
        <f aca="false">$F907*(1-VLOOKUP($C907,$B$179:$E$189,3,0))</f>
        <v>1.60938466974</v>
      </c>
      <c r="I907" s="103" t="n">
        <f aca="false">$F907*(1-VLOOKUP($C907,$B$179:$E$189,4,0))</f>
        <v>1.43056415088</v>
      </c>
      <c r="J907" s="10" t="n">
        <f aca="false">G907/$F907</f>
        <v>0.95</v>
      </c>
      <c r="K907" s="10" t="n">
        <f aca="false">H907/$F907</f>
        <v>0.9</v>
      </c>
      <c r="L907" s="10" t="n">
        <f aca="false">I907/$F907</f>
        <v>0.8</v>
      </c>
    </row>
    <row r="908" customFormat="false" ht="15.8" hidden="false" customHeight="false" outlineLevel="0" collapsed="false">
      <c r="A908" s="59" t="s">
        <v>95</v>
      </c>
      <c r="B908" s="59" t="s">
        <v>208</v>
      </c>
      <c r="C908" s="59" t="s">
        <v>167</v>
      </c>
      <c r="D908" s="104" t="n">
        <v>1.986894654</v>
      </c>
      <c r="E908" s="102" t="n">
        <v>1.7882051886</v>
      </c>
      <c r="F908" s="102" t="n">
        <v>1.7882051886</v>
      </c>
      <c r="G908" s="103" t="n">
        <f aca="false">$F908*(1-VLOOKUP($C908,$B$179:$E$189,2,0))</f>
        <v>1.69879492917</v>
      </c>
      <c r="H908" s="103" t="n">
        <f aca="false">$F908*(1-VLOOKUP($C908,$B$179:$E$189,3,0))</f>
        <v>1.60938466974</v>
      </c>
      <c r="I908" s="103" t="n">
        <f aca="false">$F908*(1-VLOOKUP($C908,$B$179:$E$189,4,0))</f>
        <v>1.43056415088</v>
      </c>
      <c r="J908" s="10" t="n">
        <f aca="false">G908/$F908</f>
        <v>0.95</v>
      </c>
      <c r="K908" s="10" t="n">
        <f aca="false">H908/$F908</f>
        <v>0.9</v>
      </c>
      <c r="L908" s="10" t="n">
        <f aca="false">I908/$F908</f>
        <v>0.8</v>
      </c>
    </row>
    <row r="909" customFormat="false" ht="15.8" hidden="false" customHeight="false" outlineLevel="0" collapsed="false">
      <c r="A909" s="59" t="s">
        <v>95</v>
      </c>
      <c r="B909" s="59" t="s">
        <v>209</v>
      </c>
      <c r="C909" s="59" t="s">
        <v>167</v>
      </c>
      <c r="D909" s="104" t="n">
        <v>1.600907526</v>
      </c>
      <c r="E909" s="102" t="n">
        <v>1.4408167734</v>
      </c>
      <c r="F909" s="102" t="n">
        <v>1.4408167734</v>
      </c>
      <c r="G909" s="103" t="n">
        <f aca="false">$F909*(1-VLOOKUP($C909,$B$179:$E$189,2,0))</f>
        <v>1.36877593473</v>
      </c>
      <c r="H909" s="103" t="n">
        <f aca="false">$F909*(1-VLOOKUP($C909,$B$179:$E$189,3,0))</f>
        <v>1.29673509606</v>
      </c>
      <c r="I909" s="103" t="n">
        <f aca="false">$F909*(1-VLOOKUP($C909,$B$179:$E$189,4,0))</f>
        <v>1.15265341872</v>
      </c>
      <c r="J909" s="10" t="n">
        <f aca="false">G909/$F909</f>
        <v>0.95</v>
      </c>
      <c r="K909" s="10" t="n">
        <f aca="false">H909/$F909</f>
        <v>0.9</v>
      </c>
      <c r="L909" s="10" t="n">
        <f aca="false">I909/$F909</f>
        <v>0.8</v>
      </c>
    </row>
    <row r="910" customFormat="false" ht="15.8" hidden="false" customHeight="false" outlineLevel="0" collapsed="false">
      <c r="A910" s="59" t="s">
        <v>95</v>
      </c>
      <c r="B910" s="59" t="s">
        <v>210</v>
      </c>
      <c r="C910" s="59" t="s">
        <v>167</v>
      </c>
      <c r="D910" s="104" t="n">
        <v>1.600907526</v>
      </c>
      <c r="E910" s="102" t="n">
        <v>1.4408167734</v>
      </c>
      <c r="F910" s="102" t="n">
        <v>1.4408167734</v>
      </c>
      <c r="G910" s="103" t="n">
        <f aca="false">$F910*(1-VLOOKUP($C910,$B$179:$E$189,2,0))</f>
        <v>1.36877593473</v>
      </c>
      <c r="H910" s="103" t="n">
        <f aca="false">$F910*(1-VLOOKUP($C910,$B$179:$E$189,3,0))</f>
        <v>1.29673509606</v>
      </c>
      <c r="I910" s="103" t="n">
        <f aca="false">$F910*(1-VLOOKUP($C910,$B$179:$E$189,4,0))</f>
        <v>1.15265341872</v>
      </c>
      <c r="J910" s="10" t="n">
        <f aca="false">G910/$F910</f>
        <v>0.95</v>
      </c>
      <c r="K910" s="10" t="n">
        <f aca="false">H910/$F910</f>
        <v>0.9</v>
      </c>
      <c r="L910" s="10" t="n">
        <f aca="false">I910/$F910</f>
        <v>0.8</v>
      </c>
    </row>
    <row r="911" customFormat="false" ht="15.8" hidden="false" customHeight="false" outlineLevel="0" collapsed="false">
      <c r="A911" s="59" t="s">
        <v>95</v>
      </c>
      <c r="B911" s="59" t="s">
        <v>211</v>
      </c>
      <c r="C911" s="59" t="s">
        <v>167</v>
      </c>
      <c r="D911" s="104" t="n">
        <v>1.90140469366316</v>
      </c>
      <c r="E911" s="102" t="n">
        <v>1.71126422429684</v>
      </c>
      <c r="F911" s="102" t="n">
        <v>1.71126422429684</v>
      </c>
      <c r="G911" s="103" t="n">
        <f aca="false">$F911*(1-VLOOKUP($C911,$B$179:$E$189,2,0))</f>
        <v>1.625701013082</v>
      </c>
      <c r="H911" s="103" t="n">
        <f aca="false">$F911*(1-VLOOKUP($C911,$B$179:$E$189,3,0))</f>
        <v>1.54013780186716</v>
      </c>
      <c r="I911" s="103" t="n">
        <f aca="false">$F911*(1-VLOOKUP($C911,$B$179:$E$189,4,0))</f>
        <v>1.36901137943747</v>
      </c>
      <c r="J911" s="10" t="n">
        <f aca="false">G911/$F911</f>
        <v>0.95</v>
      </c>
      <c r="K911" s="10" t="n">
        <f aca="false">H911/$F911</f>
        <v>0.9</v>
      </c>
      <c r="L911" s="10" t="n">
        <f aca="false">I911/$F911</f>
        <v>0.8</v>
      </c>
    </row>
    <row r="912" customFormat="false" ht="15.8" hidden="false" customHeight="false" outlineLevel="0" collapsed="false">
      <c r="A912" s="59" t="s">
        <v>95</v>
      </c>
      <c r="B912" s="59" t="s">
        <v>212</v>
      </c>
      <c r="C912" s="59" t="s">
        <v>167</v>
      </c>
      <c r="D912" s="104" t="n">
        <v>2.176699919</v>
      </c>
      <c r="E912" s="102" t="n">
        <v>1.9590299271</v>
      </c>
      <c r="F912" s="102" t="n">
        <v>1.9590299271</v>
      </c>
      <c r="G912" s="103" t="n">
        <f aca="false">$F912*(1-VLOOKUP($C912,$B$179:$E$189,2,0))</f>
        <v>1.861078430745</v>
      </c>
      <c r="H912" s="103" t="n">
        <f aca="false">$F912*(1-VLOOKUP($C912,$B$179:$E$189,3,0))</f>
        <v>1.76312693439</v>
      </c>
      <c r="I912" s="103" t="n">
        <f aca="false">$F912*(1-VLOOKUP($C912,$B$179:$E$189,4,0))</f>
        <v>1.56722394168</v>
      </c>
      <c r="J912" s="10" t="n">
        <f aca="false">G912/$F912</f>
        <v>0.95</v>
      </c>
      <c r="K912" s="10" t="n">
        <f aca="false">H912/$F912</f>
        <v>0.9</v>
      </c>
      <c r="L912" s="10" t="n">
        <f aca="false">I912/$F912</f>
        <v>0.8</v>
      </c>
    </row>
    <row r="913" customFormat="false" ht="15.8" hidden="false" customHeight="false" outlineLevel="0" collapsed="false">
      <c r="A913" s="59" t="s">
        <v>95</v>
      </c>
      <c r="B913" s="59" t="s">
        <v>213</v>
      </c>
      <c r="C913" s="59" t="s">
        <v>167</v>
      </c>
      <c r="D913" s="104" t="n">
        <v>2.176699919</v>
      </c>
      <c r="E913" s="102" t="n">
        <v>1.9590299271</v>
      </c>
      <c r="F913" s="102" t="n">
        <v>1.9590299271</v>
      </c>
      <c r="G913" s="103" t="n">
        <f aca="false">$F913*(1-VLOOKUP($C913,$B$179:$E$189,2,0))</f>
        <v>1.861078430745</v>
      </c>
      <c r="H913" s="103" t="n">
        <f aca="false">$F913*(1-VLOOKUP($C913,$B$179:$E$189,3,0))</f>
        <v>1.76312693439</v>
      </c>
      <c r="I913" s="103" t="n">
        <f aca="false">$F913*(1-VLOOKUP($C913,$B$179:$E$189,4,0))</f>
        <v>1.56722394168</v>
      </c>
      <c r="J913" s="10" t="n">
        <f aca="false">G913/$F913</f>
        <v>0.95</v>
      </c>
      <c r="K913" s="10" t="n">
        <f aca="false">H913/$F913</f>
        <v>0.9</v>
      </c>
      <c r="L913" s="10" t="n">
        <f aca="false">I913/$F913</f>
        <v>0.8</v>
      </c>
    </row>
    <row r="914" customFormat="false" ht="15.8" hidden="false" customHeight="false" outlineLevel="0" collapsed="false">
      <c r="A914" s="59" t="s">
        <v>95</v>
      </c>
      <c r="B914" s="59" t="s">
        <v>214</v>
      </c>
      <c r="C914" s="59" t="s">
        <v>167</v>
      </c>
      <c r="D914" s="104" t="n">
        <v>1.892597637</v>
      </c>
      <c r="E914" s="102" t="n">
        <v>1.7033378733</v>
      </c>
      <c r="F914" s="102" t="n">
        <v>1.7033378733</v>
      </c>
      <c r="G914" s="103" t="n">
        <f aca="false">$F914*(1-VLOOKUP($C914,$B$179:$E$189,2,0))</f>
        <v>1.618170979635</v>
      </c>
      <c r="H914" s="103" t="n">
        <f aca="false">$F914*(1-VLOOKUP($C914,$B$179:$E$189,3,0))</f>
        <v>1.53300408597</v>
      </c>
      <c r="I914" s="103" t="n">
        <f aca="false">$F914*(1-VLOOKUP($C914,$B$179:$E$189,4,0))</f>
        <v>1.36267029864</v>
      </c>
      <c r="J914" s="10" t="n">
        <f aca="false">G914/$F914</f>
        <v>0.95</v>
      </c>
      <c r="K914" s="10" t="n">
        <f aca="false">H914/$F914</f>
        <v>0.9</v>
      </c>
      <c r="L914" s="10" t="n">
        <f aca="false">I914/$F914</f>
        <v>0.8</v>
      </c>
    </row>
    <row r="915" customFormat="false" ht="15.8" hidden="false" customHeight="false" outlineLevel="0" collapsed="false">
      <c r="A915" s="59" t="s">
        <v>97</v>
      </c>
      <c r="B915" s="59" t="s">
        <v>215</v>
      </c>
      <c r="C915" s="59" t="s">
        <v>167</v>
      </c>
      <c r="D915" s="104" t="n">
        <v>3.73</v>
      </c>
      <c r="E915" s="102" t="n">
        <v>3.357</v>
      </c>
      <c r="F915" s="102" t="n">
        <v>3.357</v>
      </c>
      <c r="G915" s="103" t="n">
        <f aca="false">$F915*(1-VLOOKUP($C915,$B$179:$E$189,2,0))</f>
        <v>3.18915</v>
      </c>
      <c r="H915" s="103" t="n">
        <f aca="false">$F915*(1-VLOOKUP($C915,$B$179:$E$189,3,0))</f>
        <v>3.0213</v>
      </c>
      <c r="I915" s="103" t="n">
        <f aca="false">$F915*(1-VLOOKUP($C915,$B$179:$E$189,4,0))</f>
        <v>2.6856</v>
      </c>
      <c r="J915" s="10" t="n">
        <f aca="false">G915/$F915</f>
        <v>0.95</v>
      </c>
      <c r="K915" s="10" t="n">
        <f aca="false">H915/$F915</f>
        <v>0.9</v>
      </c>
      <c r="L915" s="10" t="n">
        <f aca="false">I915/$F915</f>
        <v>0.8</v>
      </c>
    </row>
    <row r="916" customFormat="false" ht="15.8" hidden="false" customHeight="false" outlineLevel="0" collapsed="false">
      <c r="A916" s="59" t="s">
        <v>97</v>
      </c>
      <c r="B916" s="59" t="s">
        <v>216</v>
      </c>
      <c r="C916" s="59" t="s">
        <v>167</v>
      </c>
      <c r="D916" s="104" t="n">
        <v>1.2</v>
      </c>
      <c r="E916" s="102" t="n">
        <v>1.08</v>
      </c>
      <c r="F916" s="102" t="n">
        <v>1.08</v>
      </c>
      <c r="G916" s="103" t="n">
        <f aca="false">$F916*(1-VLOOKUP($C916,$B$179:$E$189,2,0))</f>
        <v>1.026</v>
      </c>
      <c r="H916" s="103" t="n">
        <f aca="false">$F916*(1-VLOOKUP($C916,$B$179:$E$189,3,0))</f>
        <v>0.972</v>
      </c>
      <c r="I916" s="103" t="n">
        <f aca="false">$F916*(1-VLOOKUP($C916,$B$179:$E$189,4,0))</f>
        <v>0.864</v>
      </c>
      <c r="J916" s="10" t="n">
        <f aca="false">G916/$F916</f>
        <v>0.95</v>
      </c>
      <c r="K916" s="10" t="n">
        <f aca="false">H916/$F916</f>
        <v>0.9</v>
      </c>
      <c r="L916" s="10" t="n">
        <f aca="false">I916/$F916</f>
        <v>0.8</v>
      </c>
    </row>
    <row r="917" customFormat="false" ht="15.8" hidden="false" customHeight="false" outlineLevel="0" collapsed="false">
      <c r="A917" s="59" t="s">
        <v>97</v>
      </c>
      <c r="B917" s="59" t="s">
        <v>217</v>
      </c>
      <c r="C917" s="59" t="s">
        <v>167</v>
      </c>
      <c r="D917" s="104" t="n">
        <v>22.8024978863109</v>
      </c>
      <c r="E917" s="102" t="n">
        <v>20.5222480976798</v>
      </c>
      <c r="F917" s="102" t="n">
        <v>20.5222480976798</v>
      </c>
      <c r="G917" s="103" t="n">
        <f aca="false">$F917*(1-VLOOKUP($C917,$B$179:$E$189,2,0))</f>
        <v>19.4961356927958</v>
      </c>
      <c r="H917" s="103" t="n">
        <f aca="false">$F917*(1-VLOOKUP($C917,$B$179:$E$189,3,0))</f>
        <v>18.4700232879118</v>
      </c>
      <c r="I917" s="103" t="n">
        <f aca="false">$F917*(1-VLOOKUP($C917,$B$179:$E$189,4,0))</f>
        <v>16.4177984781438</v>
      </c>
      <c r="J917" s="10" t="n">
        <f aca="false">G917/$F917</f>
        <v>0.95</v>
      </c>
      <c r="K917" s="10" t="n">
        <f aca="false">H917/$F917</f>
        <v>0.9</v>
      </c>
      <c r="L917" s="10" t="n">
        <f aca="false">I917/$F917</f>
        <v>0.8</v>
      </c>
    </row>
    <row r="918" customFormat="false" ht="15.8" hidden="false" customHeight="false" outlineLevel="0" collapsed="false">
      <c r="A918" s="59" t="s">
        <v>97</v>
      </c>
      <c r="B918" s="59" t="s">
        <v>218</v>
      </c>
      <c r="C918" s="59" t="s">
        <v>167</v>
      </c>
      <c r="D918" s="104" t="n">
        <v>3.73</v>
      </c>
      <c r="E918" s="102" t="n">
        <v>3.357</v>
      </c>
      <c r="F918" s="102" t="n">
        <v>3.357</v>
      </c>
      <c r="G918" s="103" t="n">
        <f aca="false">$F918*(1-VLOOKUP($C918,$B$179:$E$189,2,0))</f>
        <v>3.18915</v>
      </c>
      <c r="H918" s="103" t="n">
        <f aca="false">$F918*(1-VLOOKUP($C918,$B$179:$E$189,3,0))</f>
        <v>3.0213</v>
      </c>
      <c r="I918" s="103" t="n">
        <f aca="false">$F918*(1-VLOOKUP($C918,$B$179:$E$189,4,0))</f>
        <v>2.6856</v>
      </c>
      <c r="J918" s="10" t="n">
        <f aca="false">G918/$F918</f>
        <v>0.95</v>
      </c>
      <c r="K918" s="10" t="n">
        <f aca="false">H918/$F918</f>
        <v>0.9</v>
      </c>
      <c r="L918" s="10" t="n">
        <f aca="false">I918/$F918</f>
        <v>0.8</v>
      </c>
    </row>
    <row r="919" customFormat="false" ht="15.8" hidden="false" customHeight="false" outlineLevel="0" collapsed="false">
      <c r="A919" s="59" t="s">
        <v>97</v>
      </c>
      <c r="B919" s="59" t="s">
        <v>219</v>
      </c>
      <c r="C919" s="59" t="s">
        <v>167</v>
      </c>
      <c r="D919" s="104" t="n">
        <v>5.58</v>
      </c>
      <c r="E919" s="102" t="n">
        <v>5.022</v>
      </c>
      <c r="F919" s="102" t="n">
        <v>5.022</v>
      </c>
      <c r="G919" s="103" t="n">
        <f aca="false">$F919*(1-VLOOKUP($C919,$B$179:$E$189,2,0))</f>
        <v>4.7709</v>
      </c>
      <c r="H919" s="103" t="n">
        <f aca="false">$F919*(1-VLOOKUP($C919,$B$179:$E$189,3,0))</f>
        <v>4.5198</v>
      </c>
      <c r="I919" s="103" t="n">
        <f aca="false">$F919*(1-VLOOKUP($C919,$B$179:$E$189,4,0))</f>
        <v>4.0176</v>
      </c>
      <c r="J919" s="10" t="n">
        <f aca="false">G919/$F919</f>
        <v>0.95</v>
      </c>
      <c r="K919" s="10" t="n">
        <f aca="false">H919/$F919</f>
        <v>0.9</v>
      </c>
      <c r="L919" s="10" t="n">
        <f aca="false">I919/$F919</f>
        <v>0.8</v>
      </c>
    </row>
    <row r="920" customFormat="false" ht="15.8" hidden="false" customHeight="false" outlineLevel="0" collapsed="false">
      <c r="A920" s="59" t="s">
        <v>97</v>
      </c>
      <c r="B920" s="59" t="s">
        <v>220</v>
      </c>
      <c r="C920" s="59" t="s">
        <v>167</v>
      </c>
      <c r="D920" s="104" t="n">
        <v>5.03243405203325</v>
      </c>
      <c r="E920" s="102" t="n">
        <v>4.52919064682993</v>
      </c>
      <c r="F920" s="102" t="n">
        <v>4.52919064682993</v>
      </c>
      <c r="G920" s="103" t="n">
        <f aca="false">$F920*(1-VLOOKUP($C920,$B$179:$E$189,2,0))</f>
        <v>4.30273111448843</v>
      </c>
      <c r="H920" s="103" t="n">
        <f aca="false">$F920*(1-VLOOKUP($C920,$B$179:$E$189,3,0))</f>
        <v>4.07627158214694</v>
      </c>
      <c r="I920" s="103" t="n">
        <f aca="false">$F920*(1-VLOOKUP($C920,$B$179:$E$189,4,0))</f>
        <v>3.62335251746394</v>
      </c>
      <c r="J920" s="10" t="n">
        <f aca="false">G920/$F920</f>
        <v>0.95</v>
      </c>
      <c r="K920" s="10" t="n">
        <f aca="false">H920/$F920</f>
        <v>0.9</v>
      </c>
      <c r="L920" s="10" t="n">
        <f aca="false">I920/$F920</f>
        <v>0.8</v>
      </c>
    </row>
    <row r="921" customFormat="false" ht="15.8" hidden="false" customHeight="false" outlineLevel="0" collapsed="false">
      <c r="A921" s="59" t="s">
        <v>97</v>
      </c>
      <c r="B921" s="59" t="s">
        <v>221</v>
      </c>
      <c r="C921" s="59" t="s">
        <v>167</v>
      </c>
      <c r="D921" s="104" t="n">
        <v>3.73</v>
      </c>
      <c r="E921" s="102" t="n">
        <v>3.357</v>
      </c>
      <c r="F921" s="102" t="n">
        <v>3.357</v>
      </c>
      <c r="G921" s="103" t="n">
        <f aca="false">$F921*(1-VLOOKUP($C921,$B$179:$E$189,2,0))</f>
        <v>3.18915</v>
      </c>
      <c r="H921" s="103" t="n">
        <f aca="false">$F921*(1-VLOOKUP($C921,$B$179:$E$189,3,0))</f>
        <v>3.0213</v>
      </c>
      <c r="I921" s="103" t="n">
        <f aca="false">$F921*(1-VLOOKUP($C921,$B$179:$E$189,4,0))</f>
        <v>2.6856</v>
      </c>
      <c r="J921" s="10" t="n">
        <f aca="false">G921/$F921</f>
        <v>0.95</v>
      </c>
      <c r="K921" s="10" t="n">
        <f aca="false">H921/$F921</f>
        <v>0.9</v>
      </c>
      <c r="L921" s="10" t="n">
        <f aca="false">I921/$F921</f>
        <v>0.8</v>
      </c>
    </row>
    <row r="922" customFormat="false" ht="15.8" hidden="false" customHeight="false" outlineLevel="0" collapsed="false">
      <c r="A922" s="59" t="s">
        <v>97</v>
      </c>
      <c r="B922" s="59" t="s">
        <v>222</v>
      </c>
      <c r="C922" s="59" t="s">
        <v>167</v>
      </c>
      <c r="D922" s="104" t="n">
        <v>8.84</v>
      </c>
      <c r="E922" s="102" t="n">
        <v>7.956</v>
      </c>
      <c r="F922" s="102" t="n">
        <v>7.956</v>
      </c>
      <c r="G922" s="103" t="n">
        <f aca="false">$F922*(1-VLOOKUP($C922,$B$179:$E$189,2,0))</f>
        <v>7.5582</v>
      </c>
      <c r="H922" s="103" t="n">
        <f aca="false">$F922*(1-VLOOKUP($C922,$B$179:$E$189,3,0))</f>
        <v>7.1604</v>
      </c>
      <c r="I922" s="103" t="n">
        <f aca="false">$F922*(1-VLOOKUP($C922,$B$179:$E$189,4,0))</f>
        <v>6.3648</v>
      </c>
      <c r="J922" s="10" t="n">
        <f aca="false">G922/$F922</f>
        <v>0.95</v>
      </c>
      <c r="K922" s="10" t="n">
        <f aca="false">H922/$F922</f>
        <v>0.9</v>
      </c>
      <c r="L922" s="10" t="n">
        <f aca="false">I922/$F922</f>
        <v>0.8</v>
      </c>
    </row>
    <row r="923" customFormat="false" ht="15.8" hidden="false" customHeight="false" outlineLevel="0" collapsed="false">
      <c r="A923" s="59" t="s">
        <v>97</v>
      </c>
      <c r="B923" s="59" t="s">
        <v>223</v>
      </c>
      <c r="C923" s="59" t="s">
        <v>167</v>
      </c>
      <c r="D923" s="104" t="n">
        <v>24.71</v>
      </c>
      <c r="E923" s="102" t="n">
        <v>22.239</v>
      </c>
      <c r="F923" s="102" t="n">
        <v>22.239</v>
      </c>
      <c r="G923" s="103" t="n">
        <f aca="false">$F923*(1-VLOOKUP($C923,$B$179:$E$189,2,0))</f>
        <v>21.12705</v>
      </c>
      <c r="H923" s="103" t="n">
        <f aca="false">$F923*(1-VLOOKUP($C923,$B$179:$E$189,3,0))</f>
        <v>20.0151</v>
      </c>
      <c r="I923" s="103" t="n">
        <f aca="false">$F923*(1-VLOOKUP($C923,$B$179:$E$189,4,0))</f>
        <v>17.7912</v>
      </c>
      <c r="J923" s="10" t="n">
        <f aca="false">G923/$F923</f>
        <v>0.95</v>
      </c>
      <c r="K923" s="10" t="n">
        <f aca="false">H923/$F923</f>
        <v>0.9</v>
      </c>
      <c r="L923" s="10" t="n">
        <f aca="false">I923/$F923</f>
        <v>0.8</v>
      </c>
    </row>
    <row r="924" customFormat="false" ht="15.8" hidden="false" customHeight="false" outlineLevel="0" collapsed="false">
      <c r="A924" s="59" t="s">
        <v>97</v>
      </c>
      <c r="B924" s="59" t="s">
        <v>224</v>
      </c>
      <c r="C924" s="59" t="s">
        <v>167</v>
      </c>
      <c r="D924" s="104" t="n">
        <v>10.42</v>
      </c>
      <c r="E924" s="102" t="n">
        <v>9.378</v>
      </c>
      <c r="F924" s="102" t="n">
        <v>9.378</v>
      </c>
      <c r="G924" s="103" t="n">
        <f aca="false">$F924*(1-VLOOKUP($C924,$B$179:$E$189,2,0))</f>
        <v>8.9091</v>
      </c>
      <c r="H924" s="103" t="n">
        <f aca="false">$F924*(1-VLOOKUP($C924,$B$179:$E$189,3,0))</f>
        <v>8.4402</v>
      </c>
      <c r="I924" s="103" t="n">
        <f aca="false">$F924*(1-VLOOKUP($C924,$B$179:$E$189,4,0))</f>
        <v>7.5024</v>
      </c>
      <c r="J924" s="10" t="n">
        <f aca="false">G924/$F924</f>
        <v>0.95</v>
      </c>
      <c r="K924" s="10" t="n">
        <f aca="false">H924/$F924</f>
        <v>0.9</v>
      </c>
      <c r="L924" s="10" t="n">
        <f aca="false">I924/$F924</f>
        <v>0.8</v>
      </c>
    </row>
    <row r="925" customFormat="false" ht="15.8" hidden="false" customHeight="false" outlineLevel="0" collapsed="false">
      <c r="A925" s="59" t="s">
        <v>97</v>
      </c>
      <c r="B925" s="59" t="s">
        <v>225</v>
      </c>
      <c r="C925" s="59" t="s">
        <v>167</v>
      </c>
      <c r="D925" s="104" t="n">
        <v>3.73</v>
      </c>
      <c r="E925" s="102" t="n">
        <v>3.357</v>
      </c>
      <c r="F925" s="102" t="n">
        <v>3.357</v>
      </c>
      <c r="G925" s="103" t="n">
        <f aca="false">$F925*(1-VLOOKUP($C925,$B$179:$E$189,2,0))</f>
        <v>3.18915</v>
      </c>
      <c r="H925" s="103" t="n">
        <f aca="false">$F925*(1-VLOOKUP($C925,$B$179:$E$189,3,0))</f>
        <v>3.0213</v>
      </c>
      <c r="I925" s="103" t="n">
        <f aca="false">$F925*(1-VLOOKUP($C925,$B$179:$E$189,4,0))</f>
        <v>2.6856</v>
      </c>
      <c r="J925" s="10" t="n">
        <f aca="false">G925/$F925</f>
        <v>0.95</v>
      </c>
      <c r="K925" s="10" t="n">
        <f aca="false">H925/$F925</f>
        <v>0.9</v>
      </c>
      <c r="L925" s="10" t="n">
        <f aca="false">I925/$F925</f>
        <v>0.8</v>
      </c>
    </row>
    <row r="926" customFormat="false" ht="15.8" hidden="false" customHeight="false" outlineLevel="0" collapsed="false">
      <c r="A926" s="59" t="s">
        <v>97</v>
      </c>
      <c r="B926" s="59" t="s">
        <v>226</v>
      </c>
      <c r="C926" s="59" t="s">
        <v>167</v>
      </c>
      <c r="D926" s="104" t="n">
        <v>5.58</v>
      </c>
      <c r="E926" s="102" t="n">
        <v>5.022</v>
      </c>
      <c r="F926" s="102" t="n">
        <v>5.022</v>
      </c>
      <c r="G926" s="103" t="n">
        <f aca="false">$F926*(1-VLOOKUP($C926,$B$179:$E$189,2,0))</f>
        <v>4.7709</v>
      </c>
      <c r="H926" s="103" t="n">
        <f aca="false">$F926*(1-VLOOKUP($C926,$B$179:$E$189,3,0))</f>
        <v>4.5198</v>
      </c>
      <c r="I926" s="103" t="n">
        <f aca="false">$F926*(1-VLOOKUP($C926,$B$179:$E$189,4,0))</f>
        <v>4.0176</v>
      </c>
      <c r="J926" s="10" t="n">
        <f aca="false">G926/$F926</f>
        <v>0.95</v>
      </c>
      <c r="K926" s="10" t="n">
        <f aca="false">H926/$F926</f>
        <v>0.9</v>
      </c>
      <c r="L926" s="10" t="n">
        <f aca="false">I926/$F926</f>
        <v>0.8</v>
      </c>
    </row>
    <row r="927" customFormat="false" ht="15.8" hidden="false" customHeight="false" outlineLevel="0" collapsed="false">
      <c r="A927" s="59" t="s">
        <v>97</v>
      </c>
      <c r="B927" s="59" t="s">
        <v>227</v>
      </c>
      <c r="C927" s="59" t="s">
        <v>167</v>
      </c>
      <c r="D927" s="104" t="n">
        <v>4.32474678090917</v>
      </c>
      <c r="E927" s="102" t="n">
        <v>3.89227210281825</v>
      </c>
      <c r="F927" s="102" t="n">
        <v>3.89227210281825</v>
      </c>
      <c r="G927" s="103" t="n">
        <f aca="false">$F927*(1-VLOOKUP($C927,$B$179:$E$189,2,0))</f>
        <v>3.69765849767734</v>
      </c>
      <c r="H927" s="103" t="n">
        <f aca="false">$F927*(1-VLOOKUP($C927,$B$179:$E$189,3,0))</f>
        <v>3.50304489253643</v>
      </c>
      <c r="I927" s="103" t="n">
        <f aca="false">$F927*(1-VLOOKUP($C927,$B$179:$E$189,4,0))</f>
        <v>3.1138176822546</v>
      </c>
      <c r="J927" s="10" t="n">
        <f aca="false">G927/$F927</f>
        <v>0.95</v>
      </c>
      <c r="K927" s="10" t="n">
        <f aca="false">H927/$F927</f>
        <v>0.9</v>
      </c>
      <c r="L927" s="10" t="n">
        <f aca="false">I927/$F927</f>
        <v>0.8</v>
      </c>
    </row>
    <row r="928" customFormat="false" ht="15.8" hidden="false" customHeight="false" outlineLevel="0" collapsed="false">
      <c r="A928" s="59" t="s">
        <v>97</v>
      </c>
      <c r="B928" s="59" t="s">
        <v>228</v>
      </c>
      <c r="C928" s="59" t="s">
        <v>167</v>
      </c>
      <c r="D928" s="104" t="n">
        <v>3.73</v>
      </c>
      <c r="E928" s="102" t="n">
        <v>3.357</v>
      </c>
      <c r="F928" s="102" t="n">
        <v>3.357</v>
      </c>
      <c r="G928" s="103" t="n">
        <f aca="false">$F928*(1-VLOOKUP($C928,$B$179:$E$189,2,0))</f>
        <v>3.18915</v>
      </c>
      <c r="H928" s="103" t="n">
        <f aca="false">$F928*(1-VLOOKUP($C928,$B$179:$E$189,3,0))</f>
        <v>3.0213</v>
      </c>
      <c r="I928" s="103" t="n">
        <f aca="false">$F928*(1-VLOOKUP($C928,$B$179:$E$189,4,0))</f>
        <v>2.6856</v>
      </c>
      <c r="J928" s="10" t="n">
        <f aca="false">G928/$F928</f>
        <v>0.95</v>
      </c>
      <c r="K928" s="10" t="n">
        <f aca="false">H928/$F928</f>
        <v>0.9</v>
      </c>
      <c r="L928" s="10" t="n">
        <f aca="false">I928/$F928</f>
        <v>0.8</v>
      </c>
    </row>
    <row r="929" customFormat="false" ht="15.8" hidden="false" customHeight="false" outlineLevel="0" collapsed="false">
      <c r="A929" s="59" t="s">
        <v>97</v>
      </c>
      <c r="B929" s="59" t="s">
        <v>229</v>
      </c>
      <c r="C929" s="59" t="s">
        <v>167</v>
      </c>
      <c r="D929" s="104" t="n">
        <v>10.42</v>
      </c>
      <c r="E929" s="102" t="n">
        <v>9.378</v>
      </c>
      <c r="F929" s="102" t="n">
        <v>9.378</v>
      </c>
      <c r="G929" s="103" t="n">
        <f aca="false">$F929*(1-VLOOKUP($C929,$B$179:$E$189,2,0))</f>
        <v>8.9091</v>
      </c>
      <c r="H929" s="103" t="n">
        <f aca="false">$F929*(1-VLOOKUP($C929,$B$179:$E$189,3,0))</f>
        <v>8.4402</v>
      </c>
      <c r="I929" s="103" t="n">
        <f aca="false">$F929*(1-VLOOKUP($C929,$B$179:$E$189,4,0))</f>
        <v>7.5024</v>
      </c>
      <c r="J929" s="10" t="n">
        <f aca="false">G929/$F929</f>
        <v>0.95</v>
      </c>
      <c r="K929" s="10" t="n">
        <f aca="false">H929/$F929</f>
        <v>0.9</v>
      </c>
      <c r="L929" s="10" t="n">
        <f aca="false">I929/$F929</f>
        <v>0.8</v>
      </c>
    </row>
    <row r="930" customFormat="false" ht="15.8" hidden="false" customHeight="false" outlineLevel="0" collapsed="false">
      <c r="A930" s="59" t="s">
        <v>97</v>
      </c>
      <c r="B930" s="59" t="s">
        <v>230</v>
      </c>
      <c r="C930" s="59" t="s">
        <v>167</v>
      </c>
      <c r="D930" s="104" t="n">
        <v>8.84000000000001</v>
      </c>
      <c r="E930" s="102" t="n">
        <v>7.95600000000001</v>
      </c>
      <c r="F930" s="102" t="n">
        <v>7.95600000000001</v>
      </c>
      <c r="G930" s="103" t="n">
        <f aca="false">$F930*(1-VLOOKUP($C930,$B$179:$E$189,2,0))</f>
        <v>7.55820000000001</v>
      </c>
      <c r="H930" s="103" t="n">
        <f aca="false">$F930*(1-VLOOKUP($C930,$B$179:$E$189,3,0))</f>
        <v>7.16040000000001</v>
      </c>
      <c r="I930" s="103" t="n">
        <f aca="false">$F930*(1-VLOOKUP($C930,$B$179:$E$189,4,0))</f>
        <v>6.36480000000001</v>
      </c>
      <c r="J930" s="10" t="n">
        <f aca="false">G930/$F930</f>
        <v>0.95</v>
      </c>
      <c r="K930" s="10" t="n">
        <f aca="false">H930/$F930</f>
        <v>0.9</v>
      </c>
      <c r="L930" s="10" t="n">
        <f aca="false">I930/$F930</f>
        <v>0.8</v>
      </c>
    </row>
    <row r="931" customFormat="false" ht="15.8" hidden="false" customHeight="false" outlineLevel="0" collapsed="false">
      <c r="A931" s="59" t="s">
        <v>97</v>
      </c>
      <c r="B931" s="59" t="s">
        <v>231</v>
      </c>
      <c r="C931" s="59" t="s">
        <v>167</v>
      </c>
      <c r="D931" s="104" t="n">
        <v>24.71</v>
      </c>
      <c r="E931" s="102" t="n">
        <v>22.239</v>
      </c>
      <c r="F931" s="102" t="n">
        <v>22.239</v>
      </c>
      <c r="G931" s="103" t="n">
        <f aca="false">$F931*(1-VLOOKUP($C931,$B$179:$E$189,2,0))</f>
        <v>21.12705</v>
      </c>
      <c r="H931" s="103" t="n">
        <f aca="false">$F931*(1-VLOOKUP($C931,$B$179:$E$189,3,0))</f>
        <v>20.0151</v>
      </c>
      <c r="I931" s="103" t="n">
        <f aca="false">$F931*(1-VLOOKUP($C931,$B$179:$E$189,4,0))</f>
        <v>17.7912</v>
      </c>
      <c r="J931" s="10" t="n">
        <f aca="false">G931/$F931</f>
        <v>0.95</v>
      </c>
      <c r="K931" s="10" t="n">
        <f aca="false">H931/$F931</f>
        <v>0.9</v>
      </c>
      <c r="L931" s="10" t="n">
        <f aca="false">I931/$F931</f>
        <v>0.8</v>
      </c>
    </row>
    <row r="932" customFormat="false" ht="15.8" hidden="false" customHeight="false" outlineLevel="0" collapsed="false">
      <c r="A932" s="59" t="s">
        <v>97</v>
      </c>
      <c r="B932" s="59" t="s">
        <v>232</v>
      </c>
      <c r="C932" s="59" t="s">
        <v>167</v>
      </c>
      <c r="D932" s="104" t="n">
        <v>24.71</v>
      </c>
      <c r="E932" s="102" t="n">
        <v>22.239</v>
      </c>
      <c r="F932" s="102" t="n">
        <v>22.239</v>
      </c>
      <c r="G932" s="103" t="n">
        <f aca="false">$F932*(1-VLOOKUP($C932,$B$179:$E$189,2,0))</f>
        <v>21.12705</v>
      </c>
      <c r="H932" s="103" t="n">
        <f aca="false">$F932*(1-VLOOKUP($C932,$B$179:$E$189,3,0))</f>
        <v>20.0151</v>
      </c>
      <c r="I932" s="103" t="n">
        <f aca="false">$F932*(1-VLOOKUP($C932,$B$179:$E$189,4,0))</f>
        <v>17.7912</v>
      </c>
      <c r="J932" s="10" t="n">
        <f aca="false">G932/$F932</f>
        <v>0.95</v>
      </c>
      <c r="K932" s="10" t="n">
        <f aca="false">H932/$F932</f>
        <v>0.9</v>
      </c>
      <c r="L932" s="10" t="n">
        <f aca="false">I932/$F932</f>
        <v>0.8</v>
      </c>
    </row>
    <row r="933" customFormat="false" ht="15.8" hidden="false" customHeight="false" outlineLevel="0" collapsed="false">
      <c r="A933" s="59" t="s">
        <v>97</v>
      </c>
      <c r="B933" s="59" t="s">
        <v>233</v>
      </c>
      <c r="C933" s="59" t="s">
        <v>167</v>
      </c>
      <c r="D933" s="104" t="n">
        <v>3.73</v>
      </c>
      <c r="E933" s="102" t="n">
        <v>3.357</v>
      </c>
      <c r="F933" s="102" t="n">
        <v>3.357</v>
      </c>
      <c r="G933" s="103" t="n">
        <f aca="false">$F933*(1-VLOOKUP($C933,$B$179:$E$189,2,0))</f>
        <v>3.18915</v>
      </c>
      <c r="H933" s="103" t="n">
        <f aca="false">$F933*(1-VLOOKUP($C933,$B$179:$E$189,3,0))</f>
        <v>3.0213</v>
      </c>
      <c r="I933" s="103" t="n">
        <f aca="false">$F933*(1-VLOOKUP($C933,$B$179:$E$189,4,0))</f>
        <v>2.6856</v>
      </c>
      <c r="J933" s="10" t="n">
        <f aca="false">G933/$F933</f>
        <v>0.95</v>
      </c>
      <c r="K933" s="10" t="n">
        <f aca="false">H933/$F933</f>
        <v>0.9</v>
      </c>
      <c r="L933" s="10" t="n">
        <f aca="false">I933/$F933</f>
        <v>0.8</v>
      </c>
    </row>
    <row r="934" customFormat="false" ht="15.8" hidden="false" customHeight="false" outlineLevel="0" collapsed="false">
      <c r="A934" s="59" t="s">
        <v>99</v>
      </c>
      <c r="B934" s="59" t="s">
        <v>234</v>
      </c>
      <c r="C934" s="59" t="s">
        <v>167</v>
      </c>
      <c r="D934" s="104" t="n">
        <v>1.03</v>
      </c>
      <c r="E934" s="102" t="n">
        <v>0.927</v>
      </c>
      <c r="F934" s="102" t="n">
        <v>0.927</v>
      </c>
      <c r="G934" s="103" t="n">
        <f aca="false">$F934*(1-VLOOKUP($C934,$B$179:$E$189,2,0))</f>
        <v>0.88065</v>
      </c>
      <c r="H934" s="103" t="n">
        <f aca="false">$F934*(1-VLOOKUP($C934,$B$179:$E$189,3,0))</f>
        <v>0.8343</v>
      </c>
      <c r="I934" s="103" t="n">
        <f aca="false">$F934*(1-VLOOKUP($C934,$B$179:$E$189,4,0))</f>
        <v>0.7416</v>
      </c>
      <c r="J934" s="10" t="n">
        <f aca="false">G934/$F934</f>
        <v>0.95</v>
      </c>
      <c r="K934" s="10" t="n">
        <f aca="false">H934/$F934</f>
        <v>0.9</v>
      </c>
      <c r="L934" s="10" t="n">
        <f aca="false">I934/$F934</f>
        <v>0.8</v>
      </c>
    </row>
    <row r="935" customFormat="false" ht="15.8" hidden="false" customHeight="false" outlineLevel="0" collapsed="false">
      <c r="A935" s="59" t="s">
        <v>99</v>
      </c>
      <c r="B935" s="59" t="s">
        <v>235</v>
      </c>
      <c r="C935" s="59" t="s">
        <v>167</v>
      </c>
      <c r="D935" s="104" t="n">
        <v>0.96</v>
      </c>
      <c r="E935" s="102" t="n">
        <v>0.864</v>
      </c>
      <c r="F935" s="102" t="n">
        <v>0.864</v>
      </c>
      <c r="G935" s="103" t="n">
        <f aca="false">$F935*(1-VLOOKUP($C935,$B$179:$E$189,2,0))</f>
        <v>0.8208</v>
      </c>
      <c r="H935" s="103" t="n">
        <f aca="false">$F935*(1-VLOOKUP($C935,$B$179:$E$189,3,0))</f>
        <v>0.7776</v>
      </c>
      <c r="I935" s="103" t="n">
        <f aca="false">$F935*(1-VLOOKUP($C935,$B$179:$E$189,4,0))</f>
        <v>0.6912</v>
      </c>
      <c r="J935" s="10" t="n">
        <f aca="false">G935/$F935</f>
        <v>0.95</v>
      </c>
      <c r="K935" s="10" t="n">
        <f aca="false">H935/$F935</f>
        <v>0.9</v>
      </c>
      <c r="L935" s="10" t="n">
        <f aca="false">I935/$F935</f>
        <v>0.8</v>
      </c>
    </row>
    <row r="936" customFormat="false" ht="15.8" hidden="false" customHeight="false" outlineLevel="0" collapsed="false">
      <c r="A936" s="59" t="s">
        <v>99</v>
      </c>
      <c r="B936" s="59" t="s">
        <v>236</v>
      </c>
      <c r="C936" s="59" t="s">
        <v>167</v>
      </c>
      <c r="D936" s="104" t="n">
        <v>1.03</v>
      </c>
      <c r="E936" s="102" t="n">
        <v>0.927</v>
      </c>
      <c r="F936" s="102" t="n">
        <v>0.927</v>
      </c>
      <c r="G936" s="103" t="n">
        <f aca="false">$F936*(1-VLOOKUP($C936,$B$179:$E$189,2,0))</f>
        <v>0.88065</v>
      </c>
      <c r="H936" s="103" t="n">
        <f aca="false">$F936*(1-VLOOKUP($C936,$B$179:$E$189,3,0))</f>
        <v>0.8343</v>
      </c>
      <c r="I936" s="103" t="n">
        <f aca="false">$F936*(1-VLOOKUP($C936,$B$179:$E$189,4,0))</f>
        <v>0.7416</v>
      </c>
      <c r="J936" s="10" t="n">
        <f aca="false">G936/$F936</f>
        <v>0.95</v>
      </c>
      <c r="K936" s="10" t="n">
        <f aca="false">H936/$F936</f>
        <v>0.9</v>
      </c>
      <c r="L936" s="10" t="n">
        <f aca="false">I936/$F936</f>
        <v>0.8</v>
      </c>
    </row>
    <row r="937" customFormat="false" ht="15.8" hidden="false" customHeight="false" outlineLevel="0" collapsed="false">
      <c r="A937" s="59" t="s">
        <v>99</v>
      </c>
      <c r="B937" s="59" t="s">
        <v>237</v>
      </c>
      <c r="C937" s="59" t="s">
        <v>167</v>
      </c>
      <c r="D937" s="104" t="n">
        <v>1.03</v>
      </c>
      <c r="E937" s="102" t="n">
        <v>0.927</v>
      </c>
      <c r="F937" s="102" t="n">
        <v>0.927</v>
      </c>
      <c r="G937" s="103" t="n">
        <f aca="false">$F937*(1-VLOOKUP($C937,$B$179:$E$189,2,0))</f>
        <v>0.88065</v>
      </c>
      <c r="H937" s="103" t="n">
        <f aca="false">$F937*(1-VLOOKUP($C937,$B$179:$E$189,3,0))</f>
        <v>0.8343</v>
      </c>
      <c r="I937" s="103" t="n">
        <f aca="false">$F937*(1-VLOOKUP($C937,$B$179:$E$189,4,0))</f>
        <v>0.7416</v>
      </c>
      <c r="J937" s="10" t="n">
        <f aca="false">G937/$F937</f>
        <v>0.95</v>
      </c>
      <c r="K937" s="10" t="n">
        <f aca="false">H937/$F937</f>
        <v>0.9</v>
      </c>
      <c r="L937" s="10" t="n">
        <f aca="false">I937/$F937</f>
        <v>0.8</v>
      </c>
    </row>
    <row r="938" customFormat="false" ht="15.8" hidden="false" customHeight="false" outlineLevel="0" collapsed="false">
      <c r="A938" s="59" t="s">
        <v>99</v>
      </c>
      <c r="B938" s="59" t="s">
        <v>238</v>
      </c>
      <c r="C938" s="59" t="s">
        <v>167</v>
      </c>
      <c r="D938" s="104" t="n">
        <v>0.96</v>
      </c>
      <c r="E938" s="102" t="n">
        <v>0.864</v>
      </c>
      <c r="F938" s="102" t="n">
        <v>0.864</v>
      </c>
      <c r="G938" s="103" t="n">
        <f aca="false">$F938*(1-VLOOKUP($C938,$B$179:$E$189,2,0))</f>
        <v>0.8208</v>
      </c>
      <c r="H938" s="103" t="n">
        <f aca="false">$F938*(1-VLOOKUP($C938,$B$179:$E$189,3,0))</f>
        <v>0.7776</v>
      </c>
      <c r="I938" s="103" t="n">
        <f aca="false">$F938*(1-VLOOKUP($C938,$B$179:$E$189,4,0))</f>
        <v>0.6912</v>
      </c>
      <c r="J938" s="10" t="n">
        <f aca="false">G938/$F938</f>
        <v>0.95</v>
      </c>
      <c r="K938" s="10" t="n">
        <f aca="false">H938/$F938</f>
        <v>0.9</v>
      </c>
      <c r="L938" s="10" t="n">
        <f aca="false">I938/$F938</f>
        <v>0.8</v>
      </c>
    </row>
    <row r="939" customFormat="false" ht="15.8" hidden="false" customHeight="false" outlineLevel="0" collapsed="false">
      <c r="A939" s="59" t="s">
        <v>99</v>
      </c>
      <c r="B939" s="59" t="s">
        <v>239</v>
      </c>
      <c r="C939" s="59" t="s">
        <v>167</v>
      </c>
      <c r="D939" s="104" t="n">
        <v>1.03</v>
      </c>
      <c r="E939" s="102" t="n">
        <v>0.927</v>
      </c>
      <c r="F939" s="102" t="n">
        <v>0.927</v>
      </c>
      <c r="G939" s="103" t="n">
        <f aca="false">$F939*(1-VLOOKUP($C939,$B$179:$E$189,2,0))</f>
        <v>0.88065</v>
      </c>
      <c r="H939" s="103" t="n">
        <f aca="false">$F939*(1-VLOOKUP($C939,$B$179:$E$189,3,0))</f>
        <v>0.8343</v>
      </c>
      <c r="I939" s="103" t="n">
        <f aca="false">$F939*(1-VLOOKUP($C939,$B$179:$E$189,4,0))</f>
        <v>0.7416</v>
      </c>
      <c r="J939" s="10" t="n">
        <f aca="false">G939/$F939</f>
        <v>0.95</v>
      </c>
      <c r="K939" s="10" t="n">
        <f aca="false">H939/$F939</f>
        <v>0.9</v>
      </c>
      <c r="L939" s="10" t="n">
        <f aca="false">I939/$F939</f>
        <v>0.8</v>
      </c>
    </row>
    <row r="940" customFormat="false" ht="15.8" hidden="false" customHeight="false" outlineLevel="0" collapsed="false">
      <c r="A940" s="59" t="s">
        <v>99</v>
      </c>
      <c r="B940" s="59" t="s">
        <v>240</v>
      </c>
      <c r="C940" s="59" t="s">
        <v>167</v>
      </c>
      <c r="D940" s="104" t="n">
        <v>1.56</v>
      </c>
      <c r="E940" s="102" t="n">
        <v>1.404</v>
      </c>
      <c r="F940" s="102" t="n">
        <v>1.404</v>
      </c>
      <c r="G940" s="103" t="n">
        <f aca="false">$F940*(1-VLOOKUP($C940,$B$179:$E$189,2,0))</f>
        <v>1.3338</v>
      </c>
      <c r="H940" s="103" t="n">
        <f aca="false">$F940*(1-VLOOKUP($C940,$B$179:$E$189,3,0))</f>
        <v>1.2636</v>
      </c>
      <c r="I940" s="103" t="n">
        <f aca="false">$F940*(1-VLOOKUP($C940,$B$179:$E$189,4,0))</f>
        <v>1.1232</v>
      </c>
      <c r="J940" s="10" t="n">
        <f aca="false">G940/$F940</f>
        <v>0.95</v>
      </c>
      <c r="K940" s="10" t="n">
        <f aca="false">H940/$F940</f>
        <v>0.9</v>
      </c>
      <c r="L940" s="10" t="n">
        <f aca="false">I940/$F940</f>
        <v>0.8</v>
      </c>
    </row>
    <row r="941" customFormat="false" ht="15.8" hidden="false" customHeight="false" outlineLevel="0" collapsed="false">
      <c r="A941" s="59" t="s">
        <v>99</v>
      </c>
      <c r="B941" s="59" t="s">
        <v>241</v>
      </c>
      <c r="C941" s="59" t="s">
        <v>167</v>
      </c>
      <c r="D941" s="104" t="n">
        <v>0.959999999999999</v>
      </c>
      <c r="E941" s="102" t="n">
        <v>0.863999999999999</v>
      </c>
      <c r="F941" s="102" t="n">
        <v>0.863999999999999</v>
      </c>
      <c r="G941" s="103" t="n">
        <f aca="false">$F941*(1-VLOOKUP($C941,$B$179:$E$189,2,0))</f>
        <v>0.820799999999999</v>
      </c>
      <c r="H941" s="103" t="n">
        <f aca="false">$F941*(1-VLOOKUP($C941,$B$179:$E$189,3,0))</f>
        <v>0.777599999999999</v>
      </c>
      <c r="I941" s="103" t="n">
        <f aca="false">$F941*(1-VLOOKUP($C941,$B$179:$E$189,4,0))</f>
        <v>0.691199999999999</v>
      </c>
      <c r="J941" s="10" t="n">
        <f aca="false">G941/$F941</f>
        <v>0.95</v>
      </c>
      <c r="K941" s="10" t="n">
        <f aca="false">H941/$F941</f>
        <v>0.9</v>
      </c>
      <c r="L941" s="10" t="n">
        <f aca="false">I941/$F941</f>
        <v>0.8</v>
      </c>
    </row>
    <row r="942" customFormat="false" ht="15.8" hidden="false" customHeight="false" outlineLevel="0" collapsed="false">
      <c r="A942" s="59" t="s">
        <v>99</v>
      </c>
      <c r="B942" s="59" t="s">
        <v>242</v>
      </c>
      <c r="C942" s="59" t="s">
        <v>167</v>
      </c>
      <c r="D942" s="104" t="n">
        <v>1.03</v>
      </c>
      <c r="E942" s="102" t="n">
        <v>0.927</v>
      </c>
      <c r="F942" s="102" t="n">
        <v>0.927</v>
      </c>
      <c r="G942" s="103" t="n">
        <f aca="false">$F942*(1-VLOOKUP($C942,$B$179:$E$189,2,0))</f>
        <v>0.88065</v>
      </c>
      <c r="H942" s="103" t="n">
        <f aca="false">$F942*(1-VLOOKUP($C942,$B$179:$E$189,3,0))</f>
        <v>0.8343</v>
      </c>
      <c r="I942" s="103" t="n">
        <f aca="false">$F942*(1-VLOOKUP($C942,$B$179:$E$189,4,0))</f>
        <v>0.7416</v>
      </c>
      <c r="J942" s="10" t="n">
        <f aca="false">G942/$F942</f>
        <v>0.95</v>
      </c>
      <c r="K942" s="10" t="n">
        <f aca="false">H942/$F942</f>
        <v>0.9</v>
      </c>
      <c r="L942" s="10" t="n">
        <f aca="false">I942/$F942</f>
        <v>0.8</v>
      </c>
    </row>
    <row r="943" customFormat="false" ht="15.8" hidden="false" customHeight="false" outlineLevel="0" collapsed="false">
      <c r="A943" s="59" t="s">
        <v>99</v>
      </c>
      <c r="B943" s="59" t="s">
        <v>243</v>
      </c>
      <c r="C943" s="59" t="s">
        <v>167</v>
      </c>
      <c r="D943" s="104" t="n">
        <v>1.03</v>
      </c>
      <c r="E943" s="102" t="n">
        <v>0.927</v>
      </c>
      <c r="F943" s="102" t="n">
        <v>0.927</v>
      </c>
      <c r="G943" s="103" t="n">
        <f aca="false">$F943*(1-VLOOKUP($C943,$B$179:$E$189,2,0))</f>
        <v>0.88065</v>
      </c>
      <c r="H943" s="103" t="n">
        <f aca="false">$F943*(1-VLOOKUP($C943,$B$179:$E$189,3,0))</f>
        <v>0.8343</v>
      </c>
      <c r="I943" s="103" t="n">
        <f aca="false">$F943*(1-VLOOKUP($C943,$B$179:$E$189,4,0))</f>
        <v>0.7416</v>
      </c>
      <c r="J943" s="10" t="n">
        <f aca="false">G943/$F943</f>
        <v>0.95</v>
      </c>
      <c r="K943" s="10" t="n">
        <f aca="false">H943/$F943</f>
        <v>0.9</v>
      </c>
      <c r="L943" s="10" t="n">
        <f aca="false">I943/$F943</f>
        <v>0.8</v>
      </c>
    </row>
    <row r="944" customFormat="false" ht="15.8" hidden="false" customHeight="false" outlineLevel="0" collapsed="false">
      <c r="A944" s="59" t="s">
        <v>99</v>
      </c>
      <c r="B944" s="59" t="s">
        <v>244</v>
      </c>
      <c r="C944" s="59" t="s">
        <v>167</v>
      </c>
      <c r="D944" s="104" t="n">
        <v>1.03</v>
      </c>
      <c r="E944" s="102" t="n">
        <v>0.927</v>
      </c>
      <c r="F944" s="102" t="n">
        <v>0.927</v>
      </c>
      <c r="G944" s="103" t="n">
        <f aca="false">$F944*(1-VLOOKUP($C944,$B$179:$E$189,2,0))</f>
        <v>0.88065</v>
      </c>
      <c r="H944" s="103" t="n">
        <f aca="false">$F944*(1-VLOOKUP($C944,$B$179:$E$189,3,0))</f>
        <v>0.8343</v>
      </c>
      <c r="I944" s="103" t="n">
        <f aca="false">$F944*(1-VLOOKUP($C944,$B$179:$E$189,4,0))</f>
        <v>0.7416</v>
      </c>
      <c r="J944" s="10" t="n">
        <f aca="false">G944/$F944</f>
        <v>0.95</v>
      </c>
      <c r="K944" s="10" t="n">
        <f aca="false">H944/$F944</f>
        <v>0.9</v>
      </c>
      <c r="L944" s="10" t="n">
        <f aca="false">I944/$F944</f>
        <v>0.8</v>
      </c>
    </row>
    <row r="945" customFormat="false" ht="15.8" hidden="false" customHeight="false" outlineLevel="0" collapsed="false">
      <c r="A945" s="59" t="s">
        <v>99</v>
      </c>
      <c r="B945" s="59" t="s">
        <v>245</v>
      </c>
      <c r="C945" s="59" t="s">
        <v>167</v>
      </c>
      <c r="D945" s="104" t="n">
        <v>1.03</v>
      </c>
      <c r="E945" s="102" t="n">
        <v>0.927</v>
      </c>
      <c r="F945" s="102" t="n">
        <v>0.927</v>
      </c>
      <c r="G945" s="103" t="n">
        <f aca="false">$F945*(1-VLOOKUP($C945,$B$179:$E$189,2,0))</f>
        <v>0.88065</v>
      </c>
      <c r="H945" s="103" t="n">
        <f aca="false">$F945*(1-VLOOKUP($C945,$B$179:$E$189,3,0))</f>
        <v>0.8343</v>
      </c>
      <c r="I945" s="103" t="n">
        <f aca="false">$F945*(1-VLOOKUP($C945,$B$179:$E$189,4,0))</f>
        <v>0.7416</v>
      </c>
      <c r="J945" s="10" t="n">
        <f aca="false">G945/$F945</f>
        <v>0.95</v>
      </c>
      <c r="K945" s="10" t="n">
        <f aca="false">H945/$F945</f>
        <v>0.9</v>
      </c>
      <c r="L945" s="10" t="n">
        <f aca="false">I945/$F945</f>
        <v>0.8</v>
      </c>
    </row>
    <row r="946" customFormat="false" ht="15.8" hidden="false" customHeight="false" outlineLevel="0" collapsed="false">
      <c r="A946" s="59" t="s">
        <v>99</v>
      </c>
      <c r="B946" s="59" t="s">
        <v>246</v>
      </c>
      <c r="C946" s="59" t="s">
        <v>167</v>
      </c>
      <c r="D946" s="104" t="n">
        <v>1.03</v>
      </c>
      <c r="E946" s="102" t="n">
        <v>0.927</v>
      </c>
      <c r="F946" s="102" t="n">
        <v>0.927</v>
      </c>
      <c r="G946" s="103" t="n">
        <f aca="false">$F946*(1-VLOOKUP($C946,$B$179:$E$189,2,0))</f>
        <v>0.88065</v>
      </c>
      <c r="H946" s="103" t="n">
        <f aca="false">$F946*(1-VLOOKUP($C946,$B$179:$E$189,3,0))</f>
        <v>0.8343</v>
      </c>
      <c r="I946" s="103" t="n">
        <f aca="false">$F946*(1-VLOOKUP($C946,$B$179:$E$189,4,0))</f>
        <v>0.7416</v>
      </c>
      <c r="J946" s="10" t="n">
        <f aca="false">G946/$F946</f>
        <v>0.95</v>
      </c>
      <c r="K946" s="10" t="n">
        <f aca="false">H946/$F946</f>
        <v>0.9</v>
      </c>
      <c r="L946" s="10" t="n">
        <f aca="false">I946/$F946</f>
        <v>0.8</v>
      </c>
    </row>
    <row r="947" customFormat="false" ht="15.8" hidden="false" customHeight="false" outlineLevel="0" collapsed="false">
      <c r="A947" s="59" t="s">
        <v>99</v>
      </c>
      <c r="B947" s="59" t="s">
        <v>247</v>
      </c>
      <c r="C947" s="59" t="s">
        <v>167</v>
      </c>
      <c r="D947" s="104" t="n">
        <v>0.96</v>
      </c>
      <c r="E947" s="102" t="n">
        <v>0.864</v>
      </c>
      <c r="F947" s="102" t="n">
        <v>0.864</v>
      </c>
      <c r="G947" s="103" t="n">
        <f aca="false">$F947*(1-VLOOKUP($C947,$B$179:$E$189,2,0))</f>
        <v>0.8208</v>
      </c>
      <c r="H947" s="103" t="n">
        <f aca="false">$F947*(1-VLOOKUP($C947,$B$179:$E$189,3,0))</f>
        <v>0.7776</v>
      </c>
      <c r="I947" s="103" t="n">
        <f aca="false">$F947*(1-VLOOKUP($C947,$B$179:$E$189,4,0))</f>
        <v>0.6912</v>
      </c>
      <c r="J947" s="10" t="n">
        <f aca="false">G947/$F947</f>
        <v>0.95</v>
      </c>
      <c r="K947" s="10" t="n">
        <f aca="false">H947/$F947</f>
        <v>0.9</v>
      </c>
      <c r="L947" s="10" t="n">
        <f aca="false">I947/$F947</f>
        <v>0.8</v>
      </c>
    </row>
    <row r="948" customFormat="false" ht="15.8" hidden="false" customHeight="false" outlineLevel="0" collapsed="false">
      <c r="A948" s="59" t="s">
        <v>99</v>
      </c>
      <c r="B948" s="59" t="s">
        <v>248</v>
      </c>
      <c r="C948" s="59" t="s">
        <v>167</v>
      </c>
      <c r="D948" s="104" t="n">
        <v>1.56</v>
      </c>
      <c r="E948" s="102" t="n">
        <v>1.404</v>
      </c>
      <c r="F948" s="102" t="n">
        <v>1.404</v>
      </c>
      <c r="G948" s="103" t="n">
        <f aca="false">$F948*(1-VLOOKUP($C948,$B$179:$E$189,2,0))</f>
        <v>1.3338</v>
      </c>
      <c r="H948" s="103" t="n">
        <f aca="false">$F948*(1-VLOOKUP($C948,$B$179:$E$189,3,0))</f>
        <v>1.2636</v>
      </c>
      <c r="I948" s="103" t="n">
        <f aca="false">$F948*(1-VLOOKUP($C948,$B$179:$E$189,4,0))</f>
        <v>1.1232</v>
      </c>
      <c r="J948" s="10" t="n">
        <f aca="false">G948/$F948</f>
        <v>0.95</v>
      </c>
      <c r="K948" s="10" t="n">
        <f aca="false">H948/$F948</f>
        <v>0.9</v>
      </c>
      <c r="L948" s="10" t="n">
        <f aca="false">I948/$F948</f>
        <v>0.8</v>
      </c>
    </row>
    <row r="949" customFormat="false" ht="15.8" hidden="false" customHeight="false" outlineLevel="0" collapsed="false">
      <c r="A949" s="59" t="s">
        <v>99</v>
      </c>
      <c r="B949" s="59" t="s">
        <v>249</v>
      </c>
      <c r="C949" s="59" t="s">
        <v>167</v>
      </c>
      <c r="D949" s="104" t="n">
        <v>1.56</v>
      </c>
      <c r="E949" s="102" t="n">
        <v>1.404</v>
      </c>
      <c r="F949" s="102" t="n">
        <v>1.404</v>
      </c>
      <c r="G949" s="103" t="n">
        <f aca="false">$F949*(1-VLOOKUP($C949,$B$179:$E$189,2,0))</f>
        <v>1.3338</v>
      </c>
      <c r="H949" s="103" t="n">
        <f aca="false">$F949*(1-VLOOKUP($C949,$B$179:$E$189,3,0))</f>
        <v>1.2636</v>
      </c>
      <c r="I949" s="103" t="n">
        <f aca="false">$F949*(1-VLOOKUP($C949,$B$179:$E$189,4,0))</f>
        <v>1.1232</v>
      </c>
      <c r="J949" s="10" t="n">
        <f aca="false">G949/$F949</f>
        <v>0.95</v>
      </c>
      <c r="K949" s="10" t="n">
        <f aca="false">H949/$F949</f>
        <v>0.9</v>
      </c>
      <c r="L949" s="10" t="n">
        <f aca="false">I949/$F949</f>
        <v>0.8</v>
      </c>
    </row>
    <row r="950" customFormat="false" ht="15.8" hidden="false" customHeight="false" outlineLevel="0" collapsed="false">
      <c r="A950" s="59" t="s">
        <v>99</v>
      </c>
      <c r="B950" s="59" t="s">
        <v>250</v>
      </c>
      <c r="C950" s="59" t="s">
        <v>167</v>
      </c>
      <c r="D950" s="104" t="n">
        <v>1.56</v>
      </c>
      <c r="E950" s="102" t="n">
        <v>1.404</v>
      </c>
      <c r="F950" s="102" t="n">
        <v>1.404</v>
      </c>
      <c r="G950" s="103" t="n">
        <f aca="false">$F950*(1-VLOOKUP($C950,$B$179:$E$189,2,0))</f>
        <v>1.3338</v>
      </c>
      <c r="H950" s="103" t="n">
        <f aca="false">$F950*(1-VLOOKUP($C950,$B$179:$E$189,3,0))</f>
        <v>1.2636</v>
      </c>
      <c r="I950" s="103" t="n">
        <f aca="false">$F950*(1-VLOOKUP($C950,$B$179:$E$189,4,0))</f>
        <v>1.1232</v>
      </c>
      <c r="J950" s="10" t="n">
        <f aca="false">G950/$F950</f>
        <v>0.95</v>
      </c>
      <c r="K950" s="10" t="n">
        <f aca="false">H950/$F950</f>
        <v>0.9</v>
      </c>
      <c r="L950" s="10" t="n">
        <f aca="false">I950/$F950</f>
        <v>0.8</v>
      </c>
    </row>
    <row r="951" customFormat="false" ht="15.8" hidden="false" customHeight="false" outlineLevel="0" collapsed="false">
      <c r="A951" s="59" t="s">
        <v>101</v>
      </c>
      <c r="B951" s="59" t="s">
        <v>251</v>
      </c>
      <c r="C951" s="59" t="s">
        <v>167</v>
      </c>
      <c r="D951" s="104" t="n">
        <v>6</v>
      </c>
      <c r="E951" s="102" t="n">
        <v>5.4</v>
      </c>
      <c r="F951" s="102" t="n">
        <v>5.4</v>
      </c>
      <c r="G951" s="103" t="n">
        <f aca="false">$F951*(1-VLOOKUP($C951,$B$179:$E$189,2,0))</f>
        <v>5.13</v>
      </c>
      <c r="H951" s="103" t="n">
        <f aca="false">$F951*(1-VLOOKUP($C951,$B$179:$E$189,3,0))</f>
        <v>4.86</v>
      </c>
      <c r="I951" s="103" t="n">
        <f aca="false">$F951*(1-VLOOKUP($C951,$B$179:$E$189,4,0))</f>
        <v>4.32</v>
      </c>
      <c r="J951" s="10" t="n">
        <f aca="false">G951/$F951</f>
        <v>0.95</v>
      </c>
      <c r="K951" s="10" t="n">
        <f aca="false">H951/$F951</f>
        <v>0.9</v>
      </c>
      <c r="L951" s="10" t="n">
        <f aca="false">I951/$F951</f>
        <v>0.8</v>
      </c>
    </row>
    <row r="952" customFormat="false" ht="15.8" hidden="false" customHeight="false" outlineLevel="0" collapsed="false">
      <c r="A952" s="59" t="s">
        <v>101</v>
      </c>
      <c r="B952" s="59" t="s">
        <v>252</v>
      </c>
      <c r="C952" s="59" t="s">
        <v>167</v>
      </c>
      <c r="D952" s="104" t="n">
        <v>6</v>
      </c>
      <c r="E952" s="102" t="n">
        <v>5.4</v>
      </c>
      <c r="F952" s="102" t="n">
        <v>5.4</v>
      </c>
      <c r="G952" s="103" t="n">
        <f aca="false">$F952*(1-VLOOKUP($C952,$B$179:$E$189,2,0))</f>
        <v>5.13</v>
      </c>
      <c r="H952" s="103" t="n">
        <f aca="false">$F952*(1-VLOOKUP($C952,$B$179:$E$189,3,0))</f>
        <v>4.86</v>
      </c>
      <c r="I952" s="103" t="n">
        <f aca="false">$F952*(1-VLOOKUP($C952,$B$179:$E$189,4,0))</f>
        <v>4.32</v>
      </c>
      <c r="J952" s="10" t="n">
        <f aca="false">G952/$F952</f>
        <v>0.95</v>
      </c>
      <c r="K952" s="10" t="n">
        <f aca="false">H952/$F952</f>
        <v>0.9</v>
      </c>
      <c r="L952" s="10" t="n">
        <f aca="false">I952/$F952</f>
        <v>0.8</v>
      </c>
    </row>
    <row r="953" customFormat="false" ht="15.8" hidden="false" customHeight="false" outlineLevel="0" collapsed="false">
      <c r="A953" s="59" t="s">
        <v>101</v>
      </c>
      <c r="B953" s="59" t="s">
        <v>253</v>
      </c>
      <c r="C953" s="59" t="s">
        <v>167</v>
      </c>
      <c r="D953" s="104" t="n">
        <v>6</v>
      </c>
      <c r="E953" s="102" t="n">
        <v>5.4</v>
      </c>
      <c r="F953" s="102" t="n">
        <v>5.4</v>
      </c>
      <c r="G953" s="103" t="n">
        <f aca="false">$F953*(1-VLOOKUP($C953,$B$179:$E$189,2,0))</f>
        <v>5.13</v>
      </c>
      <c r="H953" s="103" t="n">
        <f aca="false">$F953*(1-VLOOKUP($C953,$B$179:$E$189,3,0))</f>
        <v>4.86</v>
      </c>
      <c r="I953" s="103" t="n">
        <f aca="false">$F953*(1-VLOOKUP($C953,$B$179:$E$189,4,0))</f>
        <v>4.32</v>
      </c>
      <c r="J953" s="10" t="n">
        <f aca="false">G953/$F953</f>
        <v>0.95</v>
      </c>
      <c r="K953" s="10" t="n">
        <f aca="false">H953/$F953</f>
        <v>0.9</v>
      </c>
      <c r="L953" s="10" t="n">
        <f aca="false">I953/$F953</f>
        <v>0.8</v>
      </c>
    </row>
    <row r="954" customFormat="false" ht="15.8" hidden="false" customHeight="false" outlineLevel="0" collapsed="false">
      <c r="A954" s="59" t="s">
        <v>101</v>
      </c>
      <c r="B954" s="59" t="s">
        <v>254</v>
      </c>
      <c r="C954" s="59" t="s">
        <v>167</v>
      </c>
      <c r="D954" s="104" t="n">
        <v>6</v>
      </c>
      <c r="E954" s="102" t="n">
        <v>5.4</v>
      </c>
      <c r="F954" s="102" t="n">
        <v>5.4</v>
      </c>
      <c r="G954" s="103" t="n">
        <f aca="false">$F954*(1-VLOOKUP($C954,$B$179:$E$189,2,0))</f>
        <v>5.13</v>
      </c>
      <c r="H954" s="103" t="n">
        <f aca="false">$F954*(1-VLOOKUP($C954,$B$179:$E$189,3,0))</f>
        <v>4.86</v>
      </c>
      <c r="I954" s="103" t="n">
        <f aca="false">$F954*(1-VLOOKUP($C954,$B$179:$E$189,4,0))</f>
        <v>4.32</v>
      </c>
      <c r="J954" s="10" t="n">
        <f aca="false">G954/$F954</f>
        <v>0.95</v>
      </c>
      <c r="K954" s="10" t="n">
        <f aca="false">H954/$F954</f>
        <v>0.9</v>
      </c>
      <c r="L954" s="10" t="n">
        <f aca="false">I954/$F954</f>
        <v>0.8</v>
      </c>
    </row>
    <row r="955" customFormat="false" ht="15.8" hidden="false" customHeight="false" outlineLevel="0" collapsed="false">
      <c r="A955" s="59" t="s">
        <v>101</v>
      </c>
      <c r="B955" s="59" t="s">
        <v>255</v>
      </c>
      <c r="C955" s="59" t="s">
        <v>167</v>
      </c>
      <c r="D955" s="104" t="n">
        <v>6</v>
      </c>
      <c r="E955" s="102" t="n">
        <v>5.4</v>
      </c>
      <c r="F955" s="102" t="n">
        <v>5.4</v>
      </c>
      <c r="G955" s="103" t="n">
        <f aca="false">$F955*(1-VLOOKUP($C955,$B$179:$E$189,2,0))</f>
        <v>5.13</v>
      </c>
      <c r="H955" s="103" t="n">
        <f aca="false">$F955*(1-VLOOKUP($C955,$B$179:$E$189,3,0))</f>
        <v>4.86</v>
      </c>
      <c r="I955" s="103" t="n">
        <f aca="false">$F955*(1-VLOOKUP($C955,$B$179:$E$189,4,0))</f>
        <v>4.32</v>
      </c>
      <c r="J955" s="10" t="n">
        <f aca="false">G955/$F955</f>
        <v>0.95</v>
      </c>
      <c r="K955" s="10" t="n">
        <f aca="false">H955/$F955</f>
        <v>0.9</v>
      </c>
      <c r="L955" s="10" t="n">
        <f aca="false">I955/$F955</f>
        <v>0.8</v>
      </c>
    </row>
    <row r="956" customFormat="false" ht="15.8" hidden="false" customHeight="false" outlineLevel="0" collapsed="false">
      <c r="A956" s="59" t="s">
        <v>103</v>
      </c>
      <c r="B956" s="59" t="s">
        <v>256</v>
      </c>
      <c r="C956" s="59" t="s">
        <v>167</v>
      </c>
      <c r="D956" s="104" t="n">
        <v>4</v>
      </c>
      <c r="E956" s="102" t="n">
        <v>3.6</v>
      </c>
      <c r="F956" s="102" t="n">
        <v>3.6</v>
      </c>
      <c r="G956" s="103" t="n">
        <f aca="false">$F956*(1-VLOOKUP($C956,$B$179:$E$189,2,0))</f>
        <v>3.42</v>
      </c>
      <c r="H956" s="103" t="n">
        <f aca="false">$F956*(1-VLOOKUP($C956,$B$179:$E$189,3,0))</f>
        <v>3.24</v>
      </c>
      <c r="I956" s="103" t="n">
        <f aca="false">$F956*(1-VLOOKUP($C956,$B$179:$E$189,4,0))</f>
        <v>2.88</v>
      </c>
      <c r="J956" s="10" t="n">
        <f aca="false">G956/$F956</f>
        <v>0.95</v>
      </c>
      <c r="K956" s="10" t="n">
        <f aca="false">H956/$F956</f>
        <v>0.9</v>
      </c>
      <c r="L956" s="10" t="n">
        <f aca="false">I956/$F956</f>
        <v>0.8</v>
      </c>
    </row>
    <row r="957" customFormat="false" ht="15.8" hidden="false" customHeight="false" outlineLevel="0" collapsed="false">
      <c r="A957" s="59" t="s">
        <v>103</v>
      </c>
      <c r="B957" s="59" t="s">
        <v>257</v>
      </c>
      <c r="C957" s="59" t="s">
        <v>167</v>
      </c>
      <c r="D957" s="104" t="n">
        <v>4</v>
      </c>
      <c r="E957" s="102" t="n">
        <v>3.6</v>
      </c>
      <c r="F957" s="102" t="n">
        <v>3.6</v>
      </c>
      <c r="G957" s="103" t="n">
        <f aca="false">$F957*(1-VLOOKUP($C957,$B$179:$E$189,2,0))</f>
        <v>3.42</v>
      </c>
      <c r="H957" s="103" t="n">
        <f aca="false">$F957*(1-VLOOKUP($C957,$B$179:$E$189,3,0))</f>
        <v>3.24</v>
      </c>
      <c r="I957" s="103" t="n">
        <f aca="false">$F957*(1-VLOOKUP($C957,$B$179:$E$189,4,0))</f>
        <v>2.88</v>
      </c>
      <c r="J957" s="10" t="n">
        <f aca="false">G957/$F957</f>
        <v>0.95</v>
      </c>
      <c r="K957" s="10" t="n">
        <f aca="false">H957/$F957</f>
        <v>0.9</v>
      </c>
      <c r="L957" s="10" t="n">
        <f aca="false">I957/$F957</f>
        <v>0.8</v>
      </c>
    </row>
    <row r="958" customFormat="false" ht="15.8" hidden="false" customHeight="false" outlineLevel="0" collapsed="false">
      <c r="A958" s="59" t="s">
        <v>103</v>
      </c>
      <c r="B958" s="59" t="s">
        <v>258</v>
      </c>
      <c r="C958" s="59" t="s">
        <v>167</v>
      </c>
      <c r="D958" s="104" t="n">
        <v>4</v>
      </c>
      <c r="E958" s="102" t="n">
        <v>3.6</v>
      </c>
      <c r="F958" s="102" t="n">
        <v>3.6</v>
      </c>
      <c r="G958" s="103" t="n">
        <f aca="false">$F958*(1-VLOOKUP($C958,$B$179:$E$189,2,0))</f>
        <v>3.42</v>
      </c>
      <c r="H958" s="103" t="n">
        <f aca="false">$F958*(1-VLOOKUP($C958,$B$179:$E$189,3,0))</f>
        <v>3.24</v>
      </c>
      <c r="I958" s="103" t="n">
        <f aca="false">$F958*(1-VLOOKUP($C958,$B$179:$E$189,4,0))</f>
        <v>2.88</v>
      </c>
      <c r="J958" s="10" t="n">
        <f aca="false">G958/$F958</f>
        <v>0.95</v>
      </c>
      <c r="K958" s="10" t="n">
        <f aca="false">H958/$F958</f>
        <v>0.9</v>
      </c>
      <c r="L958" s="10" t="n">
        <f aca="false">I958/$F958</f>
        <v>0.8</v>
      </c>
    </row>
    <row r="959" customFormat="false" ht="15.8" hidden="false" customHeight="false" outlineLevel="0" collapsed="false">
      <c r="A959" s="59" t="s">
        <v>103</v>
      </c>
      <c r="B959" s="59" t="s">
        <v>259</v>
      </c>
      <c r="C959" s="59" t="s">
        <v>167</v>
      </c>
      <c r="D959" s="104" t="n">
        <v>4</v>
      </c>
      <c r="E959" s="102" t="n">
        <v>3.6</v>
      </c>
      <c r="F959" s="102" t="n">
        <v>3.6</v>
      </c>
      <c r="G959" s="103" t="n">
        <f aca="false">$F959*(1-VLOOKUP($C959,$B$179:$E$189,2,0))</f>
        <v>3.42</v>
      </c>
      <c r="H959" s="103" t="n">
        <f aca="false">$F959*(1-VLOOKUP($C959,$B$179:$E$189,3,0))</f>
        <v>3.24</v>
      </c>
      <c r="I959" s="103" t="n">
        <f aca="false">$F959*(1-VLOOKUP($C959,$B$179:$E$189,4,0))</f>
        <v>2.88</v>
      </c>
      <c r="J959" s="10" t="n">
        <f aca="false">G959/$F959</f>
        <v>0.95</v>
      </c>
      <c r="K959" s="10" t="n">
        <f aca="false">H959/$F959</f>
        <v>0.9</v>
      </c>
      <c r="L959" s="10" t="n">
        <f aca="false">I959/$F959</f>
        <v>0.8</v>
      </c>
    </row>
    <row r="960" customFormat="false" ht="15.8" hidden="false" customHeight="false" outlineLevel="0" collapsed="false">
      <c r="A960" s="59" t="s">
        <v>103</v>
      </c>
      <c r="B960" s="59" t="s">
        <v>260</v>
      </c>
      <c r="C960" s="59" t="s">
        <v>167</v>
      </c>
      <c r="D960" s="104" t="n">
        <v>4</v>
      </c>
      <c r="E960" s="102" t="n">
        <v>3.6</v>
      </c>
      <c r="F960" s="102" t="n">
        <v>3.6</v>
      </c>
      <c r="G960" s="103" t="n">
        <f aca="false">$F960*(1-VLOOKUP($C960,$B$179:$E$189,2,0))</f>
        <v>3.42</v>
      </c>
      <c r="H960" s="103" t="n">
        <f aca="false">$F960*(1-VLOOKUP($C960,$B$179:$E$189,3,0))</f>
        <v>3.24</v>
      </c>
      <c r="I960" s="103" t="n">
        <f aca="false">$F960*(1-VLOOKUP($C960,$B$179:$E$189,4,0))</f>
        <v>2.88</v>
      </c>
      <c r="J960" s="10" t="n">
        <f aca="false">G960/$F960</f>
        <v>0.95</v>
      </c>
      <c r="K960" s="10" t="n">
        <f aca="false">H960/$F960</f>
        <v>0.9</v>
      </c>
      <c r="L960" s="10" t="n">
        <f aca="false">I960/$F960</f>
        <v>0.8</v>
      </c>
    </row>
    <row r="961" customFormat="false" ht="15.8" hidden="false" customHeight="false" outlineLevel="0" collapsed="false">
      <c r="A961" s="59" t="s">
        <v>103</v>
      </c>
      <c r="B961" s="59" t="s">
        <v>261</v>
      </c>
      <c r="C961" s="59" t="s">
        <v>167</v>
      </c>
      <c r="D961" s="104" t="n">
        <v>4</v>
      </c>
      <c r="E961" s="102" t="n">
        <v>3.6</v>
      </c>
      <c r="F961" s="102" t="n">
        <v>3.6</v>
      </c>
      <c r="G961" s="103" t="n">
        <f aca="false">$F961*(1-VLOOKUP($C961,$B$179:$E$189,2,0))</f>
        <v>3.42</v>
      </c>
      <c r="H961" s="103" t="n">
        <f aca="false">$F961*(1-VLOOKUP($C961,$B$179:$E$189,3,0))</f>
        <v>3.24</v>
      </c>
      <c r="I961" s="103" t="n">
        <f aca="false">$F961*(1-VLOOKUP($C961,$B$179:$E$189,4,0))</f>
        <v>2.88</v>
      </c>
      <c r="J961" s="10" t="n">
        <f aca="false">G961/$F961</f>
        <v>0.95</v>
      </c>
      <c r="K961" s="10" t="n">
        <f aca="false">H961/$F961</f>
        <v>0.9</v>
      </c>
      <c r="L961" s="10" t="n">
        <f aca="false">I961/$F961</f>
        <v>0.8</v>
      </c>
    </row>
    <row r="962" customFormat="false" ht="15.8" hidden="false" customHeight="false" outlineLevel="0" collapsed="false">
      <c r="A962" s="59" t="s">
        <v>105</v>
      </c>
      <c r="B962" s="59" t="s">
        <v>185</v>
      </c>
      <c r="C962" s="59" t="s">
        <v>167</v>
      </c>
      <c r="D962" s="104" t="n">
        <v>0</v>
      </c>
      <c r="E962" s="102" t="n">
        <v>0</v>
      </c>
      <c r="F962" s="102" t="n">
        <v>0</v>
      </c>
      <c r="G962" s="103" t="n">
        <f aca="false">$F962*(1-VLOOKUP($C962,$B$179:$E$189,2,0))</f>
        <v>0</v>
      </c>
      <c r="H962" s="103" t="n">
        <f aca="false">$F962*(1-VLOOKUP($C962,$B$179:$E$189,3,0))</f>
        <v>0</v>
      </c>
      <c r="I962" s="103" t="n">
        <f aca="false">$F962*(1-VLOOKUP($C962,$B$179:$E$189,4,0))</f>
        <v>0</v>
      </c>
      <c r="J962" s="10" t="e">
        <f aca="false">G962/$F962</f>
        <v>#DIV/0!</v>
      </c>
      <c r="K962" s="10" t="e">
        <f aca="false">H962/$F962</f>
        <v>#DIV/0!</v>
      </c>
      <c r="L962" s="10" t="e">
        <f aca="false">I962/$F962</f>
        <v>#DIV/0!</v>
      </c>
    </row>
    <row r="963" customFormat="false" ht="15.8" hidden="false" customHeight="false" outlineLevel="0" collapsed="false">
      <c r="A963" s="59" t="s">
        <v>105</v>
      </c>
      <c r="B963" s="59" t="s">
        <v>262</v>
      </c>
      <c r="C963" s="59" t="s">
        <v>167</v>
      </c>
      <c r="D963" s="104" t="n">
        <v>0</v>
      </c>
      <c r="E963" s="102" t="n">
        <v>0</v>
      </c>
      <c r="F963" s="102" t="n">
        <v>0</v>
      </c>
      <c r="G963" s="103" t="n">
        <f aca="false">$F963*(1-VLOOKUP($C963,$B$179:$E$189,2,0))</f>
        <v>0</v>
      </c>
      <c r="H963" s="103" t="n">
        <f aca="false">$F963*(1-VLOOKUP($C963,$B$179:$E$189,3,0))</f>
        <v>0</v>
      </c>
      <c r="I963" s="103" t="n">
        <f aca="false">$F963*(1-VLOOKUP($C963,$B$179:$E$189,4,0))</f>
        <v>0</v>
      </c>
      <c r="J963" s="10" t="e">
        <f aca="false">G963/$F963</f>
        <v>#DIV/0!</v>
      </c>
      <c r="K963" s="10" t="e">
        <f aca="false">H963/$F963</f>
        <v>#DIV/0!</v>
      </c>
      <c r="L963" s="10" t="e">
        <f aca="false">I963/$F963</f>
        <v>#DIV/0!</v>
      </c>
    </row>
    <row r="964" customFormat="false" ht="15.8" hidden="false" customHeight="false" outlineLevel="0" collapsed="false">
      <c r="A964" s="59" t="s">
        <v>105</v>
      </c>
      <c r="B964" s="59" t="s">
        <v>263</v>
      </c>
      <c r="C964" s="59" t="s">
        <v>167</v>
      </c>
      <c r="D964" s="104" t="n">
        <v>5.35307437107038</v>
      </c>
      <c r="E964" s="102" t="n">
        <v>4.81776693396334</v>
      </c>
      <c r="F964" s="102" t="n">
        <v>4.81776693396334</v>
      </c>
      <c r="G964" s="103" t="n">
        <f aca="false">$F964*(1-VLOOKUP($C964,$B$179:$E$189,2,0))</f>
        <v>4.57687858726517</v>
      </c>
      <c r="H964" s="103" t="n">
        <f aca="false">$F964*(1-VLOOKUP($C964,$B$179:$E$189,3,0))</f>
        <v>4.33599024056701</v>
      </c>
      <c r="I964" s="103" t="n">
        <f aca="false">$F964*(1-VLOOKUP($C964,$B$179:$E$189,4,0))</f>
        <v>3.85421354717067</v>
      </c>
      <c r="J964" s="10" t="n">
        <f aca="false">G964/$F964</f>
        <v>0.95</v>
      </c>
      <c r="K964" s="10" t="n">
        <f aca="false">H964/$F964</f>
        <v>0.9</v>
      </c>
      <c r="L964" s="10" t="n">
        <f aca="false">I964/$F964</f>
        <v>0.8</v>
      </c>
    </row>
    <row r="965" customFormat="false" ht="15.8" hidden="false" customHeight="false" outlineLevel="0" collapsed="false">
      <c r="A965" s="59" t="s">
        <v>105</v>
      </c>
      <c r="B965" s="59" t="s">
        <v>264</v>
      </c>
      <c r="C965" s="59" t="s">
        <v>167</v>
      </c>
      <c r="D965" s="104" t="n">
        <v>0</v>
      </c>
      <c r="E965" s="102" t="n">
        <v>0</v>
      </c>
      <c r="F965" s="102" t="n">
        <v>0</v>
      </c>
      <c r="G965" s="103" t="n">
        <f aca="false">$F965*(1-VLOOKUP($C965,$B$179:$E$189,2,0))</f>
        <v>0</v>
      </c>
      <c r="H965" s="103" t="n">
        <f aca="false">$F965*(1-VLOOKUP($C965,$B$179:$E$189,3,0))</f>
        <v>0</v>
      </c>
      <c r="I965" s="103" t="n">
        <f aca="false">$F965*(1-VLOOKUP($C965,$B$179:$E$189,4,0))</f>
        <v>0</v>
      </c>
      <c r="J965" s="10" t="e">
        <f aca="false">G965/$F965</f>
        <v>#DIV/0!</v>
      </c>
      <c r="K965" s="10" t="e">
        <f aca="false">H965/$F965</f>
        <v>#DIV/0!</v>
      </c>
      <c r="L965" s="10" t="e">
        <f aca="false">I965/$F965</f>
        <v>#DIV/0!</v>
      </c>
    </row>
    <row r="966" customFormat="false" ht="15.8" hidden="false" customHeight="false" outlineLevel="0" collapsed="false">
      <c r="A966" s="59" t="s">
        <v>105</v>
      </c>
      <c r="B966" s="59" t="s">
        <v>265</v>
      </c>
      <c r="C966" s="59" t="s">
        <v>167</v>
      </c>
      <c r="D966" s="104" t="n">
        <v>0</v>
      </c>
      <c r="E966" s="102" t="n">
        <v>0</v>
      </c>
      <c r="F966" s="102" t="n">
        <v>0</v>
      </c>
      <c r="G966" s="103" t="n">
        <f aca="false">$F966*(1-VLOOKUP($C966,$B$179:$E$189,2,0))</f>
        <v>0</v>
      </c>
      <c r="H966" s="103" t="n">
        <f aca="false">$F966*(1-VLOOKUP($C966,$B$179:$E$189,3,0))</f>
        <v>0</v>
      </c>
      <c r="I966" s="103" t="n">
        <f aca="false">$F966*(1-VLOOKUP($C966,$B$179:$E$189,4,0))</f>
        <v>0</v>
      </c>
      <c r="J966" s="10" t="e">
        <f aca="false">G966/$F966</f>
        <v>#DIV/0!</v>
      </c>
      <c r="K966" s="10" t="e">
        <f aca="false">H966/$F966</f>
        <v>#DIV/0!</v>
      </c>
      <c r="L966" s="10" t="e">
        <f aca="false">I966/$F966</f>
        <v>#DIV/0!</v>
      </c>
    </row>
    <row r="967" customFormat="false" ht="15.8" hidden="false" customHeight="false" outlineLevel="0" collapsed="false">
      <c r="A967" s="59" t="s">
        <v>105</v>
      </c>
      <c r="B967" s="59" t="s">
        <v>266</v>
      </c>
      <c r="C967" s="59" t="s">
        <v>167</v>
      </c>
      <c r="D967" s="104" t="n">
        <v>0</v>
      </c>
      <c r="E967" s="102" t="n">
        <v>0</v>
      </c>
      <c r="F967" s="102" t="n">
        <v>0</v>
      </c>
      <c r="G967" s="103" t="n">
        <f aca="false">$F967*(1-VLOOKUP($C967,$B$179:$E$189,2,0))</f>
        <v>0</v>
      </c>
      <c r="H967" s="103" t="n">
        <f aca="false">$F967*(1-VLOOKUP($C967,$B$179:$E$189,3,0))</f>
        <v>0</v>
      </c>
      <c r="I967" s="103" t="n">
        <f aca="false">$F967*(1-VLOOKUP($C967,$B$179:$E$189,4,0))</f>
        <v>0</v>
      </c>
      <c r="J967" s="10" t="e">
        <f aca="false">G967/$F967</f>
        <v>#DIV/0!</v>
      </c>
      <c r="K967" s="10" t="e">
        <f aca="false">H967/$F967</f>
        <v>#DIV/0!</v>
      </c>
      <c r="L967" s="10" t="e">
        <f aca="false">I967/$F967</f>
        <v>#DIV/0!</v>
      </c>
    </row>
    <row r="968" customFormat="false" ht="15.8" hidden="false" customHeight="false" outlineLevel="0" collapsed="false">
      <c r="A968" s="59" t="s">
        <v>105</v>
      </c>
      <c r="B968" s="59" t="s">
        <v>267</v>
      </c>
      <c r="C968" s="59" t="s">
        <v>167</v>
      </c>
      <c r="D968" s="104" t="n">
        <v>0</v>
      </c>
      <c r="E968" s="102" t="n">
        <v>0</v>
      </c>
      <c r="F968" s="102" t="n">
        <v>0</v>
      </c>
      <c r="G968" s="103" t="n">
        <f aca="false">$F968*(1-VLOOKUP($C968,$B$179:$E$189,2,0))</f>
        <v>0</v>
      </c>
      <c r="H968" s="103" t="n">
        <f aca="false">$F968*(1-VLOOKUP($C968,$B$179:$E$189,3,0))</f>
        <v>0</v>
      </c>
      <c r="I968" s="103" t="n">
        <f aca="false">$F968*(1-VLOOKUP($C968,$B$179:$E$189,4,0))</f>
        <v>0</v>
      </c>
      <c r="J968" s="10" t="e">
        <f aca="false">G968/$F968</f>
        <v>#DIV/0!</v>
      </c>
      <c r="K968" s="10" t="e">
        <f aca="false">H968/$F968</f>
        <v>#DIV/0!</v>
      </c>
      <c r="L968" s="10" t="e">
        <f aca="false">I968/$F968</f>
        <v>#DIV/0!</v>
      </c>
    </row>
    <row r="969" customFormat="false" ht="15.8" hidden="false" customHeight="false" outlineLevel="0" collapsed="false">
      <c r="A969" s="59" t="s">
        <v>105</v>
      </c>
      <c r="B969" s="59" t="s">
        <v>268</v>
      </c>
      <c r="C969" s="59" t="s">
        <v>167</v>
      </c>
      <c r="D969" s="104" t="n">
        <v>77.0621504286779</v>
      </c>
      <c r="E969" s="102" t="n">
        <v>69.3559353858101</v>
      </c>
      <c r="F969" s="102" t="n">
        <v>69.3559353858101</v>
      </c>
      <c r="G969" s="103" t="n">
        <f aca="false">$F969*(1-VLOOKUP($C969,$B$179:$E$189,2,0))</f>
        <v>65.8881386165196</v>
      </c>
      <c r="H969" s="103" t="n">
        <f aca="false">$F969*(1-VLOOKUP($C969,$B$179:$E$189,3,0))</f>
        <v>62.4203418472291</v>
      </c>
      <c r="I969" s="103" t="n">
        <f aca="false">$F969*(1-VLOOKUP($C969,$B$179:$E$189,4,0))</f>
        <v>55.4847483086481</v>
      </c>
      <c r="J969" s="10" t="n">
        <f aca="false">G969/$F969</f>
        <v>0.95</v>
      </c>
      <c r="K969" s="10" t="n">
        <f aca="false">H969/$F969</f>
        <v>0.9</v>
      </c>
      <c r="L969" s="10" t="n">
        <f aca="false">I969/$F969</f>
        <v>0.8</v>
      </c>
    </row>
    <row r="970" customFormat="false" ht="15.8" hidden="false" customHeight="false" outlineLevel="0" collapsed="false">
      <c r="A970" s="59" t="s">
        <v>105</v>
      </c>
      <c r="B970" s="59" t="s">
        <v>269</v>
      </c>
      <c r="C970" s="59" t="s">
        <v>167</v>
      </c>
      <c r="D970" s="104" t="n">
        <v>0</v>
      </c>
      <c r="E970" s="102" t="n">
        <v>0</v>
      </c>
      <c r="F970" s="102" t="n">
        <v>0</v>
      </c>
      <c r="G970" s="103" t="n">
        <f aca="false">$F970*(1-VLOOKUP($C970,$B$179:$E$189,2,0))</f>
        <v>0</v>
      </c>
      <c r="H970" s="103" t="n">
        <f aca="false">$F970*(1-VLOOKUP($C970,$B$179:$E$189,3,0))</f>
        <v>0</v>
      </c>
      <c r="I970" s="103" t="n">
        <f aca="false">$F970*(1-VLOOKUP($C970,$B$179:$E$189,4,0))</f>
        <v>0</v>
      </c>
      <c r="J970" s="10" t="e">
        <f aca="false">G970/$F970</f>
        <v>#DIV/0!</v>
      </c>
      <c r="K970" s="10" t="e">
        <f aca="false">H970/$F970</f>
        <v>#DIV/0!</v>
      </c>
      <c r="L970" s="10" t="e">
        <f aca="false">I970/$F970</f>
        <v>#DIV/0!</v>
      </c>
    </row>
    <row r="971" customFormat="false" ht="15.8" hidden="false" customHeight="false" outlineLevel="0" collapsed="false">
      <c r="A971" s="59" t="s">
        <v>105</v>
      </c>
      <c r="B971" s="59" t="s">
        <v>270</v>
      </c>
      <c r="C971" s="59" t="s">
        <v>167</v>
      </c>
      <c r="D971" s="104" t="n">
        <v>0</v>
      </c>
      <c r="E971" s="102" t="n">
        <v>0</v>
      </c>
      <c r="F971" s="102" t="n">
        <v>0</v>
      </c>
      <c r="G971" s="103" t="n">
        <f aca="false">$F971*(1-VLOOKUP($C971,$B$179:$E$189,2,0))</f>
        <v>0</v>
      </c>
      <c r="H971" s="103" t="n">
        <f aca="false">$F971*(1-VLOOKUP($C971,$B$179:$E$189,3,0))</f>
        <v>0</v>
      </c>
      <c r="I971" s="103" t="n">
        <f aca="false">$F971*(1-VLOOKUP($C971,$B$179:$E$189,4,0))</f>
        <v>0</v>
      </c>
      <c r="J971" s="10" t="e">
        <f aca="false">G971/$F971</f>
        <v>#DIV/0!</v>
      </c>
      <c r="K971" s="10" t="e">
        <f aca="false">H971/$F971</f>
        <v>#DIV/0!</v>
      </c>
      <c r="L971" s="10" t="e">
        <f aca="false">I971/$F971</f>
        <v>#DIV/0!</v>
      </c>
    </row>
    <row r="972" customFormat="false" ht="15.8" hidden="false" customHeight="false" outlineLevel="0" collapsed="false">
      <c r="A972" s="59" t="s">
        <v>105</v>
      </c>
      <c r="B972" s="59" t="s">
        <v>271</v>
      </c>
      <c r="C972" s="59" t="s">
        <v>167</v>
      </c>
      <c r="D972" s="104" t="n">
        <v>0</v>
      </c>
      <c r="E972" s="102" t="n">
        <v>0</v>
      </c>
      <c r="F972" s="102" t="n">
        <v>0</v>
      </c>
      <c r="G972" s="103" t="n">
        <f aca="false">$F972*(1-VLOOKUP($C972,$B$179:$E$189,2,0))</f>
        <v>0</v>
      </c>
      <c r="H972" s="103" t="n">
        <f aca="false">$F972*(1-VLOOKUP($C972,$B$179:$E$189,3,0))</f>
        <v>0</v>
      </c>
      <c r="I972" s="103" t="n">
        <f aca="false">$F972*(1-VLOOKUP($C972,$B$179:$E$189,4,0))</f>
        <v>0</v>
      </c>
      <c r="J972" s="10" t="e">
        <f aca="false">G972/$F972</f>
        <v>#DIV/0!</v>
      </c>
      <c r="K972" s="10" t="e">
        <f aca="false">H972/$F972</f>
        <v>#DIV/0!</v>
      </c>
      <c r="L972" s="10" t="e">
        <f aca="false">I972/$F972</f>
        <v>#DIV/0!</v>
      </c>
    </row>
    <row r="973" customFormat="false" ht="15.8" hidden="false" customHeight="false" outlineLevel="0" collapsed="false">
      <c r="A973" s="59" t="s">
        <v>105</v>
      </c>
      <c r="B973" s="59" t="s">
        <v>272</v>
      </c>
      <c r="C973" s="59" t="s">
        <v>167</v>
      </c>
      <c r="D973" s="104" t="n">
        <v>384.914120412271</v>
      </c>
      <c r="E973" s="102" t="n">
        <v>346.422708371044</v>
      </c>
      <c r="F973" s="102" t="n">
        <v>346.422708371044</v>
      </c>
      <c r="G973" s="103" t="n">
        <f aca="false">$F973*(1-VLOOKUP($C973,$B$179:$E$189,2,0))</f>
        <v>329.101572952492</v>
      </c>
      <c r="H973" s="103" t="n">
        <f aca="false">$F973*(1-VLOOKUP($C973,$B$179:$E$189,3,0))</f>
        <v>311.78043753394</v>
      </c>
      <c r="I973" s="103" t="n">
        <f aca="false">$F973*(1-VLOOKUP($C973,$B$179:$E$189,4,0))</f>
        <v>277.138166696835</v>
      </c>
      <c r="J973" s="10" t="n">
        <f aca="false">G973/$F973</f>
        <v>0.95</v>
      </c>
      <c r="K973" s="10" t="n">
        <f aca="false">H973/$F973</f>
        <v>0.9</v>
      </c>
      <c r="L973" s="10" t="n">
        <f aca="false">I973/$F973</f>
        <v>0.8</v>
      </c>
    </row>
    <row r="974" customFormat="false" ht="15.8" hidden="false" customHeight="false" outlineLevel="0" collapsed="false">
      <c r="A974" s="59" t="s">
        <v>105</v>
      </c>
      <c r="B974" s="59" t="s">
        <v>273</v>
      </c>
      <c r="C974" s="59" t="s">
        <v>167</v>
      </c>
      <c r="D974" s="104" t="n">
        <v>0</v>
      </c>
      <c r="E974" s="102" t="n">
        <v>0</v>
      </c>
      <c r="F974" s="102" t="n">
        <v>0</v>
      </c>
      <c r="G974" s="103" t="n">
        <f aca="false">$F974*(1-VLOOKUP($C974,$B$179:$E$189,2,0))</f>
        <v>0</v>
      </c>
      <c r="H974" s="103" t="n">
        <f aca="false">$F974*(1-VLOOKUP($C974,$B$179:$E$189,3,0))</f>
        <v>0</v>
      </c>
      <c r="I974" s="103" t="n">
        <f aca="false">$F974*(1-VLOOKUP($C974,$B$179:$E$189,4,0))</f>
        <v>0</v>
      </c>
      <c r="J974" s="10" t="e">
        <f aca="false">G974/$F974</f>
        <v>#DIV/0!</v>
      </c>
      <c r="K974" s="10" t="e">
        <f aca="false">H974/$F974</f>
        <v>#DIV/0!</v>
      </c>
      <c r="L974" s="10" t="e">
        <f aca="false">I974/$F974</f>
        <v>#DIV/0!</v>
      </c>
    </row>
    <row r="975" customFormat="false" ht="15.8" hidden="false" customHeight="false" outlineLevel="0" collapsed="false">
      <c r="A975" s="59" t="s">
        <v>105</v>
      </c>
      <c r="B975" s="59" t="s">
        <v>274</v>
      </c>
      <c r="C975" s="59" t="s">
        <v>167</v>
      </c>
      <c r="D975" s="104" t="n">
        <v>0</v>
      </c>
      <c r="E975" s="102" t="n">
        <v>0</v>
      </c>
      <c r="F975" s="102" t="n">
        <v>0</v>
      </c>
      <c r="G975" s="103" t="n">
        <f aca="false">$F975*(1-VLOOKUP($C975,$B$179:$E$189,2,0))</f>
        <v>0</v>
      </c>
      <c r="H975" s="103" t="n">
        <f aca="false">$F975*(1-VLOOKUP($C975,$B$179:$E$189,3,0))</f>
        <v>0</v>
      </c>
      <c r="I975" s="103" t="n">
        <f aca="false">$F975*(1-VLOOKUP($C975,$B$179:$E$189,4,0))</f>
        <v>0</v>
      </c>
      <c r="J975" s="10" t="e">
        <f aca="false">G975/$F975</f>
        <v>#DIV/0!</v>
      </c>
      <c r="K975" s="10" t="e">
        <f aca="false">H975/$F975</f>
        <v>#DIV/0!</v>
      </c>
      <c r="L975" s="10" t="e">
        <f aca="false">I975/$F975</f>
        <v>#DIV/0!</v>
      </c>
    </row>
    <row r="976" customFormat="false" ht="15.8" hidden="false" customHeight="false" outlineLevel="0" collapsed="false">
      <c r="A976" s="59" t="s">
        <v>107</v>
      </c>
      <c r="B976" s="59" t="s">
        <v>267</v>
      </c>
      <c r="C976" s="59" t="s">
        <v>167</v>
      </c>
      <c r="D976" s="104" t="n">
        <v>0</v>
      </c>
      <c r="E976" s="102" t="n">
        <v>0</v>
      </c>
      <c r="F976" s="102" t="n">
        <v>0</v>
      </c>
      <c r="G976" s="103" t="n">
        <f aca="false">$F976*(1-VLOOKUP($C976,$B$179:$E$189,2,0))</f>
        <v>0</v>
      </c>
      <c r="H976" s="103" t="n">
        <f aca="false">$F976*(1-VLOOKUP($C976,$B$179:$E$189,3,0))</f>
        <v>0</v>
      </c>
      <c r="I976" s="103" t="n">
        <f aca="false">$F976*(1-VLOOKUP($C976,$B$179:$E$189,4,0))</f>
        <v>0</v>
      </c>
      <c r="J976" s="10" t="e">
        <f aca="false">G976/$F976</f>
        <v>#DIV/0!</v>
      </c>
      <c r="K976" s="10" t="e">
        <f aca="false">H976/$F976</f>
        <v>#DIV/0!</v>
      </c>
      <c r="L976" s="10" t="e">
        <f aca="false">I976/$F976</f>
        <v>#DIV/0!</v>
      </c>
    </row>
    <row r="977" customFormat="false" ht="15.8" hidden="false" customHeight="false" outlineLevel="0" collapsed="false">
      <c r="A977" s="59" t="s">
        <v>93</v>
      </c>
      <c r="B977" s="59" t="s">
        <v>179</v>
      </c>
      <c r="C977" s="59" t="s">
        <v>166</v>
      </c>
      <c r="D977" s="104" t="n">
        <v>0.66</v>
      </c>
      <c r="E977" s="102" t="n">
        <v>0.462</v>
      </c>
      <c r="F977" s="102" t="n">
        <v>0.3696</v>
      </c>
      <c r="G977" s="103" t="n">
        <f aca="false">$F977*(1-VLOOKUP($C977,$B$179:$E$189,2,0))</f>
        <v>0.35112</v>
      </c>
      <c r="H977" s="103" t="n">
        <f aca="false">$F977*(1-VLOOKUP($C977,$B$179:$E$189,3,0))</f>
        <v>0.33264</v>
      </c>
      <c r="I977" s="103" t="n">
        <f aca="false">$F977*(1-VLOOKUP($C977,$B$179:$E$189,4,0))</f>
        <v>0.29568</v>
      </c>
      <c r="J977" s="10" t="n">
        <f aca="false">G977/$F977</f>
        <v>0.95</v>
      </c>
      <c r="K977" s="10" t="n">
        <f aca="false">H977/$F977</f>
        <v>0.9</v>
      </c>
      <c r="L977" s="10" t="n">
        <f aca="false">I977/$F977</f>
        <v>0.8</v>
      </c>
    </row>
    <row r="978" customFormat="false" ht="15.8" hidden="false" customHeight="false" outlineLevel="0" collapsed="false">
      <c r="A978" s="59" t="s">
        <v>93</v>
      </c>
      <c r="B978" s="59" t="s">
        <v>180</v>
      </c>
      <c r="C978" s="59" t="s">
        <v>166</v>
      </c>
      <c r="D978" s="104" t="n">
        <v>0.66</v>
      </c>
      <c r="E978" s="102" t="n">
        <v>0.462</v>
      </c>
      <c r="F978" s="102" t="n">
        <v>0.3696</v>
      </c>
      <c r="G978" s="103" t="n">
        <f aca="false">$F978*(1-VLOOKUP($C978,$B$179:$E$189,2,0))</f>
        <v>0.35112</v>
      </c>
      <c r="H978" s="103" t="n">
        <f aca="false">$F978*(1-VLOOKUP($C978,$B$179:$E$189,3,0))</f>
        <v>0.33264</v>
      </c>
      <c r="I978" s="103" t="n">
        <f aca="false">$F978*(1-VLOOKUP($C978,$B$179:$E$189,4,0))</f>
        <v>0.29568</v>
      </c>
      <c r="J978" s="10" t="n">
        <f aca="false">G978/$F978</f>
        <v>0.95</v>
      </c>
      <c r="K978" s="10" t="n">
        <f aca="false">H978/$F978</f>
        <v>0.9</v>
      </c>
      <c r="L978" s="10" t="n">
        <f aca="false">I978/$F978</f>
        <v>0.8</v>
      </c>
    </row>
    <row r="979" customFormat="false" ht="15.8" hidden="false" customHeight="false" outlineLevel="0" collapsed="false">
      <c r="A979" s="59" t="s">
        <v>93</v>
      </c>
      <c r="B979" s="59" t="s">
        <v>181</v>
      </c>
      <c r="C979" s="59" t="s">
        <v>166</v>
      </c>
      <c r="D979" s="104" t="n">
        <v>0.66</v>
      </c>
      <c r="E979" s="102" t="n">
        <v>0.462</v>
      </c>
      <c r="F979" s="102" t="n">
        <v>0.3696</v>
      </c>
      <c r="G979" s="103" t="n">
        <f aca="false">$F979*(1-VLOOKUP($C979,$B$179:$E$189,2,0))</f>
        <v>0.35112</v>
      </c>
      <c r="H979" s="103" t="n">
        <f aca="false">$F979*(1-VLOOKUP($C979,$B$179:$E$189,3,0))</f>
        <v>0.33264</v>
      </c>
      <c r="I979" s="103" t="n">
        <f aca="false">$F979*(1-VLOOKUP($C979,$B$179:$E$189,4,0))</f>
        <v>0.29568</v>
      </c>
      <c r="J979" s="10" t="n">
        <f aca="false">G979/$F979</f>
        <v>0.95</v>
      </c>
      <c r="K979" s="10" t="n">
        <f aca="false">H979/$F979</f>
        <v>0.9</v>
      </c>
      <c r="L979" s="10" t="n">
        <f aca="false">I979/$F979</f>
        <v>0.8</v>
      </c>
    </row>
    <row r="980" customFormat="false" ht="15.8" hidden="false" customHeight="false" outlineLevel="0" collapsed="false">
      <c r="A980" s="59" t="s">
        <v>93</v>
      </c>
      <c r="B980" s="59" t="s">
        <v>182</v>
      </c>
      <c r="C980" s="59" t="s">
        <v>166</v>
      </c>
      <c r="D980" s="104" t="n">
        <v>0.66</v>
      </c>
      <c r="E980" s="102" t="n">
        <v>0.462</v>
      </c>
      <c r="F980" s="102" t="n">
        <v>0.3696</v>
      </c>
      <c r="G980" s="103" t="n">
        <f aca="false">$F980*(1-VLOOKUP($C980,$B$179:$E$189,2,0))</f>
        <v>0.35112</v>
      </c>
      <c r="H980" s="103" t="n">
        <f aca="false">$F980*(1-VLOOKUP($C980,$B$179:$E$189,3,0))</f>
        <v>0.33264</v>
      </c>
      <c r="I980" s="103" t="n">
        <f aca="false">$F980*(1-VLOOKUP($C980,$B$179:$E$189,4,0))</f>
        <v>0.29568</v>
      </c>
      <c r="J980" s="10" t="n">
        <f aca="false">G980/$F980</f>
        <v>0.95</v>
      </c>
      <c r="K980" s="10" t="n">
        <f aca="false">H980/$F980</f>
        <v>0.9</v>
      </c>
      <c r="L980" s="10" t="n">
        <f aca="false">I980/$F980</f>
        <v>0.8</v>
      </c>
    </row>
    <row r="981" customFormat="false" ht="15.8" hidden="false" customHeight="false" outlineLevel="0" collapsed="false">
      <c r="A981" s="59" t="s">
        <v>93</v>
      </c>
      <c r="B981" s="59" t="s">
        <v>183</v>
      </c>
      <c r="C981" s="59" t="s">
        <v>166</v>
      </c>
      <c r="D981" s="104" t="n">
        <v>0.66</v>
      </c>
      <c r="E981" s="102" t="n">
        <v>0.462</v>
      </c>
      <c r="F981" s="102" t="n">
        <v>0.3696</v>
      </c>
      <c r="G981" s="103" t="n">
        <f aca="false">$F981*(1-VLOOKUP($C981,$B$179:$E$189,2,0))</f>
        <v>0.35112</v>
      </c>
      <c r="H981" s="103" t="n">
        <f aca="false">$F981*(1-VLOOKUP($C981,$B$179:$E$189,3,0))</f>
        <v>0.33264</v>
      </c>
      <c r="I981" s="103" t="n">
        <f aca="false">$F981*(1-VLOOKUP($C981,$B$179:$E$189,4,0))</f>
        <v>0.29568</v>
      </c>
      <c r="J981" s="10" t="n">
        <f aca="false">G981/$F981</f>
        <v>0.95</v>
      </c>
      <c r="K981" s="10" t="n">
        <f aca="false">H981/$F981</f>
        <v>0.9</v>
      </c>
      <c r="L981" s="10" t="n">
        <f aca="false">I981/$F981</f>
        <v>0.8</v>
      </c>
    </row>
    <row r="982" customFormat="false" ht="15.8" hidden="false" customHeight="false" outlineLevel="0" collapsed="false">
      <c r="A982" s="59" t="s">
        <v>93</v>
      </c>
      <c r="B982" s="59" t="s">
        <v>184</v>
      </c>
      <c r="C982" s="59" t="s">
        <v>166</v>
      </c>
      <c r="D982" s="104" t="n">
        <v>0.659999999999999</v>
      </c>
      <c r="E982" s="102" t="n">
        <v>0.462</v>
      </c>
      <c r="F982" s="102" t="n">
        <v>0.3696</v>
      </c>
      <c r="G982" s="103" t="n">
        <f aca="false">$F982*(1-VLOOKUP($C982,$B$179:$E$189,2,0))</f>
        <v>0.35112</v>
      </c>
      <c r="H982" s="103" t="n">
        <f aca="false">$F982*(1-VLOOKUP($C982,$B$179:$E$189,3,0))</f>
        <v>0.33264</v>
      </c>
      <c r="I982" s="103" t="n">
        <f aca="false">$F982*(1-VLOOKUP($C982,$B$179:$E$189,4,0))</f>
        <v>0.29568</v>
      </c>
      <c r="J982" s="10" t="n">
        <f aca="false">G982/$F982</f>
        <v>0.95</v>
      </c>
      <c r="K982" s="10" t="n">
        <f aca="false">H982/$F982</f>
        <v>0.9</v>
      </c>
      <c r="L982" s="10" t="n">
        <f aca="false">I982/$F982</f>
        <v>0.8</v>
      </c>
    </row>
    <row r="983" customFormat="false" ht="15.8" hidden="false" customHeight="false" outlineLevel="0" collapsed="false">
      <c r="A983" s="59" t="s">
        <v>95</v>
      </c>
      <c r="B983" s="59" t="s">
        <v>185</v>
      </c>
      <c r="C983" s="59" t="s">
        <v>166</v>
      </c>
      <c r="D983" s="104" t="n">
        <v>14.19448228</v>
      </c>
      <c r="E983" s="102" t="n">
        <v>9.936137596</v>
      </c>
      <c r="F983" s="102" t="n">
        <v>7.9489100768</v>
      </c>
      <c r="G983" s="103" t="n">
        <f aca="false">$F983*(1-VLOOKUP($C983,$B$179:$E$189,2,0))</f>
        <v>7.55146457296</v>
      </c>
      <c r="H983" s="103" t="n">
        <f aca="false">$F983*(1-VLOOKUP($C983,$B$179:$E$189,3,0))</f>
        <v>7.15401906912</v>
      </c>
      <c r="I983" s="103" t="n">
        <f aca="false">$F983*(1-VLOOKUP($C983,$B$179:$E$189,4,0))</f>
        <v>6.35912806144</v>
      </c>
      <c r="J983" s="10" t="n">
        <f aca="false">G983/$F983</f>
        <v>0.95</v>
      </c>
      <c r="K983" s="10" t="n">
        <f aca="false">H983/$F983</f>
        <v>0.9</v>
      </c>
      <c r="L983" s="10" t="n">
        <f aca="false">I983/$F983</f>
        <v>0.8</v>
      </c>
    </row>
    <row r="984" customFormat="false" ht="15.8" hidden="false" customHeight="false" outlineLevel="0" collapsed="false">
      <c r="A984" s="59" t="s">
        <v>95</v>
      </c>
      <c r="B984" s="59" t="s">
        <v>186</v>
      </c>
      <c r="C984" s="59" t="s">
        <v>166</v>
      </c>
      <c r="D984" s="104" t="n">
        <v>14.90170991</v>
      </c>
      <c r="E984" s="102" t="n">
        <v>10.431196937</v>
      </c>
      <c r="F984" s="102" t="n">
        <v>8.3449575496</v>
      </c>
      <c r="G984" s="103" t="n">
        <f aca="false">$F984*(1-VLOOKUP($C984,$B$179:$E$189,2,0))</f>
        <v>7.92770967212</v>
      </c>
      <c r="H984" s="103" t="n">
        <f aca="false">$F984*(1-VLOOKUP($C984,$B$179:$E$189,3,0))</f>
        <v>7.51046179464</v>
      </c>
      <c r="I984" s="103" t="n">
        <f aca="false">$F984*(1-VLOOKUP($C984,$B$179:$E$189,4,0))</f>
        <v>6.67596603968</v>
      </c>
      <c r="J984" s="10" t="n">
        <f aca="false">G984/$F984</f>
        <v>0.95</v>
      </c>
      <c r="K984" s="10" t="n">
        <f aca="false">H984/$F984</f>
        <v>0.9</v>
      </c>
      <c r="L984" s="10" t="n">
        <f aca="false">I984/$F984</f>
        <v>0.8</v>
      </c>
    </row>
    <row r="985" customFormat="false" ht="15.8" hidden="false" customHeight="false" outlineLevel="0" collapsed="false">
      <c r="A985" s="59" t="s">
        <v>95</v>
      </c>
      <c r="B985" s="59" t="s">
        <v>187</v>
      </c>
      <c r="C985" s="59" t="s">
        <v>166</v>
      </c>
      <c r="D985" s="104" t="n">
        <v>14.7414162339474</v>
      </c>
      <c r="E985" s="102" t="n">
        <v>10.3189913637632</v>
      </c>
      <c r="F985" s="102" t="n">
        <v>8.25519309101053</v>
      </c>
      <c r="G985" s="103" t="n">
        <f aca="false">$F985*(1-VLOOKUP($C985,$B$179:$E$189,2,0))</f>
        <v>7.84243343646</v>
      </c>
      <c r="H985" s="103" t="n">
        <f aca="false">$F985*(1-VLOOKUP($C985,$B$179:$E$189,3,0))</f>
        <v>7.42967378190948</v>
      </c>
      <c r="I985" s="103" t="n">
        <f aca="false">$F985*(1-VLOOKUP($C985,$B$179:$E$189,4,0))</f>
        <v>6.60415447280842</v>
      </c>
      <c r="J985" s="10" t="n">
        <f aca="false">G985/$F985</f>
        <v>0.95</v>
      </c>
      <c r="K985" s="10" t="n">
        <f aca="false">H985/$F985</f>
        <v>0.9</v>
      </c>
      <c r="L985" s="10" t="n">
        <f aca="false">I985/$F985</f>
        <v>0.8</v>
      </c>
    </row>
    <row r="986" customFormat="false" ht="15.8" hidden="false" customHeight="false" outlineLevel="0" collapsed="false">
      <c r="A986" s="59" t="s">
        <v>95</v>
      </c>
      <c r="B986" s="59" t="s">
        <v>188</v>
      </c>
      <c r="C986" s="59" t="s">
        <v>166</v>
      </c>
      <c r="D986" s="104" t="n">
        <v>14.90170991</v>
      </c>
      <c r="E986" s="102" t="n">
        <v>10.431196937</v>
      </c>
      <c r="F986" s="102" t="n">
        <v>8.3449575496</v>
      </c>
      <c r="G986" s="103" t="n">
        <f aca="false">$F986*(1-VLOOKUP($C986,$B$179:$E$189,2,0))</f>
        <v>7.92770967212</v>
      </c>
      <c r="H986" s="103" t="n">
        <f aca="false">$F986*(1-VLOOKUP($C986,$B$179:$E$189,3,0))</f>
        <v>7.51046179464</v>
      </c>
      <c r="I986" s="103" t="n">
        <f aca="false">$F986*(1-VLOOKUP($C986,$B$179:$E$189,4,0))</f>
        <v>6.67596603968</v>
      </c>
      <c r="J986" s="10" t="n">
        <f aca="false">G986/$F986</f>
        <v>0.95</v>
      </c>
      <c r="K986" s="10" t="n">
        <f aca="false">H986/$F986</f>
        <v>0.9</v>
      </c>
      <c r="L986" s="10" t="n">
        <f aca="false">I986/$F986</f>
        <v>0.8</v>
      </c>
    </row>
    <row r="987" customFormat="false" ht="15.8" hidden="false" customHeight="false" outlineLevel="0" collapsed="false">
      <c r="A987" s="59" t="s">
        <v>95</v>
      </c>
      <c r="B987" s="59" t="s">
        <v>189</v>
      </c>
      <c r="C987" s="59" t="s">
        <v>166</v>
      </c>
      <c r="D987" s="104" t="n">
        <v>12.2885225444737</v>
      </c>
      <c r="E987" s="102" t="n">
        <v>8.60196578113158</v>
      </c>
      <c r="F987" s="102" t="n">
        <v>6.88157262490526</v>
      </c>
      <c r="G987" s="103" t="n">
        <f aca="false">$F987*(1-VLOOKUP($C987,$B$179:$E$189,2,0))</f>
        <v>6.53749399366</v>
      </c>
      <c r="H987" s="103" t="n">
        <f aca="false">$F987*(1-VLOOKUP($C987,$B$179:$E$189,3,0))</f>
        <v>6.19341536241473</v>
      </c>
      <c r="I987" s="103" t="n">
        <f aca="false">$F987*(1-VLOOKUP($C987,$B$179:$E$189,4,0))</f>
        <v>5.50525809992421</v>
      </c>
      <c r="J987" s="10" t="n">
        <f aca="false">G987/$F987</f>
        <v>0.95</v>
      </c>
      <c r="K987" s="10" t="n">
        <f aca="false">H987/$F987</f>
        <v>0.9</v>
      </c>
      <c r="L987" s="10" t="n">
        <f aca="false">I987/$F987</f>
        <v>0.8</v>
      </c>
    </row>
    <row r="988" customFormat="false" ht="15.8" hidden="false" customHeight="false" outlineLevel="0" collapsed="false">
      <c r="A988" s="59" t="s">
        <v>95</v>
      </c>
      <c r="B988" s="59" t="s">
        <v>190</v>
      </c>
      <c r="C988" s="59" t="s">
        <v>166</v>
      </c>
      <c r="D988" s="104" t="n">
        <v>12.5702386389474</v>
      </c>
      <c r="E988" s="102" t="n">
        <v>8.79916704726316</v>
      </c>
      <c r="F988" s="102" t="n">
        <v>7.03933363781053</v>
      </c>
      <c r="G988" s="103" t="n">
        <f aca="false">$F988*(1-VLOOKUP($C988,$B$179:$E$189,2,0))</f>
        <v>6.68736695592</v>
      </c>
      <c r="H988" s="103" t="n">
        <f aca="false">$F988*(1-VLOOKUP($C988,$B$179:$E$189,3,0))</f>
        <v>6.33540027402948</v>
      </c>
      <c r="I988" s="103" t="n">
        <f aca="false">$F988*(1-VLOOKUP($C988,$B$179:$E$189,4,0))</f>
        <v>5.63146691024842</v>
      </c>
      <c r="J988" s="10" t="n">
        <f aca="false">G988/$F988</f>
        <v>0.95</v>
      </c>
      <c r="K988" s="10" t="n">
        <f aca="false">H988/$F988</f>
        <v>0.9</v>
      </c>
      <c r="L988" s="10" t="n">
        <f aca="false">I988/$F988</f>
        <v>0.8</v>
      </c>
    </row>
    <row r="989" customFormat="false" ht="15.8" hidden="false" customHeight="false" outlineLevel="0" collapsed="false">
      <c r="A989" s="59" t="s">
        <v>95</v>
      </c>
      <c r="B989" s="59" t="s">
        <v>191</v>
      </c>
      <c r="C989" s="59" t="s">
        <v>166</v>
      </c>
      <c r="D989" s="104" t="n">
        <v>14.2605352057895</v>
      </c>
      <c r="E989" s="102" t="n">
        <v>9.98237464405264</v>
      </c>
      <c r="F989" s="102" t="n">
        <v>7.98589971524211</v>
      </c>
      <c r="G989" s="103" t="n">
        <f aca="false">$F989*(1-VLOOKUP($C989,$B$179:$E$189,2,0))</f>
        <v>7.58660472948</v>
      </c>
      <c r="H989" s="103" t="n">
        <f aca="false">$F989*(1-VLOOKUP($C989,$B$179:$E$189,3,0))</f>
        <v>7.1873097437179</v>
      </c>
      <c r="I989" s="103" t="n">
        <f aca="false">$F989*(1-VLOOKUP($C989,$B$179:$E$189,4,0))</f>
        <v>6.38871977219369</v>
      </c>
      <c r="J989" s="10" t="n">
        <f aca="false">G989/$F989</f>
        <v>0.95</v>
      </c>
      <c r="K989" s="10" t="n">
        <f aca="false">H989/$F989</f>
        <v>0.9</v>
      </c>
      <c r="L989" s="10" t="n">
        <f aca="false">I989/$F989</f>
        <v>0.8</v>
      </c>
    </row>
    <row r="990" customFormat="false" ht="15.8" hidden="false" customHeight="false" outlineLevel="0" collapsed="false">
      <c r="A990" s="59" t="s">
        <v>95</v>
      </c>
      <c r="B990" s="59" t="s">
        <v>192</v>
      </c>
      <c r="C990" s="59" t="s">
        <v>166</v>
      </c>
      <c r="D990" s="104" t="n">
        <v>16.32524939</v>
      </c>
      <c r="E990" s="102" t="n">
        <v>11.427674573</v>
      </c>
      <c r="F990" s="102" t="n">
        <v>9.1421396584</v>
      </c>
      <c r="G990" s="103" t="n">
        <f aca="false">$F990*(1-VLOOKUP($C990,$B$179:$E$189,2,0))</f>
        <v>8.68503267548</v>
      </c>
      <c r="H990" s="103" t="n">
        <f aca="false">$F990*(1-VLOOKUP($C990,$B$179:$E$189,3,0))</f>
        <v>8.22792569256</v>
      </c>
      <c r="I990" s="103" t="n">
        <f aca="false">$F990*(1-VLOOKUP($C990,$B$179:$E$189,4,0))</f>
        <v>7.31371172672</v>
      </c>
      <c r="J990" s="10" t="n">
        <f aca="false">G990/$F990</f>
        <v>0.95</v>
      </c>
      <c r="K990" s="10" t="n">
        <f aca="false">H990/$F990</f>
        <v>0.9</v>
      </c>
      <c r="L990" s="10" t="n">
        <f aca="false">I990/$F990</f>
        <v>0.8</v>
      </c>
    </row>
    <row r="991" customFormat="false" ht="15.8" hidden="false" customHeight="false" outlineLevel="0" collapsed="false">
      <c r="A991" s="59" t="s">
        <v>95</v>
      </c>
      <c r="B991" s="59" t="s">
        <v>193</v>
      </c>
      <c r="C991" s="59" t="s">
        <v>166</v>
      </c>
      <c r="D991" s="104" t="n">
        <v>16.32524939</v>
      </c>
      <c r="E991" s="102" t="n">
        <v>11.427674573</v>
      </c>
      <c r="F991" s="102" t="n">
        <v>9.1421396584</v>
      </c>
      <c r="G991" s="103" t="n">
        <f aca="false">$F991*(1-VLOOKUP($C991,$B$179:$E$189,2,0))</f>
        <v>8.68503267548</v>
      </c>
      <c r="H991" s="103" t="n">
        <f aca="false">$F991*(1-VLOOKUP($C991,$B$179:$E$189,3,0))</f>
        <v>8.22792569256</v>
      </c>
      <c r="I991" s="103" t="n">
        <f aca="false">$F991*(1-VLOOKUP($C991,$B$179:$E$189,4,0))</f>
        <v>7.31371172672</v>
      </c>
      <c r="J991" s="10" t="n">
        <f aca="false">G991/$F991</f>
        <v>0.95</v>
      </c>
      <c r="K991" s="10" t="n">
        <f aca="false">H991/$F991</f>
        <v>0.9</v>
      </c>
      <c r="L991" s="10" t="n">
        <f aca="false">I991/$F991</f>
        <v>0.8</v>
      </c>
    </row>
    <row r="992" customFormat="false" ht="15.8" hidden="false" customHeight="false" outlineLevel="0" collapsed="false">
      <c r="A992" s="59" t="s">
        <v>95</v>
      </c>
      <c r="B992" s="59" t="s">
        <v>194</v>
      </c>
      <c r="C992" s="59" t="s">
        <v>166</v>
      </c>
      <c r="D992" s="104" t="n">
        <v>14.19448228</v>
      </c>
      <c r="E992" s="102" t="n">
        <v>9.936137596</v>
      </c>
      <c r="F992" s="102" t="n">
        <v>7.9489100768</v>
      </c>
      <c r="G992" s="103" t="n">
        <f aca="false">$F992*(1-VLOOKUP($C992,$B$179:$E$189,2,0))</f>
        <v>7.55146457296</v>
      </c>
      <c r="H992" s="103" t="n">
        <f aca="false">$F992*(1-VLOOKUP($C992,$B$179:$E$189,3,0))</f>
        <v>7.15401906912</v>
      </c>
      <c r="I992" s="103" t="n">
        <f aca="false">$F992*(1-VLOOKUP($C992,$B$179:$E$189,4,0))</f>
        <v>6.35912806144</v>
      </c>
      <c r="J992" s="10" t="n">
        <f aca="false">G992/$F992</f>
        <v>0.95</v>
      </c>
      <c r="K992" s="10" t="n">
        <f aca="false">H992/$F992</f>
        <v>0.9</v>
      </c>
      <c r="L992" s="10" t="n">
        <f aca="false">I992/$F992</f>
        <v>0.8</v>
      </c>
    </row>
    <row r="993" customFormat="false" ht="15.8" hidden="false" customHeight="false" outlineLevel="0" collapsed="false">
      <c r="A993" s="59" t="s">
        <v>95</v>
      </c>
      <c r="B993" s="59" t="s">
        <v>195</v>
      </c>
      <c r="C993" s="59" t="s">
        <v>166</v>
      </c>
      <c r="D993" s="104" t="n">
        <v>14.2605352057895</v>
      </c>
      <c r="E993" s="102" t="n">
        <v>9.98237464405264</v>
      </c>
      <c r="F993" s="102" t="n">
        <v>7.98589971524211</v>
      </c>
      <c r="G993" s="103" t="n">
        <f aca="false">$F993*(1-VLOOKUP($C993,$B$179:$E$189,2,0))</f>
        <v>7.58660472948</v>
      </c>
      <c r="H993" s="103" t="n">
        <f aca="false">$F993*(1-VLOOKUP($C993,$B$179:$E$189,3,0))</f>
        <v>7.1873097437179</v>
      </c>
      <c r="I993" s="103" t="n">
        <f aca="false">$F993*(1-VLOOKUP($C993,$B$179:$E$189,4,0))</f>
        <v>6.38871977219369</v>
      </c>
      <c r="J993" s="10" t="n">
        <f aca="false">G993/$F993</f>
        <v>0.95</v>
      </c>
      <c r="K993" s="10" t="n">
        <f aca="false">H993/$F993</f>
        <v>0.9</v>
      </c>
      <c r="L993" s="10" t="n">
        <f aca="false">I993/$F993</f>
        <v>0.8</v>
      </c>
    </row>
    <row r="994" customFormat="false" ht="15.8" hidden="false" customHeight="false" outlineLevel="0" collapsed="false">
      <c r="A994" s="59" t="s">
        <v>95</v>
      </c>
      <c r="B994" s="59" t="s">
        <v>196</v>
      </c>
      <c r="C994" s="59" t="s">
        <v>166</v>
      </c>
      <c r="D994" s="104" t="n">
        <v>14.7414162339474</v>
      </c>
      <c r="E994" s="102" t="n">
        <v>10.3189913637632</v>
      </c>
      <c r="F994" s="102" t="n">
        <v>8.25519309101053</v>
      </c>
      <c r="G994" s="103" t="n">
        <f aca="false">$F994*(1-VLOOKUP($C994,$B$179:$E$189,2,0))</f>
        <v>7.84243343646</v>
      </c>
      <c r="H994" s="103" t="n">
        <f aca="false">$F994*(1-VLOOKUP($C994,$B$179:$E$189,3,0))</f>
        <v>7.42967378190948</v>
      </c>
      <c r="I994" s="103" t="n">
        <f aca="false">$F994*(1-VLOOKUP($C994,$B$179:$E$189,4,0))</f>
        <v>6.60415447280842</v>
      </c>
      <c r="J994" s="10" t="n">
        <f aca="false">G994/$F994</f>
        <v>0.95</v>
      </c>
      <c r="K994" s="10" t="n">
        <f aca="false">H994/$F994</f>
        <v>0.9</v>
      </c>
      <c r="L994" s="10" t="n">
        <f aca="false">I994/$F994</f>
        <v>0.8</v>
      </c>
    </row>
    <row r="995" customFormat="false" ht="15.8" hidden="false" customHeight="false" outlineLevel="0" collapsed="false">
      <c r="A995" s="59" t="s">
        <v>95</v>
      </c>
      <c r="B995" s="59" t="s">
        <v>197</v>
      </c>
      <c r="C995" s="59" t="s">
        <v>166</v>
      </c>
      <c r="D995" s="104" t="n">
        <v>14.2605352057895</v>
      </c>
      <c r="E995" s="102" t="n">
        <v>9.98237464405264</v>
      </c>
      <c r="F995" s="102" t="n">
        <v>7.98589971524211</v>
      </c>
      <c r="G995" s="103" t="n">
        <f aca="false">$F995*(1-VLOOKUP($C995,$B$179:$E$189,2,0))</f>
        <v>7.58660472948</v>
      </c>
      <c r="H995" s="103" t="n">
        <f aca="false">$F995*(1-VLOOKUP($C995,$B$179:$E$189,3,0))</f>
        <v>7.1873097437179</v>
      </c>
      <c r="I995" s="103" t="n">
        <f aca="false">$F995*(1-VLOOKUP($C995,$B$179:$E$189,4,0))</f>
        <v>6.38871977219369</v>
      </c>
      <c r="J995" s="10" t="n">
        <f aca="false">G995/$F995</f>
        <v>0.95</v>
      </c>
      <c r="K995" s="10" t="n">
        <f aca="false">H995/$F995</f>
        <v>0.9</v>
      </c>
      <c r="L995" s="10" t="n">
        <f aca="false">I995/$F995</f>
        <v>0.8</v>
      </c>
    </row>
    <row r="996" customFormat="false" ht="15.8" hidden="false" customHeight="false" outlineLevel="0" collapsed="false">
      <c r="A996" s="59" t="s">
        <v>95</v>
      </c>
      <c r="B996" s="59" t="s">
        <v>198</v>
      </c>
      <c r="C996" s="59" t="s">
        <v>166</v>
      </c>
      <c r="D996" s="104" t="n">
        <v>14.2605352057895</v>
      </c>
      <c r="E996" s="102" t="n">
        <v>9.98237464405264</v>
      </c>
      <c r="F996" s="102" t="n">
        <v>7.98589971524211</v>
      </c>
      <c r="G996" s="103" t="n">
        <f aca="false">$F996*(1-VLOOKUP($C996,$B$179:$E$189,2,0))</f>
        <v>7.58660472948</v>
      </c>
      <c r="H996" s="103" t="n">
        <f aca="false">$F996*(1-VLOOKUP($C996,$B$179:$E$189,3,0))</f>
        <v>7.1873097437179</v>
      </c>
      <c r="I996" s="103" t="n">
        <f aca="false">$F996*(1-VLOOKUP($C996,$B$179:$E$189,4,0))</f>
        <v>6.38871977219369</v>
      </c>
      <c r="J996" s="10" t="n">
        <f aca="false">G996/$F996</f>
        <v>0.95</v>
      </c>
      <c r="K996" s="10" t="n">
        <f aca="false">H996/$F996</f>
        <v>0.9</v>
      </c>
      <c r="L996" s="10" t="n">
        <f aca="false">I996/$F996</f>
        <v>0.8</v>
      </c>
    </row>
    <row r="997" customFormat="false" ht="15.8" hidden="false" customHeight="false" outlineLevel="0" collapsed="false">
      <c r="A997" s="59" t="s">
        <v>95</v>
      </c>
      <c r="B997" s="59" t="s">
        <v>199</v>
      </c>
      <c r="C997" s="59" t="s">
        <v>166</v>
      </c>
      <c r="D997" s="104" t="n">
        <v>14.90170991</v>
      </c>
      <c r="E997" s="102" t="n">
        <v>10.431196937</v>
      </c>
      <c r="F997" s="102" t="n">
        <v>8.3449575496</v>
      </c>
      <c r="G997" s="103" t="n">
        <f aca="false">$F997*(1-VLOOKUP($C997,$B$179:$E$189,2,0))</f>
        <v>7.92770967212</v>
      </c>
      <c r="H997" s="103" t="n">
        <f aca="false">$F997*(1-VLOOKUP($C997,$B$179:$E$189,3,0))</f>
        <v>7.51046179464</v>
      </c>
      <c r="I997" s="103" t="n">
        <f aca="false">$F997*(1-VLOOKUP($C997,$B$179:$E$189,4,0))</f>
        <v>6.67596603968</v>
      </c>
      <c r="J997" s="10" t="n">
        <f aca="false">G997/$F997</f>
        <v>0.95</v>
      </c>
      <c r="K997" s="10" t="n">
        <f aca="false">H997/$F997</f>
        <v>0.9</v>
      </c>
      <c r="L997" s="10" t="n">
        <f aca="false">I997/$F997</f>
        <v>0.8</v>
      </c>
    </row>
    <row r="998" customFormat="false" ht="15.8" hidden="false" customHeight="false" outlineLevel="0" collapsed="false">
      <c r="A998" s="59" t="s">
        <v>95</v>
      </c>
      <c r="B998" s="59" t="s">
        <v>200</v>
      </c>
      <c r="C998" s="59" t="s">
        <v>166</v>
      </c>
      <c r="D998" s="104" t="n">
        <v>14.90170991</v>
      </c>
      <c r="E998" s="102" t="n">
        <v>10.431196937</v>
      </c>
      <c r="F998" s="102" t="n">
        <v>8.3449575496</v>
      </c>
      <c r="G998" s="103" t="n">
        <f aca="false">$F998*(1-VLOOKUP($C998,$B$179:$E$189,2,0))</f>
        <v>7.92770967212</v>
      </c>
      <c r="H998" s="103" t="n">
        <f aca="false">$F998*(1-VLOOKUP($C998,$B$179:$E$189,3,0))</f>
        <v>7.51046179464</v>
      </c>
      <c r="I998" s="103" t="n">
        <f aca="false">$F998*(1-VLOOKUP($C998,$B$179:$E$189,4,0))</f>
        <v>6.67596603968</v>
      </c>
      <c r="J998" s="10" t="n">
        <f aca="false">G998/$F998</f>
        <v>0.95</v>
      </c>
      <c r="K998" s="10" t="n">
        <f aca="false">H998/$F998</f>
        <v>0.9</v>
      </c>
      <c r="L998" s="10" t="n">
        <f aca="false">I998/$F998</f>
        <v>0.8</v>
      </c>
    </row>
    <row r="999" customFormat="false" ht="15.8" hidden="false" customHeight="false" outlineLevel="0" collapsed="false">
      <c r="A999" s="59" t="s">
        <v>95</v>
      </c>
      <c r="B999" s="59" t="s">
        <v>201</v>
      </c>
      <c r="C999" s="59" t="s">
        <v>166</v>
      </c>
      <c r="D999" s="104" t="n">
        <v>14.90170991</v>
      </c>
      <c r="E999" s="102" t="n">
        <v>10.431196937</v>
      </c>
      <c r="F999" s="102" t="n">
        <v>8.3449575496</v>
      </c>
      <c r="G999" s="103" t="n">
        <f aca="false">$F999*(1-VLOOKUP($C999,$B$179:$E$189,2,0))</f>
        <v>7.92770967212</v>
      </c>
      <c r="H999" s="103" t="n">
        <f aca="false">$F999*(1-VLOOKUP($C999,$B$179:$E$189,3,0))</f>
        <v>7.51046179464</v>
      </c>
      <c r="I999" s="103" t="n">
        <f aca="false">$F999*(1-VLOOKUP($C999,$B$179:$E$189,4,0))</f>
        <v>6.67596603968</v>
      </c>
      <c r="J999" s="10" t="n">
        <f aca="false">G999/$F999</f>
        <v>0.95</v>
      </c>
      <c r="K999" s="10" t="n">
        <f aca="false">H999/$F999</f>
        <v>0.9</v>
      </c>
      <c r="L999" s="10" t="n">
        <f aca="false">I999/$F999</f>
        <v>0.8</v>
      </c>
    </row>
    <row r="1000" customFormat="false" ht="15.8" hidden="false" customHeight="false" outlineLevel="0" collapsed="false">
      <c r="A1000" s="59" t="s">
        <v>95</v>
      </c>
      <c r="B1000" s="59" t="s">
        <v>202</v>
      </c>
      <c r="C1000" s="59" t="s">
        <v>166</v>
      </c>
      <c r="D1000" s="104" t="n">
        <v>12.00680645</v>
      </c>
      <c r="E1000" s="102" t="n">
        <v>8.404764515</v>
      </c>
      <c r="F1000" s="102" t="n">
        <v>6.723811612</v>
      </c>
      <c r="G1000" s="103" t="n">
        <f aca="false">$F1000*(1-VLOOKUP($C1000,$B$179:$E$189,2,0))</f>
        <v>6.3876210314</v>
      </c>
      <c r="H1000" s="103" t="n">
        <f aca="false">$F1000*(1-VLOOKUP($C1000,$B$179:$E$189,3,0))</f>
        <v>6.0514304508</v>
      </c>
      <c r="I1000" s="103" t="n">
        <f aca="false">$F1000*(1-VLOOKUP($C1000,$B$179:$E$189,4,0))</f>
        <v>5.3790492896</v>
      </c>
      <c r="J1000" s="10" t="n">
        <f aca="false">G1000/$F1000</f>
        <v>0.95</v>
      </c>
      <c r="K1000" s="10" t="n">
        <f aca="false">H1000/$F1000</f>
        <v>0.9</v>
      </c>
      <c r="L1000" s="10" t="n">
        <f aca="false">I1000/$F1000</f>
        <v>0.8</v>
      </c>
    </row>
    <row r="1001" customFormat="false" ht="15.8" hidden="false" customHeight="false" outlineLevel="0" collapsed="false">
      <c r="A1001" s="59" t="s">
        <v>95</v>
      </c>
      <c r="B1001" s="59" t="s">
        <v>203</v>
      </c>
      <c r="C1001" s="59" t="s">
        <v>166</v>
      </c>
      <c r="D1001" s="104" t="n">
        <v>12.00680645</v>
      </c>
      <c r="E1001" s="102" t="n">
        <v>8.404764515</v>
      </c>
      <c r="F1001" s="102" t="n">
        <v>6.723811612</v>
      </c>
      <c r="G1001" s="103" t="n">
        <f aca="false">$F1001*(1-VLOOKUP($C1001,$B$179:$E$189,2,0))</f>
        <v>6.3876210314</v>
      </c>
      <c r="H1001" s="103" t="n">
        <f aca="false">$F1001*(1-VLOOKUP($C1001,$B$179:$E$189,3,0))</f>
        <v>6.0514304508</v>
      </c>
      <c r="I1001" s="103" t="n">
        <f aca="false">$F1001*(1-VLOOKUP($C1001,$B$179:$E$189,4,0))</f>
        <v>5.3790492896</v>
      </c>
      <c r="J1001" s="10" t="n">
        <f aca="false">G1001/$F1001</f>
        <v>0.95</v>
      </c>
      <c r="K1001" s="10" t="n">
        <f aca="false">H1001/$F1001</f>
        <v>0.9</v>
      </c>
      <c r="L1001" s="10" t="n">
        <f aca="false">I1001/$F1001</f>
        <v>0.8</v>
      </c>
    </row>
    <row r="1002" customFormat="false" ht="15.8" hidden="false" customHeight="false" outlineLevel="0" collapsed="false">
      <c r="A1002" s="59" t="s">
        <v>95</v>
      </c>
      <c r="B1002" s="59" t="s">
        <v>204</v>
      </c>
      <c r="C1002" s="59" t="s">
        <v>166</v>
      </c>
      <c r="D1002" s="104" t="n">
        <v>12.8519547334211</v>
      </c>
      <c r="E1002" s="102" t="n">
        <v>8.99636831339474</v>
      </c>
      <c r="F1002" s="102" t="n">
        <v>7.19709465071579</v>
      </c>
      <c r="G1002" s="103" t="n">
        <f aca="false">$F1002*(1-VLOOKUP($C1002,$B$179:$E$189,2,0))</f>
        <v>6.83723991818</v>
      </c>
      <c r="H1002" s="103" t="n">
        <f aca="false">$F1002*(1-VLOOKUP($C1002,$B$179:$E$189,3,0))</f>
        <v>6.47738518564421</v>
      </c>
      <c r="I1002" s="103" t="n">
        <f aca="false">$F1002*(1-VLOOKUP($C1002,$B$179:$E$189,4,0))</f>
        <v>5.75767572057263</v>
      </c>
      <c r="J1002" s="10" t="n">
        <f aca="false">G1002/$F1002</f>
        <v>0.95</v>
      </c>
      <c r="K1002" s="10" t="n">
        <f aca="false">H1002/$F1002</f>
        <v>0.9</v>
      </c>
      <c r="L1002" s="10" t="n">
        <f aca="false">I1002/$F1002</f>
        <v>0.8</v>
      </c>
    </row>
    <row r="1003" customFormat="false" ht="15.8" hidden="false" customHeight="false" outlineLevel="0" collapsed="false">
      <c r="A1003" s="59" t="s">
        <v>95</v>
      </c>
      <c r="B1003" s="59" t="s">
        <v>205</v>
      </c>
      <c r="C1003" s="59" t="s">
        <v>166</v>
      </c>
      <c r="D1003" s="104" t="n">
        <v>14.19448228</v>
      </c>
      <c r="E1003" s="102" t="n">
        <v>9.936137596</v>
      </c>
      <c r="F1003" s="102" t="n">
        <v>7.9489100768</v>
      </c>
      <c r="G1003" s="103" t="n">
        <f aca="false">$F1003*(1-VLOOKUP($C1003,$B$179:$E$189,2,0))</f>
        <v>7.55146457296</v>
      </c>
      <c r="H1003" s="103" t="n">
        <f aca="false">$F1003*(1-VLOOKUP($C1003,$B$179:$E$189,3,0))</f>
        <v>7.15401906912</v>
      </c>
      <c r="I1003" s="103" t="n">
        <f aca="false">$F1003*(1-VLOOKUP($C1003,$B$179:$E$189,4,0))</f>
        <v>6.35912806144</v>
      </c>
      <c r="J1003" s="10" t="n">
        <f aca="false">G1003/$F1003</f>
        <v>0.95</v>
      </c>
      <c r="K1003" s="10" t="n">
        <f aca="false">H1003/$F1003</f>
        <v>0.9</v>
      </c>
      <c r="L1003" s="10" t="n">
        <f aca="false">I1003/$F1003</f>
        <v>0.8</v>
      </c>
    </row>
    <row r="1004" customFormat="false" ht="15.8" hidden="false" customHeight="false" outlineLevel="0" collapsed="false">
      <c r="A1004" s="59" t="s">
        <v>95</v>
      </c>
      <c r="B1004" s="59" t="s">
        <v>206</v>
      </c>
      <c r="C1004" s="59" t="s">
        <v>166</v>
      </c>
      <c r="D1004" s="104" t="n">
        <v>14.90170991</v>
      </c>
      <c r="E1004" s="102" t="n">
        <v>10.431196937</v>
      </c>
      <c r="F1004" s="102" t="n">
        <v>8.3449575496</v>
      </c>
      <c r="G1004" s="103" t="n">
        <f aca="false">$F1004*(1-VLOOKUP($C1004,$B$179:$E$189,2,0))</f>
        <v>7.92770967212</v>
      </c>
      <c r="H1004" s="103" t="n">
        <f aca="false">$F1004*(1-VLOOKUP($C1004,$B$179:$E$189,3,0))</f>
        <v>7.51046179464</v>
      </c>
      <c r="I1004" s="103" t="n">
        <f aca="false">$F1004*(1-VLOOKUP($C1004,$B$179:$E$189,4,0))</f>
        <v>6.67596603968</v>
      </c>
      <c r="J1004" s="10" t="n">
        <f aca="false">G1004/$F1004</f>
        <v>0.95</v>
      </c>
      <c r="K1004" s="10" t="n">
        <f aca="false">H1004/$F1004</f>
        <v>0.9</v>
      </c>
      <c r="L1004" s="10" t="n">
        <f aca="false">I1004/$F1004</f>
        <v>0.8</v>
      </c>
    </row>
    <row r="1005" customFormat="false" ht="15.8" hidden="false" customHeight="false" outlineLevel="0" collapsed="false">
      <c r="A1005" s="59" t="s">
        <v>95</v>
      </c>
      <c r="B1005" s="59" t="s">
        <v>207</v>
      </c>
      <c r="C1005" s="59" t="s">
        <v>166</v>
      </c>
      <c r="D1005" s="104" t="n">
        <v>14.90170991</v>
      </c>
      <c r="E1005" s="102" t="n">
        <v>10.431196937</v>
      </c>
      <c r="F1005" s="102" t="n">
        <v>8.3449575496</v>
      </c>
      <c r="G1005" s="103" t="n">
        <f aca="false">$F1005*(1-VLOOKUP($C1005,$B$179:$E$189,2,0))</f>
        <v>7.92770967212</v>
      </c>
      <c r="H1005" s="103" t="n">
        <f aca="false">$F1005*(1-VLOOKUP($C1005,$B$179:$E$189,3,0))</f>
        <v>7.51046179464</v>
      </c>
      <c r="I1005" s="103" t="n">
        <f aca="false">$F1005*(1-VLOOKUP($C1005,$B$179:$E$189,4,0))</f>
        <v>6.67596603968</v>
      </c>
      <c r="J1005" s="10" t="n">
        <f aca="false">G1005/$F1005</f>
        <v>0.95</v>
      </c>
      <c r="K1005" s="10" t="n">
        <f aca="false">H1005/$F1005</f>
        <v>0.9</v>
      </c>
      <c r="L1005" s="10" t="n">
        <f aca="false">I1005/$F1005</f>
        <v>0.8</v>
      </c>
    </row>
    <row r="1006" customFormat="false" ht="15.8" hidden="false" customHeight="false" outlineLevel="0" collapsed="false">
      <c r="A1006" s="59" t="s">
        <v>95</v>
      </c>
      <c r="B1006" s="59" t="s">
        <v>208</v>
      </c>
      <c r="C1006" s="59" t="s">
        <v>166</v>
      </c>
      <c r="D1006" s="104" t="n">
        <v>14.90170991</v>
      </c>
      <c r="E1006" s="102" t="n">
        <v>10.431196937</v>
      </c>
      <c r="F1006" s="102" t="n">
        <v>8.3449575496</v>
      </c>
      <c r="G1006" s="103" t="n">
        <f aca="false">$F1006*(1-VLOOKUP($C1006,$B$179:$E$189,2,0))</f>
        <v>7.92770967212</v>
      </c>
      <c r="H1006" s="103" t="n">
        <f aca="false">$F1006*(1-VLOOKUP($C1006,$B$179:$E$189,3,0))</f>
        <v>7.51046179464</v>
      </c>
      <c r="I1006" s="103" t="n">
        <f aca="false">$F1006*(1-VLOOKUP($C1006,$B$179:$E$189,4,0))</f>
        <v>6.67596603968</v>
      </c>
      <c r="J1006" s="10" t="n">
        <f aca="false">G1006/$F1006</f>
        <v>0.95</v>
      </c>
      <c r="K1006" s="10" t="n">
        <f aca="false">H1006/$F1006</f>
        <v>0.9</v>
      </c>
      <c r="L1006" s="10" t="n">
        <f aca="false">I1006/$F1006</f>
        <v>0.8</v>
      </c>
    </row>
    <row r="1007" customFormat="false" ht="15.8" hidden="false" customHeight="false" outlineLevel="0" collapsed="false">
      <c r="A1007" s="59" t="s">
        <v>95</v>
      </c>
      <c r="B1007" s="59" t="s">
        <v>209</v>
      </c>
      <c r="C1007" s="59" t="s">
        <v>166</v>
      </c>
      <c r="D1007" s="104" t="n">
        <v>12.00680645</v>
      </c>
      <c r="E1007" s="102" t="n">
        <v>8.404764515</v>
      </c>
      <c r="F1007" s="102" t="n">
        <v>6.723811612</v>
      </c>
      <c r="G1007" s="103" t="n">
        <f aca="false">$F1007*(1-VLOOKUP($C1007,$B$179:$E$189,2,0))</f>
        <v>6.3876210314</v>
      </c>
      <c r="H1007" s="103" t="n">
        <f aca="false">$F1007*(1-VLOOKUP($C1007,$B$179:$E$189,3,0))</f>
        <v>6.0514304508</v>
      </c>
      <c r="I1007" s="103" t="n">
        <f aca="false">$F1007*(1-VLOOKUP($C1007,$B$179:$E$189,4,0))</f>
        <v>5.3790492896</v>
      </c>
      <c r="J1007" s="10" t="n">
        <f aca="false">G1007/$F1007</f>
        <v>0.95</v>
      </c>
      <c r="K1007" s="10" t="n">
        <f aca="false">H1007/$F1007</f>
        <v>0.9</v>
      </c>
      <c r="L1007" s="10" t="n">
        <f aca="false">I1007/$F1007</f>
        <v>0.8</v>
      </c>
    </row>
    <row r="1008" customFormat="false" ht="15.8" hidden="false" customHeight="false" outlineLevel="0" collapsed="false">
      <c r="A1008" s="59" t="s">
        <v>95</v>
      </c>
      <c r="B1008" s="59" t="s">
        <v>210</v>
      </c>
      <c r="C1008" s="59" t="s">
        <v>166</v>
      </c>
      <c r="D1008" s="104" t="n">
        <v>12.00680645</v>
      </c>
      <c r="E1008" s="102" t="n">
        <v>8.404764515</v>
      </c>
      <c r="F1008" s="102" t="n">
        <v>6.723811612</v>
      </c>
      <c r="G1008" s="103" t="n">
        <f aca="false">$F1008*(1-VLOOKUP($C1008,$B$179:$E$189,2,0))</f>
        <v>6.3876210314</v>
      </c>
      <c r="H1008" s="103" t="n">
        <f aca="false">$F1008*(1-VLOOKUP($C1008,$B$179:$E$189,3,0))</f>
        <v>6.0514304508</v>
      </c>
      <c r="I1008" s="103" t="n">
        <f aca="false">$F1008*(1-VLOOKUP($C1008,$B$179:$E$189,4,0))</f>
        <v>5.3790492896</v>
      </c>
      <c r="J1008" s="10" t="n">
        <f aca="false">G1008/$F1008</f>
        <v>0.95</v>
      </c>
      <c r="K1008" s="10" t="n">
        <f aca="false">H1008/$F1008</f>
        <v>0.9</v>
      </c>
      <c r="L1008" s="10" t="n">
        <f aca="false">I1008/$F1008</f>
        <v>0.8</v>
      </c>
    </row>
    <row r="1009" customFormat="false" ht="15.8" hidden="false" customHeight="false" outlineLevel="0" collapsed="false">
      <c r="A1009" s="59" t="s">
        <v>95</v>
      </c>
      <c r="B1009" s="59" t="s">
        <v>211</v>
      </c>
      <c r="C1009" s="59" t="s">
        <v>166</v>
      </c>
      <c r="D1009" s="104" t="n">
        <v>14.2605352057895</v>
      </c>
      <c r="E1009" s="102" t="n">
        <v>9.98237464405264</v>
      </c>
      <c r="F1009" s="102" t="n">
        <v>7.98589971524211</v>
      </c>
      <c r="G1009" s="103" t="n">
        <f aca="false">$F1009*(1-VLOOKUP($C1009,$B$179:$E$189,2,0))</f>
        <v>7.58660472948</v>
      </c>
      <c r="H1009" s="103" t="n">
        <f aca="false">$F1009*(1-VLOOKUP($C1009,$B$179:$E$189,3,0))</f>
        <v>7.1873097437179</v>
      </c>
      <c r="I1009" s="103" t="n">
        <f aca="false">$F1009*(1-VLOOKUP($C1009,$B$179:$E$189,4,0))</f>
        <v>6.38871977219369</v>
      </c>
      <c r="J1009" s="10" t="n">
        <f aca="false">G1009/$F1009</f>
        <v>0.95</v>
      </c>
      <c r="K1009" s="10" t="n">
        <f aca="false">H1009/$F1009</f>
        <v>0.9</v>
      </c>
      <c r="L1009" s="10" t="n">
        <f aca="false">I1009/$F1009</f>
        <v>0.8</v>
      </c>
    </row>
    <row r="1010" customFormat="false" ht="15.8" hidden="false" customHeight="false" outlineLevel="0" collapsed="false">
      <c r="A1010" s="59" t="s">
        <v>95</v>
      </c>
      <c r="B1010" s="59" t="s">
        <v>212</v>
      </c>
      <c r="C1010" s="59" t="s">
        <v>166</v>
      </c>
      <c r="D1010" s="104" t="n">
        <v>16.32524939</v>
      </c>
      <c r="E1010" s="102" t="n">
        <v>11.427674573</v>
      </c>
      <c r="F1010" s="102" t="n">
        <v>9.1421396584</v>
      </c>
      <c r="G1010" s="103" t="n">
        <f aca="false">$F1010*(1-VLOOKUP($C1010,$B$179:$E$189,2,0))</f>
        <v>8.68503267548</v>
      </c>
      <c r="H1010" s="103" t="n">
        <f aca="false">$F1010*(1-VLOOKUP($C1010,$B$179:$E$189,3,0))</f>
        <v>8.22792569256</v>
      </c>
      <c r="I1010" s="103" t="n">
        <f aca="false">$F1010*(1-VLOOKUP($C1010,$B$179:$E$189,4,0))</f>
        <v>7.31371172672</v>
      </c>
      <c r="J1010" s="10" t="n">
        <f aca="false">G1010/$F1010</f>
        <v>0.95</v>
      </c>
      <c r="K1010" s="10" t="n">
        <f aca="false">H1010/$F1010</f>
        <v>0.9</v>
      </c>
      <c r="L1010" s="10" t="n">
        <f aca="false">I1010/$F1010</f>
        <v>0.8</v>
      </c>
    </row>
    <row r="1011" customFormat="false" ht="15.8" hidden="false" customHeight="false" outlineLevel="0" collapsed="false">
      <c r="A1011" s="59" t="s">
        <v>95</v>
      </c>
      <c r="B1011" s="59" t="s">
        <v>213</v>
      </c>
      <c r="C1011" s="59" t="s">
        <v>166</v>
      </c>
      <c r="D1011" s="104" t="n">
        <v>16.32524939</v>
      </c>
      <c r="E1011" s="102" t="n">
        <v>11.427674573</v>
      </c>
      <c r="F1011" s="102" t="n">
        <v>9.1421396584</v>
      </c>
      <c r="G1011" s="103" t="n">
        <f aca="false">$F1011*(1-VLOOKUP($C1011,$B$179:$E$189,2,0))</f>
        <v>8.68503267548</v>
      </c>
      <c r="H1011" s="103" t="n">
        <f aca="false">$F1011*(1-VLOOKUP($C1011,$B$179:$E$189,3,0))</f>
        <v>8.22792569256</v>
      </c>
      <c r="I1011" s="103" t="n">
        <f aca="false">$F1011*(1-VLOOKUP($C1011,$B$179:$E$189,4,0))</f>
        <v>7.31371172672</v>
      </c>
      <c r="J1011" s="10" t="n">
        <f aca="false">G1011/$F1011</f>
        <v>0.95</v>
      </c>
      <c r="K1011" s="10" t="n">
        <f aca="false">H1011/$F1011</f>
        <v>0.9</v>
      </c>
      <c r="L1011" s="10" t="n">
        <f aca="false">I1011/$F1011</f>
        <v>0.8</v>
      </c>
    </row>
    <row r="1012" customFormat="false" ht="15.8" hidden="false" customHeight="false" outlineLevel="0" collapsed="false">
      <c r="A1012" s="59" t="s">
        <v>95</v>
      </c>
      <c r="B1012" s="59" t="s">
        <v>214</v>
      </c>
      <c r="C1012" s="59" t="s">
        <v>166</v>
      </c>
      <c r="D1012" s="104" t="n">
        <v>14.19448228</v>
      </c>
      <c r="E1012" s="102" t="n">
        <v>9.936137596</v>
      </c>
      <c r="F1012" s="102" t="n">
        <v>7.9489100768</v>
      </c>
      <c r="G1012" s="103" t="n">
        <f aca="false">$F1012*(1-VLOOKUP($C1012,$B$179:$E$189,2,0))</f>
        <v>7.55146457296</v>
      </c>
      <c r="H1012" s="103" t="n">
        <f aca="false">$F1012*(1-VLOOKUP($C1012,$B$179:$E$189,3,0))</f>
        <v>7.15401906912</v>
      </c>
      <c r="I1012" s="103" t="n">
        <f aca="false">$F1012*(1-VLOOKUP($C1012,$B$179:$E$189,4,0))</f>
        <v>6.35912806144</v>
      </c>
      <c r="J1012" s="10" t="n">
        <f aca="false">G1012/$F1012</f>
        <v>0.95</v>
      </c>
      <c r="K1012" s="10" t="n">
        <f aca="false">H1012/$F1012</f>
        <v>0.9</v>
      </c>
      <c r="L1012" s="10" t="n">
        <f aca="false">I1012/$F1012</f>
        <v>0.8</v>
      </c>
    </row>
    <row r="1013" customFormat="false" ht="15.8" hidden="false" customHeight="false" outlineLevel="0" collapsed="false">
      <c r="A1013" s="59" t="s">
        <v>97</v>
      </c>
      <c r="B1013" s="59" t="s">
        <v>215</v>
      </c>
      <c r="C1013" s="59" t="s">
        <v>166</v>
      </c>
      <c r="D1013" s="104" t="n">
        <v>1</v>
      </c>
      <c r="E1013" s="102" t="n">
        <v>0.7</v>
      </c>
      <c r="F1013" s="102" t="n">
        <v>0.56</v>
      </c>
      <c r="G1013" s="103" t="n">
        <f aca="false">$F1013*(1-VLOOKUP($C1013,$B$179:$E$189,2,0))</f>
        <v>0.532</v>
      </c>
      <c r="H1013" s="103" t="n">
        <f aca="false">$F1013*(1-VLOOKUP($C1013,$B$179:$E$189,3,0))</f>
        <v>0.504</v>
      </c>
      <c r="I1013" s="103" t="n">
        <f aca="false">$F1013*(1-VLOOKUP($C1013,$B$179:$E$189,4,0))</f>
        <v>0.448</v>
      </c>
      <c r="J1013" s="10" t="n">
        <f aca="false">G1013/$F1013</f>
        <v>0.95</v>
      </c>
      <c r="K1013" s="10" t="n">
        <f aca="false">H1013/$F1013</f>
        <v>0.9</v>
      </c>
      <c r="L1013" s="10" t="n">
        <f aca="false">I1013/$F1013</f>
        <v>0.8</v>
      </c>
    </row>
    <row r="1014" customFormat="false" ht="15.8" hidden="false" customHeight="false" outlineLevel="0" collapsed="false">
      <c r="A1014" s="59" t="s">
        <v>97</v>
      </c>
      <c r="B1014" s="59" t="s">
        <v>216</v>
      </c>
      <c r="C1014" s="59" t="s">
        <v>166</v>
      </c>
      <c r="D1014" s="104" t="n">
        <v>3</v>
      </c>
      <c r="E1014" s="102" t="n">
        <v>2.1</v>
      </c>
      <c r="F1014" s="102" t="n">
        <v>1.68</v>
      </c>
      <c r="G1014" s="103" t="n">
        <f aca="false">$F1014*(1-VLOOKUP($C1014,$B$179:$E$189,2,0))</f>
        <v>1.596</v>
      </c>
      <c r="H1014" s="103" t="n">
        <f aca="false">$F1014*(1-VLOOKUP($C1014,$B$179:$E$189,3,0))</f>
        <v>1.512</v>
      </c>
      <c r="I1014" s="103" t="n">
        <f aca="false">$F1014*(1-VLOOKUP($C1014,$B$179:$E$189,4,0))</f>
        <v>1.344</v>
      </c>
      <c r="J1014" s="10" t="n">
        <f aca="false">G1014/$F1014</f>
        <v>0.95</v>
      </c>
      <c r="K1014" s="10" t="n">
        <f aca="false">H1014/$F1014</f>
        <v>0.9</v>
      </c>
      <c r="L1014" s="10" t="n">
        <f aca="false">I1014/$F1014</f>
        <v>0.8</v>
      </c>
    </row>
    <row r="1015" customFormat="false" ht="15.8" hidden="false" customHeight="false" outlineLevel="0" collapsed="false">
      <c r="A1015" s="59" t="s">
        <v>97</v>
      </c>
      <c r="B1015" s="59" t="s">
        <v>217</v>
      </c>
      <c r="C1015" s="59" t="s">
        <v>166</v>
      </c>
      <c r="D1015" s="104" t="n">
        <v>134.889903363302</v>
      </c>
      <c r="E1015" s="102" t="n">
        <v>94.4229323543114</v>
      </c>
      <c r="F1015" s="102" t="n">
        <v>75.5383458834491</v>
      </c>
      <c r="G1015" s="103" t="n">
        <f aca="false">$F1015*(1-VLOOKUP($C1015,$B$179:$E$189,2,0))</f>
        <v>71.7614285892766</v>
      </c>
      <c r="H1015" s="103" t="n">
        <f aca="false">$F1015*(1-VLOOKUP($C1015,$B$179:$E$189,3,0))</f>
        <v>67.9845112951042</v>
      </c>
      <c r="I1015" s="103" t="n">
        <f aca="false">$F1015*(1-VLOOKUP($C1015,$B$179:$E$189,4,0))</f>
        <v>60.4306767067593</v>
      </c>
      <c r="J1015" s="10" t="n">
        <f aca="false">G1015/$F1015</f>
        <v>0.95</v>
      </c>
      <c r="K1015" s="10" t="n">
        <f aca="false">H1015/$F1015</f>
        <v>0.9</v>
      </c>
      <c r="L1015" s="10" t="n">
        <f aca="false">I1015/$F1015</f>
        <v>0.8</v>
      </c>
    </row>
    <row r="1016" customFormat="false" ht="15.8" hidden="false" customHeight="false" outlineLevel="0" collapsed="false">
      <c r="A1016" s="59" t="s">
        <v>97</v>
      </c>
      <c r="B1016" s="59" t="s">
        <v>218</v>
      </c>
      <c r="C1016" s="59" t="s">
        <v>166</v>
      </c>
      <c r="D1016" s="104" t="n">
        <v>1</v>
      </c>
      <c r="E1016" s="102" t="n">
        <v>0.7</v>
      </c>
      <c r="F1016" s="102" t="n">
        <v>0.56</v>
      </c>
      <c r="G1016" s="103" t="n">
        <f aca="false">$F1016*(1-VLOOKUP($C1016,$B$179:$E$189,2,0))</f>
        <v>0.532</v>
      </c>
      <c r="H1016" s="103" t="n">
        <f aca="false">$F1016*(1-VLOOKUP($C1016,$B$179:$E$189,3,0))</f>
        <v>0.504</v>
      </c>
      <c r="I1016" s="103" t="n">
        <f aca="false">$F1016*(1-VLOOKUP($C1016,$B$179:$E$189,4,0))</f>
        <v>0.448</v>
      </c>
      <c r="J1016" s="10" t="n">
        <f aca="false">G1016/$F1016</f>
        <v>0.95</v>
      </c>
      <c r="K1016" s="10" t="n">
        <f aca="false">H1016/$F1016</f>
        <v>0.9</v>
      </c>
      <c r="L1016" s="10" t="n">
        <f aca="false">I1016/$F1016</f>
        <v>0.8</v>
      </c>
    </row>
    <row r="1017" customFormat="false" ht="15.8" hidden="false" customHeight="false" outlineLevel="0" collapsed="false">
      <c r="A1017" s="59" t="s">
        <v>97</v>
      </c>
      <c r="B1017" s="59" t="s">
        <v>219</v>
      </c>
      <c r="C1017" s="59" t="s">
        <v>166</v>
      </c>
      <c r="D1017" s="104" t="n">
        <v>14</v>
      </c>
      <c r="E1017" s="102" t="n">
        <v>9.8</v>
      </c>
      <c r="F1017" s="102" t="n">
        <v>7.84</v>
      </c>
      <c r="G1017" s="103" t="n">
        <f aca="false">$F1017*(1-VLOOKUP($C1017,$B$179:$E$189,2,0))</f>
        <v>7.448</v>
      </c>
      <c r="H1017" s="103" t="n">
        <f aca="false">$F1017*(1-VLOOKUP($C1017,$B$179:$E$189,3,0))</f>
        <v>7.056</v>
      </c>
      <c r="I1017" s="103" t="n">
        <f aca="false">$F1017*(1-VLOOKUP($C1017,$B$179:$E$189,4,0))</f>
        <v>6.272</v>
      </c>
      <c r="J1017" s="10" t="n">
        <f aca="false">G1017/$F1017</f>
        <v>0.95</v>
      </c>
      <c r="K1017" s="10" t="n">
        <f aca="false">H1017/$F1017</f>
        <v>0.9</v>
      </c>
      <c r="L1017" s="10" t="n">
        <f aca="false">I1017/$F1017</f>
        <v>0.8</v>
      </c>
    </row>
    <row r="1018" customFormat="false" ht="15.8" hidden="false" customHeight="false" outlineLevel="0" collapsed="false">
      <c r="A1018" s="59" t="s">
        <v>97</v>
      </c>
      <c r="B1018" s="59" t="s">
        <v>220</v>
      </c>
      <c r="C1018" s="59" t="s">
        <v>166</v>
      </c>
      <c r="D1018" s="104" t="n">
        <v>6.37540785858733</v>
      </c>
      <c r="E1018" s="102" t="n">
        <v>4.46278550101113</v>
      </c>
      <c r="F1018" s="102" t="n">
        <v>3.57022840080891</v>
      </c>
      <c r="G1018" s="103" t="n">
        <f aca="false">$F1018*(1-VLOOKUP($C1018,$B$179:$E$189,2,0))</f>
        <v>3.39171698076846</v>
      </c>
      <c r="H1018" s="103" t="n">
        <f aca="false">$F1018*(1-VLOOKUP($C1018,$B$179:$E$189,3,0))</f>
        <v>3.21320556072802</v>
      </c>
      <c r="I1018" s="103" t="n">
        <f aca="false">$F1018*(1-VLOOKUP($C1018,$B$179:$E$189,4,0))</f>
        <v>2.85618272064713</v>
      </c>
      <c r="J1018" s="10" t="n">
        <f aca="false">G1018/$F1018</f>
        <v>0.95</v>
      </c>
      <c r="K1018" s="10" t="n">
        <f aca="false">H1018/$F1018</f>
        <v>0.9</v>
      </c>
      <c r="L1018" s="10" t="n">
        <f aca="false">I1018/$F1018</f>
        <v>0.8</v>
      </c>
    </row>
    <row r="1019" customFormat="false" ht="15.8" hidden="false" customHeight="false" outlineLevel="0" collapsed="false">
      <c r="A1019" s="59" t="s">
        <v>97</v>
      </c>
      <c r="B1019" s="59" t="s">
        <v>221</v>
      </c>
      <c r="C1019" s="59" t="s">
        <v>166</v>
      </c>
      <c r="D1019" s="104" t="n">
        <v>1</v>
      </c>
      <c r="E1019" s="102" t="n">
        <v>0.7</v>
      </c>
      <c r="F1019" s="102" t="n">
        <v>0.56</v>
      </c>
      <c r="G1019" s="103" t="n">
        <f aca="false">$F1019*(1-VLOOKUP($C1019,$B$179:$E$189,2,0))</f>
        <v>0.532</v>
      </c>
      <c r="H1019" s="103" t="n">
        <f aca="false">$F1019*(1-VLOOKUP($C1019,$B$179:$E$189,3,0))</f>
        <v>0.504</v>
      </c>
      <c r="I1019" s="103" t="n">
        <f aca="false">$F1019*(1-VLOOKUP($C1019,$B$179:$E$189,4,0))</f>
        <v>0.448</v>
      </c>
      <c r="J1019" s="10" t="n">
        <f aca="false">G1019/$F1019</f>
        <v>0.95</v>
      </c>
      <c r="K1019" s="10" t="n">
        <f aca="false">H1019/$F1019</f>
        <v>0.9</v>
      </c>
      <c r="L1019" s="10" t="n">
        <f aca="false">I1019/$F1019</f>
        <v>0.8</v>
      </c>
    </row>
    <row r="1020" customFormat="false" ht="15.8" hidden="false" customHeight="false" outlineLevel="0" collapsed="false">
      <c r="A1020" s="59" t="s">
        <v>97</v>
      </c>
      <c r="B1020" s="59" t="s">
        <v>222</v>
      </c>
      <c r="C1020" s="59" t="s">
        <v>166</v>
      </c>
      <c r="D1020" s="104" t="n">
        <v>1</v>
      </c>
      <c r="E1020" s="102" t="n">
        <v>0.7</v>
      </c>
      <c r="F1020" s="102" t="n">
        <v>0.56</v>
      </c>
      <c r="G1020" s="103" t="n">
        <f aca="false">$F1020*(1-VLOOKUP($C1020,$B$179:$E$189,2,0))</f>
        <v>0.532</v>
      </c>
      <c r="H1020" s="103" t="n">
        <f aca="false">$F1020*(1-VLOOKUP($C1020,$B$179:$E$189,3,0))</f>
        <v>0.504</v>
      </c>
      <c r="I1020" s="103" t="n">
        <f aca="false">$F1020*(1-VLOOKUP($C1020,$B$179:$E$189,4,0))</f>
        <v>0.448</v>
      </c>
      <c r="J1020" s="10" t="n">
        <f aca="false">G1020/$F1020</f>
        <v>0.95</v>
      </c>
      <c r="K1020" s="10" t="n">
        <f aca="false">H1020/$F1020</f>
        <v>0.9</v>
      </c>
      <c r="L1020" s="10" t="n">
        <f aca="false">I1020/$F1020</f>
        <v>0.8</v>
      </c>
    </row>
    <row r="1021" customFormat="false" ht="15.8" hidden="false" customHeight="false" outlineLevel="0" collapsed="false">
      <c r="A1021" s="59" t="s">
        <v>97</v>
      </c>
      <c r="B1021" s="59" t="s">
        <v>223</v>
      </c>
      <c r="C1021" s="59" t="s">
        <v>166</v>
      </c>
      <c r="D1021" s="104" t="n">
        <v>150</v>
      </c>
      <c r="E1021" s="102" t="n">
        <v>105</v>
      </c>
      <c r="F1021" s="102" t="n">
        <v>84</v>
      </c>
      <c r="G1021" s="103" t="n">
        <f aca="false">$F1021*(1-VLOOKUP($C1021,$B$179:$E$189,2,0))</f>
        <v>79.8</v>
      </c>
      <c r="H1021" s="103" t="n">
        <f aca="false">$F1021*(1-VLOOKUP($C1021,$B$179:$E$189,3,0))</f>
        <v>75.6</v>
      </c>
      <c r="I1021" s="103" t="n">
        <f aca="false">$F1021*(1-VLOOKUP($C1021,$B$179:$E$189,4,0))</f>
        <v>67.2</v>
      </c>
      <c r="J1021" s="10" t="n">
        <f aca="false">G1021/$F1021</f>
        <v>0.95</v>
      </c>
      <c r="K1021" s="10" t="n">
        <f aca="false">H1021/$F1021</f>
        <v>0.9</v>
      </c>
      <c r="L1021" s="10" t="n">
        <f aca="false">I1021/$F1021</f>
        <v>0.8</v>
      </c>
    </row>
    <row r="1022" customFormat="false" ht="15.8" hidden="false" customHeight="false" outlineLevel="0" collapsed="false">
      <c r="A1022" s="59" t="s">
        <v>97</v>
      </c>
      <c r="B1022" s="59" t="s">
        <v>224</v>
      </c>
      <c r="C1022" s="59" t="s">
        <v>166</v>
      </c>
      <c r="D1022" s="104" t="n">
        <v>5</v>
      </c>
      <c r="E1022" s="102" t="n">
        <v>3.5</v>
      </c>
      <c r="F1022" s="102" t="n">
        <v>2.8</v>
      </c>
      <c r="G1022" s="103" t="n">
        <f aca="false">$F1022*(1-VLOOKUP($C1022,$B$179:$E$189,2,0))</f>
        <v>2.66</v>
      </c>
      <c r="H1022" s="103" t="n">
        <f aca="false">$F1022*(1-VLOOKUP($C1022,$B$179:$E$189,3,0))</f>
        <v>2.52</v>
      </c>
      <c r="I1022" s="103" t="n">
        <f aca="false">$F1022*(1-VLOOKUP($C1022,$B$179:$E$189,4,0))</f>
        <v>2.24</v>
      </c>
      <c r="J1022" s="10" t="n">
        <f aca="false">G1022/$F1022</f>
        <v>0.95</v>
      </c>
      <c r="K1022" s="10" t="n">
        <f aca="false">H1022/$F1022</f>
        <v>0.9</v>
      </c>
      <c r="L1022" s="10" t="n">
        <f aca="false">I1022/$F1022</f>
        <v>0.8</v>
      </c>
    </row>
    <row r="1023" customFormat="false" ht="15.8" hidden="false" customHeight="false" outlineLevel="0" collapsed="false">
      <c r="A1023" s="59" t="s">
        <v>97</v>
      </c>
      <c r="B1023" s="59" t="s">
        <v>225</v>
      </c>
      <c r="C1023" s="59" t="s">
        <v>166</v>
      </c>
      <c r="D1023" s="104" t="n">
        <v>1</v>
      </c>
      <c r="E1023" s="102" t="n">
        <v>0.7</v>
      </c>
      <c r="F1023" s="102" t="n">
        <v>0.56</v>
      </c>
      <c r="G1023" s="103" t="n">
        <f aca="false">$F1023*(1-VLOOKUP($C1023,$B$179:$E$189,2,0))</f>
        <v>0.532</v>
      </c>
      <c r="H1023" s="103" t="n">
        <f aca="false">$F1023*(1-VLOOKUP($C1023,$B$179:$E$189,3,0))</f>
        <v>0.504</v>
      </c>
      <c r="I1023" s="103" t="n">
        <f aca="false">$F1023*(1-VLOOKUP($C1023,$B$179:$E$189,4,0))</f>
        <v>0.448</v>
      </c>
      <c r="J1023" s="10" t="n">
        <f aca="false">G1023/$F1023</f>
        <v>0.95</v>
      </c>
      <c r="K1023" s="10" t="n">
        <f aca="false">H1023/$F1023</f>
        <v>0.9</v>
      </c>
      <c r="L1023" s="10" t="n">
        <f aca="false">I1023/$F1023</f>
        <v>0.8</v>
      </c>
    </row>
    <row r="1024" customFormat="false" ht="15.8" hidden="false" customHeight="false" outlineLevel="0" collapsed="false">
      <c r="A1024" s="59" t="s">
        <v>97</v>
      </c>
      <c r="B1024" s="59" t="s">
        <v>226</v>
      </c>
      <c r="C1024" s="59" t="s">
        <v>166</v>
      </c>
      <c r="D1024" s="104" t="n">
        <v>14</v>
      </c>
      <c r="E1024" s="102" t="n">
        <v>9.8</v>
      </c>
      <c r="F1024" s="102" t="n">
        <v>7.84</v>
      </c>
      <c r="G1024" s="103" t="n">
        <f aca="false">$F1024*(1-VLOOKUP($C1024,$B$179:$E$189,2,0))</f>
        <v>7.448</v>
      </c>
      <c r="H1024" s="103" t="n">
        <f aca="false">$F1024*(1-VLOOKUP($C1024,$B$179:$E$189,3,0))</f>
        <v>7.056</v>
      </c>
      <c r="I1024" s="103" t="n">
        <f aca="false">$F1024*(1-VLOOKUP($C1024,$B$179:$E$189,4,0))</f>
        <v>6.272</v>
      </c>
      <c r="J1024" s="10" t="n">
        <f aca="false">G1024/$F1024</f>
        <v>0.95</v>
      </c>
      <c r="K1024" s="10" t="n">
        <f aca="false">H1024/$F1024</f>
        <v>0.9</v>
      </c>
      <c r="L1024" s="10" t="n">
        <f aca="false">I1024/$F1024</f>
        <v>0.8</v>
      </c>
    </row>
    <row r="1025" customFormat="false" ht="15.8" hidden="false" customHeight="false" outlineLevel="0" collapsed="false">
      <c r="A1025" s="59" t="s">
        <v>97</v>
      </c>
      <c r="B1025" s="59" t="s">
        <v>227</v>
      </c>
      <c r="C1025" s="59" t="s">
        <v>166</v>
      </c>
      <c r="D1025" s="104" t="n">
        <v>1</v>
      </c>
      <c r="E1025" s="102" t="n">
        <v>0.7</v>
      </c>
      <c r="F1025" s="102" t="n">
        <v>0.56</v>
      </c>
      <c r="G1025" s="103" t="n">
        <f aca="false">$F1025*(1-VLOOKUP($C1025,$B$179:$E$189,2,0))</f>
        <v>0.532</v>
      </c>
      <c r="H1025" s="103" t="n">
        <f aca="false">$F1025*(1-VLOOKUP($C1025,$B$179:$E$189,3,0))</f>
        <v>0.504</v>
      </c>
      <c r="I1025" s="103" t="n">
        <f aca="false">$F1025*(1-VLOOKUP($C1025,$B$179:$E$189,4,0))</f>
        <v>0.448</v>
      </c>
      <c r="J1025" s="10" t="n">
        <f aca="false">G1025/$F1025</f>
        <v>0.95</v>
      </c>
      <c r="K1025" s="10" t="n">
        <f aca="false">H1025/$F1025</f>
        <v>0.9</v>
      </c>
      <c r="L1025" s="10" t="n">
        <f aca="false">I1025/$F1025</f>
        <v>0.8</v>
      </c>
    </row>
    <row r="1026" customFormat="false" ht="15.8" hidden="false" customHeight="false" outlineLevel="0" collapsed="false">
      <c r="A1026" s="59" t="s">
        <v>97</v>
      </c>
      <c r="B1026" s="59" t="s">
        <v>228</v>
      </c>
      <c r="C1026" s="59" t="s">
        <v>166</v>
      </c>
      <c r="D1026" s="104" t="n">
        <v>1</v>
      </c>
      <c r="E1026" s="102" t="n">
        <v>0.7</v>
      </c>
      <c r="F1026" s="102" t="n">
        <v>0.56</v>
      </c>
      <c r="G1026" s="103" t="n">
        <f aca="false">$F1026*(1-VLOOKUP($C1026,$B$179:$E$189,2,0))</f>
        <v>0.532</v>
      </c>
      <c r="H1026" s="103" t="n">
        <f aca="false">$F1026*(1-VLOOKUP($C1026,$B$179:$E$189,3,0))</f>
        <v>0.504</v>
      </c>
      <c r="I1026" s="103" t="n">
        <f aca="false">$F1026*(1-VLOOKUP($C1026,$B$179:$E$189,4,0))</f>
        <v>0.448</v>
      </c>
      <c r="J1026" s="10" t="n">
        <f aca="false">G1026/$F1026</f>
        <v>0.95</v>
      </c>
      <c r="K1026" s="10" t="n">
        <f aca="false">H1026/$F1026</f>
        <v>0.9</v>
      </c>
      <c r="L1026" s="10" t="n">
        <f aca="false">I1026/$F1026</f>
        <v>0.8</v>
      </c>
    </row>
    <row r="1027" customFormat="false" ht="15.8" hidden="false" customHeight="false" outlineLevel="0" collapsed="false">
      <c r="A1027" s="59" t="s">
        <v>97</v>
      </c>
      <c r="B1027" s="59" t="s">
        <v>229</v>
      </c>
      <c r="C1027" s="59" t="s">
        <v>166</v>
      </c>
      <c r="D1027" s="104" t="n">
        <v>5</v>
      </c>
      <c r="E1027" s="102" t="n">
        <v>3.5</v>
      </c>
      <c r="F1027" s="102" t="n">
        <v>2.8</v>
      </c>
      <c r="G1027" s="103" t="n">
        <f aca="false">$F1027*(1-VLOOKUP($C1027,$B$179:$E$189,2,0))</f>
        <v>2.66</v>
      </c>
      <c r="H1027" s="103" t="n">
        <f aca="false">$F1027*(1-VLOOKUP($C1027,$B$179:$E$189,3,0))</f>
        <v>2.52</v>
      </c>
      <c r="I1027" s="103" t="n">
        <f aca="false">$F1027*(1-VLOOKUP($C1027,$B$179:$E$189,4,0))</f>
        <v>2.24</v>
      </c>
      <c r="J1027" s="10" t="n">
        <f aca="false">G1027/$F1027</f>
        <v>0.95</v>
      </c>
      <c r="K1027" s="10" t="n">
        <f aca="false">H1027/$F1027</f>
        <v>0.9</v>
      </c>
      <c r="L1027" s="10" t="n">
        <f aca="false">I1027/$F1027</f>
        <v>0.8</v>
      </c>
    </row>
    <row r="1028" customFormat="false" ht="15.8" hidden="false" customHeight="false" outlineLevel="0" collapsed="false">
      <c r="A1028" s="59" t="s">
        <v>97</v>
      </c>
      <c r="B1028" s="59" t="s">
        <v>230</v>
      </c>
      <c r="C1028" s="59" t="s">
        <v>166</v>
      </c>
      <c r="D1028" s="104" t="n">
        <v>1</v>
      </c>
      <c r="E1028" s="102" t="n">
        <v>0.7</v>
      </c>
      <c r="F1028" s="102" t="n">
        <v>0.56</v>
      </c>
      <c r="G1028" s="103" t="n">
        <f aca="false">$F1028*(1-VLOOKUP($C1028,$B$179:$E$189,2,0))</f>
        <v>0.532</v>
      </c>
      <c r="H1028" s="103" t="n">
        <f aca="false">$F1028*(1-VLOOKUP($C1028,$B$179:$E$189,3,0))</f>
        <v>0.504</v>
      </c>
      <c r="I1028" s="103" t="n">
        <f aca="false">$F1028*(1-VLOOKUP($C1028,$B$179:$E$189,4,0))</f>
        <v>0.448</v>
      </c>
      <c r="J1028" s="10" t="n">
        <f aca="false">G1028/$F1028</f>
        <v>0.95</v>
      </c>
      <c r="K1028" s="10" t="n">
        <f aca="false">H1028/$F1028</f>
        <v>0.9</v>
      </c>
      <c r="L1028" s="10" t="n">
        <f aca="false">I1028/$F1028</f>
        <v>0.8</v>
      </c>
    </row>
    <row r="1029" customFormat="false" ht="15.8" hidden="false" customHeight="false" outlineLevel="0" collapsed="false">
      <c r="A1029" s="59" t="s">
        <v>97</v>
      </c>
      <c r="B1029" s="59" t="s">
        <v>231</v>
      </c>
      <c r="C1029" s="59" t="s">
        <v>166</v>
      </c>
      <c r="D1029" s="104" t="n">
        <v>61.9999999999999</v>
      </c>
      <c r="E1029" s="102" t="n">
        <v>43.4</v>
      </c>
      <c r="F1029" s="102" t="n">
        <v>34.72</v>
      </c>
      <c r="G1029" s="103" t="n">
        <f aca="false">$F1029*(1-VLOOKUP($C1029,$B$179:$E$189,2,0))</f>
        <v>32.984</v>
      </c>
      <c r="H1029" s="103" t="n">
        <f aca="false">$F1029*(1-VLOOKUP($C1029,$B$179:$E$189,3,0))</f>
        <v>31.248</v>
      </c>
      <c r="I1029" s="103" t="n">
        <f aca="false">$F1029*(1-VLOOKUP($C1029,$B$179:$E$189,4,0))</f>
        <v>27.776</v>
      </c>
      <c r="J1029" s="10" t="n">
        <f aca="false">G1029/$F1029</f>
        <v>0.95</v>
      </c>
      <c r="K1029" s="10" t="n">
        <f aca="false">H1029/$F1029</f>
        <v>0.9</v>
      </c>
      <c r="L1029" s="10" t="n">
        <f aca="false">I1029/$F1029</f>
        <v>0.8</v>
      </c>
    </row>
    <row r="1030" customFormat="false" ht="15.8" hidden="false" customHeight="false" outlineLevel="0" collapsed="false">
      <c r="A1030" s="59" t="s">
        <v>97</v>
      </c>
      <c r="B1030" s="59" t="s">
        <v>232</v>
      </c>
      <c r="C1030" s="59" t="s">
        <v>166</v>
      </c>
      <c r="D1030" s="104" t="n">
        <v>150</v>
      </c>
      <c r="E1030" s="102" t="n">
        <v>105</v>
      </c>
      <c r="F1030" s="102" t="n">
        <v>84</v>
      </c>
      <c r="G1030" s="103" t="n">
        <f aca="false">$F1030*(1-VLOOKUP($C1030,$B$179:$E$189,2,0))</f>
        <v>79.8</v>
      </c>
      <c r="H1030" s="103" t="n">
        <f aca="false">$F1030*(1-VLOOKUP($C1030,$B$179:$E$189,3,0))</f>
        <v>75.6</v>
      </c>
      <c r="I1030" s="103" t="n">
        <f aca="false">$F1030*(1-VLOOKUP($C1030,$B$179:$E$189,4,0))</f>
        <v>67.2</v>
      </c>
      <c r="J1030" s="10" t="n">
        <f aca="false">G1030/$F1030</f>
        <v>0.95</v>
      </c>
      <c r="K1030" s="10" t="n">
        <f aca="false">H1030/$F1030</f>
        <v>0.9</v>
      </c>
      <c r="L1030" s="10" t="n">
        <f aca="false">I1030/$F1030</f>
        <v>0.8</v>
      </c>
    </row>
    <row r="1031" customFormat="false" ht="15.8" hidden="false" customHeight="false" outlineLevel="0" collapsed="false">
      <c r="A1031" s="59" t="s">
        <v>97</v>
      </c>
      <c r="B1031" s="59" t="s">
        <v>233</v>
      </c>
      <c r="C1031" s="59" t="s">
        <v>166</v>
      </c>
      <c r="D1031" s="104" t="n">
        <v>1</v>
      </c>
      <c r="E1031" s="102" t="n">
        <v>0.7</v>
      </c>
      <c r="F1031" s="102" t="n">
        <v>0.56</v>
      </c>
      <c r="G1031" s="103" t="n">
        <f aca="false">$F1031*(1-VLOOKUP($C1031,$B$179:$E$189,2,0))</f>
        <v>0.532</v>
      </c>
      <c r="H1031" s="103" t="n">
        <f aca="false">$F1031*(1-VLOOKUP($C1031,$B$179:$E$189,3,0))</f>
        <v>0.504</v>
      </c>
      <c r="I1031" s="103" t="n">
        <f aca="false">$F1031*(1-VLOOKUP($C1031,$B$179:$E$189,4,0))</f>
        <v>0.448</v>
      </c>
      <c r="J1031" s="10" t="n">
        <f aca="false">G1031/$F1031</f>
        <v>0.95</v>
      </c>
      <c r="K1031" s="10" t="n">
        <f aca="false">H1031/$F1031</f>
        <v>0.9</v>
      </c>
      <c r="L1031" s="10" t="n">
        <f aca="false">I1031/$F1031</f>
        <v>0.8</v>
      </c>
    </row>
    <row r="1032" customFormat="false" ht="15.8" hidden="false" customHeight="false" outlineLevel="0" collapsed="false">
      <c r="A1032" s="59" t="s">
        <v>99</v>
      </c>
      <c r="B1032" s="59" t="s">
        <v>234</v>
      </c>
      <c r="C1032" s="59" t="s">
        <v>166</v>
      </c>
      <c r="D1032" s="104" t="n">
        <v>1.29</v>
      </c>
      <c r="E1032" s="102" t="n">
        <v>0.903</v>
      </c>
      <c r="F1032" s="102" t="n">
        <v>0.7224</v>
      </c>
      <c r="G1032" s="103" t="n">
        <f aca="false">$F1032*(1-VLOOKUP($C1032,$B$179:$E$189,2,0))</f>
        <v>0.68628</v>
      </c>
      <c r="H1032" s="103" t="n">
        <f aca="false">$F1032*(1-VLOOKUP($C1032,$B$179:$E$189,3,0))</f>
        <v>0.65016</v>
      </c>
      <c r="I1032" s="103" t="n">
        <f aca="false">$F1032*(1-VLOOKUP($C1032,$B$179:$E$189,4,0))</f>
        <v>0.57792</v>
      </c>
      <c r="J1032" s="10" t="n">
        <f aca="false">G1032/$F1032</f>
        <v>0.95</v>
      </c>
      <c r="K1032" s="10" t="n">
        <f aca="false">H1032/$F1032</f>
        <v>0.9</v>
      </c>
      <c r="L1032" s="10" t="n">
        <f aca="false">I1032/$F1032</f>
        <v>0.8</v>
      </c>
    </row>
    <row r="1033" customFormat="false" ht="15.8" hidden="false" customHeight="false" outlineLevel="0" collapsed="false">
      <c r="A1033" s="59" t="s">
        <v>99</v>
      </c>
      <c r="B1033" s="59" t="s">
        <v>235</v>
      </c>
      <c r="C1033" s="59" t="s">
        <v>166</v>
      </c>
      <c r="D1033" s="104" t="n">
        <v>1.21</v>
      </c>
      <c r="E1033" s="102" t="n">
        <v>0.847</v>
      </c>
      <c r="F1033" s="102" t="n">
        <v>0.6776</v>
      </c>
      <c r="G1033" s="103" t="n">
        <f aca="false">$F1033*(1-VLOOKUP($C1033,$B$179:$E$189,2,0))</f>
        <v>0.64372</v>
      </c>
      <c r="H1033" s="103" t="n">
        <f aca="false">$F1033*(1-VLOOKUP($C1033,$B$179:$E$189,3,0))</f>
        <v>0.60984</v>
      </c>
      <c r="I1033" s="103" t="n">
        <f aca="false">$F1033*(1-VLOOKUP($C1033,$B$179:$E$189,4,0))</f>
        <v>0.54208</v>
      </c>
      <c r="J1033" s="10" t="n">
        <f aca="false">G1033/$F1033</f>
        <v>0.95</v>
      </c>
      <c r="K1033" s="10" t="n">
        <f aca="false">H1033/$F1033</f>
        <v>0.9</v>
      </c>
      <c r="L1033" s="10" t="n">
        <f aca="false">I1033/$F1033</f>
        <v>0.8</v>
      </c>
    </row>
    <row r="1034" customFormat="false" ht="15.8" hidden="false" customHeight="false" outlineLevel="0" collapsed="false">
      <c r="A1034" s="59" t="s">
        <v>99</v>
      </c>
      <c r="B1034" s="59" t="s">
        <v>236</v>
      </c>
      <c r="C1034" s="59" t="s">
        <v>166</v>
      </c>
      <c r="D1034" s="104" t="n">
        <v>1.29</v>
      </c>
      <c r="E1034" s="102" t="n">
        <v>0.903</v>
      </c>
      <c r="F1034" s="102" t="n">
        <v>0.7224</v>
      </c>
      <c r="G1034" s="103" t="n">
        <f aca="false">$F1034*(1-VLOOKUP($C1034,$B$179:$E$189,2,0))</f>
        <v>0.68628</v>
      </c>
      <c r="H1034" s="103" t="n">
        <f aca="false">$F1034*(1-VLOOKUP($C1034,$B$179:$E$189,3,0))</f>
        <v>0.65016</v>
      </c>
      <c r="I1034" s="103" t="n">
        <f aca="false">$F1034*(1-VLOOKUP($C1034,$B$179:$E$189,4,0))</f>
        <v>0.57792</v>
      </c>
      <c r="J1034" s="10" t="n">
        <f aca="false">G1034/$F1034</f>
        <v>0.95</v>
      </c>
      <c r="K1034" s="10" t="n">
        <f aca="false">H1034/$F1034</f>
        <v>0.9</v>
      </c>
      <c r="L1034" s="10" t="n">
        <f aca="false">I1034/$F1034</f>
        <v>0.8</v>
      </c>
    </row>
    <row r="1035" customFormat="false" ht="15.8" hidden="false" customHeight="false" outlineLevel="0" collapsed="false">
      <c r="A1035" s="59" t="s">
        <v>99</v>
      </c>
      <c r="B1035" s="59" t="s">
        <v>237</v>
      </c>
      <c r="C1035" s="59" t="s">
        <v>166</v>
      </c>
      <c r="D1035" s="104" t="n">
        <v>1.29</v>
      </c>
      <c r="E1035" s="102" t="n">
        <v>0.903</v>
      </c>
      <c r="F1035" s="102" t="n">
        <v>0.7224</v>
      </c>
      <c r="G1035" s="103" t="n">
        <f aca="false">$F1035*(1-VLOOKUP($C1035,$B$179:$E$189,2,0))</f>
        <v>0.68628</v>
      </c>
      <c r="H1035" s="103" t="n">
        <f aca="false">$F1035*(1-VLOOKUP($C1035,$B$179:$E$189,3,0))</f>
        <v>0.65016</v>
      </c>
      <c r="I1035" s="103" t="n">
        <f aca="false">$F1035*(1-VLOOKUP($C1035,$B$179:$E$189,4,0))</f>
        <v>0.57792</v>
      </c>
      <c r="J1035" s="10" t="n">
        <f aca="false">G1035/$F1035</f>
        <v>0.95</v>
      </c>
      <c r="K1035" s="10" t="n">
        <f aca="false">H1035/$F1035</f>
        <v>0.9</v>
      </c>
      <c r="L1035" s="10" t="n">
        <f aca="false">I1035/$F1035</f>
        <v>0.8</v>
      </c>
    </row>
    <row r="1036" customFormat="false" ht="15.8" hidden="false" customHeight="false" outlineLevel="0" collapsed="false">
      <c r="A1036" s="59" t="s">
        <v>99</v>
      </c>
      <c r="B1036" s="59" t="s">
        <v>238</v>
      </c>
      <c r="C1036" s="59" t="s">
        <v>166</v>
      </c>
      <c r="D1036" s="104" t="n">
        <v>1.21</v>
      </c>
      <c r="E1036" s="102" t="n">
        <v>0.847</v>
      </c>
      <c r="F1036" s="102" t="n">
        <v>0.6776</v>
      </c>
      <c r="G1036" s="103" t="n">
        <f aca="false">$F1036*(1-VLOOKUP($C1036,$B$179:$E$189,2,0))</f>
        <v>0.64372</v>
      </c>
      <c r="H1036" s="103" t="n">
        <f aca="false">$F1036*(1-VLOOKUP($C1036,$B$179:$E$189,3,0))</f>
        <v>0.60984</v>
      </c>
      <c r="I1036" s="103" t="n">
        <f aca="false">$F1036*(1-VLOOKUP($C1036,$B$179:$E$189,4,0))</f>
        <v>0.54208</v>
      </c>
      <c r="J1036" s="10" t="n">
        <f aca="false">G1036/$F1036</f>
        <v>0.95</v>
      </c>
      <c r="K1036" s="10" t="n">
        <f aca="false">H1036/$F1036</f>
        <v>0.9</v>
      </c>
      <c r="L1036" s="10" t="n">
        <f aca="false">I1036/$F1036</f>
        <v>0.8</v>
      </c>
    </row>
    <row r="1037" customFormat="false" ht="15.8" hidden="false" customHeight="false" outlineLevel="0" collapsed="false">
      <c r="A1037" s="59" t="s">
        <v>99</v>
      </c>
      <c r="B1037" s="59" t="s">
        <v>239</v>
      </c>
      <c r="C1037" s="59" t="s">
        <v>166</v>
      </c>
      <c r="D1037" s="104" t="n">
        <v>1.29</v>
      </c>
      <c r="E1037" s="102" t="n">
        <v>0.903</v>
      </c>
      <c r="F1037" s="102" t="n">
        <v>0.7224</v>
      </c>
      <c r="G1037" s="103" t="n">
        <f aca="false">$F1037*(1-VLOOKUP($C1037,$B$179:$E$189,2,0))</f>
        <v>0.68628</v>
      </c>
      <c r="H1037" s="103" t="n">
        <f aca="false">$F1037*(1-VLOOKUP($C1037,$B$179:$E$189,3,0))</f>
        <v>0.65016</v>
      </c>
      <c r="I1037" s="103" t="n">
        <f aca="false">$F1037*(1-VLOOKUP($C1037,$B$179:$E$189,4,0))</f>
        <v>0.57792</v>
      </c>
      <c r="J1037" s="10" t="n">
        <f aca="false">G1037/$F1037</f>
        <v>0.95</v>
      </c>
      <c r="K1037" s="10" t="n">
        <f aca="false">H1037/$F1037</f>
        <v>0.9</v>
      </c>
      <c r="L1037" s="10" t="n">
        <f aca="false">I1037/$F1037</f>
        <v>0.8</v>
      </c>
    </row>
    <row r="1038" customFormat="false" ht="15.8" hidden="false" customHeight="false" outlineLevel="0" collapsed="false">
      <c r="A1038" s="59" t="s">
        <v>99</v>
      </c>
      <c r="B1038" s="59" t="s">
        <v>240</v>
      </c>
      <c r="C1038" s="59" t="s">
        <v>166</v>
      </c>
      <c r="D1038" s="104" t="n">
        <v>1.95</v>
      </c>
      <c r="E1038" s="102" t="n">
        <v>1.365</v>
      </c>
      <c r="F1038" s="102" t="n">
        <v>1.092</v>
      </c>
      <c r="G1038" s="103" t="n">
        <f aca="false">$F1038*(1-VLOOKUP($C1038,$B$179:$E$189,2,0))</f>
        <v>1.0374</v>
      </c>
      <c r="H1038" s="103" t="n">
        <f aca="false">$F1038*(1-VLOOKUP($C1038,$B$179:$E$189,3,0))</f>
        <v>0.9828</v>
      </c>
      <c r="I1038" s="103" t="n">
        <f aca="false">$F1038*(1-VLOOKUP($C1038,$B$179:$E$189,4,0))</f>
        <v>0.8736</v>
      </c>
      <c r="J1038" s="10" t="n">
        <f aca="false">G1038/$F1038</f>
        <v>0.95</v>
      </c>
      <c r="K1038" s="10" t="n">
        <f aca="false">H1038/$F1038</f>
        <v>0.9</v>
      </c>
      <c r="L1038" s="10" t="n">
        <f aca="false">I1038/$F1038</f>
        <v>0.8</v>
      </c>
    </row>
    <row r="1039" customFormat="false" ht="15.8" hidden="false" customHeight="false" outlineLevel="0" collapsed="false">
      <c r="A1039" s="59" t="s">
        <v>99</v>
      </c>
      <c r="B1039" s="59" t="s">
        <v>241</v>
      </c>
      <c r="C1039" s="59" t="s">
        <v>166</v>
      </c>
      <c r="D1039" s="104" t="n">
        <v>1.21</v>
      </c>
      <c r="E1039" s="102" t="n">
        <v>0.847</v>
      </c>
      <c r="F1039" s="102" t="n">
        <v>0.6776</v>
      </c>
      <c r="G1039" s="103" t="n">
        <f aca="false">$F1039*(1-VLOOKUP($C1039,$B$179:$E$189,2,0))</f>
        <v>0.64372</v>
      </c>
      <c r="H1039" s="103" t="n">
        <f aca="false">$F1039*(1-VLOOKUP($C1039,$B$179:$E$189,3,0))</f>
        <v>0.60984</v>
      </c>
      <c r="I1039" s="103" t="n">
        <f aca="false">$F1039*(1-VLOOKUP($C1039,$B$179:$E$189,4,0))</f>
        <v>0.54208</v>
      </c>
      <c r="J1039" s="10" t="n">
        <f aca="false">G1039/$F1039</f>
        <v>0.95</v>
      </c>
      <c r="K1039" s="10" t="n">
        <f aca="false">H1039/$F1039</f>
        <v>0.9</v>
      </c>
      <c r="L1039" s="10" t="n">
        <f aca="false">I1039/$F1039</f>
        <v>0.8</v>
      </c>
    </row>
    <row r="1040" customFormat="false" ht="15.8" hidden="false" customHeight="false" outlineLevel="0" collapsed="false">
      <c r="A1040" s="59" t="s">
        <v>99</v>
      </c>
      <c r="B1040" s="59" t="s">
        <v>242</v>
      </c>
      <c r="C1040" s="59" t="s">
        <v>166</v>
      </c>
      <c r="D1040" s="104" t="n">
        <v>1.29</v>
      </c>
      <c r="E1040" s="102" t="n">
        <v>0.903</v>
      </c>
      <c r="F1040" s="102" t="n">
        <v>0.7224</v>
      </c>
      <c r="G1040" s="103" t="n">
        <f aca="false">$F1040*(1-VLOOKUP($C1040,$B$179:$E$189,2,0))</f>
        <v>0.68628</v>
      </c>
      <c r="H1040" s="103" t="n">
        <f aca="false">$F1040*(1-VLOOKUP($C1040,$B$179:$E$189,3,0))</f>
        <v>0.65016</v>
      </c>
      <c r="I1040" s="103" t="n">
        <f aca="false">$F1040*(1-VLOOKUP($C1040,$B$179:$E$189,4,0))</f>
        <v>0.57792</v>
      </c>
      <c r="J1040" s="10" t="n">
        <f aca="false">G1040/$F1040</f>
        <v>0.95</v>
      </c>
      <c r="K1040" s="10" t="n">
        <f aca="false">H1040/$F1040</f>
        <v>0.9</v>
      </c>
      <c r="L1040" s="10" t="n">
        <f aca="false">I1040/$F1040</f>
        <v>0.8</v>
      </c>
    </row>
    <row r="1041" customFormat="false" ht="15.8" hidden="false" customHeight="false" outlineLevel="0" collapsed="false">
      <c r="A1041" s="59" t="s">
        <v>99</v>
      </c>
      <c r="B1041" s="59" t="s">
        <v>243</v>
      </c>
      <c r="C1041" s="59" t="s">
        <v>166</v>
      </c>
      <c r="D1041" s="104" t="n">
        <v>1.29</v>
      </c>
      <c r="E1041" s="102" t="n">
        <v>0.903000000000001</v>
      </c>
      <c r="F1041" s="102" t="n">
        <v>0.7224</v>
      </c>
      <c r="G1041" s="103" t="n">
        <f aca="false">$F1041*(1-VLOOKUP($C1041,$B$179:$E$189,2,0))</f>
        <v>0.68628</v>
      </c>
      <c r="H1041" s="103" t="n">
        <f aca="false">$F1041*(1-VLOOKUP($C1041,$B$179:$E$189,3,0))</f>
        <v>0.65016</v>
      </c>
      <c r="I1041" s="103" t="n">
        <f aca="false">$F1041*(1-VLOOKUP($C1041,$B$179:$E$189,4,0))</f>
        <v>0.57792</v>
      </c>
      <c r="J1041" s="10" t="n">
        <f aca="false">G1041/$F1041</f>
        <v>0.95</v>
      </c>
      <c r="K1041" s="10" t="n">
        <f aca="false">H1041/$F1041</f>
        <v>0.9</v>
      </c>
      <c r="L1041" s="10" t="n">
        <f aca="false">I1041/$F1041</f>
        <v>0.8</v>
      </c>
    </row>
    <row r="1042" customFormat="false" ht="15.8" hidden="false" customHeight="false" outlineLevel="0" collapsed="false">
      <c r="A1042" s="59" t="s">
        <v>99</v>
      </c>
      <c r="B1042" s="59" t="s">
        <v>244</v>
      </c>
      <c r="C1042" s="59" t="s">
        <v>166</v>
      </c>
      <c r="D1042" s="104" t="n">
        <v>1.29</v>
      </c>
      <c r="E1042" s="102" t="n">
        <v>0.903</v>
      </c>
      <c r="F1042" s="102" t="n">
        <v>0.7224</v>
      </c>
      <c r="G1042" s="103" t="n">
        <f aca="false">$F1042*(1-VLOOKUP($C1042,$B$179:$E$189,2,0))</f>
        <v>0.68628</v>
      </c>
      <c r="H1042" s="103" t="n">
        <f aca="false">$F1042*(1-VLOOKUP($C1042,$B$179:$E$189,3,0))</f>
        <v>0.65016</v>
      </c>
      <c r="I1042" s="103" t="n">
        <f aca="false">$F1042*(1-VLOOKUP($C1042,$B$179:$E$189,4,0))</f>
        <v>0.57792</v>
      </c>
      <c r="J1042" s="10" t="n">
        <f aca="false">G1042/$F1042</f>
        <v>0.95</v>
      </c>
      <c r="K1042" s="10" t="n">
        <f aca="false">H1042/$F1042</f>
        <v>0.9</v>
      </c>
      <c r="L1042" s="10" t="n">
        <f aca="false">I1042/$F1042</f>
        <v>0.8</v>
      </c>
    </row>
    <row r="1043" customFormat="false" ht="15.8" hidden="false" customHeight="false" outlineLevel="0" collapsed="false">
      <c r="A1043" s="59" t="s">
        <v>99</v>
      </c>
      <c r="B1043" s="59" t="s">
        <v>245</v>
      </c>
      <c r="C1043" s="59" t="s">
        <v>166</v>
      </c>
      <c r="D1043" s="104" t="n">
        <v>1.29</v>
      </c>
      <c r="E1043" s="102" t="n">
        <v>0.902999999999999</v>
      </c>
      <c r="F1043" s="102" t="n">
        <v>0.722399999999999</v>
      </c>
      <c r="G1043" s="103" t="n">
        <f aca="false">$F1043*(1-VLOOKUP($C1043,$B$179:$E$189,2,0))</f>
        <v>0.686279999999999</v>
      </c>
      <c r="H1043" s="103" t="n">
        <f aca="false">$F1043*(1-VLOOKUP($C1043,$B$179:$E$189,3,0))</f>
        <v>0.650159999999999</v>
      </c>
      <c r="I1043" s="103" t="n">
        <f aca="false">$F1043*(1-VLOOKUP($C1043,$B$179:$E$189,4,0))</f>
        <v>0.577919999999999</v>
      </c>
      <c r="J1043" s="10" t="n">
        <f aca="false">G1043/$F1043</f>
        <v>0.95</v>
      </c>
      <c r="K1043" s="10" t="n">
        <f aca="false">H1043/$F1043</f>
        <v>0.9</v>
      </c>
      <c r="L1043" s="10" t="n">
        <f aca="false">I1043/$F1043</f>
        <v>0.8</v>
      </c>
    </row>
    <row r="1044" customFormat="false" ht="15.8" hidden="false" customHeight="false" outlineLevel="0" collapsed="false">
      <c r="A1044" s="59" t="s">
        <v>99</v>
      </c>
      <c r="B1044" s="59" t="s">
        <v>246</v>
      </c>
      <c r="C1044" s="59" t="s">
        <v>166</v>
      </c>
      <c r="D1044" s="104" t="n">
        <v>1.29</v>
      </c>
      <c r="E1044" s="102" t="n">
        <v>0.903</v>
      </c>
      <c r="F1044" s="102" t="n">
        <v>0.7224</v>
      </c>
      <c r="G1044" s="103" t="n">
        <f aca="false">$F1044*(1-VLOOKUP($C1044,$B$179:$E$189,2,0))</f>
        <v>0.68628</v>
      </c>
      <c r="H1044" s="103" t="n">
        <f aca="false">$F1044*(1-VLOOKUP($C1044,$B$179:$E$189,3,0))</f>
        <v>0.65016</v>
      </c>
      <c r="I1044" s="103" t="n">
        <f aca="false">$F1044*(1-VLOOKUP($C1044,$B$179:$E$189,4,0))</f>
        <v>0.57792</v>
      </c>
      <c r="J1044" s="10" t="n">
        <f aca="false">G1044/$F1044</f>
        <v>0.95</v>
      </c>
      <c r="K1044" s="10" t="n">
        <f aca="false">H1044/$F1044</f>
        <v>0.9</v>
      </c>
      <c r="L1044" s="10" t="n">
        <f aca="false">I1044/$F1044</f>
        <v>0.8</v>
      </c>
    </row>
    <row r="1045" customFormat="false" ht="15.8" hidden="false" customHeight="false" outlineLevel="0" collapsed="false">
      <c r="A1045" s="59" t="s">
        <v>99</v>
      </c>
      <c r="B1045" s="59" t="s">
        <v>247</v>
      </c>
      <c r="C1045" s="59" t="s">
        <v>166</v>
      </c>
      <c r="D1045" s="104" t="n">
        <v>1.21</v>
      </c>
      <c r="E1045" s="102" t="n">
        <v>0.846999999999999</v>
      </c>
      <c r="F1045" s="102" t="n">
        <v>0.677599999999999</v>
      </c>
      <c r="G1045" s="103" t="n">
        <f aca="false">$F1045*(1-VLOOKUP($C1045,$B$179:$E$189,2,0))</f>
        <v>0.643719999999999</v>
      </c>
      <c r="H1045" s="103" t="n">
        <f aca="false">$F1045*(1-VLOOKUP($C1045,$B$179:$E$189,3,0))</f>
        <v>0.609839999999999</v>
      </c>
      <c r="I1045" s="103" t="n">
        <f aca="false">$F1045*(1-VLOOKUP($C1045,$B$179:$E$189,4,0))</f>
        <v>0.542079999999999</v>
      </c>
      <c r="J1045" s="10" t="n">
        <f aca="false">G1045/$F1045</f>
        <v>0.95</v>
      </c>
      <c r="K1045" s="10" t="n">
        <f aca="false">H1045/$F1045</f>
        <v>0.9</v>
      </c>
      <c r="L1045" s="10" t="n">
        <f aca="false">I1045/$F1045</f>
        <v>0.8</v>
      </c>
    </row>
    <row r="1046" customFormat="false" ht="15.8" hidden="false" customHeight="false" outlineLevel="0" collapsed="false">
      <c r="A1046" s="59" t="s">
        <v>99</v>
      </c>
      <c r="B1046" s="59" t="s">
        <v>248</v>
      </c>
      <c r="C1046" s="59" t="s">
        <v>166</v>
      </c>
      <c r="D1046" s="104" t="n">
        <v>1.95</v>
      </c>
      <c r="E1046" s="102" t="n">
        <v>1.365</v>
      </c>
      <c r="F1046" s="102" t="n">
        <v>1.092</v>
      </c>
      <c r="G1046" s="103" t="n">
        <f aca="false">$F1046*(1-VLOOKUP($C1046,$B$179:$E$189,2,0))</f>
        <v>1.0374</v>
      </c>
      <c r="H1046" s="103" t="n">
        <f aca="false">$F1046*(1-VLOOKUP($C1046,$B$179:$E$189,3,0))</f>
        <v>0.9828</v>
      </c>
      <c r="I1046" s="103" t="n">
        <f aca="false">$F1046*(1-VLOOKUP($C1046,$B$179:$E$189,4,0))</f>
        <v>0.8736</v>
      </c>
      <c r="J1046" s="10" t="n">
        <f aca="false">G1046/$F1046</f>
        <v>0.95</v>
      </c>
      <c r="K1046" s="10" t="n">
        <f aca="false">H1046/$F1046</f>
        <v>0.9</v>
      </c>
      <c r="L1046" s="10" t="n">
        <f aca="false">I1046/$F1046</f>
        <v>0.8</v>
      </c>
    </row>
    <row r="1047" customFormat="false" ht="15.8" hidden="false" customHeight="false" outlineLevel="0" collapsed="false">
      <c r="A1047" s="59" t="s">
        <v>99</v>
      </c>
      <c r="B1047" s="59" t="s">
        <v>249</v>
      </c>
      <c r="C1047" s="59" t="s">
        <v>166</v>
      </c>
      <c r="D1047" s="104" t="n">
        <v>1.95</v>
      </c>
      <c r="E1047" s="102" t="n">
        <v>1.365</v>
      </c>
      <c r="F1047" s="102" t="n">
        <v>1.092</v>
      </c>
      <c r="G1047" s="103" t="n">
        <f aca="false">$F1047*(1-VLOOKUP($C1047,$B$179:$E$189,2,0))</f>
        <v>1.0374</v>
      </c>
      <c r="H1047" s="103" t="n">
        <f aca="false">$F1047*(1-VLOOKUP($C1047,$B$179:$E$189,3,0))</f>
        <v>0.9828</v>
      </c>
      <c r="I1047" s="103" t="n">
        <f aca="false">$F1047*(1-VLOOKUP($C1047,$B$179:$E$189,4,0))</f>
        <v>0.8736</v>
      </c>
      <c r="J1047" s="10" t="n">
        <f aca="false">G1047/$F1047</f>
        <v>0.95</v>
      </c>
      <c r="K1047" s="10" t="n">
        <f aca="false">H1047/$F1047</f>
        <v>0.9</v>
      </c>
      <c r="L1047" s="10" t="n">
        <f aca="false">I1047/$F1047</f>
        <v>0.8</v>
      </c>
    </row>
    <row r="1048" customFormat="false" ht="15.8" hidden="false" customHeight="false" outlineLevel="0" collapsed="false">
      <c r="A1048" s="59" t="s">
        <v>99</v>
      </c>
      <c r="B1048" s="59" t="s">
        <v>250</v>
      </c>
      <c r="C1048" s="59" t="s">
        <v>166</v>
      </c>
      <c r="D1048" s="104" t="n">
        <v>1.95</v>
      </c>
      <c r="E1048" s="102" t="n">
        <v>1.365</v>
      </c>
      <c r="F1048" s="102" t="n">
        <v>1.092</v>
      </c>
      <c r="G1048" s="103" t="n">
        <f aca="false">$F1048*(1-VLOOKUP($C1048,$B$179:$E$189,2,0))</f>
        <v>1.0374</v>
      </c>
      <c r="H1048" s="103" t="n">
        <f aca="false">$F1048*(1-VLOOKUP($C1048,$B$179:$E$189,3,0))</f>
        <v>0.9828</v>
      </c>
      <c r="I1048" s="103" t="n">
        <f aca="false">$F1048*(1-VLOOKUP($C1048,$B$179:$E$189,4,0))</f>
        <v>0.8736</v>
      </c>
      <c r="J1048" s="10" t="n">
        <f aca="false">G1048/$F1048</f>
        <v>0.95</v>
      </c>
      <c r="K1048" s="10" t="n">
        <f aca="false">H1048/$F1048</f>
        <v>0.9</v>
      </c>
      <c r="L1048" s="10" t="n">
        <f aca="false">I1048/$F1048</f>
        <v>0.8</v>
      </c>
    </row>
    <row r="1049" customFormat="false" ht="15.8" hidden="false" customHeight="false" outlineLevel="0" collapsed="false">
      <c r="A1049" s="59" t="s">
        <v>101</v>
      </c>
      <c r="B1049" s="59" t="s">
        <v>251</v>
      </c>
      <c r="C1049" s="59" t="s">
        <v>166</v>
      </c>
      <c r="D1049" s="104" t="n">
        <v>4</v>
      </c>
      <c r="E1049" s="102" t="n">
        <v>2.8</v>
      </c>
      <c r="F1049" s="102" t="n">
        <v>2.24</v>
      </c>
      <c r="G1049" s="103" t="n">
        <f aca="false">$F1049*(1-VLOOKUP($C1049,$B$179:$E$189,2,0))</f>
        <v>2.128</v>
      </c>
      <c r="H1049" s="103" t="n">
        <f aca="false">$F1049*(1-VLOOKUP($C1049,$B$179:$E$189,3,0))</f>
        <v>2.016</v>
      </c>
      <c r="I1049" s="103" t="n">
        <f aca="false">$F1049*(1-VLOOKUP($C1049,$B$179:$E$189,4,0))</f>
        <v>1.792</v>
      </c>
      <c r="J1049" s="10" t="n">
        <f aca="false">G1049/$F1049</f>
        <v>0.95</v>
      </c>
      <c r="K1049" s="10" t="n">
        <f aca="false">H1049/$F1049</f>
        <v>0.9</v>
      </c>
      <c r="L1049" s="10" t="n">
        <f aca="false">I1049/$F1049</f>
        <v>0.8</v>
      </c>
    </row>
    <row r="1050" customFormat="false" ht="15.8" hidden="false" customHeight="false" outlineLevel="0" collapsed="false">
      <c r="A1050" s="59" t="s">
        <v>101</v>
      </c>
      <c r="B1050" s="59" t="s">
        <v>252</v>
      </c>
      <c r="C1050" s="59" t="s">
        <v>166</v>
      </c>
      <c r="D1050" s="104" t="n">
        <v>4</v>
      </c>
      <c r="E1050" s="102" t="n">
        <v>2.8</v>
      </c>
      <c r="F1050" s="102" t="n">
        <v>2.24</v>
      </c>
      <c r="G1050" s="103" t="n">
        <f aca="false">$F1050*(1-VLOOKUP($C1050,$B$179:$E$189,2,0))</f>
        <v>2.128</v>
      </c>
      <c r="H1050" s="103" t="n">
        <f aca="false">$F1050*(1-VLOOKUP($C1050,$B$179:$E$189,3,0))</f>
        <v>2.016</v>
      </c>
      <c r="I1050" s="103" t="n">
        <f aca="false">$F1050*(1-VLOOKUP($C1050,$B$179:$E$189,4,0))</f>
        <v>1.792</v>
      </c>
      <c r="J1050" s="10" t="n">
        <f aca="false">G1050/$F1050</f>
        <v>0.95</v>
      </c>
      <c r="K1050" s="10" t="n">
        <f aca="false">H1050/$F1050</f>
        <v>0.9</v>
      </c>
      <c r="L1050" s="10" t="n">
        <f aca="false">I1050/$F1050</f>
        <v>0.8</v>
      </c>
    </row>
    <row r="1051" customFormat="false" ht="15.8" hidden="false" customHeight="false" outlineLevel="0" collapsed="false">
      <c r="A1051" s="59" t="s">
        <v>101</v>
      </c>
      <c r="B1051" s="59" t="s">
        <v>253</v>
      </c>
      <c r="C1051" s="59" t="s">
        <v>166</v>
      </c>
      <c r="D1051" s="104" t="n">
        <v>4</v>
      </c>
      <c r="E1051" s="102" t="n">
        <v>2.8</v>
      </c>
      <c r="F1051" s="102" t="n">
        <v>2.24</v>
      </c>
      <c r="G1051" s="103" t="n">
        <f aca="false">$F1051*(1-VLOOKUP($C1051,$B$179:$E$189,2,0))</f>
        <v>2.128</v>
      </c>
      <c r="H1051" s="103" t="n">
        <f aca="false">$F1051*(1-VLOOKUP($C1051,$B$179:$E$189,3,0))</f>
        <v>2.016</v>
      </c>
      <c r="I1051" s="103" t="n">
        <f aca="false">$F1051*(1-VLOOKUP($C1051,$B$179:$E$189,4,0))</f>
        <v>1.792</v>
      </c>
      <c r="J1051" s="10" t="n">
        <f aca="false">G1051/$F1051</f>
        <v>0.95</v>
      </c>
      <c r="K1051" s="10" t="n">
        <f aca="false">H1051/$F1051</f>
        <v>0.9</v>
      </c>
      <c r="L1051" s="10" t="n">
        <f aca="false">I1051/$F1051</f>
        <v>0.8</v>
      </c>
    </row>
    <row r="1052" customFormat="false" ht="15.8" hidden="false" customHeight="false" outlineLevel="0" collapsed="false">
      <c r="A1052" s="59" t="s">
        <v>101</v>
      </c>
      <c r="B1052" s="59" t="s">
        <v>254</v>
      </c>
      <c r="C1052" s="59" t="s">
        <v>166</v>
      </c>
      <c r="D1052" s="104" t="n">
        <v>4</v>
      </c>
      <c r="E1052" s="102" t="n">
        <v>2.8</v>
      </c>
      <c r="F1052" s="102" t="n">
        <v>2.24</v>
      </c>
      <c r="G1052" s="103" t="n">
        <f aca="false">$F1052*(1-VLOOKUP($C1052,$B$179:$E$189,2,0))</f>
        <v>2.128</v>
      </c>
      <c r="H1052" s="103" t="n">
        <f aca="false">$F1052*(1-VLOOKUP($C1052,$B$179:$E$189,3,0))</f>
        <v>2.016</v>
      </c>
      <c r="I1052" s="103" t="n">
        <f aca="false">$F1052*(1-VLOOKUP($C1052,$B$179:$E$189,4,0))</f>
        <v>1.792</v>
      </c>
      <c r="J1052" s="10" t="n">
        <f aca="false">G1052/$F1052</f>
        <v>0.95</v>
      </c>
      <c r="K1052" s="10" t="n">
        <f aca="false">H1052/$F1052</f>
        <v>0.9</v>
      </c>
      <c r="L1052" s="10" t="n">
        <f aca="false">I1052/$F1052</f>
        <v>0.8</v>
      </c>
    </row>
    <row r="1053" customFormat="false" ht="15.8" hidden="false" customHeight="false" outlineLevel="0" collapsed="false">
      <c r="A1053" s="59" t="s">
        <v>101</v>
      </c>
      <c r="B1053" s="59" t="s">
        <v>255</v>
      </c>
      <c r="C1053" s="59" t="s">
        <v>166</v>
      </c>
      <c r="D1053" s="104" t="n">
        <v>4</v>
      </c>
      <c r="E1053" s="102" t="n">
        <v>2.8</v>
      </c>
      <c r="F1053" s="102" t="n">
        <v>2.24</v>
      </c>
      <c r="G1053" s="103" t="n">
        <f aca="false">$F1053*(1-VLOOKUP($C1053,$B$179:$E$189,2,0))</f>
        <v>2.128</v>
      </c>
      <c r="H1053" s="103" t="n">
        <f aca="false">$F1053*(1-VLOOKUP($C1053,$B$179:$E$189,3,0))</f>
        <v>2.016</v>
      </c>
      <c r="I1053" s="103" t="n">
        <f aca="false">$F1053*(1-VLOOKUP($C1053,$B$179:$E$189,4,0))</f>
        <v>1.792</v>
      </c>
      <c r="J1053" s="10" t="n">
        <f aca="false">G1053/$F1053</f>
        <v>0.95</v>
      </c>
      <c r="K1053" s="10" t="n">
        <f aca="false">H1053/$F1053</f>
        <v>0.9</v>
      </c>
      <c r="L1053" s="10" t="n">
        <f aca="false">I1053/$F1053</f>
        <v>0.8</v>
      </c>
    </row>
    <row r="1054" customFormat="false" ht="15.8" hidden="false" customHeight="false" outlineLevel="0" collapsed="false">
      <c r="A1054" s="59" t="s">
        <v>103</v>
      </c>
      <c r="B1054" s="59" t="s">
        <v>256</v>
      </c>
      <c r="C1054" s="59" t="s">
        <v>166</v>
      </c>
      <c r="D1054" s="104" t="n">
        <v>8</v>
      </c>
      <c r="E1054" s="102" t="n">
        <v>5.6</v>
      </c>
      <c r="F1054" s="102" t="n">
        <v>4.48</v>
      </c>
      <c r="G1054" s="103" t="n">
        <f aca="false">$F1054*(1-VLOOKUP($C1054,$B$179:$E$189,2,0))</f>
        <v>4.256</v>
      </c>
      <c r="H1054" s="103" t="n">
        <f aca="false">$F1054*(1-VLOOKUP($C1054,$B$179:$E$189,3,0))</f>
        <v>4.032</v>
      </c>
      <c r="I1054" s="103" t="n">
        <f aca="false">$F1054*(1-VLOOKUP($C1054,$B$179:$E$189,4,0))</f>
        <v>3.584</v>
      </c>
      <c r="J1054" s="10" t="n">
        <f aca="false">G1054/$F1054</f>
        <v>0.95</v>
      </c>
      <c r="K1054" s="10" t="n">
        <f aca="false">H1054/$F1054</f>
        <v>0.9</v>
      </c>
      <c r="L1054" s="10" t="n">
        <f aca="false">I1054/$F1054</f>
        <v>0.8</v>
      </c>
    </row>
    <row r="1055" customFormat="false" ht="15.8" hidden="false" customHeight="false" outlineLevel="0" collapsed="false">
      <c r="A1055" s="59" t="s">
        <v>103</v>
      </c>
      <c r="B1055" s="59" t="s">
        <v>257</v>
      </c>
      <c r="C1055" s="59" t="s">
        <v>166</v>
      </c>
      <c r="D1055" s="104" t="n">
        <v>8</v>
      </c>
      <c r="E1055" s="102" t="n">
        <v>5.6</v>
      </c>
      <c r="F1055" s="102" t="n">
        <v>4.48</v>
      </c>
      <c r="G1055" s="103" t="n">
        <f aca="false">$F1055*(1-VLOOKUP($C1055,$B$179:$E$189,2,0))</f>
        <v>4.256</v>
      </c>
      <c r="H1055" s="103" t="n">
        <f aca="false">$F1055*(1-VLOOKUP($C1055,$B$179:$E$189,3,0))</f>
        <v>4.032</v>
      </c>
      <c r="I1055" s="103" t="n">
        <f aca="false">$F1055*(1-VLOOKUP($C1055,$B$179:$E$189,4,0))</f>
        <v>3.584</v>
      </c>
      <c r="J1055" s="10" t="n">
        <f aca="false">G1055/$F1055</f>
        <v>0.95</v>
      </c>
      <c r="K1055" s="10" t="n">
        <f aca="false">H1055/$F1055</f>
        <v>0.9</v>
      </c>
      <c r="L1055" s="10" t="n">
        <f aca="false">I1055/$F1055</f>
        <v>0.8</v>
      </c>
    </row>
    <row r="1056" customFormat="false" ht="15.8" hidden="false" customHeight="false" outlineLevel="0" collapsed="false">
      <c r="A1056" s="59" t="s">
        <v>103</v>
      </c>
      <c r="B1056" s="59" t="s">
        <v>258</v>
      </c>
      <c r="C1056" s="59" t="s">
        <v>166</v>
      </c>
      <c r="D1056" s="104" t="n">
        <v>8</v>
      </c>
      <c r="E1056" s="102" t="n">
        <v>5.6</v>
      </c>
      <c r="F1056" s="102" t="n">
        <v>4.48</v>
      </c>
      <c r="G1056" s="103" t="n">
        <f aca="false">$F1056*(1-VLOOKUP($C1056,$B$179:$E$189,2,0))</f>
        <v>4.256</v>
      </c>
      <c r="H1056" s="103" t="n">
        <f aca="false">$F1056*(1-VLOOKUP($C1056,$B$179:$E$189,3,0))</f>
        <v>4.032</v>
      </c>
      <c r="I1056" s="103" t="n">
        <f aca="false">$F1056*(1-VLOOKUP($C1056,$B$179:$E$189,4,0))</f>
        <v>3.584</v>
      </c>
      <c r="J1056" s="10" t="n">
        <f aca="false">G1056/$F1056</f>
        <v>0.95</v>
      </c>
      <c r="K1056" s="10" t="n">
        <f aca="false">H1056/$F1056</f>
        <v>0.9</v>
      </c>
      <c r="L1056" s="10" t="n">
        <f aca="false">I1056/$F1056</f>
        <v>0.8</v>
      </c>
    </row>
    <row r="1057" customFormat="false" ht="15.8" hidden="false" customHeight="false" outlineLevel="0" collapsed="false">
      <c r="A1057" s="59" t="s">
        <v>103</v>
      </c>
      <c r="B1057" s="59" t="s">
        <v>259</v>
      </c>
      <c r="C1057" s="59" t="s">
        <v>166</v>
      </c>
      <c r="D1057" s="104" t="n">
        <v>8</v>
      </c>
      <c r="E1057" s="102" t="n">
        <v>5.6</v>
      </c>
      <c r="F1057" s="102" t="n">
        <v>4.48</v>
      </c>
      <c r="G1057" s="103" t="n">
        <f aca="false">$F1057*(1-VLOOKUP($C1057,$B$179:$E$189,2,0))</f>
        <v>4.256</v>
      </c>
      <c r="H1057" s="103" t="n">
        <f aca="false">$F1057*(1-VLOOKUP($C1057,$B$179:$E$189,3,0))</f>
        <v>4.032</v>
      </c>
      <c r="I1057" s="103" t="n">
        <f aca="false">$F1057*(1-VLOOKUP($C1057,$B$179:$E$189,4,0))</f>
        <v>3.584</v>
      </c>
      <c r="J1057" s="10" t="n">
        <f aca="false">G1057/$F1057</f>
        <v>0.95</v>
      </c>
      <c r="K1057" s="10" t="n">
        <f aca="false">H1057/$F1057</f>
        <v>0.9</v>
      </c>
      <c r="L1057" s="10" t="n">
        <f aca="false">I1057/$F1057</f>
        <v>0.8</v>
      </c>
    </row>
    <row r="1058" customFormat="false" ht="15.8" hidden="false" customHeight="false" outlineLevel="0" collapsed="false">
      <c r="A1058" s="59" t="s">
        <v>103</v>
      </c>
      <c r="B1058" s="59" t="s">
        <v>260</v>
      </c>
      <c r="C1058" s="59" t="s">
        <v>166</v>
      </c>
      <c r="D1058" s="104" t="n">
        <v>8</v>
      </c>
      <c r="E1058" s="102" t="n">
        <v>5.6</v>
      </c>
      <c r="F1058" s="102" t="n">
        <v>4.48</v>
      </c>
      <c r="G1058" s="103" t="n">
        <f aca="false">$F1058*(1-VLOOKUP($C1058,$B$179:$E$189,2,0))</f>
        <v>4.256</v>
      </c>
      <c r="H1058" s="103" t="n">
        <f aca="false">$F1058*(1-VLOOKUP($C1058,$B$179:$E$189,3,0))</f>
        <v>4.032</v>
      </c>
      <c r="I1058" s="103" t="n">
        <f aca="false">$F1058*(1-VLOOKUP($C1058,$B$179:$E$189,4,0))</f>
        <v>3.584</v>
      </c>
      <c r="J1058" s="10" t="n">
        <f aca="false">G1058/$F1058</f>
        <v>0.95</v>
      </c>
      <c r="K1058" s="10" t="n">
        <f aca="false">H1058/$F1058</f>
        <v>0.9</v>
      </c>
      <c r="L1058" s="10" t="n">
        <f aca="false">I1058/$F1058</f>
        <v>0.8</v>
      </c>
    </row>
    <row r="1059" customFormat="false" ht="15.8" hidden="false" customHeight="false" outlineLevel="0" collapsed="false">
      <c r="A1059" s="59" t="s">
        <v>103</v>
      </c>
      <c r="B1059" s="59" t="s">
        <v>261</v>
      </c>
      <c r="C1059" s="59" t="s">
        <v>166</v>
      </c>
      <c r="D1059" s="104" t="n">
        <v>8</v>
      </c>
      <c r="E1059" s="102" t="n">
        <v>5.6</v>
      </c>
      <c r="F1059" s="102" t="n">
        <v>4.48</v>
      </c>
      <c r="G1059" s="103" t="n">
        <f aca="false">$F1059*(1-VLOOKUP($C1059,$B$179:$E$189,2,0))</f>
        <v>4.256</v>
      </c>
      <c r="H1059" s="103" t="n">
        <f aca="false">$F1059*(1-VLOOKUP($C1059,$B$179:$E$189,3,0))</f>
        <v>4.032</v>
      </c>
      <c r="I1059" s="103" t="n">
        <f aca="false">$F1059*(1-VLOOKUP($C1059,$B$179:$E$189,4,0))</f>
        <v>3.584</v>
      </c>
      <c r="J1059" s="10" t="n">
        <f aca="false">G1059/$F1059</f>
        <v>0.95</v>
      </c>
      <c r="K1059" s="10" t="n">
        <f aca="false">H1059/$F1059</f>
        <v>0.9</v>
      </c>
      <c r="L1059" s="10" t="n">
        <f aca="false">I1059/$F1059</f>
        <v>0.8</v>
      </c>
    </row>
    <row r="1060" customFormat="false" ht="15.8" hidden="false" customHeight="false" outlineLevel="0" collapsed="false">
      <c r="A1060" s="59" t="s">
        <v>105</v>
      </c>
      <c r="B1060" s="59" t="s">
        <v>185</v>
      </c>
      <c r="C1060" s="59" t="s">
        <v>166</v>
      </c>
      <c r="D1060" s="104" t="n">
        <v>15</v>
      </c>
      <c r="E1060" s="102" t="n">
        <v>10.5</v>
      </c>
      <c r="F1060" s="102" t="n">
        <v>8.4</v>
      </c>
      <c r="G1060" s="103" t="n">
        <f aca="false">$F1060*(1-VLOOKUP($C1060,$B$179:$E$189,2,0))</f>
        <v>7.98</v>
      </c>
      <c r="H1060" s="103" t="n">
        <f aca="false">$F1060*(1-VLOOKUP($C1060,$B$179:$E$189,3,0))</f>
        <v>7.56</v>
      </c>
      <c r="I1060" s="103" t="n">
        <f aca="false">$F1060*(1-VLOOKUP($C1060,$B$179:$E$189,4,0))</f>
        <v>6.72</v>
      </c>
      <c r="J1060" s="10" t="n">
        <f aca="false">G1060/$F1060</f>
        <v>0.95</v>
      </c>
      <c r="K1060" s="10" t="n">
        <f aca="false">H1060/$F1060</f>
        <v>0.9</v>
      </c>
      <c r="L1060" s="10" t="n">
        <f aca="false">I1060/$F1060</f>
        <v>0.8</v>
      </c>
    </row>
    <row r="1061" customFormat="false" ht="15.8" hidden="false" customHeight="false" outlineLevel="0" collapsed="false">
      <c r="A1061" s="59" t="s">
        <v>105</v>
      </c>
      <c r="B1061" s="59" t="s">
        <v>262</v>
      </c>
      <c r="C1061" s="59" t="s">
        <v>166</v>
      </c>
      <c r="D1061" s="104" t="n">
        <v>0.864145677386671</v>
      </c>
      <c r="E1061" s="102" t="n">
        <v>0.604901974170669</v>
      </c>
      <c r="F1061" s="102" t="n">
        <v>0.483921579336536</v>
      </c>
      <c r="G1061" s="103" t="n">
        <f aca="false">$F1061*(1-VLOOKUP($C1061,$B$179:$E$189,2,0))</f>
        <v>0.459725500369709</v>
      </c>
      <c r="H1061" s="103" t="n">
        <f aca="false">$F1061*(1-VLOOKUP($C1061,$B$179:$E$189,3,0))</f>
        <v>0.435529421402882</v>
      </c>
      <c r="I1061" s="103" t="n">
        <f aca="false">$F1061*(1-VLOOKUP($C1061,$B$179:$E$189,4,0))</f>
        <v>0.387137263469229</v>
      </c>
      <c r="J1061" s="10" t="n">
        <f aca="false">G1061/$F1061</f>
        <v>0.95</v>
      </c>
      <c r="K1061" s="10" t="n">
        <f aca="false">H1061/$F1061</f>
        <v>0.9</v>
      </c>
      <c r="L1061" s="10" t="n">
        <f aca="false">I1061/$F1061</f>
        <v>0.8</v>
      </c>
    </row>
    <row r="1062" customFormat="false" ht="15.8" hidden="false" customHeight="false" outlineLevel="0" collapsed="false">
      <c r="A1062" s="59" t="s">
        <v>105</v>
      </c>
      <c r="B1062" s="59" t="s">
        <v>263</v>
      </c>
      <c r="C1062" s="59" t="s">
        <v>166</v>
      </c>
      <c r="D1062" s="104" t="n">
        <v>6.18583549414675</v>
      </c>
      <c r="E1062" s="102" t="n">
        <v>4.33008484590272</v>
      </c>
      <c r="F1062" s="102" t="n">
        <v>3.46406787672218</v>
      </c>
      <c r="G1062" s="103" t="n">
        <f aca="false">$F1062*(1-VLOOKUP($C1062,$B$179:$E$189,2,0))</f>
        <v>3.29086448288607</v>
      </c>
      <c r="H1062" s="103" t="n">
        <f aca="false">$F1062*(1-VLOOKUP($C1062,$B$179:$E$189,3,0))</f>
        <v>3.11766108904996</v>
      </c>
      <c r="I1062" s="103" t="n">
        <f aca="false">$F1062*(1-VLOOKUP($C1062,$B$179:$E$189,4,0))</f>
        <v>2.77125430137774</v>
      </c>
      <c r="J1062" s="10" t="n">
        <f aca="false">G1062/$F1062</f>
        <v>0.95</v>
      </c>
      <c r="K1062" s="10" t="n">
        <f aca="false">H1062/$F1062</f>
        <v>0.9</v>
      </c>
      <c r="L1062" s="10" t="n">
        <f aca="false">I1062/$F1062</f>
        <v>0.8</v>
      </c>
    </row>
    <row r="1063" customFormat="false" ht="15.8" hidden="false" customHeight="false" outlineLevel="0" collapsed="false">
      <c r="A1063" s="59" t="s">
        <v>105</v>
      </c>
      <c r="B1063" s="59" t="s">
        <v>264</v>
      </c>
      <c r="C1063" s="59" t="s">
        <v>166</v>
      </c>
      <c r="D1063" s="104" t="n">
        <v>0.990205519502239</v>
      </c>
      <c r="E1063" s="102" t="n">
        <v>0.693143863651568</v>
      </c>
      <c r="F1063" s="102" t="n">
        <v>0.554515090921254</v>
      </c>
      <c r="G1063" s="103" t="n">
        <f aca="false">$F1063*(1-VLOOKUP($C1063,$B$179:$E$189,2,0))</f>
        <v>0.526789336375191</v>
      </c>
      <c r="H1063" s="103" t="n">
        <f aca="false">$F1063*(1-VLOOKUP($C1063,$B$179:$E$189,3,0))</f>
        <v>0.499063581829129</v>
      </c>
      <c r="I1063" s="103" t="n">
        <f aca="false">$F1063*(1-VLOOKUP($C1063,$B$179:$E$189,4,0))</f>
        <v>0.443612072737003</v>
      </c>
      <c r="J1063" s="10" t="n">
        <f aca="false">G1063/$F1063</f>
        <v>0.95</v>
      </c>
      <c r="K1063" s="10" t="n">
        <f aca="false">H1063/$F1063</f>
        <v>0.9</v>
      </c>
      <c r="L1063" s="10" t="n">
        <f aca="false">I1063/$F1063</f>
        <v>0.8</v>
      </c>
    </row>
    <row r="1064" customFormat="false" ht="15.8" hidden="false" customHeight="false" outlineLevel="0" collapsed="false">
      <c r="A1064" s="59" t="s">
        <v>105</v>
      </c>
      <c r="B1064" s="59" t="s">
        <v>265</v>
      </c>
      <c r="C1064" s="59" t="s">
        <v>166</v>
      </c>
      <c r="D1064" s="104" t="n">
        <v>10</v>
      </c>
      <c r="E1064" s="102" t="n">
        <v>7</v>
      </c>
      <c r="F1064" s="102" t="n">
        <v>5.6</v>
      </c>
      <c r="G1064" s="103" t="n">
        <f aca="false">$F1064*(1-VLOOKUP($C1064,$B$179:$E$189,2,0))</f>
        <v>5.32</v>
      </c>
      <c r="H1064" s="103" t="n">
        <f aca="false">$F1064*(1-VLOOKUP($C1064,$B$179:$E$189,3,0))</f>
        <v>5.04</v>
      </c>
      <c r="I1064" s="103" t="n">
        <f aca="false">$F1064*(1-VLOOKUP($C1064,$B$179:$E$189,4,0))</f>
        <v>4.48</v>
      </c>
      <c r="J1064" s="10" t="n">
        <f aca="false">G1064/$F1064</f>
        <v>0.95</v>
      </c>
      <c r="K1064" s="10" t="n">
        <f aca="false">H1064/$F1064</f>
        <v>0.9</v>
      </c>
      <c r="L1064" s="10" t="n">
        <f aca="false">I1064/$F1064</f>
        <v>0.8</v>
      </c>
    </row>
    <row r="1065" customFormat="false" ht="15.8" hidden="false" customHeight="false" outlineLevel="0" collapsed="false">
      <c r="A1065" s="59" t="s">
        <v>105</v>
      </c>
      <c r="B1065" s="59" t="s">
        <v>266</v>
      </c>
      <c r="C1065" s="59" t="s">
        <v>166</v>
      </c>
      <c r="D1065" s="104" t="n">
        <v>0.810689088961307</v>
      </c>
      <c r="E1065" s="102" t="n">
        <v>0.567482362272915</v>
      </c>
      <c r="F1065" s="102" t="n">
        <v>0.453985889818332</v>
      </c>
      <c r="G1065" s="103" t="n">
        <f aca="false">$F1065*(1-VLOOKUP($C1065,$B$179:$E$189,2,0))</f>
        <v>0.431286595327415</v>
      </c>
      <c r="H1065" s="103" t="n">
        <f aca="false">$F1065*(1-VLOOKUP($C1065,$B$179:$E$189,3,0))</f>
        <v>0.408587300836499</v>
      </c>
      <c r="I1065" s="103" t="n">
        <f aca="false">$F1065*(1-VLOOKUP($C1065,$B$179:$E$189,4,0))</f>
        <v>0.363188711854666</v>
      </c>
      <c r="J1065" s="10" t="n">
        <f aca="false">G1065/$F1065</f>
        <v>0.95</v>
      </c>
      <c r="K1065" s="10" t="n">
        <f aca="false">H1065/$F1065</f>
        <v>0.9</v>
      </c>
      <c r="L1065" s="10" t="n">
        <f aca="false">I1065/$F1065</f>
        <v>0.8</v>
      </c>
    </row>
    <row r="1066" customFormat="false" ht="15.8" hidden="false" customHeight="false" outlineLevel="0" collapsed="false">
      <c r="A1066" s="59" t="s">
        <v>105</v>
      </c>
      <c r="B1066" s="59" t="s">
        <v>267</v>
      </c>
      <c r="C1066" s="59" t="s">
        <v>166</v>
      </c>
      <c r="D1066" s="104" t="n">
        <v>0</v>
      </c>
      <c r="E1066" s="102" t="n">
        <v>0</v>
      </c>
      <c r="F1066" s="102" t="n">
        <v>0</v>
      </c>
      <c r="G1066" s="103" t="n">
        <f aca="false">$F1066*(1-VLOOKUP($C1066,$B$179:$E$189,2,0))</f>
        <v>0</v>
      </c>
      <c r="H1066" s="103" t="n">
        <f aca="false">$F1066*(1-VLOOKUP($C1066,$B$179:$E$189,3,0))</f>
        <v>0</v>
      </c>
      <c r="I1066" s="103" t="n">
        <f aca="false">$F1066*(1-VLOOKUP($C1066,$B$179:$E$189,4,0))</f>
        <v>0</v>
      </c>
      <c r="J1066" s="10" t="e">
        <f aca="false">G1066/$F1066</f>
        <v>#DIV/0!</v>
      </c>
      <c r="K1066" s="10" t="e">
        <f aca="false">H1066/$F1066</f>
        <v>#DIV/0!</v>
      </c>
      <c r="L1066" s="10" t="e">
        <f aca="false">I1066/$F1066</f>
        <v>#DIV/0!</v>
      </c>
    </row>
    <row r="1067" customFormat="false" ht="15.8" hidden="false" customHeight="false" outlineLevel="0" collapsed="false">
      <c r="A1067" s="59" t="s">
        <v>105</v>
      </c>
      <c r="B1067" s="59" t="s">
        <v>268</v>
      </c>
      <c r="C1067" s="59" t="s">
        <v>166</v>
      </c>
      <c r="D1067" s="104" t="n">
        <v>6.07016513164645</v>
      </c>
      <c r="E1067" s="102" t="n">
        <v>4.24911559215252</v>
      </c>
      <c r="F1067" s="102" t="n">
        <v>3.39929247372201</v>
      </c>
      <c r="G1067" s="103" t="n">
        <f aca="false">$F1067*(1-VLOOKUP($C1067,$B$179:$E$189,2,0))</f>
        <v>3.22932785003591</v>
      </c>
      <c r="H1067" s="103" t="n">
        <f aca="false">$F1067*(1-VLOOKUP($C1067,$B$179:$E$189,3,0))</f>
        <v>3.05936322634981</v>
      </c>
      <c r="I1067" s="103" t="n">
        <f aca="false">$F1067*(1-VLOOKUP($C1067,$B$179:$E$189,4,0))</f>
        <v>2.71943397897761</v>
      </c>
      <c r="J1067" s="10" t="n">
        <f aca="false">G1067/$F1067</f>
        <v>0.95</v>
      </c>
      <c r="K1067" s="10" t="n">
        <f aca="false">H1067/$F1067</f>
        <v>0.9</v>
      </c>
      <c r="L1067" s="10" t="n">
        <f aca="false">I1067/$F1067</f>
        <v>0.8</v>
      </c>
    </row>
    <row r="1068" customFormat="false" ht="15.8" hidden="false" customHeight="false" outlineLevel="0" collapsed="false">
      <c r="A1068" s="59" t="s">
        <v>105</v>
      </c>
      <c r="B1068" s="59" t="s">
        <v>269</v>
      </c>
      <c r="C1068" s="59" t="s">
        <v>166</v>
      </c>
      <c r="D1068" s="104" t="n">
        <v>0.813688234830242</v>
      </c>
      <c r="E1068" s="102" t="n">
        <v>0.569581764381169</v>
      </c>
      <c r="F1068" s="102" t="n">
        <v>0.455665411504935</v>
      </c>
      <c r="G1068" s="103" t="n">
        <f aca="false">$F1068*(1-VLOOKUP($C1068,$B$179:$E$189,2,0))</f>
        <v>0.432882140929688</v>
      </c>
      <c r="H1068" s="103" t="n">
        <f aca="false">$F1068*(1-VLOOKUP($C1068,$B$179:$E$189,3,0))</f>
        <v>0.410098870354442</v>
      </c>
      <c r="I1068" s="103" t="n">
        <f aca="false">$F1068*(1-VLOOKUP($C1068,$B$179:$E$189,4,0))</f>
        <v>0.364532329203948</v>
      </c>
      <c r="J1068" s="10" t="n">
        <f aca="false">G1068/$F1068</f>
        <v>0.95</v>
      </c>
      <c r="K1068" s="10" t="n">
        <f aca="false">H1068/$F1068</f>
        <v>0.9</v>
      </c>
      <c r="L1068" s="10" t="n">
        <f aca="false">I1068/$F1068</f>
        <v>0.8</v>
      </c>
    </row>
    <row r="1069" customFormat="false" ht="15.8" hidden="false" customHeight="false" outlineLevel="0" collapsed="false">
      <c r="A1069" s="59" t="s">
        <v>105</v>
      </c>
      <c r="B1069" s="59" t="s">
        <v>270</v>
      </c>
      <c r="C1069" s="59" t="s">
        <v>166</v>
      </c>
      <c r="D1069" s="104" t="n">
        <v>0.889795723693233</v>
      </c>
      <c r="E1069" s="102" t="n">
        <v>0.622857006585263</v>
      </c>
      <c r="F1069" s="102" t="n">
        <v>0.498285605268211</v>
      </c>
      <c r="G1069" s="103" t="n">
        <f aca="false">$F1069*(1-VLOOKUP($C1069,$B$179:$E$189,2,0))</f>
        <v>0.4733713250048</v>
      </c>
      <c r="H1069" s="103" t="n">
        <f aca="false">$F1069*(1-VLOOKUP($C1069,$B$179:$E$189,3,0))</f>
        <v>0.44845704474139</v>
      </c>
      <c r="I1069" s="103" t="n">
        <f aca="false">$F1069*(1-VLOOKUP($C1069,$B$179:$E$189,4,0))</f>
        <v>0.398628484214569</v>
      </c>
      <c r="J1069" s="10" t="n">
        <f aca="false">G1069/$F1069</f>
        <v>0.95</v>
      </c>
      <c r="K1069" s="10" t="n">
        <f aca="false">H1069/$F1069</f>
        <v>0.9</v>
      </c>
      <c r="L1069" s="10" t="n">
        <f aca="false">I1069/$F1069</f>
        <v>0.8</v>
      </c>
    </row>
    <row r="1070" customFormat="false" ht="15.8" hidden="false" customHeight="false" outlineLevel="0" collapsed="false">
      <c r="A1070" s="59" t="s">
        <v>105</v>
      </c>
      <c r="B1070" s="59" t="s">
        <v>271</v>
      </c>
      <c r="C1070" s="59" t="s">
        <v>166</v>
      </c>
      <c r="D1070" s="104" t="n">
        <v>1.33853912201875</v>
      </c>
      <c r="E1070" s="102" t="n">
        <v>0.936977385413123</v>
      </c>
      <c r="F1070" s="102" t="n">
        <v>0.749581908330498</v>
      </c>
      <c r="G1070" s="103" t="n">
        <f aca="false">$F1070*(1-VLOOKUP($C1070,$B$179:$E$189,2,0))</f>
        <v>0.712102812913973</v>
      </c>
      <c r="H1070" s="103" t="n">
        <f aca="false">$F1070*(1-VLOOKUP($C1070,$B$179:$E$189,3,0))</f>
        <v>0.674623717497448</v>
      </c>
      <c r="I1070" s="103" t="n">
        <f aca="false">$F1070*(1-VLOOKUP($C1070,$B$179:$E$189,4,0))</f>
        <v>0.599665526664399</v>
      </c>
      <c r="J1070" s="10" t="n">
        <f aca="false">G1070/$F1070</f>
        <v>0.95</v>
      </c>
      <c r="K1070" s="10" t="n">
        <f aca="false">H1070/$F1070</f>
        <v>0.9</v>
      </c>
      <c r="L1070" s="10" t="n">
        <f aca="false">I1070/$F1070</f>
        <v>0.8</v>
      </c>
    </row>
    <row r="1071" customFormat="false" ht="15.8" hidden="false" customHeight="false" outlineLevel="0" collapsed="false">
      <c r="A1071" s="59" t="s">
        <v>105</v>
      </c>
      <c r="B1071" s="59" t="s">
        <v>272</v>
      </c>
      <c r="C1071" s="59" t="s">
        <v>166</v>
      </c>
      <c r="D1071" s="104" t="n">
        <v>0.962285301030679</v>
      </c>
      <c r="E1071" s="102" t="n">
        <v>0.673599710721475</v>
      </c>
      <c r="F1071" s="102" t="n">
        <v>0.53887976857718</v>
      </c>
      <c r="G1071" s="103" t="n">
        <f aca="false">$F1071*(1-VLOOKUP($C1071,$B$179:$E$189,2,0))</f>
        <v>0.511935780148321</v>
      </c>
      <c r="H1071" s="103" t="n">
        <f aca="false">$F1071*(1-VLOOKUP($C1071,$B$179:$E$189,3,0))</f>
        <v>0.484991791719462</v>
      </c>
      <c r="I1071" s="103" t="n">
        <f aca="false">$F1071*(1-VLOOKUP($C1071,$B$179:$E$189,4,0))</f>
        <v>0.431103814861744</v>
      </c>
      <c r="J1071" s="10" t="n">
        <f aca="false">G1071/$F1071</f>
        <v>0.95</v>
      </c>
      <c r="K1071" s="10" t="n">
        <f aca="false">H1071/$F1071</f>
        <v>0.9</v>
      </c>
      <c r="L1071" s="10" t="n">
        <f aca="false">I1071/$F1071</f>
        <v>0.8</v>
      </c>
    </row>
    <row r="1072" customFormat="false" ht="15.8" hidden="false" customHeight="false" outlineLevel="0" collapsed="false">
      <c r="A1072" s="59" t="s">
        <v>105</v>
      </c>
      <c r="B1072" s="59" t="s">
        <v>273</v>
      </c>
      <c r="C1072" s="59" t="s">
        <v>166</v>
      </c>
      <c r="D1072" s="104" t="n">
        <v>1.08139203860841</v>
      </c>
      <c r="E1072" s="102" t="n">
        <v>0.75697442702589</v>
      </c>
      <c r="F1072" s="102" t="n">
        <v>0.605579541620712</v>
      </c>
      <c r="G1072" s="103" t="n">
        <f aca="false">$F1072*(1-VLOOKUP($C1072,$B$179:$E$189,2,0))</f>
        <v>0.575300564539676</v>
      </c>
      <c r="H1072" s="103" t="n">
        <f aca="false">$F1072*(1-VLOOKUP($C1072,$B$179:$E$189,3,0))</f>
        <v>0.545021587458641</v>
      </c>
      <c r="I1072" s="103" t="n">
        <f aca="false">$F1072*(1-VLOOKUP($C1072,$B$179:$E$189,4,0))</f>
        <v>0.48446363329657</v>
      </c>
      <c r="J1072" s="10" t="n">
        <f aca="false">G1072/$F1072</f>
        <v>0.95</v>
      </c>
      <c r="K1072" s="10" t="n">
        <f aca="false">H1072/$F1072</f>
        <v>0.9</v>
      </c>
      <c r="L1072" s="10" t="n">
        <f aca="false">I1072/$F1072</f>
        <v>0.8</v>
      </c>
    </row>
    <row r="1073" customFormat="false" ht="15.8" hidden="false" customHeight="false" outlineLevel="0" collapsed="false">
      <c r="A1073" s="59" t="s">
        <v>105</v>
      </c>
      <c r="B1073" s="59" t="s">
        <v>274</v>
      </c>
      <c r="C1073" s="59" t="s">
        <v>166</v>
      </c>
      <c r="D1073" s="104" t="n">
        <v>0</v>
      </c>
      <c r="E1073" s="102" t="n">
        <v>0</v>
      </c>
      <c r="F1073" s="102" t="n">
        <v>0</v>
      </c>
      <c r="G1073" s="103" t="n">
        <f aca="false">$F1073*(1-VLOOKUP($C1073,$B$179:$E$189,2,0))</f>
        <v>0</v>
      </c>
      <c r="H1073" s="103" t="n">
        <f aca="false">$F1073*(1-VLOOKUP($C1073,$B$179:$E$189,3,0))</f>
        <v>0</v>
      </c>
      <c r="I1073" s="103" t="n">
        <f aca="false">$F1073*(1-VLOOKUP($C1073,$B$179:$E$189,4,0))</f>
        <v>0</v>
      </c>
      <c r="J1073" s="10" t="e">
        <f aca="false">G1073/$F1073</f>
        <v>#DIV/0!</v>
      </c>
      <c r="K1073" s="10" t="e">
        <f aca="false">H1073/$F1073</f>
        <v>#DIV/0!</v>
      </c>
      <c r="L1073" s="10" t="e">
        <f aca="false">I1073/$F1073</f>
        <v>#DIV/0!</v>
      </c>
    </row>
    <row r="1074" customFormat="false" ht="15.8" hidden="false" customHeight="false" outlineLevel="0" collapsed="false">
      <c r="A1074" s="59" t="s">
        <v>107</v>
      </c>
      <c r="B1074" s="59" t="s">
        <v>267</v>
      </c>
      <c r="C1074" s="59" t="s">
        <v>166</v>
      </c>
      <c r="D1074" s="104" t="n">
        <v>10</v>
      </c>
      <c r="E1074" s="102" t="n">
        <v>7</v>
      </c>
      <c r="F1074" s="102" t="n">
        <v>5.6</v>
      </c>
      <c r="G1074" s="103" t="n">
        <f aca="false">$F1074*(1-VLOOKUP($C1074,$B$179:$E$189,2,0))</f>
        <v>5.32</v>
      </c>
      <c r="H1074" s="103" t="n">
        <f aca="false">$F1074*(1-VLOOKUP($C1074,$B$179:$E$189,3,0))</f>
        <v>5.04</v>
      </c>
      <c r="I1074" s="103" t="n">
        <f aca="false">$F1074*(1-VLOOKUP($C1074,$B$179:$E$189,4,0))</f>
        <v>4.48</v>
      </c>
      <c r="J1074" s="10" t="n">
        <f aca="false">G1074/$F1074</f>
        <v>0.95</v>
      </c>
      <c r="K1074" s="10" t="n">
        <f aca="false">H1074/$F1074</f>
        <v>0.9</v>
      </c>
      <c r="L1074" s="10" t="n">
        <f aca="false">I1074/$F1074</f>
        <v>0.8</v>
      </c>
    </row>
    <row r="1075" customFormat="false" ht="15.8" hidden="false" customHeight="false" outlineLevel="0" collapsed="false">
      <c r="A1075" s="59" t="s">
        <v>93</v>
      </c>
      <c r="B1075" s="59" t="s">
        <v>179</v>
      </c>
      <c r="C1075" s="59" t="s">
        <v>162</v>
      </c>
      <c r="D1075" s="104" t="n">
        <v>25.02561587</v>
      </c>
      <c r="E1075" s="102" t="n">
        <v>22.523054283</v>
      </c>
      <c r="F1075" s="102" t="n">
        <v>22.523054283</v>
      </c>
      <c r="G1075" s="103" t="n">
        <f aca="false">$F1075*(1-VLOOKUP($C1075,$B$179:$E$189,2,0))</f>
        <v>21.39690156885</v>
      </c>
      <c r="H1075" s="103" t="n">
        <f aca="false">$F1075*(1-VLOOKUP($C1075,$B$179:$E$189,3,0))</f>
        <v>20.2707488547</v>
      </c>
      <c r="I1075" s="103" t="n">
        <f aca="false">$F1075*(1-VLOOKUP($C1075,$B$179:$E$189,4,0))</f>
        <v>18.0184434264</v>
      </c>
      <c r="J1075" s="10" t="n">
        <f aca="false">G1075/$F1075</f>
        <v>0.95</v>
      </c>
      <c r="K1075" s="10" t="n">
        <f aca="false">H1075/$F1075</f>
        <v>0.9</v>
      </c>
      <c r="L1075" s="10" t="n">
        <f aca="false">I1075/$F1075</f>
        <v>0.8</v>
      </c>
    </row>
    <row r="1076" customFormat="false" ht="15.8" hidden="false" customHeight="false" outlineLevel="0" collapsed="false">
      <c r="A1076" s="59" t="s">
        <v>93</v>
      </c>
      <c r="B1076" s="59" t="s">
        <v>180</v>
      </c>
      <c r="C1076" s="59" t="s">
        <v>162</v>
      </c>
      <c r="D1076" s="104" t="n">
        <v>25.02561587</v>
      </c>
      <c r="E1076" s="102" t="n">
        <v>22.523054283</v>
      </c>
      <c r="F1076" s="102" t="n">
        <v>22.523054283</v>
      </c>
      <c r="G1076" s="103" t="n">
        <f aca="false">$F1076*(1-VLOOKUP($C1076,$B$179:$E$189,2,0))</f>
        <v>21.39690156885</v>
      </c>
      <c r="H1076" s="103" t="n">
        <f aca="false">$F1076*(1-VLOOKUP($C1076,$B$179:$E$189,3,0))</f>
        <v>20.2707488547</v>
      </c>
      <c r="I1076" s="103" t="n">
        <f aca="false">$F1076*(1-VLOOKUP($C1076,$B$179:$E$189,4,0))</f>
        <v>18.0184434264</v>
      </c>
      <c r="J1076" s="10" t="n">
        <f aca="false">G1076/$F1076</f>
        <v>0.95</v>
      </c>
      <c r="K1076" s="10" t="n">
        <f aca="false">H1076/$F1076</f>
        <v>0.9</v>
      </c>
      <c r="L1076" s="10" t="n">
        <f aca="false">I1076/$F1076</f>
        <v>0.8</v>
      </c>
    </row>
    <row r="1077" customFormat="false" ht="15.8" hidden="false" customHeight="false" outlineLevel="0" collapsed="false">
      <c r="A1077" s="59" t="s">
        <v>93</v>
      </c>
      <c r="B1077" s="59" t="s">
        <v>181</v>
      </c>
      <c r="C1077" s="59" t="s">
        <v>162</v>
      </c>
      <c r="D1077" s="104" t="n">
        <v>25.02561587</v>
      </c>
      <c r="E1077" s="102" t="n">
        <v>22.523054283</v>
      </c>
      <c r="F1077" s="102" t="n">
        <v>22.523054283</v>
      </c>
      <c r="G1077" s="103" t="n">
        <f aca="false">$F1077*(1-VLOOKUP($C1077,$B$179:$E$189,2,0))</f>
        <v>21.39690156885</v>
      </c>
      <c r="H1077" s="103" t="n">
        <f aca="false">$F1077*(1-VLOOKUP($C1077,$B$179:$E$189,3,0))</f>
        <v>20.2707488547</v>
      </c>
      <c r="I1077" s="103" t="n">
        <f aca="false">$F1077*(1-VLOOKUP($C1077,$B$179:$E$189,4,0))</f>
        <v>18.0184434264</v>
      </c>
      <c r="J1077" s="10" t="n">
        <f aca="false">G1077/$F1077</f>
        <v>0.95</v>
      </c>
      <c r="K1077" s="10" t="n">
        <f aca="false">H1077/$F1077</f>
        <v>0.9</v>
      </c>
      <c r="L1077" s="10" t="n">
        <f aca="false">I1077/$F1077</f>
        <v>0.8</v>
      </c>
    </row>
    <row r="1078" customFormat="false" ht="15.8" hidden="false" customHeight="false" outlineLevel="0" collapsed="false">
      <c r="A1078" s="59" t="s">
        <v>93</v>
      </c>
      <c r="B1078" s="59" t="s">
        <v>182</v>
      </c>
      <c r="C1078" s="59" t="s">
        <v>162</v>
      </c>
      <c r="D1078" s="104" t="n">
        <v>25.02561587</v>
      </c>
      <c r="E1078" s="102" t="n">
        <v>22.523054283</v>
      </c>
      <c r="F1078" s="102" t="n">
        <v>22.523054283</v>
      </c>
      <c r="G1078" s="103" t="n">
        <f aca="false">$F1078*(1-VLOOKUP($C1078,$B$179:$E$189,2,0))</f>
        <v>21.39690156885</v>
      </c>
      <c r="H1078" s="103" t="n">
        <f aca="false">$F1078*(1-VLOOKUP($C1078,$B$179:$E$189,3,0))</f>
        <v>20.2707488547</v>
      </c>
      <c r="I1078" s="103" t="n">
        <f aca="false">$F1078*(1-VLOOKUP($C1078,$B$179:$E$189,4,0))</f>
        <v>18.0184434264</v>
      </c>
      <c r="J1078" s="10" t="n">
        <f aca="false">G1078/$F1078</f>
        <v>0.95</v>
      </c>
      <c r="K1078" s="10" t="n">
        <f aca="false">H1078/$F1078</f>
        <v>0.9</v>
      </c>
      <c r="L1078" s="10" t="n">
        <f aca="false">I1078/$F1078</f>
        <v>0.8</v>
      </c>
    </row>
    <row r="1079" customFormat="false" ht="15.8" hidden="false" customHeight="false" outlineLevel="0" collapsed="false">
      <c r="A1079" s="59" t="s">
        <v>93</v>
      </c>
      <c r="B1079" s="59" t="s">
        <v>183</v>
      </c>
      <c r="C1079" s="59" t="s">
        <v>162</v>
      </c>
      <c r="D1079" s="104" t="n">
        <v>25.02561587</v>
      </c>
      <c r="E1079" s="102" t="n">
        <v>22.523054283</v>
      </c>
      <c r="F1079" s="102" t="n">
        <v>22.523054283</v>
      </c>
      <c r="G1079" s="103" t="n">
        <f aca="false">$F1079*(1-VLOOKUP($C1079,$B$179:$E$189,2,0))</f>
        <v>21.39690156885</v>
      </c>
      <c r="H1079" s="103" t="n">
        <f aca="false">$F1079*(1-VLOOKUP($C1079,$B$179:$E$189,3,0))</f>
        <v>20.2707488547</v>
      </c>
      <c r="I1079" s="103" t="n">
        <f aca="false">$F1079*(1-VLOOKUP($C1079,$B$179:$E$189,4,0))</f>
        <v>18.0184434264</v>
      </c>
      <c r="J1079" s="10" t="n">
        <f aca="false">G1079/$F1079</f>
        <v>0.95</v>
      </c>
      <c r="K1079" s="10" t="n">
        <f aca="false">H1079/$F1079</f>
        <v>0.9</v>
      </c>
      <c r="L1079" s="10" t="n">
        <f aca="false">I1079/$F1079</f>
        <v>0.8</v>
      </c>
    </row>
    <row r="1080" customFormat="false" ht="15.8" hidden="false" customHeight="false" outlineLevel="0" collapsed="false">
      <c r="A1080" s="59" t="s">
        <v>93</v>
      </c>
      <c r="B1080" s="59" t="s">
        <v>184</v>
      </c>
      <c r="C1080" s="59" t="s">
        <v>162</v>
      </c>
      <c r="D1080" s="104" t="n">
        <v>25.02561587</v>
      </c>
      <c r="E1080" s="102" t="n">
        <v>22.523054283</v>
      </c>
      <c r="F1080" s="102" t="n">
        <v>22.523054283</v>
      </c>
      <c r="G1080" s="103" t="n">
        <f aca="false">$F1080*(1-VLOOKUP($C1080,$B$179:$E$189,2,0))</f>
        <v>21.39690156885</v>
      </c>
      <c r="H1080" s="103" t="n">
        <f aca="false">$F1080*(1-VLOOKUP($C1080,$B$179:$E$189,3,0))</f>
        <v>20.2707488547</v>
      </c>
      <c r="I1080" s="103" t="n">
        <f aca="false">$F1080*(1-VLOOKUP($C1080,$B$179:$E$189,4,0))</f>
        <v>18.0184434264</v>
      </c>
      <c r="J1080" s="10" t="n">
        <f aca="false">G1080/$F1080</f>
        <v>0.95</v>
      </c>
      <c r="K1080" s="10" t="n">
        <f aca="false">H1080/$F1080</f>
        <v>0.9</v>
      </c>
      <c r="L1080" s="10" t="n">
        <f aca="false">I1080/$F1080</f>
        <v>0.8</v>
      </c>
    </row>
    <row r="1081" customFormat="false" ht="15.8" hidden="false" customHeight="false" outlineLevel="0" collapsed="false">
      <c r="A1081" s="59" t="s">
        <v>95</v>
      </c>
      <c r="B1081" s="59" t="s">
        <v>185</v>
      </c>
      <c r="C1081" s="59" t="s">
        <v>162</v>
      </c>
      <c r="D1081" s="104" t="n">
        <v>7.119481212</v>
      </c>
      <c r="E1081" s="102" t="n">
        <v>6.4075330908</v>
      </c>
      <c r="F1081" s="102" t="n">
        <v>6.4075330908</v>
      </c>
      <c r="G1081" s="103" t="n">
        <f aca="false">$F1081*(1-VLOOKUP($C1081,$B$179:$E$189,2,0))</f>
        <v>6.08715643626</v>
      </c>
      <c r="H1081" s="103" t="n">
        <f aca="false">$F1081*(1-VLOOKUP($C1081,$B$179:$E$189,3,0))</f>
        <v>5.76677978172</v>
      </c>
      <c r="I1081" s="103" t="n">
        <f aca="false">$F1081*(1-VLOOKUP($C1081,$B$179:$E$189,4,0))</f>
        <v>5.12602647264</v>
      </c>
      <c r="J1081" s="10" t="n">
        <f aca="false">G1081/$F1081</f>
        <v>0.95</v>
      </c>
      <c r="K1081" s="10" t="n">
        <f aca="false">H1081/$F1081</f>
        <v>0.9</v>
      </c>
      <c r="L1081" s="10" t="n">
        <f aca="false">I1081/$F1081</f>
        <v>0.8</v>
      </c>
    </row>
    <row r="1082" customFormat="false" ht="15.8" hidden="false" customHeight="false" outlineLevel="0" collapsed="false">
      <c r="A1082" s="59" t="s">
        <v>95</v>
      </c>
      <c r="B1082" s="59" t="s">
        <v>186</v>
      </c>
      <c r="C1082" s="59" t="s">
        <v>162</v>
      </c>
      <c r="D1082" s="104" t="n">
        <v>7.474203116</v>
      </c>
      <c r="E1082" s="102" t="n">
        <v>6.7267828044</v>
      </c>
      <c r="F1082" s="102" t="n">
        <v>6.7267828044</v>
      </c>
      <c r="G1082" s="103" t="n">
        <f aca="false">$F1082*(1-VLOOKUP($C1082,$B$179:$E$189,2,0))</f>
        <v>6.39044366418</v>
      </c>
      <c r="H1082" s="103" t="n">
        <f aca="false">$F1082*(1-VLOOKUP($C1082,$B$179:$E$189,3,0))</f>
        <v>6.05410452396</v>
      </c>
      <c r="I1082" s="103" t="n">
        <f aca="false">$F1082*(1-VLOOKUP($C1082,$B$179:$E$189,4,0))</f>
        <v>5.38142624352</v>
      </c>
      <c r="J1082" s="10" t="n">
        <f aca="false">G1082/$F1082</f>
        <v>0.95</v>
      </c>
      <c r="K1082" s="10" t="n">
        <f aca="false">H1082/$F1082</f>
        <v>0.9</v>
      </c>
      <c r="L1082" s="10" t="n">
        <f aca="false">I1082/$F1082</f>
        <v>0.8</v>
      </c>
    </row>
    <row r="1083" customFormat="false" ht="15.8" hidden="false" customHeight="false" outlineLevel="0" collapsed="false">
      <c r="A1083" s="59" t="s">
        <v>95</v>
      </c>
      <c r="B1083" s="59" t="s">
        <v>187</v>
      </c>
      <c r="C1083" s="59" t="s">
        <v>162</v>
      </c>
      <c r="D1083" s="104" t="n">
        <v>7.39380512837631</v>
      </c>
      <c r="E1083" s="102" t="n">
        <v>6.65442461553868</v>
      </c>
      <c r="F1083" s="102" t="n">
        <v>6.65442461553868</v>
      </c>
      <c r="G1083" s="103" t="n">
        <f aca="false">$F1083*(1-VLOOKUP($C1083,$B$179:$E$189,2,0))</f>
        <v>6.32170338476175</v>
      </c>
      <c r="H1083" s="103" t="n">
        <f aca="false">$F1083*(1-VLOOKUP($C1083,$B$179:$E$189,3,0))</f>
        <v>5.98898215398481</v>
      </c>
      <c r="I1083" s="103" t="n">
        <f aca="false">$F1083*(1-VLOOKUP($C1083,$B$179:$E$189,4,0))</f>
        <v>5.32353969243095</v>
      </c>
      <c r="J1083" s="10" t="n">
        <f aca="false">G1083/$F1083</f>
        <v>0.95</v>
      </c>
      <c r="K1083" s="10" t="n">
        <f aca="false">H1083/$F1083</f>
        <v>0.9</v>
      </c>
      <c r="L1083" s="10" t="n">
        <f aca="false">I1083/$F1083</f>
        <v>0.8</v>
      </c>
    </row>
    <row r="1084" customFormat="false" ht="15.8" hidden="false" customHeight="false" outlineLevel="0" collapsed="false">
      <c r="A1084" s="59" t="s">
        <v>95</v>
      </c>
      <c r="B1084" s="59" t="s">
        <v>188</v>
      </c>
      <c r="C1084" s="59" t="s">
        <v>162</v>
      </c>
      <c r="D1084" s="104" t="n">
        <v>7.474203116</v>
      </c>
      <c r="E1084" s="102" t="n">
        <v>6.7267828044</v>
      </c>
      <c r="F1084" s="102" t="n">
        <v>6.7267828044</v>
      </c>
      <c r="G1084" s="103" t="n">
        <f aca="false">$F1084*(1-VLOOKUP($C1084,$B$179:$E$189,2,0))</f>
        <v>6.39044366418</v>
      </c>
      <c r="H1084" s="103" t="n">
        <f aca="false">$F1084*(1-VLOOKUP($C1084,$B$179:$E$189,3,0))</f>
        <v>6.05410452396</v>
      </c>
      <c r="I1084" s="103" t="n">
        <f aca="false">$F1084*(1-VLOOKUP($C1084,$B$179:$E$189,4,0))</f>
        <v>5.38142624352</v>
      </c>
      <c r="J1084" s="10" t="n">
        <f aca="false">G1084/$F1084</f>
        <v>0.95</v>
      </c>
      <c r="K1084" s="10" t="n">
        <f aca="false">H1084/$F1084</f>
        <v>0.9</v>
      </c>
      <c r="L1084" s="10" t="n">
        <f aca="false">I1084/$F1084</f>
        <v>0.8</v>
      </c>
    </row>
    <row r="1085" customFormat="false" ht="15.8" hidden="false" customHeight="false" outlineLevel="0" collapsed="false">
      <c r="A1085" s="59" t="s">
        <v>95</v>
      </c>
      <c r="B1085" s="59" t="s">
        <v>189</v>
      </c>
      <c r="C1085" s="59" t="s">
        <v>162</v>
      </c>
      <c r="D1085" s="104" t="n">
        <v>6.16351506231315</v>
      </c>
      <c r="E1085" s="102" t="n">
        <v>5.54716355608184</v>
      </c>
      <c r="F1085" s="102" t="n">
        <v>5.54716355608184</v>
      </c>
      <c r="G1085" s="103" t="n">
        <f aca="false">$F1085*(1-VLOOKUP($C1085,$B$179:$E$189,2,0))</f>
        <v>5.26980537827775</v>
      </c>
      <c r="H1085" s="103" t="n">
        <f aca="false">$F1085*(1-VLOOKUP($C1085,$B$179:$E$189,3,0))</f>
        <v>4.99244720047366</v>
      </c>
      <c r="I1085" s="103" t="n">
        <f aca="false">$F1085*(1-VLOOKUP($C1085,$B$179:$E$189,4,0))</f>
        <v>4.43773084486547</v>
      </c>
      <c r="J1085" s="10" t="n">
        <f aca="false">G1085/$F1085</f>
        <v>0.95</v>
      </c>
      <c r="K1085" s="10" t="n">
        <f aca="false">H1085/$F1085</f>
        <v>0.9</v>
      </c>
      <c r="L1085" s="10" t="n">
        <f aca="false">I1085/$F1085</f>
        <v>0.8</v>
      </c>
    </row>
    <row r="1086" customFormat="false" ht="15.8" hidden="false" customHeight="false" outlineLevel="0" collapsed="false">
      <c r="A1086" s="59" t="s">
        <v>95</v>
      </c>
      <c r="B1086" s="59" t="s">
        <v>190</v>
      </c>
      <c r="C1086" s="59" t="s">
        <v>162</v>
      </c>
      <c r="D1086" s="104" t="n">
        <v>6.30481450562631</v>
      </c>
      <c r="E1086" s="102" t="n">
        <v>5.67433305506368</v>
      </c>
      <c r="F1086" s="102" t="n">
        <v>5.67433305506368</v>
      </c>
      <c r="G1086" s="103" t="n">
        <f aca="false">$F1086*(1-VLOOKUP($C1086,$B$179:$E$189,2,0))</f>
        <v>5.3906164023105</v>
      </c>
      <c r="H1086" s="103" t="n">
        <f aca="false">$F1086*(1-VLOOKUP($C1086,$B$179:$E$189,3,0))</f>
        <v>5.10689974955731</v>
      </c>
      <c r="I1086" s="103" t="n">
        <f aca="false">$F1086*(1-VLOOKUP($C1086,$B$179:$E$189,4,0))</f>
        <v>4.53946644405094</v>
      </c>
      <c r="J1086" s="10" t="n">
        <f aca="false">G1086/$F1086</f>
        <v>0.95</v>
      </c>
      <c r="K1086" s="10" t="n">
        <f aca="false">H1086/$F1086</f>
        <v>0.9</v>
      </c>
      <c r="L1086" s="10" t="n">
        <f aca="false">I1086/$F1086</f>
        <v>0.8</v>
      </c>
    </row>
    <row r="1087" customFormat="false" ht="15.8" hidden="false" customHeight="false" outlineLevel="0" collapsed="false">
      <c r="A1087" s="59" t="s">
        <v>95</v>
      </c>
      <c r="B1087" s="59" t="s">
        <v>191</v>
      </c>
      <c r="C1087" s="59" t="s">
        <v>162</v>
      </c>
      <c r="D1087" s="104" t="n">
        <v>7.15261116550525</v>
      </c>
      <c r="E1087" s="102" t="n">
        <v>6.43735004895473</v>
      </c>
      <c r="F1087" s="102" t="n">
        <v>6.43735004895473</v>
      </c>
      <c r="G1087" s="103" t="n">
        <f aca="false">$F1087*(1-VLOOKUP($C1087,$B$179:$E$189,2,0))</f>
        <v>6.11548254650699</v>
      </c>
      <c r="H1087" s="103" t="n">
        <f aca="false">$F1087*(1-VLOOKUP($C1087,$B$179:$E$189,3,0))</f>
        <v>5.79361504405926</v>
      </c>
      <c r="I1087" s="103" t="n">
        <f aca="false">$F1087*(1-VLOOKUP($C1087,$B$179:$E$189,4,0))</f>
        <v>5.14988003916379</v>
      </c>
      <c r="J1087" s="10" t="n">
        <f aca="false">G1087/$F1087</f>
        <v>0.95</v>
      </c>
      <c r="K1087" s="10" t="n">
        <f aca="false">H1087/$F1087</f>
        <v>0.9</v>
      </c>
      <c r="L1087" s="10" t="n">
        <f aca="false">I1087/$F1087</f>
        <v>0.8</v>
      </c>
    </row>
    <row r="1088" customFormat="false" ht="15.8" hidden="false" customHeight="false" outlineLevel="0" collapsed="false">
      <c r="A1088" s="59" t="s">
        <v>95</v>
      </c>
      <c r="B1088" s="59" t="s">
        <v>192</v>
      </c>
      <c r="C1088" s="59" t="s">
        <v>162</v>
      </c>
      <c r="D1088" s="104" t="n">
        <v>8.188203278</v>
      </c>
      <c r="E1088" s="102" t="n">
        <v>7.3693829502</v>
      </c>
      <c r="F1088" s="102" t="n">
        <v>7.3693829502</v>
      </c>
      <c r="G1088" s="103" t="n">
        <f aca="false">$F1088*(1-VLOOKUP($C1088,$B$179:$E$189,2,0))</f>
        <v>7.00091380269</v>
      </c>
      <c r="H1088" s="103" t="n">
        <f aca="false">$F1088*(1-VLOOKUP($C1088,$B$179:$E$189,3,0))</f>
        <v>6.63244465518</v>
      </c>
      <c r="I1088" s="103" t="n">
        <f aca="false">$F1088*(1-VLOOKUP($C1088,$B$179:$E$189,4,0))</f>
        <v>5.89550636016</v>
      </c>
      <c r="J1088" s="10" t="n">
        <f aca="false">G1088/$F1088</f>
        <v>0.95</v>
      </c>
      <c r="K1088" s="10" t="n">
        <f aca="false">H1088/$F1088</f>
        <v>0.9</v>
      </c>
      <c r="L1088" s="10" t="n">
        <f aca="false">I1088/$F1088</f>
        <v>0.8</v>
      </c>
    </row>
    <row r="1089" customFormat="false" ht="15.8" hidden="false" customHeight="false" outlineLevel="0" collapsed="false">
      <c r="A1089" s="59" t="s">
        <v>95</v>
      </c>
      <c r="B1089" s="59" t="s">
        <v>193</v>
      </c>
      <c r="C1089" s="59" t="s">
        <v>162</v>
      </c>
      <c r="D1089" s="104" t="n">
        <v>8.188203278</v>
      </c>
      <c r="E1089" s="102" t="n">
        <v>7.3693829502</v>
      </c>
      <c r="F1089" s="102" t="n">
        <v>7.3693829502</v>
      </c>
      <c r="G1089" s="103" t="n">
        <f aca="false">$F1089*(1-VLOOKUP($C1089,$B$179:$E$189,2,0))</f>
        <v>7.00091380269</v>
      </c>
      <c r="H1089" s="103" t="n">
        <f aca="false">$F1089*(1-VLOOKUP($C1089,$B$179:$E$189,3,0))</f>
        <v>6.63244465518</v>
      </c>
      <c r="I1089" s="103" t="n">
        <f aca="false">$F1089*(1-VLOOKUP($C1089,$B$179:$E$189,4,0))</f>
        <v>5.89550636016</v>
      </c>
      <c r="J1089" s="10" t="n">
        <f aca="false">G1089/$F1089</f>
        <v>0.95</v>
      </c>
      <c r="K1089" s="10" t="n">
        <f aca="false">H1089/$F1089</f>
        <v>0.9</v>
      </c>
      <c r="L1089" s="10" t="n">
        <f aca="false">I1089/$F1089</f>
        <v>0.8</v>
      </c>
    </row>
    <row r="1090" customFormat="false" ht="15.8" hidden="false" customHeight="false" outlineLevel="0" collapsed="false">
      <c r="A1090" s="59" t="s">
        <v>95</v>
      </c>
      <c r="B1090" s="59" t="s">
        <v>194</v>
      </c>
      <c r="C1090" s="59" t="s">
        <v>162</v>
      </c>
      <c r="D1090" s="104" t="n">
        <v>7.119481212</v>
      </c>
      <c r="E1090" s="102" t="n">
        <v>6.4075330908</v>
      </c>
      <c r="F1090" s="102" t="n">
        <v>6.4075330908</v>
      </c>
      <c r="G1090" s="103" t="n">
        <f aca="false">$F1090*(1-VLOOKUP($C1090,$B$179:$E$189,2,0))</f>
        <v>6.08715643626</v>
      </c>
      <c r="H1090" s="103" t="n">
        <f aca="false">$F1090*(1-VLOOKUP($C1090,$B$179:$E$189,3,0))</f>
        <v>5.76677978172</v>
      </c>
      <c r="I1090" s="103" t="n">
        <f aca="false">$F1090*(1-VLOOKUP($C1090,$B$179:$E$189,4,0))</f>
        <v>5.12602647264</v>
      </c>
      <c r="J1090" s="10" t="n">
        <f aca="false">G1090/$F1090</f>
        <v>0.95</v>
      </c>
      <c r="K1090" s="10" t="n">
        <f aca="false">H1090/$F1090</f>
        <v>0.9</v>
      </c>
      <c r="L1090" s="10" t="n">
        <f aca="false">I1090/$F1090</f>
        <v>0.8</v>
      </c>
    </row>
    <row r="1091" customFormat="false" ht="15.8" hidden="false" customHeight="false" outlineLevel="0" collapsed="false">
      <c r="A1091" s="59" t="s">
        <v>95</v>
      </c>
      <c r="B1091" s="59" t="s">
        <v>195</v>
      </c>
      <c r="C1091" s="59" t="s">
        <v>162</v>
      </c>
      <c r="D1091" s="104" t="n">
        <v>7.15261116550525</v>
      </c>
      <c r="E1091" s="102" t="n">
        <v>6.43735004895473</v>
      </c>
      <c r="F1091" s="102" t="n">
        <v>6.43735004895473</v>
      </c>
      <c r="G1091" s="103" t="n">
        <f aca="false">$F1091*(1-VLOOKUP($C1091,$B$179:$E$189,2,0))</f>
        <v>6.11548254650699</v>
      </c>
      <c r="H1091" s="103" t="n">
        <f aca="false">$F1091*(1-VLOOKUP($C1091,$B$179:$E$189,3,0))</f>
        <v>5.79361504405926</v>
      </c>
      <c r="I1091" s="103" t="n">
        <f aca="false">$F1091*(1-VLOOKUP($C1091,$B$179:$E$189,4,0))</f>
        <v>5.14988003916379</v>
      </c>
      <c r="J1091" s="10" t="n">
        <f aca="false">G1091/$F1091</f>
        <v>0.95</v>
      </c>
      <c r="K1091" s="10" t="n">
        <f aca="false">H1091/$F1091</f>
        <v>0.9</v>
      </c>
      <c r="L1091" s="10" t="n">
        <f aca="false">I1091/$F1091</f>
        <v>0.8</v>
      </c>
    </row>
    <row r="1092" customFormat="false" ht="15.8" hidden="false" customHeight="false" outlineLevel="0" collapsed="false">
      <c r="A1092" s="59" t="s">
        <v>95</v>
      </c>
      <c r="B1092" s="59" t="s">
        <v>196</v>
      </c>
      <c r="C1092" s="59" t="s">
        <v>162</v>
      </c>
      <c r="D1092" s="104" t="n">
        <v>7.39380512837631</v>
      </c>
      <c r="E1092" s="102" t="n">
        <v>6.65442461553868</v>
      </c>
      <c r="F1092" s="102" t="n">
        <v>6.65442461553868</v>
      </c>
      <c r="G1092" s="103" t="n">
        <f aca="false">$F1092*(1-VLOOKUP($C1092,$B$179:$E$189,2,0))</f>
        <v>6.32170338476175</v>
      </c>
      <c r="H1092" s="103" t="n">
        <f aca="false">$F1092*(1-VLOOKUP($C1092,$B$179:$E$189,3,0))</f>
        <v>5.98898215398481</v>
      </c>
      <c r="I1092" s="103" t="n">
        <f aca="false">$F1092*(1-VLOOKUP($C1092,$B$179:$E$189,4,0))</f>
        <v>5.32353969243095</v>
      </c>
      <c r="J1092" s="10" t="n">
        <f aca="false">G1092/$F1092</f>
        <v>0.95</v>
      </c>
      <c r="K1092" s="10" t="n">
        <f aca="false">H1092/$F1092</f>
        <v>0.9</v>
      </c>
      <c r="L1092" s="10" t="n">
        <f aca="false">I1092/$F1092</f>
        <v>0.8</v>
      </c>
    </row>
    <row r="1093" customFormat="false" ht="15.8" hidden="false" customHeight="false" outlineLevel="0" collapsed="false">
      <c r="A1093" s="59" t="s">
        <v>95</v>
      </c>
      <c r="B1093" s="59" t="s">
        <v>197</v>
      </c>
      <c r="C1093" s="59" t="s">
        <v>162</v>
      </c>
      <c r="D1093" s="104" t="n">
        <v>7.15261116550525</v>
      </c>
      <c r="E1093" s="102" t="n">
        <v>6.43735004895473</v>
      </c>
      <c r="F1093" s="102" t="n">
        <v>6.43735004895473</v>
      </c>
      <c r="G1093" s="103" t="n">
        <f aca="false">$F1093*(1-VLOOKUP($C1093,$B$179:$E$189,2,0))</f>
        <v>6.11548254650699</v>
      </c>
      <c r="H1093" s="103" t="n">
        <f aca="false">$F1093*(1-VLOOKUP($C1093,$B$179:$E$189,3,0))</f>
        <v>5.79361504405926</v>
      </c>
      <c r="I1093" s="103" t="n">
        <f aca="false">$F1093*(1-VLOOKUP($C1093,$B$179:$E$189,4,0))</f>
        <v>5.14988003916379</v>
      </c>
      <c r="J1093" s="10" t="n">
        <f aca="false">G1093/$F1093</f>
        <v>0.95</v>
      </c>
      <c r="K1093" s="10" t="n">
        <f aca="false">H1093/$F1093</f>
        <v>0.9</v>
      </c>
      <c r="L1093" s="10" t="n">
        <f aca="false">I1093/$F1093</f>
        <v>0.8</v>
      </c>
    </row>
    <row r="1094" customFormat="false" ht="15.8" hidden="false" customHeight="false" outlineLevel="0" collapsed="false">
      <c r="A1094" s="59" t="s">
        <v>95</v>
      </c>
      <c r="B1094" s="59" t="s">
        <v>198</v>
      </c>
      <c r="C1094" s="59" t="s">
        <v>162</v>
      </c>
      <c r="D1094" s="104" t="n">
        <v>7.15261116550525</v>
      </c>
      <c r="E1094" s="102" t="n">
        <v>6.43735004895473</v>
      </c>
      <c r="F1094" s="102" t="n">
        <v>6.43735004895473</v>
      </c>
      <c r="G1094" s="103" t="n">
        <f aca="false">$F1094*(1-VLOOKUP($C1094,$B$179:$E$189,2,0))</f>
        <v>6.11548254650699</v>
      </c>
      <c r="H1094" s="103" t="n">
        <f aca="false">$F1094*(1-VLOOKUP($C1094,$B$179:$E$189,3,0))</f>
        <v>5.79361504405926</v>
      </c>
      <c r="I1094" s="103" t="n">
        <f aca="false">$F1094*(1-VLOOKUP($C1094,$B$179:$E$189,4,0))</f>
        <v>5.14988003916379</v>
      </c>
      <c r="J1094" s="10" t="n">
        <f aca="false">G1094/$F1094</f>
        <v>0.95</v>
      </c>
      <c r="K1094" s="10" t="n">
        <f aca="false">H1094/$F1094</f>
        <v>0.9</v>
      </c>
      <c r="L1094" s="10" t="n">
        <f aca="false">I1094/$F1094</f>
        <v>0.8</v>
      </c>
    </row>
    <row r="1095" customFormat="false" ht="15.8" hidden="false" customHeight="false" outlineLevel="0" collapsed="false">
      <c r="A1095" s="59" t="s">
        <v>95</v>
      </c>
      <c r="B1095" s="59" t="s">
        <v>199</v>
      </c>
      <c r="C1095" s="59" t="s">
        <v>162</v>
      </c>
      <c r="D1095" s="104" t="n">
        <v>7.474203116</v>
      </c>
      <c r="E1095" s="102" t="n">
        <v>6.7267828044</v>
      </c>
      <c r="F1095" s="102" t="n">
        <v>6.7267828044</v>
      </c>
      <c r="G1095" s="103" t="n">
        <f aca="false">$F1095*(1-VLOOKUP($C1095,$B$179:$E$189,2,0))</f>
        <v>6.39044366418</v>
      </c>
      <c r="H1095" s="103" t="n">
        <f aca="false">$F1095*(1-VLOOKUP($C1095,$B$179:$E$189,3,0))</f>
        <v>6.05410452396</v>
      </c>
      <c r="I1095" s="103" t="n">
        <f aca="false">$F1095*(1-VLOOKUP($C1095,$B$179:$E$189,4,0))</f>
        <v>5.38142624352</v>
      </c>
      <c r="J1095" s="10" t="n">
        <f aca="false">G1095/$F1095</f>
        <v>0.95</v>
      </c>
      <c r="K1095" s="10" t="n">
        <f aca="false">H1095/$F1095</f>
        <v>0.9</v>
      </c>
      <c r="L1095" s="10" t="n">
        <f aca="false">I1095/$F1095</f>
        <v>0.8</v>
      </c>
    </row>
    <row r="1096" customFormat="false" ht="15.8" hidden="false" customHeight="false" outlineLevel="0" collapsed="false">
      <c r="A1096" s="59" t="s">
        <v>95</v>
      </c>
      <c r="B1096" s="59" t="s">
        <v>200</v>
      </c>
      <c r="C1096" s="59" t="s">
        <v>162</v>
      </c>
      <c r="D1096" s="104" t="n">
        <v>7.474203116</v>
      </c>
      <c r="E1096" s="102" t="n">
        <v>6.7267828044</v>
      </c>
      <c r="F1096" s="102" t="n">
        <v>6.7267828044</v>
      </c>
      <c r="G1096" s="103" t="n">
        <f aca="false">$F1096*(1-VLOOKUP($C1096,$B$179:$E$189,2,0))</f>
        <v>6.39044366418</v>
      </c>
      <c r="H1096" s="103" t="n">
        <f aca="false">$F1096*(1-VLOOKUP($C1096,$B$179:$E$189,3,0))</f>
        <v>6.05410452396</v>
      </c>
      <c r="I1096" s="103" t="n">
        <f aca="false">$F1096*(1-VLOOKUP($C1096,$B$179:$E$189,4,0))</f>
        <v>5.38142624352</v>
      </c>
      <c r="J1096" s="10" t="n">
        <f aca="false">G1096/$F1096</f>
        <v>0.95</v>
      </c>
      <c r="K1096" s="10" t="n">
        <f aca="false">H1096/$F1096</f>
        <v>0.9</v>
      </c>
      <c r="L1096" s="10" t="n">
        <f aca="false">I1096/$F1096</f>
        <v>0.8</v>
      </c>
    </row>
    <row r="1097" customFormat="false" ht="15.8" hidden="false" customHeight="false" outlineLevel="0" collapsed="false">
      <c r="A1097" s="59" t="s">
        <v>95</v>
      </c>
      <c r="B1097" s="59" t="s">
        <v>201</v>
      </c>
      <c r="C1097" s="59" t="s">
        <v>162</v>
      </c>
      <c r="D1097" s="104" t="n">
        <v>7.474203116</v>
      </c>
      <c r="E1097" s="102" t="n">
        <v>6.7267828044</v>
      </c>
      <c r="F1097" s="102" t="n">
        <v>6.7267828044</v>
      </c>
      <c r="G1097" s="103" t="n">
        <f aca="false">$F1097*(1-VLOOKUP($C1097,$B$179:$E$189,2,0))</f>
        <v>6.39044366418</v>
      </c>
      <c r="H1097" s="103" t="n">
        <f aca="false">$F1097*(1-VLOOKUP($C1097,$B$179:$E$189,3,0))</f>
        <v>6.05410452396</v>
      </c>
      <c r="I1097" s="103" t="n">
        <f aca="false">$F1097*(1-VLOOKUP($C1097,$B$179:$E$189,4,0))</f>
        <v>5.38142624352</v>
      </c>
      <c r="J1097" s="10" t="n">
        <f aca="false">G1097/$F1097</f>
        <v>0.95</v>
      </c>
      <c r="K1097" s="10" t="n">
        <f aca="false">H1097/$F1097</f>
        <v>0.9</v>
      </c>
      <c r="L1097" s="10" t="n">
        <f aca="false">I1097/$F1097</f>
        <v>0.8</v>
      </c>
    </row>
    <row r="1098" customFormat="false" ht="15.8" hidden="false" customHeight="false" outlineLevel="0" collapsed="false">
      <c r="A1098" s="59" t="s">
        <v>95</v>
      </c>
      <c r="B1098" s="59" t="s">
        <v>202</v>
      </c>
      <c r="C1098" s="59" t="s">
        <v>162</v>
      </c>
      <c r="D1098" s="104" t="n">
        <v>6.022215619</v>
      </c>
      <c r="E1098" s="102" t="n">
        <v>5.4199940571</v>
      </c>
      <c r="F1098" s="102" t="n">
        <v>5.4199940571</v>
      </c>
      <c r="G1098" s="103" t="n">
        <f aca="false">$F1098*(1-VLOOKUP($C1098,$B$179:$E$189,2,0))</f>
        <v>5.148994354245</v>
      </c>
      <c r="H1098" s="103" t="n">
        <f aca="false">$F1098*(1-VLOOKUP($C1098,$B$179:$E$189,3,0))</f>
        <v>4.87799465139</v>
      </c>
      <c r="I1098" s="103" t="n">
        <f aca="false">$F1098*(1-VLOOKUP($C1098,$B$179:$E$189,4,0))</f>
        <v>4.33599524568</v>
      </c>
      <c r="J1098" s="10" t="n">
        <f aca="false">G1098/$F1098</f>
        <v>0.95</v>
      </c>
      <c r="K1098" s="10" t="n">
        <f aca="false">H1098/$F1098</f>
        <v>0.9</v>
      </c>
      <c r="L1098" s="10" t="n">
        <f aca="false">I1098/$F1098</f>
        <v>0.8</v>
      </c>
    </row>
    <row r="1099" customFormat="false" ht="15.8" hidden="false" customHeight="false" outlineLevel="0" collapsed="false">
      <c r="A1099" s="59" t="s">
        <v>95</v>
      </c>
      <c r="B1099" s="59" t="s">
        <v>203</v>
      </c>
      <c r="C1099" s="59" t="s">
        <v>162</v>
      </c>
      <c r="D1099" s="104" t="n">
        <v>6.022215619</v>
      </c>
      <c r="E1099" s="102" t="n">
        <v>5.4199940571</v>
      </c>
      <c r="F1099" s="102" t="n">
        <v>5.4199940571</v>
      </c>
      <c r="G1099" s="103" t="n">
        <f aca="false">$F1099*(1-VLOOKUP($C1099,$B$179:$E$189,2,0))</f>
        <v>5.148994354245</v>
      </c>
      <c r="H1099" s="103" t="n">
        <f aca="false">$F1099*(1-VLOOKUP($C1099,$B$179:$E$189,3,0))</f>
        <v>4.87799465139</v>
      </c>
      <c r="I1099" s="103" t="n">
        <f aca="false">$F1099*(1-VLOOKUP($C1099,$B$179:$E$189,4,0))</f>
        <v>4.33599524568</v>
      </c>
      <c r="J1099" s="10" t="n">
        <f aca="false">G1099/$F1099</f>
        <v>0.95</v>
      </c>
      <c r="K1099" s="10" t="n">
        <f aca="false">H1099/$F1099</f>
        <v>0.9</v>
      </c>
      <c r="L1099" s="10" t="n">
        <f aca="false">I1099/$F1099</f>
        <v>0.8</v>
      </c>
    </row>
    <row r="1100" customFormat="false" ht="15.8" hidden="false" customHeight="false" outlineLevel="0" collapsed="false">
      <c r="A1100" s="59" t="s">
        <v>95</v>
      </c>
      <c r="B1100" s="59" t="s">
        <v>204</v>
      </c>
      <c r="C1100" s="59" t="s">
        <v>162</v>
      </c>
      <c r="D1100" s="104" t="n">
        <v>6.44611394893947</v>
      </c>
      <c r="E1100" s="102" t="n">
        <v>5.80150255404552</v>
      </c>
      <c r="F1100" s="102" t="n">
        <v>5.80150255404552</v>
      </c>
      <c r="G1100" s="103" t="n">
        <f aca="false">$F1100*(1-VLOOKUP($C1100,$B$179:$E$189,2,0))</f>
        <v>5.51142742634324</v>
      </c>
      <c r="H1100" s="103" t="n">
        <f aca="false">$F1100*(1-VLOOKUP($C1100,$B$179:$E$189,3,0))</f>
        <v>5.22135229864097</v>
      </c>
      <c r="I1100" s="103" t="n">
        <f aca="false">$F1100*(1-VLOOKUP($C1100,$B$179:$E$189,4,0))</f>
        <v>4.64120204323642</v>
      </c>
      <c r="J1100" s="10" t="n">
        <f aca="false">G1100/$F1100</f>
        <v>0.95</v>
      </c>
      <c r="K1100" s="10" t="n">
        <f aca="false">H1100/$F1100</f>
        <v>0.9</v>
      </c>
      <c r="L1100" s="10" t="n">
        <f aca="false">I1100/$F1100</f>
        <v>0.8</v>
      </c>
    </row>
    <row r="1101" customFormat="false" ht="15.8" hidden="false" customHeight="false" outlineLevel="0" collapsed="false">
      <c r="A1101" s="59" t="s">
        <v>95</v>
      </c>
      <c r="B1101" s="59" t="s">
        <v>205</v>
      </c>
      <c r="C1101" s="59" t="s">
        <v>162</v>
      </c>
      <c r="D1101" s="104" t="n">
        <v>7.119481212</v>
      </c>
      <c r="E1101" s="102" t="n">
        <v>6.4075330908</v>
      </c>
      <c r="F1101" s="102" t="n">
        <v>6.4075330908</v>
      </c>
      <c r="G1101" s="103" t="n">
        <f aca="false">$F1101*(1-VLOOKUP($C1101,$B$179:$E$189,2,0))</f>
        <v>6.08715643626</v>
      </c>
      <c r="H1101" s="103" t="n">
        <f aca="false">$F1101*(1-VLOOKUP($C1101,$B$179:$E$189,3,0))</f>
        <v>5.76677978172</v>
      </c>
      <c r="I1101" s="103" t="n">
        <f aca="false">$F1101*(1-VLOOKUP($C1101,$B$179:$E$189,4,0))</f>
        <v>5.12602647264</v>
      </c>
      <c r="J1101" s="10" t="n">
        <f aca="false">G1101/$F1101</f>
        <v>0.95</v>
      </c>
      <c r="K1101" s="10" t="n">
        <f aca="false">H1101/$F1101</f>
        <v>0.9</v>
      </c>
      <c r="L1101" s="10" t="n">
        <f aca="false">I1101/$F1101</f>
        <v>0.8</v>
      </c>
    </row>
    <row r="1102" customFormat="false" ht="15.8" hidden="false" customHeight="false" outlineLevel="0" collapsed="false">
      <c r="A1102" s="59" t="s">
        <v>95</v>
      </c>
      <c r="B1102" s="59" t="s">
        <v>206</v>
      </c>
      <c r="C1102" s="59" t="s">
        <v>162</v>
      </c>
      <c r="D1102" s="104" t="n">
        <v>7.47420311599999</v>
      </c>
      <c r="E1102" s="102" t="n">
        <v>6.72678280439999</v>
      </c>
      <c r="F1102" s="102" t="n">
        <v>6.72678280439999</v>
      </c>
      <c r="G1102" s="103" t="n">
        <f aca="false">$F1102*(1-VLOOKUP($C1102,$B$179:$E$189,2,0))</f>
        <v>6.39044366417999</v>
      </c>
      <c r="H1102" s="103" t="n">
        <f aca="false">$F1102*(1-VLOOKUP($C1102,$B$179:$E$189,3,0))</f>
        <v>6.05410452395999</v>
      </c>
      <c r="I1102" s="103" t="n">
        <f aca="false">$F1102*(1-VLOOKUP($C1102,$B$179:$E$189,4,0))</f>
        <v>5.38142624351999</v>
      </c>
      <c r="J1102" s="10" t="n">
        <f aca="false">G1102/$F1102</f>
        <v>0.95</v>
      </c>
      <c r="K1102" s="10" t="n">
        <f aca="false">H1102/$F1102</f>
        <v>0.9</v>
      </c>
      <c r="L1102" s="10" t="n">
        <f aca="false">I1102/$F1102</f>
        <v>0.8</v>
      </c>
    </row>
    <row r="1103" customFormat="false" ht="15.8" hidden="false" customHeight="false" outlineLevel="0" collapsed="false">
      <c r="A1103" s="59" t="s">
        <v>95</v>
      </c>
      <c r="B1103" s="59" t="s">
        <v>207</v>
      </c>
      <c r="C1103" s="59" t="s">
        <v>162</v>
      </c>
      <c r="D1103" s="104" t="n">
        <v>7.474203116</v>
      </c>
      <c r="E1103" s="102" t="n">
        <v>6.7267828044</v>
      </c>
      <c r="F1103" s="102" t="n">
        <v>6.7267828044</v>
      </c>
      <c r="G1103" s="103" t="n">
        <f aca="false">$F1103*(1-VLOOKUP($C1103,$B$179:$E$189,2,0))</f>
        <v>6.39044366418</v>
      </c>
      <c r="H1103" s="103" t="n">
        <f aca="false">$F1103*(1-VLOOKUP($C1103,$B$179:$E$189,3,0))</f>
        <v>6.05410452396</v>
      </c>
      <c r="I1103" s="103" t="n">
        <f aca="false">$F1103*(1-VLOOKUP($C1103,$B$179:$E$189,4,0))</f>
        <v>5.38142624352</v>
      </c>
      <c r="J1103" s="10" t="n">
        <f aca="false">G1103/$F1103</f>
        <v>0.95</v>
      </c>
      <c r="K1103" s="10" t="n">
        <f aca="false">H1103/$F1103</f>
        <v>0.9</v>
      </c>
      <c r="L1103" s="10" t="n">
        <f aca="false">I1103/$F1103</f>
        <v>0.8</v>
      </c>
    </row>
    <row r="1104" customFormat="false" ht="15.8" hidden="false" customHeight="false" outlineLevel="0" collapsed="false">
      <c r="A1104" s="59" t="s">
        <v>95</v>
      </c>
      <c r="B1104" s="59" t="s">
        <v>208</v>
      </c>
      <c r="C1104" s="59" t="s">
        <v>162</v>
      </c>
      <c r="D1104" s="104" t="n">
        <v>7.474203116</v>
      </c>
      <c r="E1104" s="102" t="n">
        <v>6.7267828044</v>
      </c>
      <c r="F1104" s="102" t="n">
        <v>6.7267828044</v>
      </c>
      <c r="G1104" s="103" t="n">
        <f aca="false">$F1104*(1-VLOOKUP($C1104,$B$179:$E$189,2,0))</f>
        <v>6.39044366418</v>
      </c>
      <c r="H1104" s="103" t="n">
        <f aca="false">$F1104*(1-VLOOKUP($C1104,$B$179:$E$189,3,0))</f>
        <v>6.05410452396</v>
      </c>
      <c r="I1104" s="103" t="n">
        <f aca="false">$F1104*(1-VLOOKUP($C1104,$B$179:$E$189,4,0))</f>
        <v>5.38142624352</v>
      </c>
      <c r="J1104" s="10" t="n">
        <f aca="false">G1104/$F1104</f>
        <v>0.95</v>
      </c>
      <c r="K1104" s="10" t="n">
        <f aca="false">H1104/$F1104</f>
        <v>0.9</v>
      </c>
      <c r="L1104" s="10" t="n">
        <f aca="false">I1104/$F1104</f>
        <v>0.8</v>
      </c>
    </row>
    <row r="1105" customFormat="false" ht="15.8" hidden="false" customHeight="false" outlineLevel="0" collapsed="false">
      <c r="A1105" s="59" t="s">
        <v>95</v>
      </c>
      <c r="B1105" s="59" t="s">
        <v>209</v>
      </c>
      <c r="C1105" s="59" t="s">
        <v>162</v>
      </c>
      <c r="D1105" s="104" t="n">
        <v>6.022215619</v>
      </c>
      <c r="E1105" s="102" t="n">
        <v>5.4199940571</v>
      </c>
      <c r="F1105" s="102" t="n">
        <v>5.4199940571</v>
      </c>
      <c r="G1105" s="103" t="n">
        <f aca="false">$F1105*(1-VLOOKUP($C1105,$B$179:$E$189,2,0))</f>
        <v>5.148994354245</v>
      </c>
      <c r="H1105" s="103" t="n">
        <f aca="false">$F1105*(1-VLOOKUP($C1105,$B$179:$E$189,3,0))</f>
        <v>4.87799465139</v>
      </c>
      <c r="I1105" s="103" t="n">
        <f aca="false">$F1105*(1-VLOOKUP($C1105,$B$179:$E$189,4,0))</f>
        <v>4.33599524568</v>
      </c>
      <c r="J1105" s="10" t="n">
        <f aca="false">G1105/$F1105</f>
        <v>0.95</v>
      </c>
      <c r="K1105" s="10" t="n">
        <f aca="false">H1105/$F1105</f>
        <v>0.9</v>
      </c>
      <c r="L1105" s="10" t="n">
        <f aca="false">I1105/$F1105</f>
        <v>0.8</v>
      </c>
    </row>
    <row r="1106" customFormat="false" ht="15.8" hidden="false" customHeight="false" outlineLevel="0" collapsed="false">
      <c r="A1106" s="59" t="s">
        <v>95</v>
      </c>
      <c r="B1106" s="59" t="s">
        <v>210</v>
      </c>
      <c r="C1106" s="59" t="s">
        <v>162</v>
      </c>
      <c r="D1106" s="104" t="n">
        <v>6.022215619</v>
      </c>
      <c r="E1106" s="102" t="n">
        <v>5.4199940571</v>
      </c>
      <c r="F1106" s="102" t="n">
        <v>5.4199940571</v>
      </c>
      <c r="G1106" s="103" t="n">
        <f aca="false">$F1106*(1-VLOOKUP($C1106,$B$179:$E$189,2,0))</f>
        <v>5.148994354245</v>
      </c>
      <c r="H1106" s="103" t="n">
        <f aca="false">$F1106*(1-VLOOKUP($C1106,$B$179:$E$189,3,0))</f>
        <v>4.87799465139</v>
      </c>
      <c r="I1106" s="103" t="n">
        <f aca="false">$F1106*(1-VLOOKUP($C1106,$B$179:$E$189,4,0))</f>
        <v>4.33599524568</v>
      </c>
      <c r="J1106" s="10" t="n">
        <f aca="false">G1106/$F1106</f>
        <v>0.95</v>
      </c>
      <c r="K1106" s="10" t="n">
        <f aca="false">H1106/$F1106</f>
        <v>0.9</v>
      </c>
      <c r="L1106" s="10" t="n">
        <f aca="false">I1106/$F1106</f>
        <v>0.8</v>
      </c>
    </row>
    <row r="1107" customFormat="false" ht="15.8" hidden="false" customHeight="false" outlineLevel="0" collapsed="false">
      <c r="A1107" s="59" t="s">
        <v>95</v>
      </c>
      <c r="B1107" s="59" t="s">
        <v>211</v>
      </c>
      <c r="C1107" s="59" t="s">
        <v>162</v>
      </c>
      <c r="D1107" s="104" t="n">
        <v>7.15261116550525</v>
      </c>
      <c r="E1107" s="102" t="n">
        <v>6.43735004895473</v>
      </c>
      <c r="F1107" s="102" t="n">
        <v>6.43735004895473</v>
      </c>
      <c r="G1107" s="103" t="n">
        <f aca="false">$F1107*(1-VLOOKUP($C1107,$B$179:$E$189,2,0))</f>
        <v>6.11548254650699</v>
      </c>
      <c r="H1107" s="103" t="n">
        <f aca="false">$F1107*(1-VLOOKUP($C1107,$B$179:$E$189,3,0))</f>
        <v>5.79361504405926</v>
      </c>
      <c r="I1107" s="103" t="n">
        <f aca="false">$F1107*(1-VLOOKUP($C1107,$B$179:$E$189,4,0))</f>
        <v>5.14988003916379</v>
      </c>
      <c r="J1107" s="10" t="n">
        <f aca="false">G1107/$F1107</f>
        <v>0.95</v>
      </c>
      <c r="K1107" s="10" t="n">
        <f aca="false">H1107/$F1107</f>
        <v>0.9</v>
      </c>
      <c r="L1107" s="10" t="n">
        <f aca="false">I1107/$F1107</f>
        <v>0.8</v>
      </c>
    </row>
    <row r="1108" customFormat="false" ht="15.8" hidden="false" customHeight="false" outlineLevel="0" collapsed="false">
      <c r="A1108" s="59" t="s">
        <v>95</v>
      </c>
      <c r="B1108" s="59" t="s">
        <v>212</v>
      </c>
      <c r="C1108" s="59" t="s">
        <v>162</v>
      </c>
      <c r="D1108" s="104" t="n">
        <v>8.188203278</v>
      </c>
      <c r="E1108" s="102" t="n">
        <v>7.3693829502</v>
      </c>
      <c r="F1108" s="102" t="n">
        <v>7.3693829502</v>
      </c>
      <c r="G1108" s="103" t="n">
        <f aca="false">$F1108*(1-VLOOKUP($C1108,$B$179:$E$189,2,0))</f>
        <v>7.00091380269</v>
      </c>
      <c r="H1108" s="103" t="n">
        <f aca="false">$F1108*(1-VLOOKUP($C1108,$B$179:$E$189,3,0))</f>
        <v>6.63244465518</v>
      </c>
      <c r="I1108" s="103" t="n">
        <f aca="false">$F1108*(1-VLOOKUP($C1108,$B$179:$E$189,4,0))</f>
        <v>5.89550636016</v>
      </c>
      <c r="J1108" s="10" t="n">
        <f aca="false">G1108/$F1108</f>
        <v>0.95</v>
      </c>
      <c r="K1108" s="10" t="n">
        <f aca="false">H1108/$F1108</f>
        <v>0.9</v>
      </c>
      <c r="L1108" s="10" t="n">
        <f aca="false">I1108/$F1108</f>
        <v>0.8</v>
      </c>
    </row>
    <row r="1109" customFormat="false" ht="15.8" hidden="false" customHeight="false" outlineLevel="0" collapsed="false">
      <c r="A1109" s="59" t="s">
        <v>95</v>
      </c>
      <c r="B1109" s="59" t="s">
        <v>213</v>
      </c>
      <c r="C1109" s="59" t="s">
        <v>162</v>
      </c>
      <c r="D1109" s="104" t="n">
        <v>8.188203278</v>
      </c>
      <c r="E1109" s="102" t="n">
        <v>7.3693829502</v>
      </c>
      <c r="F1109" s="102" t="n">
        <v>7.3693829502</v>
      </c>
      <c r="G1109" s="103" t="n">
        <f aca="false">$F1109*(1-VLOOKUP($C1109,$B$179:$E$189,2,0))</f>
        <v>7.00091380269</v>
      </c>
      <c r="H1109" s="103" t="n">
        <f aca="false">$F1109*(1-VLOOKUP($C1109,$B$179:$E$189,3,0))</f>
        <v>6.63244465518</v>
      </c>
      <c r="I1109" s="103" t="n">
        <f aca="false">$F1109*(1-VLOOKUP($C1109,$B$179:$E$189,4,0))</f>
        <v>5.89550636016</v>
      </c>
      <c r="J1109" s="10" t="n">
        <f aca="false">G1109/$F1109</f>
        <v>0.95</v>
      </c>
      <c r="K1109" s="10" t="n">
        <f aca="false">H1109/$F1109</f>
        <v>0.9</v>
      </c>
      <c r="L1109" s="10" t="n">
        <f aca="false">I1109/$F1109</f>
        <v>0.8</v>
      </c>
    </row>
    <row r="1110" customFormat="false" ht="15.8" hidden="false" customHeight="false" outlineLevel="0" collapsed="false">
      <c r="A1110" s="59" t="s">
        <v>95</v>
      </c>
      <c r="B1110" s="59" t="s">
        <v>214</v>
      </c>
      <c r="C1110" s="59" t="s">
        <v>162</v>
      </c>
      <c r="D1110" s="104" t="n">
        <v>7.119481212</v>
      </c>
      <c r="E1110" s="102" t="n">
        <v>6.4075330908</v>
      </c>
      <c r="F1110" s="102" t="n">
        <v>6.4075330908</v>
      </c>
      <c r="G1110" s="103" t="n">
        <f aca="false">$F1110*(1-VLOOKUP($C1110,$B$179:$E$189,2,0))</f>
        <v>6.08715643626</v>
      </c>
      <c r="H1110" s="103" t="n">
        <f aca="false">$F1110*(1-VLOOKUP($C1110,$B$179:$E$189,3,0))</f>
        <v>5.76677978172</v>
      </c>
      <c r="I1110" s="103" t="n">
        <f aca="false">$F1110*(1-VLOOKUP($C1110,$B$179:$E$189,4,0))</f>
        <v>5.12602647264</v>
      </c>
      <c r="J1110" s="10" t="n">
        <f aca="false">G1110/$F1110</f>
        <v>0.95</v>
      </c>
      <c r="K1110" s="10" t="n">
        <f aca="false">H1110/$F1110</f>
        <v>0.9</v>
      </c>
      <c r="L1110" s="10" t="n">
        <f aca="false">I1110/$F1110</f>
        <v>0.8</v>
      </c>
    </row>
    <row r="1111" customFormat="false" ht="15.8" hidden="false" customHeight="false" outlineLevel="0" collapsed="false">
      <c r="A1111" s="59" t="s">
        <v>97</v>
      </c>
      <c r="B1111" s="59" t="s">
        <v>215</v>
      </c>
      <c r="C1111" s="59" t="s">
        <v>162</v>
      </c>
      <c r="D1111" s="104" t="n">
        <v>0</v>
      </c>
      <c r="E1111" s="102" t="n">
        <v>0</v>
      </c>
      <c r="F1111" s="102" t="n">
        <v>0</v>
      </c>
      <c r="G1111" s="103" t="n">
        <f aca="false">$F1111*(1-VLOOKUP($C1111,$B$179:$E$189,2,0))</f>
        <v>0</v>
      </c>
      <c r="H1111" s="103" t="n">
        <f aca="false">$F1111*(1-VLOOKUP($C1111,$B$179:$E$189,3,0))</f>
        <v>0</v>
      </c>
      <c r="I1111" s="103" t="n">
        <f aca="false">$F1111*(1-VLOOKUP($C1111,$B$179:$E$189,4,0))</f>
        <v>0</v>
      </c>
      <c r="J1111" s="10" t="e">
        <f aca="false">G1111/$F1111</f>
        <v>#DIV/0!</v>
      </c>
      <c r="K1111" s="10" t="e">
        <f aca="false">H1111/$F1111</f>
        <v>#DIV/0!</v>
      </c>
      <c r="L1111" s="10" t="e">
        <f aca="false">I1111/$F1111</f>
        <v>#DIV/0!</v>
      </c>
    </row>
    <row r="1112" customFormat="false" ht="15.8" hidden="false" customHeight="false" outlineLevel="0" collapsed="false">
      <c r="A1112" s="59" t="s">
        <v>97</v>
      </c>
      <c r="B1112" s="59" t="s">
        <v>216</v>
      </c>
      <c r="C1112" s="59" t="s">
        <v>162</v>
      </c>
      <c r="D1112" s="104" t="n">
        <v>0.61</v>
      </c>
      <c r="E1112" s="102" t="n">
        <v>0.549</v>
      </c>
      <c r="F1112" s="102" t="n">
        <v>0.549</v>
      </c>
      <c r="G1112" s="103" t="n">
        <f aca="false">$F1112*(1-VLOOKUP($C1112,$B$179:$E$189,2,0))</f>
        <v>0.52155</v>
      </c>
      <c r="H1112" s="103" t="n">
        <f aca="false">$F1112*(1-VLOOKUP($C1112,$B$179:$E$189,3,0))</f>
        <v>0.4941</v>
      </c>
      <c r="I1112" s="103" t="n">
        <f aca="false">$F1112*(1-VLOOKUP($C1112,$B$179:$E$189,4,0))</f>
        <v>0.4392</v>
      </c>
      <c r="J1112" s="10" t="n">
        <f aca="false">G1112/$F1112</f>
        <v>0.95</v>
      </c>
      <c r="K1112" s="10" t="n">
        <f aca="false">H1112/$F1112</f>
        <v>0.9</v>
      </c>
      <c r="L1112" s="10" t="n">
        <f aca="false">I1112/$F1112</f>
        <v>0.8</v>
      </c>
    </row>
    <row r="1113" customFormat="false" ht="15.8" hidden="false" customHeight="false" outlineLevel="0" collapsed="false">
      <c r="A1113" s="59" t="s">
        <v>97</v>
      </c>
      <c r="B1113" s="59" t="s">
        <v>217</v>
      </c>
      <c r="C1113" s="59" t="s">
        <v>162</v>
      </c>
      <c r="D1113" s="104" t="n">
        <v>11.7590908823196</v>
      </c>
      <c r="E1113" s="102" t="n">
        <v>10.5831817940876</v>
      </c>
      <c r="F1113" s="102" t="n">
        <v>10.5831817940876</v>
      </c>
      <c r="G1113" s="103" t="n">
        <f aca="false">$F1113*(1-VLOOKUP($C1113,$B$179:$E$189,2,0))</f>
        <v>10.0540227043832</v>
      </c>
      <c r="H1113" s="103" t="n">
        <f aca="false">$F1113*(1-VLOOKUP($C1113,$B$179:$E$189,3,0))</f>
        <v>9.52486361467884</v>
      </c>
      <c r="I1113" s="103" t="n">
        <f aca="false">$F1113*(1-VLOOKUP($C1113,$B$179:$E$189,4,0))</f>
        <v>8.46654543527008</v>
      </c>
      <c r="J1113" s="10" t="n">
        <f aca="false">G1113/$F1113</f>
        <v>0.95</v>
      </c>
      <c r="K1113" s="10" t="n">
        <f aca="false">H1113/$F1113</f>
        <v>0.9</v>
      </c>
      <c r="L1113" s="10" t="n">
        <f aca="false">I1113/$F1113</f>
        <v>0.8</v>
      </c>
    </row>
    <row r="1114" customFormat="false" ht="15.8" hidden="false" customHeight="false" outlineLevel="0" collapsed="false">
      <c r="A1114" s="59" t="s">
        <v>97</v>
      </c>
      <c r="B1114" s="59" t="s">
        <v>218</v>
      </c>
      <c r="C1114" s="59" t="s">
        <v>162</v>
      </c>
      <c r="D1114" s="104" t="n">
        <v>0</v>
      </c>
      <c r="E1114" s="102" t="n">
        <v>0</v>
      </c>
      <c r="F1114" s="102" t="n">
        <v>0</v>
      </c>
      <c r="G1114" s="103" t="n">
        <f aca="false">$F1114*(1-VLOOKUP($C1114,$B$179:$E$189,2,0))</f>
        <v>0</v>
      </c>
      <c r="H1114" s="103" t="n">
        <f aca="false">$F1114*(1-VLOOKUP($C1114,$B$179:$E$189,3,0))</f>
        <v>0</v>
      </c>
      <c r="I1114" s="103" t="n">
        <f aca="false">$F1114*(1-VLOOKUP($C1114,$B$179:$E$189,4,0))</f>
        <v>0</v>
      </c>
      <c r="J1114" s="10" t="e">
        <f aca="false">G1114/$F1114</f>
        <v>#DIV/0!</v>
      </c>
      <c r="K1114" s="10" t="e">
        <f aca="false">H1114/$F1114</f>
        <v>#DIV/0!</v>
      </c>
      <c r="L1114" s="10" t="e">
        <f aca="false">I1114/$F1114</f>
        <v>#DIV/0!</v>
      </c>
    </row>
    <row r="1115" customFormat="false" ht="15.8" hidden="false" customHeight="false" outlineLevel="0" collapsed="false">
      <c r="A1115" s="59" t="s">
        <v>97</v>
      </c>
      <c r="B1115" s="59" t="s">
        <v>219</v>
      </c>
      <c r="C1115" s="59" t="s">
        <v>162</v>
      </c>
      <c r="D1115" s="104" t="n">
        <v>0</v>
      </c>
      <c r="E1115" s="102" t="n">
        <v>0</v>
      </c>
      <c r="F1115" s="102" t="n">
        <v>0</v>
      </c>
      <c r="G1115" s="103" t="n">
        <f aca="false">$F1115*(1-VLOOKUP($C1115,$B$179:$E$189,2,0))</f>
        <v>0</v>
      </c>
      <c r="H1115" s="103" t="n">
        <f aca="false">$F1115*(1-VLOOKUP($C1115,$B$179:$E$189,3,0))</f>
        <v>0</v>
      </c>
      <c r="I1115" s="103" t="n">
        <f aca="false">$F1115*(1-VLOOKUP($C1115,$B$179:$E$189,4,0))</f>
        <v>0</v>
      </c>
      <c r="J1115" s="10" t="e">
        <f aca="false">G1115/$F1115</f>
        <v>#DIV/0!</v>
      </c>
      <c r="K1115" s="10" t="e">
        <f aca="false">H1115/$F1115</f>
        <v>#DIV/0!</v>
      </c>
      <c r="L1115" s="10" t="e">
        <f aca="false">I1115/$F1115</f>
        <v>#DIV/0!</v>
      </c>
    </row>
    <row r="1116" customFormat="false" ht="15.8" hidden="false" customHeight="false" outlineLevel="0" collapsed="false">
      <c r="A1116" s="59" t="s">
        <v>97</v>
      </c>
      <c r="B1116" s="59" t="s">
        <v>220</v>
      </c>
      <c r="C1116" s="59" t="s">
        <v>162</v>
      </c>
      <c r="D1116" s="104" t="n">
        <v>42.4527232302658</v>
      </c>
      <c r="E1116" s="102" t="n">
        <v>38.2074509072392</v>
      </c>
      <c r="F1116" s="102" t="n">
        <v>38.2074509072392</v>
      </c>
      <c r="G1116" s="103" t="n">
        <f aca="false">$F1116*(1-VLOOKUP($C1116,$B$179:$E$189,2,0))</f>
        <v>36.2970783618772</v>
      </c>
      <c r="H1116" s="103" t="n">
        <f aca="false">$F1116*(1-VLOOKUP($C1116,$B$179:$E$189,3,0))</f>
        <v>34.3867058165153</v>
      </c>
      <c r="I1116" s="103" t="n">
        <f aca="false">$F1116*(1-VLOOKUP($C1116,$B$179:$E$189,4,0))</f>
        <v>30.5659607257914</v>
      </c>
      <c r="J1116" s="10" t="n">
        <f aca="false">G1116/$F1116</f>
        <v>0.95</v>
      </c>
      <c r="K1116" s="10" t="n">
        <f aca="false">H1116/$F1116</f>
        <v>0.9</v>
      </c>
      <c r="L1116" s="10" t="n">
        <f aca="false">I1116/$F1116</f>
        <v>0.8</v>
      </c>
    </row>
    <row r="1117" customFormat="false" ht="15.8" hidden="false" customHeight="false" outlineLevel="0" collapsed="false">
      <c r="A1117" s="59" t="s">
        <v>97</v>
      </c>
      <c r="B1117" s="59" t="s">
        <v>221</v>
      </c>
      <c r="C1117" s="59" t="s">
        <v>162</v>
      </c>
      <c r="D1117" s="104" t="n">
        <v>0</v>
      </c>
      <c r="E1117" s="102" t="n">
        <v>0</v>
      </c>
      <c r="F1117" s="102" t="n">
        <v>0</v>
      </c>
      <c r="G1117" s="103" t="n">
        <f aca="false">$F1117*(1-VLOOKUP($C1117,$B$179:$E$189,2,0))</f>
        <v>0</v>
      </c>
      <c r="H1117" s="103" t="n">
        <f aca="false">$F1117*(1-VLOOKUP($C1117,$B$179:$E$189,3,0))</f>
        <v>0</v>
      </c>
      <c r="I1117" s="103" t="n">
        <f aca="false">$F1117*(1-VLOOKUP($C1117,$B$179:$E$189,4,0))</f>
        <v>0</v>
      </c>
      <c r="J1117" s="10" t="e">
        <f aca="false">G1117/$F1117</f>
        <v>#DIV/0!</v>
      </c>
      <c r="K1117" s="10" t="e">
        <f aca="false">H1117/$F1117</f>
        <v>#DIV/0!</v>
      </c>
      <c r="L1117" s="10" t="e">
        <f aca="false">I1117/$F1117</f>
        <v>#DIV/0!</v>
      </c>
    </row>
    <row r="1118" customFormat="false" ht="15.8" hidden="false" customHeight="false" outlineLevel="0" collapsed="false">
      <c r="A1118" s="59" t="s">
        <v>97</v>
      </c>
      <c r="B1118" s="59" t="s">
        <v>222</v>
      </c>
      <c r="C1118" s="59" t="s">
        <v>162</v>
      </c>
      <c r="D1118" s="104" t="n">
        <v>166.56</v>
      </c>
      <c r="E1118" s="102" t="n">
        <v>149.904</v>
      </c>
      <c r="F1118" s="102" t="n">
        <v>149.904</v>
      </c>
      <c r="G1118" s="103" t="n">
        <f aca="false">$F1118*(1-VLOOKUP($C1118,$B$179:$E$189,2,0))</f>
        <v>142.4088</v>
      </c>
      <c r="H1118" s="103" t="n">
        <f aca="false">$F1118*(1-VLOOKUP($C1118,$B$179:$E$189,3,0))</f>
        <v>134.9136</v>
      </c>
      <c r="I1118" s="103" t="n">
        <f aca="false">$F1118*(1-VLOOKUP($C1118,$B$179:$E$189,4,0))</f>
        <v>119.9232</v>
      </c>
      <c r="J1118" s="10" t="n">
        <f aca="false">G1118/$F1118</f>
        <v>0.95</v>
      </c>
      <c r="K1118" s="10" t="n">
        <f aca="false">H1118/$F1118</f>
        <v>0.9</v>
      </c>
      <c r="L1118" s="10" t="n">
        <f aca="false">I1118/$F1118</f>
        <v>0.8</v>
      </c>
    </row>
    <row r="1119" customFormat="false" ht="15.8" hidden="false" customHeight="false" outlineLevel="0" collapsed="false">
      <c r="A1119" s="59" t="s">
        <v>97</v>
      </c>
      <c r="B1119" s="59" t="s">
        <v>223</v>
      </c>
      <c r="C1119" s="59" t="s">
        <v>162</v>
      </c>
      <c r="D1119" s="104" t="n">
        <v>10.29</v>
      </c>
      <c r="E1119" s="102" t="n">
        <v>9.261</v>
      </c>
      <c r="F1119" s="102" t="n">
        <v>9.261</v>
      </c>
      <c r="G1119" s="103" t="n">
        <f aca="false">$F1119*(1-VLOOKUP($C1119,$B$179:$E$189,2,0))</f>
        <v>8.79795</v>
      </c>
      <c r="H1119" s="103" t="n">
        <f aca="false">$F1119*(1-VLOOKUP($C1119,$B$179:$E$189,3,0))</f>
        <v>8.3349</v>
      </c>
      <c r="I1119" s="103" t="n">
        <f aca="false">$F1119*(1-VLOOKUP($C1119,$B$179:$E$189,4,0))</f>
        <v>7.4088</v>
      </c>
      <c r="J1119" s="10" t="n">
        <f aca="false">G1119/$F1119</f>
        <v>0.95</v>
      </c>
      <c r="K1119" s="10" t="n">
        <f aca="false">H1119/$F1119</f>
        <v>0.9</v>
      </c>
      <c r="L1119" s="10" t="n">
        <f aca="false">I1119/$F1119</f>
        <v>0.8</v>
      </c>
    </row>
    <row r="1120" customFormat="false" ht="15.8" hidden="false" customHeight="false" outlineLevel="0" collapsed="false">
      <c r="A1120" s="59" t="s">
        <v>97</v>
      </c>
      <c r="B1120" s="59" t="s">
        <v>224</v>
      </c>
      <c r="C1120" s="59" t="s">
        <v>162</v>
      </c>
      <c r="D1120" s="104" t="n">
        <v>0</v>
      </c>
      <c r="E1120" s="102" t="n">
        <v>0</v>
      </c>
      <c r="F1120" s="102" t="n">
        <v>0</v>
      </c>
      <c r="G1120" s="103" t="n">
        <f aca="false">$F1120*(1-VLOOKUP($C1120,$B$179:$E$189,2,0))</f>
        <v>0</v>
      </c>
      <c r="H1120" s="103" t="n">
        <f aca="false">$F1120*(1-VLOOKUP($C1120,$B$179:$E$189,3,0))</f>
        <v>0</v>
      </c>
      <c r="I1120" s="103" t="n">
        <f aca="false">$F1120*(1-VLOOKUP($C1120,$B$179:$E$189,4,0))</f>
        <v>0</v>
      </c>
      <c r="J1120" s="10" t="e">
        <f aca="false">G1120/$F1120</f>
        <v>#DIV/0!</v>
      </c>
      <c r="K1120" s="10" t="e">
        <f aca="false">H1120/$F1120</f>
        <v>#DIV/0!</v>
      </c>
      <c r="L1120" s="10" t="e">
        <f aca="false">I1120/$F1120</f>
        <v>#DIV/0!</v>
      </c>
    </row>
    <row r="1121" customFormat="false" ht="15.8" hidden="false" customHeight="false" outlineLevel="0" collapsed="false">
      <c r="A1121" s="59" t="s">
        <v>97</v>
      </c>
      <c r="B1121" s="59" t="s">
        <v>225</v>
      </c>
      <c r="C1121" s="59" t="s">
        <v>162</v>
      </c>
      <c r="D1121" s="104" t="n">
        <v>0</v>
      </c>
      <c r="E1121" s="102" t="n">
        <v>0</v>
      </c>
      <c r="F1121" s="102" t="n">
        <v>0</v>
      </c>
      <c r="G1121" s="103" t="n">
        <f aca="false">$F1121*(1-VLOOKUP($C1121,$B$179:$E$189,2,0))</f>
        <v>0</v>
      </c>
      <c r="H1121" s="103" t="n">
        <f aca="false">$F1121*(1-VLOOKUP($C1121,$B$179:$E$189,3,0))</f>
        <v>0</v>
      </c>
      <c r="I1121" s="103" t="n">
        <f aca="false">$F1121*(1-VLOOKUP($C1121,$B$179:$E$189,4,0))</f>
        <v>0</v>
      </c>
      <c r="J1121" s="10" t="e">
        <f aca="false">G1121/$F1121</f>
        <v>#DIV/0!</v>
      </c>
      <c r="K1121" s="10" t="e">
        <f aca="false">H1121/$F1121</f>
        <v>#DIV/0!</v>
      </c>
      <c r="L1121" s="10" t="e">
        <f aca="false">I1121/$F1121</f>
        <v>#DIV/0!</v>
      </c>
    </row>
    <row r="1122" customFormat="false" ht="15.8" hidden="false" customHeight="false" outlineLevel="0" collapsed="false">
      <c r="A1122" s="59" t="s">
        <v>97</v>
      </c>
      <c r="B1122" s="59" t="s">
        <v>226</v>
      </c>
      <c r="C1122" s="59" t="s">
        <v>162</v>
      </c>
      <c r="D1122" s="104" t="n">
        <v>0</v>
      </c>
      <c r="E1122" s="102" t="n">
        <v>0</v>
      </c>
      <c r="F1122" s="102" t="n">
        <v>0</v>
      </c>
      <c r="G1122" s="103" t="n">
        <f aca="false">$F1122*(1-VLOOKUP($C1122,$B$179:$E$189,2,0))</f>
        <v>0</v>
      </c>
      <c r="H1122" s="103" t="n">
        <f aca="false">$F1122*(1-VLOOKUP($C1122,$B$179:$E$189,3,0))</f>
        <v>0</v>
      </c>
      <c r="I1122" s="103" t="n">
        <f aca="false">$F1122*(1-VLOOKUP($C1122,$B$179:$E$189,4,0))</f>
        <v>0</v>
      </c>
      <c r="J1122" s="10" t="e">
        <f aca="false">G1122/$F1122</f>
        <v>#DIV/0!</v>
      </c>
      <c r="K1122" s="10" t="e">
        <f aca="false">H1122/$F1122</f>
        <v>#DIV/0!</v>
      </c>
      <c r="L1122" s="10" t="e">
        <f aca="false">I1122/$F1122</f>
        <v>#DIV/0!</v>
      </c>
    </row>
    <row r="1123" customFormat="false" ht="15.8" hidden="false" customHeight="false" outlineLevel="0" collapsed="false">
      <c r="A1123" s="59" t="s">
        <v>97</v>
      </c>
      <c r="B1123" s="59" t="s">
        <v>227</v>
      </c>
      <c r="C1123" s="59" t="s">
        <v>162</v>
      </c>
      <c r="D1123" s="104" t="n">
        <v>0</v>
      </c>
      <c r="E1123" s="102" t="n">
        <v>0</v>
      </c>
      <c r="F1123" s="102" t="n">
        <v>0</v>
      </c>
      <c r="G1123" s="103" t="n">
        <f aca="false">$F1123*(1-VLOOKUP($C1123,$B$179:$E$189,2,0))</f>
        <v>0</v>
      </c>
      <c r="H1123" s="103" t="n">
        <f aca="false">$F1123*(1-VLOOKUP($C1123,$B$179:$E$189,3,0))</f>
        <v>0</v>
      </c>
      <c r="I1123" s="103" t="n">
        <f aca="false">$F1123*(1-VLOOKUP($C1123,$B$179:$E$189,4,0))</f>
        <v>0</v>
      </c>
      <c r="J1123" s="10" t="e">
        <f aca="false">G1123/$F1123</f>
        <v>#DIV/0!</v>
      </c>
      <c r="K1123" s="10" t="e">
        <f aca="false">H1123/$F1123</f>
        <v>#DIV/0!</v>
      </c>
      <c r="L1123" s="10" t="e">
        <f aca="false">I1123/$F1123</f>
        <v>#DIV/0!</v>
      </c>
    </row>
    <row r="1124" customFormat="false" ht="15.8" hidden="false" customHeight="false" outlineLevel="0" collapsed="false">
      <c r="A1124" s="59" t="s">
        <v>97</v>
      </c>
      <c r="B1124" s="59" t="s">
        <v>228</v>
      </c>
      <c r="C1124" s="59" t="s">
        <v>162</v>
      </c>
      <c r="D1124" s="104" t="n">
        <v>0</v>
      </c>
      <c r="E1124" s="102" t="n">
        <v>0</v>
      </c>
      <c r="F1124" s="102" t="n">
        <v>0</v>
      </c>
      <c r="G1124" s="103" t="n">
        <f aca="false">$F1124*(1-VLOOKUP($C1124,$B$179:$E$189,2,0))</f>
        <v>0</v>
      </c>
      <c r="H1124" s="103" t="n">
        <f aca="false">$F1124*(1-VLOOKUP($C1124,$B$179:$E$189,3,0))</f>
        <v>0</v>
      </c>
      <c r="I1124" s="103" t="n">
        <f aca="false">$F1124*(1-VLOOKUP($C1124,$B$179:$E$189,4,0))</f>
        <v>0</v>
      </c>
      <c r="J1124" s="10" t="e">
        <f aca="false">G1124/$F1124</f>
        <v>#DIV/0!</v>
      </c>
      <c r="K1124" s="10" t="e">
        <f aca="false">H1124/$F1124</f>
        <v>#DIV/0!</v>
      </c>
      <c r="L1124" s="10" t="e">
        <f aca="false">I1124/$F1124</f>
        <v>#DIV/0!</v>
      </c>
    </row>
    <row r="1125" customFormat="false" ht="15.8" hidden="false" customHeight="false" outlineLevel="0" collapsed="false">
      <c r="A1125" s="59" t="s">
        <v>97</v>
      </c>
      <c r="B1125" s="59" t="s">
        <v>229</v>
      </c>
      <c r="C1125" s="59" t="s">
        <v>162</v>
      </c>
      <c r="D1125" s="104" t="n">
        <v>0</v>
      </c>
      <c r="E1125" s="102" t="n">
        <v>0</v>
      </c>
      <c r="F1125" s="102" t="n">
        <v>0</v>
      </c>
      <c r="G1125" s="103" t="n">
        <f aca="false">$F1125*(1-VLOOKUP($C1125,$B$179:$E$189,2,0))</f>
        <v>0</v>
      </c>
      <c r="H1125" s="103" t="n">
        <f aca="false">$F1125*(1-VLOOKUP($C1125,$B$179:$E$189,3,0))</f>
        <v>0</v>
      </c>
      <c r="I1125" s="103" t="n">
        <f aca="false">$F1125*(1-VLOOKUP($C1125,$B$179:$E$189,4,0))</f>
        <v>0</v>
      </c>
      <c r="J1125" s="10" t="e">
        <f aca="false">G1125/$F1125</f>
        <v>#DIV/0!</v>
      </c>
      <c r="K1125" s="10" t="e">
        <f aca="false">H1125/$F1125</f>
        <v>#DIV/0!</v>
      </c>
      <c r="L1125" s="10" t="e">
        <f aca="false">I1125/$F1125</f>
        <v>#DIV/0!</v>
      </c>
    </row>
    <row r="1126" customFormat="false" ht="15.8" hidden="false" customHeight="false" outlineLevel="0" collapsed="false">
      <c r="A1126" s="59" t="s">
        <v>97</v>
      </c>
      <c r="B1126" s="59" t="s">
        <v>230</v>
      </c>
      <c r="C1126" s="59" t="s">
        <v>162</v>
      </c>
      <c r="D1126" s="104" t="n">
        <v>166.56</v>
      </c>
      <c r="E1126" s="102" t="n">
        <v>149.904</v>
      </c>
      <c r="F1126" s="102" t="n">
        <v>149.904</v>
      </c>
      <c r="G1126" s="103" t="n">
        <f aca="false">$F1126*(1-VLOOKUP($C1126,$B$179:$E$189,2,0))</f>
        <v>142.4088</v>
      </c>
      <c r="H1126" s="103" t="n">
        <f aca="false">$F1126*(1-VLOOKUP($C1126,$B$179:$E$189,3,0))</f>
        <v>134.9136</v>
      </c>
      <c r="I1126" s="103" t="n">
        <f aca="false">$F1126*(1-VLOOKUP($C1126,$B$179:$E$189,4,0))</f>
        <v>119.9232</v>
      </c>
      <c r="J1126" s="10" t="n">
        <f aca="false">G1126/$F1126</f>
        <v>0.95</v>
      </c>
      <c r="K1126" s="10" t="n">
        <f aca="false">H1126/$F1126</f>
        <v>0.9</v>
      </c>
      <c r="L1126" s="10" t="n">
        <f aca="false">I1126/$F1126</f>
        <v>0.8</v>
      </c>
    </row>
    <row r="1127" customFormat="false" ht="15.8" hidden="false" customHeight="false" outlineLevel="0" collapsed="false">
      <c r="A1127" s="59" t="s">
        <v>97</v>
      </c>
      <c r="B1127" s="59" t="s">
        <v>231</v>
      </c>
      <c r="C1127" s="59" t="s">
        <v>162</v>
      </c>
      <c r="D1127" s="104" t="n">
        <v>10.29</v>
      </c>
      <c r="E1127" s="102" t="n">
        <v>9.261</v>
      </c>
      <c r="F1127" s="102" t="n">
        <v>9.261</v>
      </c>
      <c r="G1127" s="103" t="n">
        <f aca="false">$F1127*(1-VLOOKUP($C1127,$B$179:$E$189,2,0))</f>
        <v>8.79795</v>
      </c>
      <c r="H1127" s="103" t="n">
        <f aca="false">$F1127*(1-VLOOKUP($C1127,$B$179:$E$189,3,0))</f>
        <v>8.3349</v>
      </c>
      <c r="I1127" s="103" t="n">
        <f aca="false">$F1127*(1-VLOOKUP($C1127,$B$179:$E$189,4,0))</f>
        <v>7.4088</v>
      </c>
      <c r="J1127" s="10" t="n">
        <f aca="false">G1127/$F1127</f>
        <v>0.95</v>
      </c>
      <c r="K1127" s="10" t="n">
        <f aca="false">H1127/$F1127</f>
        <v>0.9</v>
      </c>
      <c r="L1127" s="10" t="n">
        <f aca="false">I1127/$F1127</f>
        <v>0.8</v>
      </c>
    </row>
    <row r="1128" customFormat="false" ht="15.8" hidden="false" customHeight="false" outlineLevel="0" collapsed="false">
      <c r="A1128" s="59" t="s">
        <v>97</v>
      </c>
      <c r="B1128" s="59" t="s">
        <v>232</v>
      </c>
      <c r="C1128" s="59" t="s">
        <v>162</v>
      </c>
      <c r="D1128" s="104" t="n">
        <v>10.29</v>
      </c>
      <c r="E1128" s="102" t="n">
        <v>9.261</v>
      </c>
      <c r="F1128" s="102" t="n">
        <v>9.261</v>
      </c>
      <c r="G1128" s="103" t="n">
        <f aca="false">$F1128*(1-VLOOKUP($C1128,$B$179:$E$189,2,0))</f>
        <v>8.79795</v>
      </c>
      <c r="H1128" s="103" t="n">
        <f aca="false">$F1128*(1-VLOOKUP($C1128,$B$179:$E$189,3,0))</f>
        <v>8.3349</v>
      </c>
      <c r="I1128" s="103" t="n">
        <f aca="false">$F1128*(1-VLOOKUP($C1128,$B$179:$E$189,4,0))</f>
        <v>7.4088</v>
      </c>
      <c r="J1128" s="10" t="n">
        <f aca="false">G1128/$F1128</f>
        <v>0.95</v>
      </c>
      <c r="K1128" s="10" t="n">
        <f aca="false">H1128/$F1128</f>
        <v>0.9</v>
      </c>
      <c r="L1128" s="10" t="n">
        <f aca="false">I1128/$F1128</f>
        <v>0.8</v>
      </c>
    </row>
    <row r="1129" customFormat="false" ht="15.8" hidden="false" customHeight="false" outlineLevel="0" collapsed="false">
      <c r="A1129" s="59" t="s">
        <v>97</v>
      </c>
      <c r="B1129" s="59" t="s">
        <v>233</v>
      </c>
      <c r="C1129" s="59" t="s">
        <v>162</v>
      </c>
      <c r="D1129" s="104" t="n">
        <v>0</v>
      </c>
      <c r="E1129" s="102" t="n">
        <v>0</v>
      </c>
      <c r="F1129" s="102" t="n">
        <v>0</v>
      </c>
      <c r="G1129" s="103" t="n">
        <f aca="false">$F1129*(1-VLOOKUP($C1129,$B$179:$E$189,2,0))</f>
        <v>0</v>
      </c>
      <c r="H1129" s="103" t="n">
        <f aca="false">$F1129*(1-VLOOKUP($C1129,$B$179:$E$189,3,0))</f>
        <v>0</v>
      </c>
      <c r="I1129" s="103" t="n">
        <f aca="false">$F1129*(1-VLOOKUP($C1129,$B$179:$E$189,4,0))</f>
        <v>0</v>
      </c>
      <c r="J1129" s="10" t="e">
        <f aca="false">G1129/$F1129</f>
        <v>#DIV/0!</v>
      </c>
      <c r="K1129" s="10" t="e">
        <f aca="false">H1129/$F1129</f>
        <v>#DIV/0!</v>
      </c>
      <c r="L1129" s="10" t="e">
        <f aca="false">I1129/$F1129</f>
        <v>#DIV/0!</v>
      </c>
    </row>
    <row r="1130" customFormat="false" ht="15.8" hidden="false" customHeight="false" outlineLevel="0" collapsed="false">
      <c r="A1130" s="59" t="s">
        <v>99</v>
      </c>
      <c r="B1130" s="59" t="s">
        <v>234</v>
      </c>
      <c r="C1130" s="59" t="s">
        <v>162</v>
      </c>
      <c r="D1130" s="104" t="n">
        <v>4.4106</v>
      </c>
      <c r="E1130" s="102" t="n">
        <v>3.96954</v>
      </c>
      <c r="F1130" s="102" t="n">
        <v>3.96954</v>
      </c>
      <c r="G1130" s="103" t="n">
        <f aca="false">$F1130*(1-VLOOKUP($C1130,$B$179:$E$189,2,0))</f>
        <v>3.771063</v>
      </c>
      <c r="H1130" s="103" t="n">
        <f aca="false">$F1130*(1-VLOOKUP($C1130,$B$179:$E$189,3,0))</f>
        <v>3.572586</v>
      </c>
      <c r="I1130" s="103" t="n">
        <f aca="false">$F1130*(1-VLOOKUP($C1130,$B$179:$E$189,4,0))</f>
        <v>3.175632</v>
      </c>
      <c r="J1130" s="10" t="n">
        <f aca="false">G1130/$F1130</f>
        <v>0.95</v>
      </c>
      <c r="K1130" s="10" t="n">
        <f aca="false">H1130/$F1130</f>
        <v>0.9</v>
      </c>
      <c r="L1130" s="10" t="n">
        <f aca="false">I1130/$F1130</f>
        <v>0.8</v>
      </c>
    </row>
    <row r="1131" customFormat="false" ht="15.8" hidden="false" customHeight="false" outlineLevel="0" collapsed="false">
      <c r="A1131" s="59" t="s">
        <v>99</v>
      </c>
      <c r="B1131" s="59" t="s">
        <v>235</v>
      </c>
      <c r="C1131" s="59" t="s">
        <v>162</v>
      </c>
      <c r="D1131" s="104" t="n">
        <v>4.1393</v>
      </c>
      <c r="E1131" s="102" t="n">
        <v>3.72537</v>
      </c>
      <c r="F1131" s="102" t="n">
        <v>3.72537</v>
      </c>
      <c r="G1131" s="103" t="n">
        <f aca="false">$F1131*(1-VLOOKUP($C1131,$B$179:$E$189,2,0))</f>
        <v>3.5391015</v>
      </c>
      <c r="H1131" s="103" t="n">
        <f aca="false">$F1131*(1-VLOOKUP($C1131,$B$179:$E$189,3,0))</f>
        <v>3.352833</v>
      </c>
      <c r="I1131" s="103" t="n">
        <f aca="false">$F1131*(1-VLOOKUP($C1131,$B$179:$E$189,4,0))</f>
        <v>2.980296</v>
      </c>
      <c r="J1131" s="10" t="n">
        <f aca="false">G1131/$F1131</f>
        <v>0.95</v>
      </c>
      <c r="K1131" s="10" t="n">
        <f aca="false">H1131/$F1131</f>
        <v>0.9</v>
      </c>
      <c r="L1131" s="10" t="n">
        <f aca="false">I1131/$F1131</f>
        <v>0.8</v>
      </c>
    </row>
    <row r="1132" customFormat="false" ht="15.8" hidden="false" customHeight="false" outlineLevel="0" collapsed="false">
      <c r="A1132" s="59" t="s">
        <v>99</v>
      </c>
      <c r="B1132" s="59" t="s">
        <v>236</v>
      </c>
      <c r="C1132" s="59" t="s">
        <v>162</v>
      </c>
      <c r="D1132" s="104" t="n">
        <v>4.41060000000001</v>
      </c>
      <c r="E1132" s="102" t="n">
        <v>3.96954000000001</v>
      </c>
      <c r="F1132" s="102" t="n">
        <v>3.96954000000001</v>
      </c>
      <c r="G1132" s="103" t="n">
        <f aca="false">$F1132*(1-VLOOKUP($C1132,$B$179:$E$189,2,0))</f>
        <v>3.77106300000001</v>
      </c>
      <c r="H1132" s="103" t="n">
        <f aca="false">$F1132*(1-VLOOKUP($C1132,$B$179:$E$189,3,0))</f>
        <v>3.57258600000001</v>
      </c>
      <c r="I1132" s="103" t="n">
        <f aca="false">$F1132*(1-VLOOKUP($C1132,$B$179:$E$189,4,0))</f>
        <v>3.17563200000001</v>
      </c>
      <c r="J1132" s="10" t="n">
        <f aca="false">G1132/$F1132</f>
        <v>0.95</v>
      </c>
      <c r="K1132" s="10" t="n">
        <f aca="false">H1132/$F1132</f>
        <v>0.9</v>
      </c>
      <c r="L1132" s="10" t="n">
        <f aca="false">I1132/$F1132</f>
        <v>0.8</v>
      </c>
    </row>
    <row r="1133" customFormat="false" ht="15.8" hidden="false" customHeight="false" outlineLevel="0" collapsed="false">
      <c r="A1133" s="59" t="s">
        <v>99</v>
      </c>
      <c r="B1133" s="59" t="s">
        <v>237</v>
      </c>
      <c r="C1133" s="59" t="s">
        <v>162</v>
      </c>
      <c r="D1133" s="104" t="n">
        <v>4.4106</v>
      </c>
      <c r="E1133" s="102" t="n">
        <v>3.96954</v>
      </c>
      <c r="F1133" s="102" t="n">
        <v>3.96954</v>
      </c>
      <c r="G1133" s="103" t="n">
        <f aca="false">$F1133*(1-VLOOKUP($C1133,$B$179:$E$189,2,0))</f>
        <v>3.771063</v>
      </c>
      <c r="H1133" s="103" t="n">
        <f aca="false">$F1133*(1-VLOOKUP($C1133,$B$179:$E$189,3,0))</f>
        <v>3.572586</v>
      </c>
      <c r="I1133" s="103" t="n">
        <f aca="false">$F1133*(1-VLOOKUP($C1133,$B$179:$E$189,4,0))</f>
        <v>3.175632</v>
      </c>
      <c r="J1133" s="10" t="n">
        <f aca="false">G1133/$F1133</f>
        <v>0.95</v>
      </c>
      <c r="K1133" s="10" t="n">
        <f aca="false">H1133/$F1133</f>
        <v>0.9</v>
      </c>
      <c r="L1133" s="10" t="n">
        <f aca="false">I1133/$F1133</f>
        <v>0.8</v>
      </c>
    </row>
    <row r="1134" customFormat="false" ht="15.8" hidden="false" customHeight="false" outlineLevel="0" collapsed="false">
      <c r="A1134" s="59" t="s">
        <v>99</v>
      </c>
      <c r="B1134" s="59" t="s">
        <v>238</v>
      </c>
      <c r="C1134" s="59" t="s">
        <v>162</v>
      </c>
      <c r="D1134" s="104" t="n">
        <v>4.1393</v>
      </c>
      <c r="E1134" s="102" t="n">
        <v>3.72537</v>
      </c>
      <c r="F1134" s="102" t="n">
        <v>3.72537</v>
      </c>
      <c r="G1134" s="103" t="n">
        <f aca="false">$F1134*(1-VLOOKUP($C1134,$B$179:$E$189,2,0))</f>
        <v>3.5391015</v>
      </c>
      <c r="H1134" s="103" t="n">
        <f aca="false">$F1134*(1-VLOOKUP($C1134,$B$179:$E$189,3,0))</f>
        <v>3.352833</v>
      </c>
      <c r="I1134" s="103" t="n">
        <f aca="false">$F1134*(1-VLOOKUP($C1134,$B$179:$E$189,4,0))</f>
        <v>2.980296</v>
      </c>
      <c r="J1134" s="10" t="n">
        <f aca="false">G1134/$F1134</f>
        <v>0.95</v>
      </c>
      <c r="K1134" s="10" t="n">
        <f aca="false">H1134/$F1134</f>
        <v>0.9</v>
      </c>
      <c r="L1134" s="10" t="n">
        <f aca="false">I1134/$F1134</f>
        <v>0.8</v>
      </c>
    </row>
    <row r="1135" customFormat="false" ht="15.8" hidden="false" customHeight="false" outlineLevel="0" collapsed="false">
      <c r="A1135" s="59" t="s">
        <v>99</v>
      </c>
      <c r="B1135" s="59" t="s">
        <v>239</v>
      </c>
      <c r="C1135" s="59" t="s">
        <v>162</v>
      </c>
      <c r="D1135" s="104" t="n">
        <v>4.4106</v>
      </c>
      <c r="E1135" s="102" t="n">
        <v>3.96954</v>
      </c>
      <c r="F1135" s="102" t="n">
        <v>3.96954</v>
      </c>
      <c r="G1135" s="103" t="n">
        <f aca="false">$F1135*(1-VLOOKUP($C1135,$B$179:$E$189,2,0))</f>
        <v>3.771063</v>
      </c>
      <c r="H1135" s="103" t="n">
        <f aca="false">$F1135*(1-VLOOKUP($C1135,$B$179:$E$189,3,0))</f>
        <v>3.572586</v>
      </c>
      <c r="I1135" s="103" t="n">
        <f aca="false">$F1135*(1-VLOOKUP($C1135,$B$179:$E$189,4,0))</f>
        <v>3.175632</v>
      </c>
      <c r="J1135" s="10" t="n">
        <f aca="false">G1135/$F1135</f>
        <v>0.95</v>
      </c>
      <c r="K1135" s="10" t="n">
        <f aca="false">H1135/$F1135</f>
        <v>0.9</v>
      </c>
      <c r="L1135" s="10" t="n">
        <f aca="false">I1135/$F1135</f>
        <v>0.8</v>
      </c>
    </row>
    <row r="1136" customFormat="false" ht="15.8" hidden="false" customHeight="false" outlineLevel="0" collapsed="false">
      <c r="A1136" s="59" t="s">
        <v>99</v>
      </c>
      <c r="B1136" s="59" t="s">
        <v>240</v>
      </c>
      <c r="C1136" s="59" t="s">
        <v>162</v>
      </c>
      <c r="D1136" s="104" t="n">
        <v>6.6982</v>
      </c>
      <c r="E1136" s="102" t="n">
        <v>6.02838</v>
      </c>
      <c r="F1136" s="102" t="n">
        <v>6.02838</v>
      </c>
      <c r="G1136" s="103" t="n">
        <f aca="false">$F1136*(1-VLOOKUP($C1136,$B$179:$E$189,2,0))</f>
        <v>5.726961</v>
      </c>
      <c r="H1136" s="103" t="n">
        <f aca="false">$F1136*(1-VLOOKUP($C1136,$B$179:$E$189,3,0))</f>
        <v>5.425542</v>
      </c>
      <c r="I1136" s="103" t="n">
        <f aca="false">$F1136*(1-VLOOKUP($C1136,$B$179:$E$189,4,0))</f>
        <v>4.822704</v>
      </c>
      <c r="J1136" s="10" t="n">
        <f aca="false">G1136/$F1136</f>
        <v>0.95</v>
      </c>
      <c r="K1136" s="10" t="n">
        <f aca="false">H1136/$F1136</f>
        <v>0.9</v>
      </c>
      <c r="L1136" s="10" t="n">
        <f aca="false">I1136/$F1136</f>
        <v>0.8</v>
      </c>
    </row>
    <row r="1137" customFormat="false" ht="15.8" hidden="false" customHeight="false" outlineLevel="0" collapsed="false">
      <c r="A1137" s="59" t="s">
        <v>99</v>
      </c>
      <c r="B1137" s="59" t="s">
        <v>241</v>
      </c>
      <c r="C1137" s="59" t="s">
        <v>162</v>
      </c>
      <c r="D1137" s="104" t="n">
        <v>4.1393</v>
      </c>
      <c r="E1137" s="102" t="n">
        <v>3.72537</v>
      </c>
      <c r="F1137" s="102" t="n">
        <v>3.72537</v>
      </c>
      <c r="G1137" s="103" t="n">
        <f aca="false">$F1137*(1-VLOOKUP($C1137,$B$179:$E$189,2,0))</f>
        <v>3.5391015</v>
      </c>
      <c r="H1137" s="103" t="n">
        <f aca="false">$F1137*(1-VLOOKUP($C1137,$B$179:$E$189,3,0))</f>
        <v>3.352833</v>
      </c>
      <c r="I1137" s="103" t="n">
        <f aca="false">$F1137*(1-VLOOKUP($C1137,$B$179:$E$189,4,0))</f>
        <v>2.980296</v>
      </c>
      <c r="J1137" s="10" t="n">
        <f aca="false">G1137/$F1137</f>
        <v>0.95</v>
      </c>
      <c r="K1137" s="10" t="n">
        <f aca="false">H1137/$F1137</f>
        <v>0.9</v>
      </c>
      <c r="L1137" s="10" t="n">
        <f aca="false">I1137/$F1137</f>
        <v>0.8</v>
      </c>
    </row>
    <row r="1138" customFormat="false" ht="15.8" hidden="false" customHeight="false" outlineLevel="0" collapsed="false">
      <c r="A1138" s="59" t="s">
        <v>99</v>
      </c>
      <c r="B1138" s="59" t="s">
        <v>242</v>
      </c>
      <c r="C1138" s="59" t="s">
        <v>162</v>
      </c>
      <c r="D1138" s="104" t="n">
        <v>4.4106</v>
      </c>
      <c r="E1138" s="102" t="n">
        <v>3.96954</v>
      </c>
      <c r="F1138" s="102" t="n">
        <v>3.96954</v>
      </c>
      <c r="G1138" s="103" t="n">
        <f aca="false">$F1138*(1-VLOOKUP($C1138,$B$179:$E$189,2,0))</f>
        <v>3.771063</v>
      </c>
      <c r="H1138" s="103" t="n">
        <f aca="false">$F1138*(1-VLOOKUP($C1138,$B$179:$E$189,3,0))</f>
        <v>3.572586</v>
      </c>
      <c r="I1138" s="103" t="n">
        <f aca="false">$F1138*(1-VLOOKUP($C1138,$B$179:$E$189,4,0))</f>
        <v>3.175632</v>
      </c>
      <c r="J1138" s="10" t="n">
        <f aca="false">G1138/$F1138</f>
        <v>0.95</v>
      </c>
      <c r="K1138" s="10" t="n">
        <f aca="false">H1138/$F1138</f>
        <v>0.9</v>
      </c>
      <c r="L1138" s="10" t="n">
        <f aca="false">I1138/$F1138</f>
        <v>0.8</v>
      </c>
    </row>
    <row r="1139" customFormat="false" ht="15.8" hidden="false" customHeight="false" outlineLevel="0" collapsed="false">
      <c r="A1139" s="59" t="s">
        <v>99</v>
      </c>
      <c r="B1139" s="59" t="s">
        <v>243</v>
      </c>
      <c r="C1139" s="59" t="s">
        <v>162</v>
      </c>
      <c r="D1139" s="104" t="n">
        <v>4.4106</v>
      </c>
      <c r="E1139" s="102" t="n">
        <v>3.96954</v>
      </c>
      <c r="F1139" s="102" t="n">
        <v>3.96954</v>
      </c>
      <c r="G1139" s="103" t="n">
        <f aca="false">$F1139*(1-VLOOKUP($C1139,$B$179:$E$189,2,0))</f>
        <v>3.771063</v>
      </c>
      <c r="H1139" s="103" t="n">
        <f aca="false">$F1139*(1-VLOOKUP($C1139,$B$179:$E$189,3,0))</f>
        <v>3.572586</v>
      </c>
      <c r="I1139" s="103" t="n">
        <f aca="false">$F1139*(1-VLOOKUP($C1139,$B$179:$E$189,4,0))</f>
        <v>3.175632</v>
      </c>
      <c r="J1139" s="10" t="n">
        <f aca="false">G1139/$F1139</f>
        <v>0.95</v>
      </c>
      <c r="K1139" s="10" t="n">
        <f aca="false">H1139/$F1139</f>
        <v>0.9</v>
      </c>
      <c r="L1139" s="10" t="n">
        <f aca="false">I1139/$F1139</f>
        <v>0.8</v>
      </c>
    </row>
    <row r="1140" customFormat="false" ht="15.8" hidden="false" customHeight="false" outlineLevel="0" collapsed="false">
      <c r="A1140" s="59" t="s">
        <v>99</v>
      </c>
      <c r="B1140" s="59" t="s">
        <v>244</v>
      </c>
      <c r="C1140" s="59" t="s">
        <v>162</v>
      </c>
      <c r="D1140" s="104" t="n">
        <v>4.4106</v>
      </c>
      <c r="E1140" s="102" t="n">
        <v>3.96954</v>
      </c>
      <c r="F1140" s="102" t="n">
        <v>3.96954</v>
      </c>
      <c r="G1140" s="103" t="n">
        <f aca="false">$F1140*(1-VLOOKUP($C1140,$B$179:$E$189,2,0))</f>
        <v>3.771063</v>
      </c>
      <c r="H1140" s="103" t="n">
        <f aca="false">$F1140*(1-VLOOKUP($C1140,$B$179:$E$189,3,0))</f>
        <v>3.572586</v>
      </c>
      <c r="I1140" s="103" t="n">
        <f aca="false">$F1140*(1-VLOOKUP($C1140,$B$179:$E$189,4,0))</f>
        <v>3.175632</v>
      </c>
      <c r="J1140" s="10" t="n">
        <f aca="false">G1140/$F1140</f>
        <v>0.95</v>
      </c>
      <c r="K1140" s="10" t="n">
        <f aca="false">H1140/$F1140</f>
        <v>0.9</v>
      </c>
      <c r="L1140" s="10" t="n">
        <f aca="false">I1140/$F1140</f>
        <v>0.8</v>
      </c>
    </row>
    <row r="1141" customFormat="false" ht="15.8" hidden="false" customHeight="false" outlineLevel="0" collapsed="false">
      <c r="A1141" s="59" t="s">
        <v>99</v>
      </c>
      <c r="B1141" s="59" t="s">
        <v>245</v>
      </c>
      <c r="C1141" s="59" t="s">
        <v>162</v>
      </c>
      <c r="D1141" s="104" t="n">
        <v>4.4106</v>
      </c>
      <c r="E1141" s="102" t="n">
        <v>3.96954</v>
      </c>
      <c r="F1141" s="102" t="n">
        <v>3.96954</v>
      </c>
      <c r="G1141" s="103" t="n">
        <f aca="false">$F1141*(1-VLOOKUP($C1141,$B$179:$E$189,2,0))</f>
        <v>3.771063</v>
      </c>
      <c r="H1141" s="103" t="n">
        <f aca="false">$F1141*(1-VLOOKUP($C1141,$B$179:$E$189,3,0))</f>
        <v>3.572586</v>
      </c>
      <c r="I1141" s="103" t="n">
        <f aca="false">$F1141*(1-VLOOKUP($C1141,$B$179:$E$189,4,0))</f>
        <v>3.175632</v>
      </c>
      <c r="J1141" s="10" t="n">
        <f aca="false">G1141/$F1141</f>
        <v>0.95</v>
      </c>
      <c r="K1141" s="10" t="n">
        <f aca="false">H1141/$F1141</f>
        <v>0.9</v>
      </c>
      <c r="L1141" s="10" t="n">
        <f aca="false">I1141/$F1141</f>
        <v>0.8</v>
      </c>
    </row>
    <row r="1142" customFormat="false" ht="15.8" hidden="false" customHeight="false" outlineLevel="0" collapsed="false">
      <c r="A1142" s="59" t="s">
        <v>99</v>
      </c>
      <c r="B1142" s="59" t="s">
        <v>246</v>
      </c>
      <c r="C1142" s="59" t="s">
        <v>162</v>
      </c>
      <c r="D1142" s="104" t="n">
        <v>4.4106</v>
      </c>
      <c r="E1142" s="102" t="n">
        <v>3.96954</v>
      </c>
      <c r="F1142" s="102" t="n">
        <v>3.96954</v>
      </c>
      <c r="G1142" s="103" t="n">
        <f aca="false">$F1142*(1-VLOOKUP($C1142,$B$179:$E$189,2,0))</f>
        <v>3.771063</v>
      </c>
      <c r="H1142" s="103" t="n">
        <f aca="false">$F1142*(1-VLOOKUP($C1142,$B$179:$E$189,3,0))</f>
        <v>3.572586</v>
      </c>
      <c r="I1142" s="103" t="n">
        <f aca="false">$F1142*(1-VLOOKUP($C1142,$B$179:$E$189,4,0))</f>
        <v>3.175632</v>
      </c>
      <c r="J1142" s="10" t="n">
        <f aca="false">G1142/$F1142</f>
        <v>0.95</v>
      </c>
      <c r="K1142" s="10" t="n">
        <f aca="false">H1142/$F1142</f>
        <v>0.9</v>
      </c>
      <c r="L1142" s="10" t="n">
        <f aca="false">I1142/$F1142</f>
        <v>0.8</v>
      </c>
    </row>
    <row r="1143" customFormat="false" ht="15.8" hidden="false" customHeight="false" outlineLevel="0" collapsed="false">
      <c r="A1143" s="59" t="s">
        <v>99</v>
      </c>
      <c r="B1143" s="59" t="s">
        <v>247</v>
      </c>
      <c r="C1143" s="59" t="s">
        <v>162</v>
      </c>
      <c r="D1143" s="104" t="n">
        <v>4.1393</v>
      </c>
      <c r="E1143" s="102" t="n">
        <v>3.72537</v>
      </c>
      <c r="F1143" s="102" t="n">
        <v>3.72537</v>
      </c>
      <c r="G1143" s="103" t="n">
        <f aca="false">$F1143*(1-VLOOKUP($C1143,$B$179:$E$189,2,0))</f>
        <v>3.5391015</v>
      </c>
      <c r="H1143" s="103" t="n">
        <f aca="false">$F1143*(1-VLOOKUP($C1143,$B$179:$E$189,3,0))</f>
        <v>3.352833</v>
      </c>
      <c r="I1143" s="103" t="n">
        <f aca="false">$F1143*(1-VLOOKUP($C1143,$B$179:$E$189,4,0))</f>
        <v>2.980296</v>
      </c>
      <c r="J1143" s="10" t="n">
        <f aca="false">G1143/$F1143</f>
        <v>0.95</v>
      </c>
      <c r="K1143" s="10" t="n">
        <f aca="false">H1143/$F1143</f>
        <v>0.9</v>
      </c>
      <c r="L1143" s="10" t="n">
        <f aca="false">I1143/$F1143</f>
        <v>0.8</v>
      </c>
    </row>
    <row r="1144" customFormat="false" ht="15.8" hidden="false" customHeight="false" outlineLevel="0" collapsed="false">
      <c r="A1144" s="59" t="s">
        <v>99</v>
      </c>
      <c r="B1144" s="59" t="s">
        <v>248</v>
      </c>
      <c r="C1144" s="59" t="s">
        <v>162</v>
      </c>
      <c r="D1144" s="104" t="n">
        <v>6.69819999999999</v>
      </c>
      <c r="E1144" s="102" t="n">
        <v>6.02837999999999</v>
      </c>
      <c r="F1144" s="102" t="n">
        <v>6.02837999999999</v>
      </c>
      <c r="G1144" s="103" t="n">
        <f aca="false">$F1144*(1-VLOOKUP($C1144,$B$179:$E$189,2,0))</f>
        <v>5.72696099999999</v>
      </c>
      <c r="H1144" s="103" t="n">
        <f aca="false">$F1144*(1-VLOOKUP($C1144,$B$179:$E$189,3,0))</f>
        <v>5.42554199999999</v>
      </c>
      <c r="I1144" s="103" t="n">
        <f aca="false">$F1144*(1-VLOOKUP($C1144,$B$179:$E$189,4,0))</f>
        <v>4.82270399999999</v>
      </c>
      <c r="J1144" s="10" t="n">
        <f aca="false">G1144/$F1144</f>
        <v>0.95</v>
      </c>
      <c r="K1144" s="10" t="n">
        <f aca="false">H1144/$F1144</f>
        <v>0.9</v>
      </c>
      <c r="L1144" s="10" t="n">
        <f aca="false">I1144/$F1144</f>
        <v>0.8</v>
      </c>
    </row>
    <row r="1145" customFormat="false" ht="15.8" hidden="false" customHeight="false" outlineLevel="0" collapsed="false">
      <c r="A1145" s="59" t="s">
        <v>99</v>
      </c>
      <c r="B1145" s="59" t="s">
        <v>249</v>
      </c>
      <c r="C1145" s="59" t="s">
        <v>162</v>
      </c>
      <c r="D1145" s="104" t="n">
        <v>6.6982</v>
      </c>
      <c r="E1145" s="102" t="n">
        <v>6.02838</v>
      </c>
      <c r="F1145" s="102" t="n">
        <v>6.02838</v>
      </c>
      <c r="G1145" s="103" t="n">
        <f aca="false">$F1145*(1-VLOOKUP($C1145,$B$179:$E$189,2,0))</f>
        <v>5.726961</v>
      </c>
      <c r="H1145" s="103" t="n">
        <f aca="false">$F1145*(1-VLOOKUP($C1145,$B$179:$E$189,3,0))</f>
        <v>5.425542</v>
      </c>
      <c r="I1145" s="103" t="n">
        <f aca="false">$F1145*(1-VLOOKUP($C1145,$B$179:$E$189,4,0))</f>
        <v>4.822704</v>
      </c>
      <c r="J1145" s="10" t="n">
        <f aca="false">G1145/$F1145</f>
        <v>0.95</v>
      </c>
      <c r="K1145" s="10" t="n">
        <f aca="false">H1145/$F1145</f>
        <v>0.9</v>
      </c>
      <c r="L1145" s="10" t="n">
        <f aca="false">I1145/$F1145</f>
        <v>0.8</v>
      </c>
    </row>
    <row r="1146" customFormat="false" ht="15.8" hidden="false" customHeight="false" outlineLevel="0" collapsed="false">
      <c r="A1146" s="59" t="s">
        <v>99</v>
      </c>
      <c r="B1146" s="59" t="s">
        <v>250</v>
      </c>
      <c r="C1146" s="59" t="s">
        <v>162</v>
      </c>
      <c r="D1146" s="104" t="n">
        <v>6.6982</v>
      </c>
      <c r="E1146" s="102" t="n">
        <v>6.02838</v>
      </c>
      <c r="F1146" s="102" t="n">
        <v>6.02838</v>
      </c>
      <c r="G1146" s="103" t="n">
        <f aca="false">$F1146*(1-VLOOKUP($C1146,$B$179:$E$189,2,0))</f>
        <v>5.726961</v>
      </c>
      <c r="H1146" s="103" t="n">
        <f aca="false">$F1146*(1-VLOOKUP($C1146,$B$179:$E$189,3,0))</f>
        <v>5.425542</v>
      </c>
      <c r="I1146" s="103" t="n">
        <f aca="false">$F1146*(1-VLOOKUP($C1146,$B$179:$E$189,4,0))</f>
        <v>4.822704</v>
      </c>
      <c r="J1146" s="10" t="n">
        <f aca="false">G1146/$F1146</f>
        <v>0.95</v>
      </c>
      <c r="K1146" s="10" t="n">
        <f aca="false">H1146/$F1146</f>
        <v>0.9</v>
      </c>
      <c r="L1146" s="10" t="n">
        <f aca="false">I1146/$F1146</f>
        <v>0.8</v>
      </c>
    </row>
    <row r="1147" customFormat="false" ht="15.8" hidden="false" customHeight="false" outlineLevel="0" collapsed="false">
      <c r="A1147" s="59" t="s">
        <v>101</v>
      </c>
      <c r="B1147" s="59" t="s">
        <v>251</v>
      </c>
      <c r="C1147" s="59" t="s">
        <v>162</v>
      </c>
      <c r="D1147" s="104" t="n">
        <v>9.419586584</v>
      </c>
      <c r="E1147" s="102" t="n">
        <v>8.4776279256</v>
      </c>
      <c r="F1147" s="102" t="n">
        <v>8.4776279256</v>
      </c>
      <c r="G1147" s="103" t="n">
        <f aca="false">$F1147*(1-VLOOKUP($C1147,$B$179:$E$189,2,0))</f>
        <v>8.05374652932</v>
      </c>
      <c r="H1147" s="103" t="n">
        <f aca="false">$F1147*(1-VLOOKUP($C1147,$B$179:$E$189,3,0))</f>
        <v>7.62986513304</v>
      </c>
      <c r="I1147" s="103" t="n">
        <f aca="false">$F1147*(1-VLOOKUP($C1147,$B$179:$E$189,4,0))</f>
        <v>6.78210234048</v>
      </c>
      <c r="J1147" s="10" t="n">
        <f aca="false">G1147/$F1147</f>
        <v>0.95</v>
      </c>
      <c r="K1147" s="10" t="n">
        <f aca="false">H1147/$F1147</f>
        <v>0.9</v>
      </c>
      <c r="L1147" s="10" t="n">
        <f aca="false">I1147/$F1147</f>
        <v>0.8</v>
      </c>
    </row>
    <row r="1148" customFormat="false" ht="15.8" hidden="false" customHeight="false" outlineLevel="0" collapsed="false">
      <c r="A1148" s="59" t="s">
        <v>101</v>
      </c>
      <c r="B1148" s="59" t="s">
        <v>252</v>
      </c>
      <c r="C1148" s="59" t="s">
        <v>162</v>
      </c>
      <c r="D1148" s="104" t="n">
        <v>9.419586584</v>
      </c>
      <c r="E1148" s="102" t="n">
        <v>8.4776279256</v>
      </c>
      <c r="F1148" s="102" t="n">
        <v>8.4776279256</v>
      </c>
      <c r="G1148" s="103" t="n">
        <f aca="false">$F1148*(1-VLOOKUP($C1148,$B$179:$E$189,2,0))</f>
        <v>8.05374652932</v>
      </c>
      <c r="H1148" s="103" t="n">
        <f aca="false">$F1148*(1-VLOOKUP($C1148,$B$179:$E$189,3,0))</f>
        <v>7.62986513304</v>
      </c>
      <c r="I1148" s="103" t="n">
        <f aca="false">$F1148*(1-VLOOKUP($C1148,$B$179:$E$189,4,0))</f>
        <v>6.78210234048</v>
      </c>
      <c r="J1148" s="10" t="n">
        <f aca="false">G1148/$F1148</f>
        <v>0.95</v>
      </c>
      <c r="K1148" s="10" t="n">
        <f aca="false">H1148/$F1148</f>
        <v>0.9</v>
      </c>
      <c r="L1148" s="10" t="n">
        <f aca="false">I1148/$F1148</f>
        <v>0.8</v>
      </c>
    </row>
    <row r="1149" customFormat="false" ht="15.8" hidden="false" customHeight="false" outlineLevel="0" collapsed="false">
      <c r="A1149" s="59" t="s">
        <v>101</v>
      </c>
      <c r="B1149" s="59" t="s">
        <v>253</v>
      </c>
      <c r="C1149" s="59" t="s">
        <v>162</v>
      </c>
      <c r="D1149" s="104" t="n">
        <v>9.419586584</v>
      </c>
      <c r="E1149" s="102" t="n">
        <v>8.4776279256</v>
      </c>
      <c r="F1149" s="102" t="n">
        <v>8.4776279256</v>
      </c>
      <c r="G1149" s="103" t="n">
        <f aca="false">$F1149*(1-VLOOKUP($C1149,$B$179:$E$189,2,0))</f>
        <v>8.05374652932</v>
      </c>
      <c r="H1149" s="103" t="n">
        <f aca="false">$F1149*(1-VLOOKUP($C1149,$B$179:$E$189,3,0))</f>
        <v>7.62986513304</v>
      </c>
      <c r="I1149" s="103" t="n">
        <f aca="false">$F1149*(1-VLOOKUP($C1149,$B$179:$E$189,4,0))</f>
        <v>6.78210234048</v>
      </c>
      <c r="J1149" s="10" t="n">
        <f aca="false">G1149/$F1149</f>
        <v>0.95</v>
      </c>
      <c r="K1149" s="10" t="n">
        <f aca="false">H1149/$F1149</f>
        <v>0.9</v>
      </c>
      <c r="L1149" s="10" t="n">
        <f aca="false">I1149/$F1149</f>
        <v>0.8</v>
      </c>
    </row>
    <row r="1150" customFormat="false" ht="15.8" hidden="false" customHeight="false" outlineLevel="0" collapsed="false">
      <c r="A1150" s="59" t="s">
        <v>101</v>
      </c>
      <c r="B1150" s="59" t="s">
        <v>254</v>
      </c>
      <c r="C1150" s="59" t="s">
        <v>162</v>
      </c>
      <c r="D1150" s="104" t="n">
        <v>9.41958658400001</v>
      </c>
      <c r="E1150" s="102" t="n">
        <v>8.47762792560001</v>
      </c>
      <c r="F1150" s="102" t="n">
        <v>8.47762792560001</v>
      </c>
      <c r="G1150" s="103" t="n">
        <f aca="false">$F1150*(1-VLOOKUP($C1150,$B$179:$E$189,2,0))</f>
        <v>8.05374652932001</v>
      </c>
      <c r="H1150" s="103" t="n">
        <f aca="false">$F1150*(1-VLOOKUP($C1150,$B$179:$E$189,3,0))</f>
        <v>7.62986513304001</v>
      </c>
      <c r="I1150" s="103" t="n">
        <f aca="false">$F1150*(1-VLOOKUP($C1150,$B$179:$E$189,4,0))</f>
        <v>6.78210234048001</v>
      </c>
      <c r="J1150" s="10" t="n">
        <f aca="false">G1150/$F1150</f>
        <v>0.95</v>
      </c>
      <c r="K1150" s="10" t="n">
        <f aca="false">H1150/$F1150</f>
        <v>0.9</v>
      </c>
      <c r="L1150" s="10" t="n">
        <f aca="false">I1150/$F1150</f>
        <v>0.8</v>
      </c>
    </row>
    <row r="1151" customFormat="false" ht="15.8" hidden="false" customHeight="false" outlineLevel="0" collapsed="false">
      <c r="A1151" s="59" t="s">
        <v>101</v>
      </c>
      <c r="B1151" s="59" t="s">
        <v>255</v>
      </c>
      <c r="C1151" s="59" t="s">
        <v>162</v>
      </c>
      <c r="D1151" s="104" t="n">
        <v>9.419586584</v>
      </c>
      <c r="E1151" s="102" t="n">
        <v>8.4776279256</v>
      </c>
      <c r="F1151" s="102" t="n">
        <v>8.4776279256</v>
      </c>
      <c r="G1151" s="103" t="n">
        <f aca="false">$F1151*(1-VLOOKUP($C1151,$B$179:$E$189,2,0))</f>
        <v>8.05374652932</v>
      </c>
      <c r="H1151" s="103" t="n">
        <f aca="false">$F1151*(1-VLOOKUP($C1151,$B$179:$E$189,3,0))</f>
        <v>7.62986513304</v>
      </c>
      <c r="I1151" s="103" t="n">
        <f aca="false">$F1151*(1-VLOOKUP($C1151,$B$179:$E$189,4,0))</f>
        <v>6.78210234048</v>
      </c>
      <c r="J1151" s="10" t="n">
        <f aca="false">G1151/$F1151</f>
        <v>0.95</v>
      </c>
      <c r="K1151" s="10" t="n">
        <f aca="false">H1151/$F1151</f>
        <v>0.9</v>
      </c>
      <c r="L1151" s="10" t="n">
        <f aca="false">I1151/$F1151</f>
        <v>0.8</v>
      </c>
    </row>
    <row r="1152" customFormat="false" ht="15.8" hidden="false" customHeight="false" outlineLevel="0" collapsed="false">
      <c r="A1152" s="59" t="s">
        <v>103</v>
      </c>
      <c r="B1152" s="59" t="s">
        <v>256</v>
      </c>
      <c r="C1152" s="59" t="s">
        <v>162</v>
      </c>
      <c r="D1152" s="104" t="n">
        <v>16.048074084</v>
      </c>
      <c r="E1152" s="102" t="n">
        <v>14.4432666756</v>
      </c>
      <c r="F1152" s="102" t="n">
        <v>14.4432666756</v>
      </c>
      <c r="G1152" s="103" t="n">
        <f aca="false">$F1152*(1-VLOOKUP($C1152,$B$179:$E$189,2,0))</f>
        <v>13.72110334182</v>
      </c>
      <c r="H1152" s="103" t="n">
        <f aca="false">$F1152*(1-VLOOKUP($C1152,$B$179:$E$189,3,0))</f>
        <v>12.99894000804</v>
      </c>
      <c r="I1152" s="103" t="n">
        <f aca="false">$F1152*(1-VLOOKUP($C1152,$B$179:$E$189,4,0))</f>
        <v>11.55461334048</v>
      </c>
      <c r="J1152" s="10" t="n">
        <f aca="false">G1152/$F1152</f>
        <v>0.95</v>
      </c>
      <c r="K1152" s="10" t="n">
        <f aca="false">H1152/$F1152</f>
        <v>0.9</v>
      </c>
      <c r="L1152" s="10" t="n">
        <f aca="false">I1152/$F1152</f>
        <v>0.8</v>
      </c>
    </row>
    <row r="1153" customFormat="false" ht="15.8" hidden="false" customHeight="false" outlineLevel="0" collapsed="false">
      <c r="A1153" s="59" t="s">
        <v>103</v>
      </c>
      <c r="B1153" s="59" t="s">
        <v>257</v>
      </c>
      <c r="C1153" s="59" t="s">
        <v>162</v>
      </c>
      <c r="D1153" s="104" t="n">
        <v>16.048074084</v>
      </c>
      <c r="E1153" s="102" t="n">
        <v>14.4432666756</v>
      </c>
      <c r="F1153" s="102" t="n">
        <v>14.4432666756</v>
      </c>
      <c r="G1153" s="103" t="n">
        <f aca="false">$F1153*(1-VLOOKUP($C1153,$B$179:$E$189,2,0))</f>
        <v>13.72110334182</v>
      </c>
      <c r="H1153" s="103" t="n">
        <f aca="false">$F1153*(1-VLOOKUP($C1153,$B$179:$E$189,3,0))</f>
        <v>12.99894000804</v>
      </c>
      <c r="I1153" s="103" t="n">
        <f aca="false">$F1153*(1-VLOOKUP($C1153,$B$179:$E$189,4,0))</f>
        <v>11.55461334048</v>
      </c>
      <c r="J1153" s="10" t="n">
        <f aca="false">G1153/$F1153</f>
        <v>0.95</v>
      </c>
      <c r="K1153" s="10" t="n">
        <f aca="false">H1153/$F1153</f>
        <v>0.9</v>
      </c>
      <c r="L1153" s="10" t="n">
        <f aca="false">I1153/$F1153</f>
        <v>0.8</v>
      </c>
    </row>
    <row r="1154" customFormat="false" ht="15.8" hidden="false" customHeight="false" outlineLevel="0" collapsed="false">
      <c r="A1154" s="59" t="s">
        <v>103</v>
      </c>
      <c r="B1154" s="59" t="s">
        <v>258</v>
      </c>
      <c r="C1154" s="59" t="s">
        <v>162</v>
      </c>
      <c r="D1154" s="104" t="n">
        <v>16.048074084</v>
      </c>
      <c r="E1154" s="102" t="n">
        <v>14.4432666756</v>
      </c>
      <c r="F1154" s="102" t="n">
        <v>14.4432666756</v>
      </c>
      <c r="G1154" s="103" t="n">
        <f aca="false">$F1154*(1-VLOOKUP($C1154,$B$179:$E$189,2,0))</f>
        <v>13.72110334182</v>
      </c>
      <c r="H1154" s="103" t="n">
        <f aca="false">$F1154*(1-VLOOKUP($C1154,$B$179:$E$189,3,0))</f>
        <v>12.99894000804</v>
      </c>
      <c r="I1154" s="103" t="n">
        <f aca="false">$F1154*(1-VLOOKUP($C1154,$B$179:$E$189,4,0))</f>
        <v>11.55461334048</v>
      </c>
      <c r="J1154" s="10" t="n">
        <f aca="false">G1154/$F1154</f>
        <v>0.95</v>
      </c>
      <c r="K1154" s="10" t="n">
        <f aca="false">H1154/$F1154</f>
        <v>0.9</v>
      </c>
      <c r="L1154" s="10" t="n">
        <f aca="false">I1154/$F1154</f>
        <v>0.8</v>
      </c>
    </row>
    <row r="1155" customFormat="false" ht="15.8" hidden="false" customHeight="false" outlineLevel="0" collapsed="false">
      <c r="A1155" s="59" t="s">
        <v>103</v>
      </c>
      <c r="B1155" s="59" t="s">
        <v>259</v>
      </c>
      <c r="C1155" s="59" t="s">
        <v>162</v>
      </c>
      <c r="D1155" s="104" t="n">
        <v>16.048074084</v>
      </c>
      <c r="E1155" s="102" t="n">
        <v>14.4432666756</v>
      </c>
      <c r="F1155" s="102" t="n">
        <v>14.4432666756</v>
      </c>
      <c r="G1155" s="103" t="n">
        <f aca="false">$F1155*(1-VLOOKUP($C1155,$B$179:$E$189,2,0))</f>
        <v>13.72110334182</v>
      </c>
      <c r="H1155" s="103" t="n">
        <f aca="false">$F1155*(1-VLOOKUP($C1155,$B$179:$E$189,3,0))</f>
        <v>12.99894000804</v>
      </c>
      <c r="I1155" s="103" t="n">
        <f aca="false">$F1155*(1-VLOOKUP($C1155,$B$179:$E$189,4,0))</f>
        <v>11.55461334048</v>
      </c>
      <c r="J1155" s="10" t="n">
        <f aca="false">G1155/$F1155</f>
        <v>0.95</v>
      </c>
      <c r="K1155" s="10" t="n">
        <f aca="false">H1155/$F1155</f>
        <v>0.9</v>
      </c>
      <c r="L1155" s="10" t="n">
        <f aca="false">I1155/$F1155</f>
        <v>0.8</v>
      </c>
    </row>
    <row r="1156" customFormat="false" ht="15.8" hidden="false" customHeight="false" outlineLevel="0" collapsed="false">
      <c r="A1156" s="59" t="s">
        <v>103</v>
      </c>
      <c r="B1156" s="59" t="s">
        <v>260</v>
      </c>
      <c r="C1156" s="59" t="s">
        <v>162</v>
      </c>
      <c r="D1156" s="104" t="n">
        <v>16.048074084</v>
      </c>
      <c r="E1156" s="102" t="n">
        <v>14.4432666756</v>
      </c>
      <c r="F1156" s="102" t="n">
        <v>14.4432666756</v>
      </c>
      <c r="G1156" s="103" t="n">
        <f aca="false">$F1156*(1-VLOOKUP($C1156,$B$179:$E$189,2,0))</f>
        <v>13.72110334182</v>
      </c>
      <c r="H1156" s="103" t="n">
        <f aca="false">$F1156*(1-VLOOKUP($C1156,$B$179:$E$189,3,0))</f>
        <v>12.99894000804</v>
      </c>
      <c r="I1156" s="103" t="n">
        <f aca="false">$F1156*(1-VLOOKUP($C1156,$B$179:$E$189,4,0))</f>
        <v>11.55461334048</v>
      </c>
      <c r="J1156" s="10" t="n">
        <f aca="false">G1156/$F1156</f>
        <v>0.95</v>
      </c>
      <c r="K1156" s="10" t="n">
        <f aca="false">H1156/$F1156</f>
        <v>0.9</v>
      </c>
      <c r="L1156" s="10" t="n">
        <f aca="false">I1156/$F1156</f>
        <v>0.8</v>
      </c>
    </row>
    <row r="1157" customFormat="false" ht="15.8" hidden="false" customHeight="false" outlineLevel="0" collapsed="false">
      <c r="A1157" s="59" t="s">
        <v>103</v>
      </c>
      <c r="B1157" s="59" t="s">
        <v>261</v>
      </c>
      <c r="C1157" s="59" t="s">
        <v>162</v>
      </c>
      <c r="D1157" s="104" t="n">
        <v>16.048074084</v>
      </c>
      <c r="E1157" s="102" t="n">
        <v>14.4432666756</v>
      </c>
      <c r="F1157" s="102" t="n">
        <v>14.4432666756</v>
      </c>
      <c r="G1157" s="103" t="n">
        <f aca="false">$F1157*(1-VLOOKUP($C1157,$B$179:$E$189,2,0))</f>
        <v>13.72110334182</v>
      </c>
      <c r="H1157" s="103" t="n">
        <f aca="false">$F1157*(1-VLOOKUP($C1157,$B$179:$E$189,3,0))</f>
        <v>12.99894000804</v>
      </c>
      <c r="I1157" s="103" t="n">
        <f aca="false">$F1157*(1-VLOOKUP($C1157,$B$179:$E$189,4,0))</f>
        <v>11.55461334048</v>
      </c>
      <c r="J1157" s="10" t="n">
        <f aca="false">G1157/$F1157</f>
        <v>0.95</v>
      </c>
      <c r="K1157" s="10" t="n">
        <f aca="false">H1157/$F1157</f>
        <v>0.9</v>
      </c>
      <c r="L1157" s="10" t="n">
        <f aca="false">I1157/$F1157</f>
        <v>0.8</v>
      </c>
    </row>
    <row r="1158" customFormat="false" ht="15.8" hidden="false" customHeight="false" outlineLevel="0" collapsed="false">
      <c r="A1158" s="59" t="s">
        <v>105</v>
      </c>
      <c r="B1158" s="59" t="s">
        <v>185</v>
      </c>
      <c r="C1158" s="59" t="s">
        <v>162</v>
      </c>
      <c r="D1158" s="104" t="n">
        <v>1</v>
      </c>
      <c r="E1158" s="102" t="n">
        <v>0.9</v>
      </c>
      <c r="F1158" s="102" t="n">
        <v>0.9</v>
      </c>
      <c r="G1158" s="103" t="n">
        <f aca="false">$F1158*(1-VLOOKUP($C1158,$B$179:$E$189,2,0))</f>
        <v>0.855</v>
      </c>
      <c r="H1158" s="103" t="n">
        <f aca="false">$F1158*(1-VLOOKUP($C1158,$B$179:$E$189,3,0))</f>
        <v>0.81</v>
      </c>
      <c r="I1158" s="103" t="n">
        <f aca="false">$F1158*(1-VLOOKUP($C1158,$B$179:$E$189,4,0))</f>
        <v>0.72</v>
      </c>
      <c r="J1158" s="10" t="n">
        <f aca="false">G1158/$F1158</f>
        <v>0.95</v>
      </c>
      <c r="K1158" s="10" t="n">
        <f aca="false">H1158/$F1158</f>
        <v>0.9</v>
      </c>
      <c r="L1158" s="10" t="n">
        <f aca="false">I1158/$F1158</f>
        <v>0.8</v>
      </c>
    </row>
    <row r="1159" customFormat="false" ht="15.8" hidden="false" customHeight="false" outlineLevel="0" collapsed="false">
      <c r="A1159" s="59" t="s">
        <v>105</v>
      </c>
      <c r="B1159" s="59" t="s">
        <v>262</v>
      </c>
      <c r="C1159" s="59" t="s">
        <v>162</v>
      </c>
      <c r="D1159" s="104" t="n">
        <v>0.864145677386671</v>
      </c>
      <c r="E1159" s="102" t="n">
        <v>0.777731109648004</v>
      </c>
      <c r="F1159" s="102" t="n">
        <v>0.777731109648004</v>
      </c>
      <c r="G1159" s="103" t="n">
        <f aca="false">$F1159*(1-VLOOKUP($C1159,$B$179:$E$189,2,0))</f>
        <v>0.738844554165604</v>
      </c>
      <c r="H1159" s="103" t="n">
        <f aca="false">$F1159*(1-VLOOKUP($C1159,$B$179:$E$189,3,0))</f>
        <v>0.699957998683204</v>
      </c>
      <c r="I1159" s="103" t="n">
        <f aca="false">$F1159*(1-VLOOKUP($C1159,$B$179:$E$189,4,0))</f>
        <v>0.622184887718403</v>
      </c>
      <c r="J1159" s="10" t="n">
        <f aca="false">G1159/$F1159</f>
        <v>0.95</v>
      </c>
      <c r="K1159" s="10" t="n">
        <f aca="false">H1159/$F1159</f>
        <v>0.9</v>
      </c>
      <c r="L1159" s="10" t="n">
        <f aca="false">I1159/$F1159</f>
        <v>0.8</v>
      </c>
    </row>
    <row r="1160" customFormat="false" ht="15.8" hidden="false" customHeight="false" outlineLevel="0" collapsed="false">
      <c r="A1160" s="59" t="s">
        <v>105</v>
      </c>
      <c r="B1160" s="59" t="s">
        <v>263</v>
      </c>
      <c r="C1160" s="59" t="s">
        <v>162</v>
      </c>
      <c r="D1160" s="104" t="n">
        <v>6.18583549414675</v>
      </c>
      <c r="E1160" s="102" t="n">
        <v>5.56725194473208</v>
      </c>
      <c r="F1160" s="102" t="n">
        <v>5.56725194473208</v>
      </c>
      <c r="G1160" s="103" t="n">
        <f aca="false">$F1160*(1-VLOOKUP($C1160,$B$179:$E$189,2,0))</f>
        <v>5.28888934749548</v>
      </c>
      <c r="H1160" s="103" t="n">
        <f aca="false">$F1160*(1-VLOOKUP($C1160,$B$179:$E$189,3,0))</f>
        <v>5.01052675025887</v>
      </c>
      <c r="I1160" s="103" t="n">
        <f aca="false">$F1160*(1-VLOOKUP($C1160,$B$179:$E$189,4,0))</f>
        <v>4.45380155578566</v>
      </c>
      <c r="J1160" s="10" t="n">
        <f aca="false">G1160/$F1160</f>
        <v>0.95</v>
      </c>
      <c r="K1160" s="10" t="n">
        <f aca="false">H1160/$F1160</f>
        <v>0.9</v>
      </c>
      <c r="L1160" s="10" t="n">
        <f aca="false">I1160/$F1160</f>
        <v>0.8</v>
      </c>
    </row>
    <row r="1161" customFormat="false" ht="15.8" hidden="false" customHeight="false" outlineLevel="0" collapsed="false">
      <c r="A1161" s="59" t="s">
        <v>105</v>
      </c>
      <c r="B1161" s="59" t="s">
        <v>264</v>
      </c>
      <c r="C1161" s="59" t="s">
        <v>162</v>
      </c>
      <c r="D1161" s="104" t="n">
        <v>0.99020551950224</v>
      </c>
      <c r="E1161" s="102" t="n">
        <v>0.891184967552016</v>
      </c>
      <c r="F1161" s="102" t="n">
        <v>0.891184967552016</v>
      </c>
      <c r="G1161" s="103" t="n">
        <f aca="false">$F1161*(1-VLOOKUP($C1161,$B$179:$E$189,2,0))</f>
        <v>0.846625719174415</v>
      </c>
      <c r="H1161" s="103" t="n">
        <f aca="false">$F1161*(1-VLOOKUP($C1161,$B$179:$E$189,3,0))</f>
        <v>0.802066470796814</v>
      </c>
      <c r="I1161" s="103" t="n">
        <f aca="false">$F1161*(1-VLOOKUP($C1161,$B$179:$E$189,4,0))</f>
        <v>0.712947974041613</v>
      </c>
      <c r="J1161" s="10" t="n">
        <f aca="false">G1161/$F1161</f>
        <v>0.95</v>
      </c>
      <c r="K1161" s="10" t="n">
        <f aca="false">H1161/$F1161</f>
        <v>0.9</v>
      </c>
      <c r="L1161" s="10" t="n">
        <f aca="false">I1161/$F1161</f>
        <v>0.8</v>
      </c>
    </row>
    <row r="1162" customFormat="false" ht="15.8" hidden="false" customHeight="false" outlineLevel="0" collapsed="false">
      <c r="A1162" s="59" t="s">
        <v>105</v>
      </c>
      <c r="B1162" s="59" t="s">
        <v>265</v>
      </c>
      <c r="C1162" s="59" t="s">
        <v>162</v>
      </c>
      <c r="D1162" s="104" t="n">
        <v>1</v>
      </c>
      <c r="E1162" s="102" t="n">
        <v>0.9</v>
      </c>
      <c r="F1162" s="102" t="n">
        <v>0.9</v>
      </c>
      <c r="G1162" s="103" t="n">
        <f aca="false">$F1162*(1-VLOOKUP($C1162,$B$179:$E$189,2,0))</f>
        <v>0.855</v>
      </c>
      <c r="H1162" s="103" t="n">
        <f aca="false">$F1162*(1-VLOOKUP($C1162,$B$179:$E$189,3,0))</f>
        <v>0.81</v>
      </c>
      <c r="I1162" s="103" t="n">
        <f aca="false">$F1162*(1-VLOOKUP($C1162,$B$179:$E$189,4,0))</f>
        <v>0.72</v>
      </c>
      <c r="J1162" s="10" t="n">
        <f aca="false">G1162/$F1162</f>
        <v>0.95</v>
      </c>
      <c r="K1162" s="10" t="n">
        <f aca="false">H1162/$F1162</f>
        <v>0.9</v>
      </c>
      <c r="L1162" s="10" t="n">
        <f aca="false">I1162/$F1162</f>
        <v>0.8</v>
      </c>
    </row>
    <row r="1163" customFormat="false" ht="15.8" hidden="false" customHeight="false" outlineLevel="0" collapsed="false">
      <c r="A1163" s="59" t="s">
        <v>105</v>
      </c>
      <c r="B1163" s="59" t="s">
        <v>266</v>
      </c>
      <c r="C1163" s="59" t="s">
        <v>162</v>
      </c>
      <c r="D1163" s="104" t="n">
        <v>0.810689088961307</v>
      </c>
      <c r="E1163" s="102" t="n">
        <v>0.729620180065176</v>
      </c>
      <c r="F1163" s="102" t="n">
        <v>0.729620180065176</v>
      </c>
      <c r="G1163" s="103" t="n">
        <f aca="false">$F1163*(1-VLOOKUP($C1163,$B$179:$E$189,2,0))</f>
        <v>0.693139171061917</v>
      </c>
      <c r="H1163" s="103" t="n">
        <f aca="false">$F1163*(1-VLOOKUP($C1163,$B$179:$E$189,3,0))</f>
        <v>0.656658162058658</v>
      </c>
      <c r="I1163" s="103" t="n">
        <f aca="false">$F1163*(1-VLOOKUP($C1163,$B$179:$E$189,4,0))</f>
        <v>0.583696144052141</v>
      </c>
      <c r="J1163" s="10" t="n">
        <f aca="false">G1163/$F1163</f>
        <v>0.95</v>
      </c>
      <c r="K1163" s="10" t="n">
        <f aca="false">H1163/$F1163</f>
        <v>0.9</v>
      </c>
      <c r="L1163" s="10" t="n">
        <f aca="false">I1163/$F1163</f>
        <v>0.8</v>
      </c>
    </row>
    <row r="1164" customFormat="false" ht="15.8" hidden="false" customHeight="false" outlineLevel="0" collapsed="false">
      <c r="A1164" s="59" t="s">
        <v>105</v>
      </c>
      <c r="B1164" s="59" t="s">
        <v>267</v>
      </c>
      <c r="C1164" s="59" t="s">
        <v>162</v>
      </c>
      <c r="D1164" s="104" t="n">
        <v>0.103207615313113</v>
      </c>
      <c r="E1164" s="102" t="n">
        <v>0.0928868537818017</v>
      </c>
      <c r="F1164" s="102" t="n">
        <v>0.0928868537818017</v>
      </c>
      <c r="G1164" s="103" t="n">
        <f aca="false">$F1164*(1-VLOOKUP($C1164,$B$179:$E$189,2,0))</f>
        <v>0.0882425110927116</v>
      </c>
      <c r="H1164" s="103" t="n">
        <f aca="false">$F1164*(1-VLOOKUP($C1164,$B$179:$E$189,3,0))</f>
        <v>0.0835981684036215</v>
      </c>
      <c r="I1164" s="103" t="n">
        <f aca="false">$F1164*(1-VLOOKUP($C1164,$B$179:$E$189,4,0))</f>
        <v>0.0743094830254414</v>
      </c>
      <c r="J1164" s="10" t="n">
        <f aca="false">G1164/$F1164</f>
        <v>0.95</v>
      </c>
      <c r="K1164" s="10" t="n">
        <f aca="false">H1164/$F1164</f>
        <v>0.9</v>
      </c>
      <c r="L1164" s="10" t="n">
        <f aca="false">I1164/$F1164</f>
        <v>0.8</v>
      </c>
    </row>
    <row r="1165" customFormat="false" ht="15.8" hidden="false" customHeight="false" outlineLevel="0" collapsed="false">
      <c r="A1165" s="59" t="s">
        <v>105</v>
      </c>
      <c r="B1165" s="59" t="s">
        <v>268</v>
      </c>
      <c r="C1165" s="59" t="s">
        <v>162</v>
      </c>
      <c r="D1165" s="104" t="n">
        <v>6.07016513164645</v>
      </c>
      <c r="E1165" s="102" t="n">
        <v>5.46314861848181</v>
      </c>
      <c r="F1165" s="102" t="n">
        <v>5.46314861848181</v>
      </c>
      <c r="G1165" s="103" t="n">
        <f aca="false">$F1165*(1-VLOOKUP($C1165,$B$179:$E$189,2,0))</f>
        <v>5.18999118755772</v>
      </c>
      <c r="H1165" s="103" t="n">
        <f aca="false">$F1165*(1-VLOOKUP($C1165,$B$179:$E$189,3,0))</f>
        <v>4.91683375663363</v>
      </c>
      <c r="I1165" s="103" t="n">
        <f aca="false">$F1165*(1-VLOOKUP($C1165,$B$179:$E$189,4,0))</f>
        <v>4.37051889478545</v>
      </c>
      <c r="J1165" s="10" t="n">
        <f aca="false">G1165/$F1165</f>
        <v>0.95</v>
      </c>
      <c r="K1165" s="10" t="n">
        <f aca="false">H1165/$F1165</f>
        <v>0.9</v>
      </c>
      <c r="L1165" s="10" t="n">
        <f aca="false">I1165/$F1165</f>
        <v>0.8</v>
      </c>
    </row>
    <row r="1166" customFormat="false" ht="15.8" hidden="false" customHeight="false" outlineLevel="0" collapsed="false">
      <c r="A1166" s="59" t="s">
        <v>105</v>
      </c>
      <c r="B1166" s="59" t="s">
        <v>269</v>
      </c>
      <c r="C1166" s="59" t="s">
        <v>162</v>
      </c>
      <c r="D1166" s="104" t="n">
        <v>0.813688234830242</v>
      </c>
      <c r="E1166" s="102" t="n">
        <v>0.732319411347218</v>
      </c>
      <c r="F1166" s="102" t="n">
        <v>0.732319411347218</v>
      </c>
      <c r="G1166" s="103" t="n">
        <f aca="false">$F1166*(1-VLOOKUP($C1166,$B$179:$E$189,2,0))</f>
        <v>0.695703440779857</v>
      </c>
      <c r="H1166" s="103" t="n">
        <f aca="false">$F1166*(1-VLOOKUP($C1166,$B$179:$E$189,3,0))</f>
        <v>0.659087470212496</v>
      </c>
      <c r="I1166" s="103" t="n">
        <f aca="false">$F1166*(1-VLOOKUP($C1166,$B$179:$E$189,4,0))</f>
        <v>0.585855529077774</v>
      </c>
      <c r="J1166" s="10" t="n">
        <f aca="false">G1166/$F1166</f>
        <v>0.95</v>
      </c>
      <c r="K1166" s="10" t="n">
        <f aca="false">H1166/$F1166</f>
        <v>0.9</v>
      </c>
      <c r="L1166" s="10" t="n">
        <f aca="false">I1166/$F1166</f>
        <v>0.8</v>
      </c>
    </row>
    <row r="1167" customFormat="false" ht="15.8" hidden="false" customHeight="false" outlineLevel="0" collapsed="false">
      <c r="A1167" s="59" t="s">
        <v>105</v>
      </c>
      <c r="B1167" s="59" t="s">
        <v>270</v>
      </c>
      <c r="C1167" s="59" t="s">
        <v>162</v>
      </c>
      <c r="D1167" s="104" t="n">
        <v>0.889795723693233</v>
      </c>
      <c r="E1167" s="102" t="n">
        <v>0.80081615132391</v>
      </c>
      <c r="F1167" s="102" t="n">
        <v>0.80081615132391</v>
      </c>
      <c r="G1167" s="103" t="n">
        <f aca="false">$F1167*(1-VLOOKUP($C1167,$B$179:$E$189,2,0))</f>
        <v>0.760775343757715</v>
      </c>
      <c r="H1167" s="103" t="n">
        <f aca="false">$F1167*(1-VLOOKUP($C1167,$B$179:$E$189,3,0))</f>
        <v>0.720734536191519</v>
      </c>
      <c r="I1167" s="103" t="n">
        <f aca="false">$F1167*(1-VLOOKUP($C1167,$B$179:$E$189,4,0))</f>
        <v>0.640652921059128</v>
      </c>
      <c r="J1167" s="10" t="n">
        <f aca="false">G1167/$F1167</f>
        <v>0.95</v>
      </c>
      <c r="K1167" s="10" t="n">
        <f aca="false">H1167/$F1167</f>
        <v>0.9</v>
      </c>
      <c r="L1167" s="10" t="n">
        <f aca="false">I1167/$F1167</f>
        <v>0.8</v>
      </c>
    </row>
    <row r="1168" customFormat="false" ht="15.8" hidden="false" customHeight="false" outlineLevel="0" collapsed="false">
      <c r="A1168" s="59" t="s">
        <v>105</v>
      </c>
      <c r="B1168" s="59" t="s">
        <v>271</v>
      </c>
      <c r="C1168" s="59" t="s">
        <v>162</v>
      </c>
      <c r="D1168" s="104" t="n">
        <v>1.33853912201875</v>
      </c>
      <c r="E1168" s="102" t="n">
        <v>1.20468520981688</v>
      </c>
      <c r="F1168" s="102" t="n">
        <v>1.20468520981688</v>
      </c>
      <c r="G1168" s="103" t="n">
        <f aca="false">$F1168*(1-VLOOKUP($C1168,$B$179:$E$189,2,0))</f>
        <v>1.14445094932604</v>
      </c>
      <c r="H1168" s="103" t="n">
        <f aca="false">$F1168*(1-VLOOKUP($C1168,$B$179:$E$189,3,0))</f>
        <v>1.08421668883519</v>
      </c>
      <c r="I1168" s="103" t="n">
        <f aca="false">$F1168*(1-VLOOKUP($C1168,$B$179:$E$189,4,0))</f>
        <v>0.963748167853504</v>
      </c>
      <c r="J1168" s="10" t="n">
        <f aca="false">G1168/$F1168</f>
        <v>0.95</v>
      </c>
      <c r="K1168" s="10" t="n">
        <f aca="false">H1168/$F1168</f>
        <v>0.9</v>
      </c>
      <c r="L1168" s="10" t="n">
        <f aca="false">I1168/$F1168</f>
        <v>0.8</v>
      </c>
    </row>
    <row r="1169" customFormat="false" ht="15.8" hidden="false" customHeight="false" outlineLevel="0" collapsed="false">
      <c r="A1169" s="59" t="s">
        <v>105</v>
      </c>
      <c r="B1169" s="59" t="s">
        <v>272</v>
      </c>
      <c r="C1169" s="59" t="s">
        <v>162</v>
      </c>
      <c r="D1169" s="104" t="n">
        <v>0.962285301030679</v>
      </c>
      <c r="E1169" s="102" t="n">
        <v>0.866056770927611</v>
      </c>
      <c r="F1169" s="102" t="n">
        <v>0.866056770927611</v>
      </c>
      <c r="G1169" s="103" t="n">
        <f aca="false">$F1169*(1-VLOOKUP($C1169,$B$179:$E$189,2,0))</f>
        <v>0.82275393238123</v>
      </c>
      <c r="H1169" s="103" t="n">
        <f aca="false">$F1169*(1-VLOOKUP($C1169,$B$179:$E$189,3,0))</f>
        <v>0.77945109383485</v>
      </c>
      <c r="I1169" s="103" t="n">
        <f aca="false">$F1169*(1-VLOOKUP($C1169,$B$179:$E$189,4,0))</f>
        <v>0.692845416742089</v>
      </c>
      <c r="J1169" s="10" t="n">
        <f aca="false">G1169/$F1169</f>
        <v>0.95</v>
      </c>
      <c r="K1169" s="10" t="n">
        <f aca="false">H1169/$F1169</f>
        <v>0.9</v>
      </c>
      <c r="L1169" s="10" t="n">
        <f aca="false">I1169/$F1169</f>
        <v>0.8</v>
      </c>
    </row>
    <row r="1170" customFormat="false" ht="15.8" hidden="false" customHeight="false" outlineLevel="0" collapsed="false">
      <c r="A1170" s="59" t="s">
        <v>105</v>
      </c>
      <c r="B1170" s="59" t="s">
        <v>273</v>
      </c>
      <c r="C1170" s="59" t="s">
        <v>162</v>
      </c>
      <c r="D1170" s="104" t="n">
        <v>1.08139203860841</v>
      </c>
      <c r="E1170" s="102" t="n">
        <v>0.973252834747569</v>
      </c>
      <c r="F1170" s="102" t="n">
        <v>0.973252834747569</v>
      </c>
      <c r="G1170" s="103" t="n">
        <f aca="false">$F1170*(1-VLOOKUP($C1170,$B$179:$E$189,2,0))</f>
        <v>0.924590193010191</v>
      </c>
      <c r="H1170" s="103" t="n">
        <f aca="false">$F1170*(1-VLOOKUP($C1170,$B$179:$E$189,3,0))</f>
        <v>0.875927551272812</v>
      </c>
      <c r="I1170" s="103" t="n">
        <f aca="false">$F1170*(1-VLOOKUP($C1170,$B$179:$E$189,4,0))</f>
        <v>0.778602267798055</v>
      </c>
      <c r="J1170" s="10" t="n">
        <f aca="false">G1170/$F1170</f>
        <v>0.95</v>
      </c>
      <c r="K1170" s="10" t="n">
        <f aca="false">H1170/$F1170</f>
        <v>0.9</v>
      </c>
      <c r="L1170" s="10" t="n">
        <f aca="false">I1170/$F1170</f>
        <v>0.8</v>
      </c>
    </row>
    <row r="1171" customFormat="false" ht="15.8" hidden="false" customHeight="false" outlineLevel="0" collapsed="false">
      <c r="A1171" s="59" t="s">
        <v>105</v>
      </c>
      <c r="B1171" s="59" t="s">
        <v>274</v>
      </c>
      <c r="C1171" s="59" t="s">
        <v>162</v>
      </c>
      <c r="D1171" s="104" t="n">
        <v>1.09120950478002</v>
      </c>
      <c r="E1171" s="102" t="n">
        <v>0.982088554302018</v>
      </c>
      <c r="F1171" s="102" t="n">
        <v>0.982088554302018</v>
      </c>
      <c r="G1171" s="103" t="n">
        <f aca="false">$F1171*(1-VLOOKUP($C1171,$B$179:$E$189,2,0))</f>
        <v>0.932984126586917</v>
      </c>
      <c r="H1171" s="103" t="n">
        <f aca="false">$F1171*(1-VLOOKUP($C1171,$B$179:$E$189,3,0))</f>
        <v>0.883879698871816</v>
      </c>
      <c r="I1171" s="103" t="n">
        <f aca="false">$F1171*(1-VLOOKUP($C1171,$B$179:$E$189,4,0))</f>
        <v>0.785670843441614</v>
      </c>
      <c r="J1171" s="10" t="n">
        <f aca="false">G1171/$F1171</f>
        <v>0.95</v>
      </c>
      <c r="K1171" s="10" t="n">
        <f aca="false">H1171/$F1171</f>
        <v>0.9</v>
      </c>
      <c r="L1171" s="10" t="n">
        <f aca="false">I1171/$F1171</f>
        <v>0.8</v>
      </c>
    </row>
    <row r="1172" customFormat="false" ht="15.8" hidden="false" customHeight="false" outlineLevel="0" collapsed="false">
      <c r="A1172" s="59" t="s">
        <v>107</v>
      </c>
      <c r="B1172" s="59" t="s">
        <v>267</v>
      </c>
      <c r="C1172" s="59" t="s">
        <v>162</v>
      </c>
      <c r="D1172" s="104" t="n">
        <v>56.3676713439999</v>
      </c>
      <c r="E1172" s="102" t="n">
        <v>50.7309042095999</v>
      </c>
      <c r="F1172" s="102" t="n">
        <v>50.7309042095999</v>
      </c>
      <c r="G1172" s="103" t="n">
        <f aca="false">$F1172*(1-VLOOKUP($C1172,$B$179:$E$189,2,0))</f>
        <v>48.1943589991199</v>
      </c>
      <c r="H1172" s="103" t="n">
        <f aca="false">$F1172*(1-VLOOKUP($C1172,$B$179:$E$189,3,0))</f>
        <v>45.6578137886399</v>
      </c>
      <c r="I1172" s="103" t="n">
        <f aca="false">$F1172*(1-VLOOKUP($C1172,$B$179:$E$189,4,0))</f>
        <v>40.5847233676799</v>
      </c>
      <c r="J1172" s="10" t="n">
        <f aca="false">G1172/$F1172</f>
        <v>0.95</v>
      </c>
      <c r="K1172" s="10" t="n">
        <f aca="false">H1172/$F1172</f>
        <v>0.9</v>
      </c>
      <c r="L1172" s="10" t="n">
        <f aca="false">I1172/$F1172</f>
        <v>0.8</v>
      </c>
    </row>
    <row r="1173" customFormat="false" ht="15.8" hidden="false" customHeight="false" outlineLevel="0" collapsed="false">
      <c r="A1173" s="59" t="s">
        <v>93</v>
      </c>
      <c r="B1173" s="59" t="s">
        <v>179</v>
      </c>
      <c r="C1173" s="59" t="s">
        <v>165</v>
      </c>
      <c r="D1173" s="104" t="n">
        <v>4.290335102</v>
      </c>
      <c r="E1173" s="102" t="n">
        <v>2.145167551</v>
      </c>
      <c r="F1173" s="102" t="n">
        <v>2.145167551</v>
      </c>
      <c r="G1173" s="103" t="n">
        <f aca="false">$F1173*(1-VLOOKUP($C1173,$B$179:$E$189,2,0))</f>
        <v>2.03790917345</v>
      </c>
      <c r="H1173" s="103" t="n">
        <f aca="false">$F1173*(1-VLOOKUP($C1173,$B$179:$E$189,3,0))</f>
        <v>1.9306507959</v>
      </c>
      <c r="I1173" s="103" t="n">
        <f aca="false">$F1173*(1-VLOOKUP($C1173,$B$179:$E$189,4,0))</f>
        <v>1.7161340408</v>
      </c>
      <c r="J1173" s="10" t="n">
        <f aca="false">G1173/$F1173</f>
        <v>0.95</v>
      </c>
      <c r="K1173" s="10" t="n">
        <f aca="false">H1173/$F1173</f>
        <v>0.9</v>
      </c>
      <c r="L1173" s="10" t="n">
        <f aca="false">I1173/$F1173</f>
        <v>0.8</v>
      </c>
    </row>
    <row r="1174" customFormat="false" ht="15.8" hidden="false" customHeight="false" outlineLevel="0" collapsed="false">
      <c r="A1174" s="59" t="s">
        <v>93</v>
      </c>
      <c r="B1174" s="59" t="s">
        <v>180</v>
      </c>
      <c r="C1174" s="59" t="s">
        <v>165</v>
      </c>
      <c r="D1174" s="104" t="n">
        <v>4.290335102</v>
      </c>
      <c r="E1174" s="102" t="n">
        <v>2.145167551</v>
      </c>
      <c r="F1174" s="102" t="n">
        <v>2.145167551</v>
      </c>
      <c r="G1174" s="103" t="n">
        <f aca="false">$F1174*(1-VLOOKUP($C1174,$B$179:$E$189,2,0))</f>
        <v>2.03790917345</v>
      </c>
      <c r="H1174" s="103" t="n">
        <f aca="false">$F1174*(1-VLOOKUP($C1174,$B$179:$E$189,3,0))</f>
        <v>1.9306507959</v>
      </c>
      <c r="I1174" s="103" t="n">
        <f aca="false">$F1174*(1-VLOOKUP($C1174,$B$179:$E$189,4,0))</f>
        <v>1.7161340408</v>
      </c>
      <c r="J1174" s="10" t="n">
        <f aca="false">G1174/$F1174</f>
        <v>0.95</v>
      </c>
      <c r="K1174" s="10" t="n">
        <f aca="false">H1174/$F1174</f>
        <v>0.9</v>
      </c>
      <c r="L1174" s="10" t="n">
        <f aca="false">I1174/$F1174</f>
        <v>0.8</v>
      </c>
    </row>
    <row r="1175" customFormat="false" ht="15.8" hidden="false" customHeight="false" outlineLevel="0" collapsed="false">
      <c r="A1175" s="59" t="s">
        <v>93</v>
      </c>
      <c r="B1175" s="59" t="s">
        <v>181</v>
      </c>
      <c r="C1175" s="59" t="s">
        <v>165</v>
      </c>
      <c r="D1175" s="104" t="n">
        <v>4.290335102</v>
      </c>
      <c r="E1175" s="102" t="n">
        <v>2.145167551</v>
      </c>
      <c r="F1175" s="102" t="n">
        <v>2.145167551</v>
      </c>
      <c r="G1175" s="103" t="n">
        <f aca="false">$F1175*(1-VLOOKUP($C1175,$B$179:$E$189,2,0))</f>
        <v>2.03790917345</v>
      </c>
      <c r="H1175" s="103" t="n">
        <f aca="false">$F1175*(1-VLOOKUP($C1175,$B$179:$E$189,3,0))</f>
        <v>1.9306507959</v>
      </c>
      <c r="I1175" s="103" t="n">
        <f aca="false">$F1175*(1-VLOOKUP($C1175,$B$179:$E$189,4,0))</f>
        <v>1.7161340408</v>
      </c>
      <c r="J1175" s="10" t="n">
        <f aca="false">G1175/$F1175</f>
        <v>0.95</v>
      </c>
      <c r="K1175" s="10" t="n">
        <f aca="false">H1175/$F1175</f>
        <v>0.9</v>
      </c>
      <c r="L1175" s="10" t="n">
        <f aca="false">I1175/$F1175</f>
        <v>0.8</v>
      </c>
    </row>
    <row r="1176" customFormat="false" ht="15.8" hidden="false" customHeight="false" outlineLevel="0" collapsed="false">
      <c r="A1176" s="59" t="s">
        <v>93</v>
      </c>
      <c r="B1176" s="59" t="s">
        <v>182</v>
      </c>
      <c r="C1176" s="59" t="s">
        <v>165</v>
      </c>
      <c r="D1176" s="104" t="n">
        <v>4.290335102</v>
      </c>
      <c r="E1176" s="102" t="n">
        <v>2.145167551</v>
      </c>
      <c r="F1176" s="102" t="n">
        <v>2.145167551</v>
      </c>
      <c r="G1176" s="103" t="n">
        <f aca="false">$F1176*(1-VLOOKUP($C1176,$B$179:$E$189,2,0))</f>
        <v>2.03790917345</v>
      </c>
      <c r="H1176" s="103" t="n">
        <f aca="false">$F1176*(1-VLOOKUP($C1176,$B$179:$E$189,3,0))</f>
        <v>1.9306507959</v>
      </c>
      <c r="I1176" s="103" t="n">
        <f aca="false">$F1176*(1-VLOOKUP($C1176,$B$179:$E$189,4,0))</f>
        <v>1.7161340408</v>
      </c>
      <c r="J1176" s="10" t="n">
        <f aca="false">G1176/$F1176</f>
        <v>0.95</v>
      </c>
      <c r="K1176" s="10" t="n">
        <f aca="false">H1176/$F1176</f>
        <v>0.9</v>
      </c>
      <c r="L1176" s="10" t="n">
        <f aca="false">I1176/$F1176</f>
        <v>0.8</v>
      </c>
    </row>
    <row r="1177" customFormat="false" ht="15.8" hidden="false" customHeight="false" outlineLevel="0" collapsed="false">
      <c r="A1177" s="59" t="s">
        <v>93</v>
      </c>
      <c r="B1177" s="59" t="s">
        <v>183</v>
      </c>
      <c r="C1177" s="59" t="s">
        <v>165</v>
      </c>
      <c r="D1177" s="104" t="n">
        <v>4.290335102</v>
      </c>
      <c r="E1177" s="102" t="n">
        <v>2.145167551</v>
      </c>
      <c r="F1177" s="102" t="n">
        <v>2.145167551</v>
      </c>
      <c r="G1177" s="103" t="n">
        <f aca="false">$F1177*(1-VLOOKUP($C1177,$B$179:$E$189,2,0))</f>
        <v>2.03790917345</v>
      </c>
      <c r="H1177" s="103" t="n">
        <f aca="false">$F1177*(1-VLOOKUP($C1177,$B$179:$E$189,3,0))</f>
        <v>1.9306507959</v>
      </c>
      <c r="I1177" s="103" t="n">
        <f aca="false">$F1177*(1-VLOOKUP($C1177,$B$179:$E$189,4,0))</f>
        <v>1.7161340408</v>
      </c>
      <c r="J1177" s="10" t="n">
        <f aca="false">G1177/$F1177</f>
        <v>0.95</v>
      </c>
      <c r="K1177" s="10" t="n">
        <f aca="false">H1177/$F1177</f>
        <v>0.9</v>
      </c>
      <c r="L1177" s="10" t="n">
        <f aca="false">I1177/$F1177</f>
        <v>0.8</v>
      </c>
    </row>
    <row r="1178" customFormat="false" ht="15.8" hidden="false" customHeight="false" outlineLevel="0" collapsed="false">
      <c r="A1178" s="59" t="s">
        <v>93</v>
      </c>
      <c r="B1178" s="59" t="s">
        <v>184</v>
      </c>
      <c r="C1178" s="59" t="s">
        <v>165</v>
      </c>
      <c r="D1178" s="104" t="n">
        <v>4.290335102</v>
      </c>
      <c r="E1178" s="102" t="n">
        <v>2.145167551</v>
      </c>
      <c r="F1178" s="102" t="n">
        <v>2.145167551</v>
      </c>
      <c r="G1178" s="103" t="n">
        <f aca="false">$F1178*(1-VLOOKUP($C1178,$B$179:$E$189,2,0))</f>
        <v>2.03790917345</v>
      </c>
      <c r="H1178" s="103" t="n">
        <f aca="false">$F1178*(1-VLOOKUP($C1178,$B$179:$E$189,3,0))</f>
        <v>1.9306507959</v>
      </c>
      <c r="I1178" s="103" t="n">
        <f aca="false">$F1178*(1-VLOOKUP($C1178,$B$179:$E$189,4,0))</f>
        <v>1.7161340408</v>
      </c>
      <c r="J1178" s="10" t="n">
        <f aca="false">G1178/$F1178</f>
        <v>0.95</v>
      </c>
      <c r="K1178" s="10" t="n">
        <f aca="false">H1178/$F1178</f>
        <v>0.9</v>
      </c>
      <c r="L1178" s="10" t="n">
        <f aca="false">I1178/$F1178</f>
        <v>0.8</v>
      </c>
    </row>
    <row r="1179" customFormat="false" ht="15.8" hidden="false" customHeight="false" outlineLevel="0" collapsed="false">
      <c r="A1179" s="59" t="s">
        <v>95</v>
      </c>
      <c r="B1179" s="59" t="s">
        <v>185</v>
      </c>
      <c r="C1179" s="59" t="s">
        <v>165</v>
      </c>
      <c r="D1179" s="104" t="n">
        <v>85.231351398</v>
      </c>
      <c r="E1179" s="102" t="n">
        <v>42.615675699</v>
      </c>
      <c r="F1179" s="102" t="n">
        <v>42.615675699</v>
      </c>
      <c r="G1179" s="103" t="n">
        <f aca="false">$F1179*(1-VLOOKUP($C1179,$B$179:$E$189,2,0))</f>
        <v>40.48489191405</v>
      </c>
      <c r="H1179" s="103" t="n">
        <f aca="false">$F1179*(1-VLOOKUP($C1179,$B$179:$E$189,3,0))</f>
        <v>38.3541081291</v>
      </c>
      <c r="I1179" s="103" t="n">
        <f aca="false">$F1179*(1-VLOOKUP($C1179,$B$179:$E$189,4,0))</f>
        <v>34.0925405592</v>
      </c>
      <c r="J1179" s="10" t="n">
        <f aca="false">G1179/$F1179</f>
        <v>0.95</v>
      </c>
      <c r="K1179" s="10" t="n">
        <f aca="false">H1179/$F1179</f>
        <v>0.9</v>
      </c>
      <c r="L1179" s="10" t="n">
        <f aca="false">I1179/$F1179</f>
        <v>0.8</v>
      </c>
    </row>
    <row r="1180" customFormat="false" ht="15.8" hidden="false" customHeight="false" outlineLevel="0" collapsed="false">
      <c r="A1180" s="59" t="s">
        <v>95</v>
      </c>
      <c r="B1180" s="59" t="s">
        <v>186</v>
      </c>
      <c r="C1180" s="59" t="s">
        <v>165</v>
      </c>
      <c r="D1180" s="104" t="n">
        <v>76.223160379</v>
      </c>
      <c r="E1180" s="102" t="n">
        <v>38.1115801895</v>
      </c>
      <c r="F1180" s="102" t="n">
        <v>38.1115801895</v>
      </c>
      <c r="G1180" s="103" t="n">
        <f aca="false">$F1180*(1-VLOOKUP($C1180,$B$179:$E$189,2,0))</f>
        <v>36.206001180025</v>
      </c>
      <c r="H1180" s="103" t="n">
        <f aca="false">$F1180*(1-VLOOKUP($C1180,$B$179:$E$189,3,0))</f>
        <v>34.30042217055</v>
      </c>
      <c r="I1180" s="103" t="n">
        <f aca="false">$F1180*(1-VLOOKUP($C1180,$B$179:$E$189,4,0))</f>
        <v>30.4892641516</v>
      </c>
      <c r="J1180" s="10" t="n">
        <f aca="false">G1180/$F1180</f>
        <v>0.95</v>
      </c>
      <c r="K1180" s="10" t="n">
        <f aca="false">H1180/$F1180</f>
        <v>0.9</v>
      </c>
      <c r="L1180" s="10" t="n">
        <f aca="false">I1180/$F1180</f>
        <v>0.8</v>
      </c>
    </row>
    <row r="1181" customFormat="false" ht="15.8" hidden="false" customHeight="false" outlineLevel="0" collapsed="false">
      <c r="A1181" s="59" t="s">
        <v>95</v>
      </c>
      <c r="B1181" s="59" t="s">
        <v>187</v>
      </c>
      <c r="C1181" s="59" t="s">
        <v>165</v>
      </c>
      <c r="D1181" s="104" t="n">
        <v>76.1597826611658</v>
      </c>
      <c r="E1181" s="102" t="n">
        <v>38.0798913305829</v>
      </c>
      <c r="F1181" s="102" t="n">
        <v>38.0798913305829</v>
      </c>
      <c r="G1181" s="103" t="n">
        <f aca="false">$F1181*(1-VLOOKUP($C1181,$B$179:$E$189,2,0))</f>
        <v>36.1758967640538</v>
      </c>
      <c r="H1181" s="103" t="n">
        <f aca="false">$F1181*(1-VLOOKUP($C1181,$B$179:$E$189,3,0))</f>
        <v>34.2719021975246</v>
      </c>
      <c r="I1181" s="103" t="n">
        <f aca="false">$F1181*(1-VLOOKUP($C1181,$B$179:$E$189,4,0))</f>
        <v>30.4639130644663</v>
      </c>
      <c r="J1181" s="10" t="n">
        <f aca="false">G1181/$F1181</f>
        <v>0.95</v>
      </c>
      <c r="K1181" s="10" t="n">
        <f aca="false">H1181/$F1181</f>
        <v>0.9</v>
      </c>
      <c r="L1181" s="10" t="n">
        <f aca="false">I1181/$F1181</f>
        <v>0.8</v>
      </c>
    </row>
    <row r="1182" customFormat="false" ht="15.8" hidden="false" customHeight="false" outlineLevel="0" collapsed="false">
      <c r="A1182" s="59" t="s">
        <v>95</v>
      </c>
      <c r="B1182" s="59" t="s">
        <v>188</v>
      </c>
      <c r="C1182" s="59" t="s">
        <v>165</v>
      </c>
      <c r="D1182" s="104" t="n">
        <v>76.223160379</v>
      </c>
      <c r="E1182" s="102" t="n">
        <v>38.1115801895</v>
      </c>
      <c r="F1182" s="102" t="n">
        <v>38.1115801895</v>
      </c>
      <c r="G1182" s="103" t="n">
        <f aca="false">$F1182*(1-VLOOKUP($C1182,$B$179:$E$189,2,0))</f>
        <v>36.206001180025</v>
      </c>
      <c r="H1182" s="103" t="n">
        <f aca="false">$F1182*(1-VLOOKUP($C1182,$B$179:$E$189,3,0))</f>
        <v>34.30042217055</v>
      </c>
      <c r="I1182" s="103" t="n">
        <f aca="false">$F1182*(1-VLOOKUP($C1182,$B$179:$E$189,4,0))</f>
        <v>30.4892641516</v>
      </c>
      <c r="J1182" s="10" t="n">
        <f aca="false">G1182/$F1182</f>
        <v>0.95</v>
      </c>
      <c r="K1182" s="10" t="n">
        <f aca="false">H1182/$F1182</f>
        <v>0.9</v>
      </c>
      <c r="L1182" s="10" t="n">
        <f aca="false">I1182/$F1182</f>
        <v>0.8</v>
      </c>
    </row>
    <row r="1183" customFormat="false" ht="15.8" hidden="false" customHeight="false" outlineLevel="0" collapsed="false">
      <c r="A1183" s="59" t="s">
        <v>95</v>
      </c>
      <c r="B1183" s="59" t="s">
        <v>189</v>
      </c>
      <c r="C1183" s="59" t="s">
        <v>165</v>
      </c>
      <c r="D1183" s="104" t="n">
        <v>22.3407231972079</v>
      </c>
      <c r="E1183" s="102" t="n">
        <v>11.170361598604</v>
      </c>
      <c r="F1183" s="102" t="n">
        <v>11.170361598604</v>
      </c>
      <c r="G1183" s="103" t="n">
        <f aca="false">$F1183*(1-VLOOKUP($C1183,$B$179:$E$189,2,0))</f>
        <v>10.6118435186738</v>
      </c>
      <c r="H1183" s="103" t="n">
        <f aca="false">$F1183*(1-VLOOKUP($C1183,$B$179:$E$189,3,0))</f>
        <v>10.0533254387436</v>
      </c>
      <c r="I1183" s="103" t="n">
        <f aca="false">$F1183*(1-VLOOKUP($C1183,$B$179:$E$189,4,0))</f>
        <v>8.9362892788832</v>
      </c>
      <c r="J1183" s="10" t="n">
        <f aca="false">G1183/$F1183</f>
        <v>0.95</v>
      </c>
      <c r="K1183" s="10" t="n">
        <f aca="false">H1183/$F1183</f>
        <v>0.9</v>
      </c>
      <c r="L1183" s="10" t="n">
        <f aca="false">I1183/$F1183</f>
        <v>0.8</v>
      </c>
    </row>
    <row r="1184" customFormat="false" ht="15.8" hidden="false" customHeight="false" outlineLevel="0" collapsed="false">
      <c r="A1184" s="59" t="s">
        <v>95</v>
      </c>
      <c r="B1184" s="59" t="s">
        <v>190</v>
      </c>
      <c r="C1184" s="59" t="s">
        <v>165</v>
      </c>
      <c r="D1184" s="104" t="n">
        <v>30.0019983844158</v>
      </c>
      <c r="E1184" s="102" t="n">
        <v>15.0009991922079</v>
      </c>
      <c r="F1184" s="102" t="n">
        <v>15.0009991922079</v>
      </c>
      <c r="G1184" s="103" t="n">
        <f aca="false">$F1184*(1-VLOOKUP($C1184,$B$179:$E$189,2,0))</f>
        <v>14.2509492325975</v>
      </c>
      <c r="H1184" s="103" t="n">
        <f aca="false">$F1184*(1-VLOOKUP($C1184,$B$179:$E$189,3,0))</f>
        <v>13.5008992729871</v>
      </c>
      <c r="I1184" s="103" t="n">
        <f aca="false">$F1184*(1-VLOOKUP($C1184,$B$179:$E$189,4,0))</f>
        <v>12.0007993537663</v>
      </c>
      <c r="J1184" s="10" t="n">
        <f aca="false">G1184/$F1184</f>
        <v>0.95</v>
      </c>
      <c r="K1184" s="10" t="n">
        <f aca="false">H1184/$F1184</f>
        <v>0.9</v>
      </c>
      <c r="L1184" s="10" t="n">
        <f aca="false">I1184/$F1184</f>
        <v>0.8</v>
      </c>
    </row>
    <row r="1185" customFormat="false" ht="15.8" hidden="false" customHeight="false" outlineLevel="0" collapsed="false">
      <c r="A1185" s="59" t="s">
        <v>95</v>
      </c>
      <c r="B1185" s="59" t="s">
        <v>191</v>
      </c>
      <c r="C1185" s="59" t="s">
        <v>165</v>
      </c>
      <c r="D1185" s="104" t="n">
        <v>75.9696495076632</v>
      </c>
      <c r="E1185" s="102" t="n">
        <v>37.9848247538316</v>
      </c>
      <c r="F1185" s="102" t="n">
        <v>37.9848247538316</v>
      </c>
      <c r="G1185" s="103" t="n">
        <f aca="false">$F1185*(1-VLOOKUP($C1185,$B$179:$E$189,2,0))</f>
        <v>36.08558351614</v>
      </c>
      <c r="H1185" s="103" t="n">
        <f aca="false">$F1185*(1-VLOOKUP($C1185,$B$179:$E$189,3,0))</f>
        <v>34.1863422784484</v>
      </c>
      <c r="I1185" s="103" t="n">
        <f aca="false">$F1185*(1-VLOOKUP($C1185,$B$179:$E$189,4,0))</f>
        <v>30.3878598030653</v>
      </c>
      <c r="J1185" s="10" t="n">
        <f aca="false">G1185/$F1185</f>
        <v>0.95</v>
      </c>
      <c r="K1185" s="10" t="n">
        <f aca="false">H1185/$F1185</f>
        <v>0.9</v>
      </c>
      <c r="L1185" s="10" t="n">
        <f aca="false">I1185/$F1185</f>
        <v>0.8</v>
      </c>
    </row>
    <row r="1186" customFormat="false" ht="15.8" hidden="false" customHeight="false" outlineLevel="0" collapsed="false">
      <c r="A1186" s="59" t="s">
        <v>95</v>
      </c>
      <c r="B1186" s="59" t="s">
        <v>192</v>
      </c>
      <c r="C1186" s="59" t="s">
        <v>165</v>
      </c>
      <c r="D1186" s="104" t="n">
        <v>161.871799138</v>
      </c>
      <c r="E1186" s="102" t="n">
        <v>80.935899569</v>
      </c>
      <c r="F1186" s="102" t="n">
        <v>80.935899569</v>
      </c>
      <c r="G1186" s="103" t="n">
        <f aca="false">$F1186*(1-VLOOKUP($C1186,$B$179:$E$189,2,0))</f>
        <v>76.88910459055</v>
      </c>
      <c r="H1186" s="103" t="n">
        <f aca="false">$F1186*(1-VLOOKUP($C1186,$B$179:$E$189,3,0))</f>
        <v>72.8423096121</v>
      </c>
      <c r="I1186" s="103" t="n">
        <f aca="false">$F1186*(1-VLOOKUP($C1186,$B$179:$E$189,4,0))</f>
        <v>64.7487196552</v>
      </c>
      <c r="J1186" s="10" t="n">
        <f aca="false">G1186/$F1186</f>
        <v>0.95</v>
      </c>
      <c r="K1186" s="10" t="n">
        <f aca="false">H1186/$F1186</f>
        <v>0.9</v>
      </c>
      <c r="L1186" s="10" t="n">
        <f aca="false">I1186/$F1186</f>
        <v>0.8</v>
      </c>
    </row>
    <row r="1187" customFormat="false" ht="15.8" hidden="false" customHeight="false" outlineLevel="0" collapsed="false">
      <c r="A1187" s="59" t="s">
        <v>95</v>
      </c>
      <c r="B1187" s="59" t="s">
        <v>193</v>
      </c>
      <c r="C1187" s="59" t="s">
        <v>165</v>
      </c>
      <c r="D1187" s="104" t="n">
        <v>161.871799138</v>
      </c>
      <c r="E1187" s="102" t="n">
        <v>80.935899569</v>
      </c>
      <c r="F1187" s="102" t="n">
        <v>80.935899569</v>
      </c>
      <c r="G1187" s="103" t="n">
        <f aca="false">$F1187*(1-VLOOKUP($C1187,$B$179:$E$189,2,0))</f>
        <v>76.88910459055</v>
      </c>
      <c r="H1187" s="103" t="n">
        <f aca="false">$F1187*(1-VLOOKUP($C1187,$B$179:$E$189,3,0))</f>
        <v>72.8423096121</v>
      </c>
      <c r="I1187" s="103" t="n">
        <f aca="false">$F1187*(1-VLOOKUP($C1187,$B$179:$E$189,4,0))</f>
        <v>64.7487196552</v>
      </c>
      <c r="J1187" s="10" t="n">
        <f aca="false">G1187/$F1187</f>
        <v>0.95</v>
      </c>
      <c r="K1187" s="10" t="n">
        <f aca="false">H1187/$F1187</f>
        <v>0.9</v>
      </c>
      <c r="L1187" s="10" t="n">
        <f aca="false">I1187/$F1187</f>
        <v>0.8</v>
      </c>
    </row>
    <row r="1188" customFormat="false" ht="15.8" hidden="false" customHeight="false" outlineLevel="0" collapsed="false">
      <c r="A1188" s="59" t="s">
        <v>95</v>
      </c>
      <c r="B1188" s="59" t="s">
        <v>194</v>
      </c>
      <c r="C1188" s="59" t="s">
        <v>165</v>
      </c>
      <c r="D1188" s="104" t="n">
        <v>85.231351398</v>
      </c>
      <c r="E1188" s="102" t="n">
        <v>42.615675699</v>
      </c>
      <c r="F1188" s="102" t="n">
        <v>42.615675699</v>
      </c>
      <c r="G1188" s="103" t="n">
        <f aca="false">$F1188*(1-VLOOKUP($C1188,$B$179:$E$189,2,0))</f>
        <v>40.48489191405</v>
      </c>
      <c r="H1188" s="103" t="n">
        <f aca="false">$F1188*(1-VLOOKUP($C1188,$B$179:$E$189,3,0))</f>
        <v>38.3541081291</v>
      </c>
      <c r="I1188" s="103" t="n">
        <f aca="false">$F1188*(1-VLOOKUP($C1188,$B$179:$E$189,4,0))</f>
        <v>34.0925405592</v>
      </c>
      <c r="J1188" s="10" t="n">
        <f aca="false">G1188/$F1188</f>
        <v>0.95</v>
      </c>
      <c r="K1188" s="10" t="n">
        <f aca="false">H1188/$F1188</f>
        <v>0.9</v>
      </c>
      <c r="L1188" s="10" t="n">
        <f aca="false">I1188/$F1188</f>
        <v>0.8</v>
      </c>
    </row>
    <row r="1189" customFormat="false" ht="15.8" hidden="false" customHeight="false" outlineLevel="0" collapsed="false">
      <c r="A1189" s="59" t="s">
        <v>95</v>
      </c>
      <c r="B1189" s="59" t="s">
        <v>195</v>
      </c>
      <c r="C1189" s="59" t="s">
        <v>165</v>
      </c>
      <c r="D1189" s="104" t="n">
        <v>75.9696495076632</v>
      </c>
      <c r="E1189" s="102" t="n">
        <v>37.9848247538316</v>
      </c>
      <c r="F1189" s="102" t="n">
        <v>37.9848247538316</v>
      </c>
      <c r="G1189" s="103" t="n">
        <f aca="false">$F1189*(1-VLOOKUP($C1189,$B$179:$E$189,2,0))</f>
        <v>36.08558351614</v>
      </c>
      <c r="H1189" s="103" t="n">
        <f aca="false">$F1189*(1-VLOOKUP($C1189,$B$179:$E$189,3,0))</f>
        <v>34.1863422784484</v>
      </c>
      <c r="I1189" s="103" t="n">
        <f aca="false">$F1189*(1-VLOOKUP($C1189,$B$179:$E$189,4,0))</f>
        <v>30.3878598030653</v>
      </c>
      <c r="J1189" s="10" t="n">
        <f aca="false">G1189/$F1189</f>
        <v>0.95</v>
      </c>
      <c r="K1189" s="10" t="n">
        <f aca="false">H1189/$F1189</f>
        <v>0.9</v>
      </c>
      <c r="L1189" s="10" t="n">
        <f aca="false">I1189/$F1189</f>
        <v>0.8</v>
      </c>
    </row>
    <row r="1190" customFormat="false" ht="15.8" hidden="false" customHeight="false" outlineLevel="0" collapsed="false">
      <c r="A1190" s="59" t="s">
        <v>95</v>
      </c>
      <c r="B1190" s="59" t="s">
        <v>196</v>
      </c>
      <c r="C1190" s="59" t="s">
        <v>165</v>
      </c>
      <c r="D1190" s="104" t="n">
        <v>76.1597826611658</v>
      </c>
      <c r="E1190" s="102" t="n">
        <v>38.0798913305829</v>
      </c>
      <c r="F1190" s="102" t="n">
        <v>38.0798913305829</v>
      </c>
      <c r="G1190" s="103" t="n">
        <f aca="false">$F1190*(1-VLOOKUP($C1190,$B$179:$E$189,2,0))</f>
        <v>36.1758967640538</v>
      </c>
      <c r="H1190" s="103" t="n">
        <f aca="false">$F1190*(1-VLOOKUP($C1190,$B$179:$E$189,3,0))</f>
        <v>34.2719021975246</v>
      </c>
      <c r="I1190" s="103" t="n">
        <f aca="false">$F1190*(1-VLOOKUP($C1190,$B$179:$E$189,4,0))</f>
        <v>30.4639130644663</v>
      </c>
      <c r="J1190" s="10" t="n">
        <f aca="false">G1190/$F1190</f>
        <v>0.95</v>
      </c>
      <c r="K1190" s="10" t="n">
        <f aca="false">H1190/$F1190</f>
        <v>0.9</v>
      </c>
      <c r="L1190" s="10" t="n">
        <f aca="false">I1190/$F1190</f>
        <v>0.8</v>
      </c>
    </row>
    <row r="1191" customFormat="false" ht="15.8" hidden="false" customHeight="false" outlineLevel="0" collapsed="false">
      <c r="A1191" s="59" t="s">
        <v>95</v>
      </c>
      <c r="B1191" s="59" t="s">
        <v>197</v>
      </c>
      <c r="C1191" s="59" t="s">
        <v>165</v>
      </c>
      <c r="D1191" s="104" t="n">
        <v>75.9696495076632</v>
      </c>
      <c r="E1191" s="102" t="n">
        <v>37.9848247538316</v>
      </c>
      <c r="F1191" s="102" t="n">
        <v>37.9848247538316</v>
      </c>
      <c r="G1191" s="103" t="n">
        <f aca="false">$F1191*(1-VLOOKUP($C1191,$B$179:$E$189,2,0))</f>
        <v>36.08558351614</v>
      </c>
      <c r="H1191" s="103" t="n">
        <f aca="false">$F1191*(1-VLOOKUP($C1191,$B$179:$E$189,3,0))</f>
        <v>34.1863422784484</v>
      </c>
      <c r="I1191" s="103" t="n">
        <f aca="false">$F1191*(1-VLOOKUP($C1191,$B$179:$E$189,4,0))</f>
        <v>30.3878598030653</v>
      </c>
      <c r="J1191" s="10" t="n">
        <f aca="false">G1191/$F1191</f>
        <v>0.95</v>
      </c>
      <c r="K1191" s="10" t="n">
        <f aca="false">H1191/$F1191</f>
        <v>0.9</v>
      </c>
      <c r="L1191" s="10" t="n">
        <f aca="false">I1191/$F1191</f>
        <v>0.8</v>
      </c>
    </row>
    <row r="1192" customFormat="false" ht="15.8" hidden="false" customHeight="false" outlineLevel="0" collapsed="false">
      <c r="A1192" s="59" t="s">
        <v>95</v>
      </c>
      <c r="B1192" s="59" t="s">
        <v>198</v>
      </c>
      <c r="C1192" s="59" t="s">
        <v>165</v>
      </c>
      <c r="D1192" s="104" t="n">
        <v>75.9696495076632</v>
      </c>
      <c r="E1192" s="102" t="n">
        <v>37.9848247538316</v>
      </c>
      <c r="F1192" s="102" t="n">
        <v>37.9848247538316</v>
      </c>
      <c r="G1192" s="103" t="n">
        <f aca="false">$F1192*(1-VLOOKUP($C1192,$B$179:$E$189,2,0))</f>
        <v>36.08558351614</v>
      </c>
      <c r="H1192" s="103" t="n">
        <f aca="false">$F1192*(1-VLOOKUP($C1192,$B$179:$E$189,3,0))</f>
        <v>34.1863422784484</v>
      </c>
      <c r="I1192" s="103" t="n">
        <f aca="false">$F1192*(1-VLOOKUP($C1192,$B$179:$E$189,4,0))</f>
        <v>30.3878598030653</v>
      </c>
      <c r="J1192" s="10" t="n">
        <f aca="false">G1192/$F1192</f>
        <v>0.95</v>
      </c>
      <c r="K1192" s="10" t="n">
        <f aca="false">H1192/$F1192</f>
        <v>0.9</v>
      </c>
      <c r="L1192" s="10" t="n">
        <f aca="false">I1192/$F1192</f>
        <v>0.8</v>
      </c>
    </row>
    <row r="1193" customFormat="false" ht="15.8" hidden="false" customHeight="false" outlineLevel="0" collapsed="false">
      <c r="A1193" s="59" t="s">
        <v>95</v>
      </c>
      <c r="B1193" s="59" t="s">
        <v>199</v>
      </c>
      <c r="C1193" s="59" t="s">
        <v>165</v>
      </c>
      <c r="D1193" s="104" t="n">
        <v>76.223160379</v>
      </c>
      <c r="E1193" s="102" t="n">
        <v>38.1115801895</v>
      </c>
      <c r="F1193" s="102" t="n">
        <v>38.1115801895</v>
      </c>
      <c r="G1193" s="103" t="n">
        <f aca="false">$F1193*(1-VLOOKUP($C1193,$B$179:$E$189,2,0))</f>
        <v>36.206001180025</v>
      </c>
      <c r="H1193" s="103" t="n">
        <f aca="false">$F1193*(1-VLOOKUP($C1193,$B$179:$E$189,3,0))</f>
        <v>34.30042217055</v>
      </c>
      <c r="I1193" s="103" t="n">
        <f aca="false">$F1193*(1-VLOOKUP($C1193,$B$179:$E$189,4,0))</f>
        <v>30.4892641516</v>
      </c>
      <c r="J1193" s="10" t="n">
        <f aca="false">G1193/$F1193</f>
        <v>0.95</v>
      </c>
      <c r="K1193" s="10" t="n">
        <f aca="false">H1193/$F1193</f>
        <v>0.9</v>
      </c>
      <c r="L1193" s="10" t="n">
        <f aca="false">I1193/$F1193</f>
        <v>0.8</v>
      </c>
    </row>
    <row r="1194" customFormat="false" ht="15.8" hidden="false" customHeight="false" outlineLevel="0" collapsed="false">
      <c r="A1194" s="59" t="s">
        <v>95</v>
      </c>
      <c r="B1194" s="59" t="s">
        <v>200</v>
      </c>
      <c r="C1194" s="59" t="s">
        <v>165</v>
      </c>
      <c r="D1194" s="104" t="n">
        <v>76.223160379</v>
      </c>
      <c r="E1194" s="102" t="n">
        <v>38.1115801895</v>
      </c>
      <c r="F1194" s="102" t="n">
        <v>38.1115801895</v>
      </c>
      <c r="G1194" s="103" t="n">
        <f aca="false">$F1194*(1-VLOOKUP($C1194,$B$179:$E$189,2,0))</f>
        <v>36.206001180025</v>
      </c>
      <c r="H1194" s="103" t="n">
        <f aca="false">$F1194*(1-VLOOKUP($C1194,$B$179:$E$189,3,0))</f>
        <v>34.30042217055</v>
      </c>
      <c r="I1194" s="103" t="n">
        <f aca="false">$F1194*(1-VLOOKUP($C1194,$B$179:$E$189,4,0))</f>
        <v>30.4892641516</v>
      </c>
      <c r="J1194" s="10" t="n">
        <f aca="false">G1194/$F1194</f>
        <v>0.95</v>
      </c>
      <c r="K1194" s="10" t="n">
        <f aca="false">H1194/$F1194</f>
        <v>0.9</v>
      </c>
      <c r="L1194" s="10" t="n">
        <f aca="false">I1194/$F1194</f>
        <v>0.8</v>
      </c>
    </row>
    <row r="1195" customFormat="false" ht="15.8" hidden="false" customHeight="false" outlineLevel="0" collapsed="false">
      <c r="A1195" s="59" t="s">
        <v>95</v>
      </c>
      <c r="B1195" s="59" t="s">
        <v>201</v>
      </c>
      <c r="C1195" s="59" t="s">
        <v>165</v>
      </c>
      <c r="D1195" s="104" t="n">
        <v>76.223160379</v>
      </c>
      <c r="E1195" s="102" t="n">
        <v>38.1115801895</v>
      </c>
      <c r="F1195" s="102" t="n">
        <v>38.1115801895</v>
      </c>
      <c r="G1195" s="103" t="n">
        <f aca="false">$F1195*(1-VLOOKUP($C1195,$B$179:$E$189,2,0))</f>
        <v>36.206001180025</v>
      </c>
      <c r="H1195" s="103" t="n">
        <f aca="false">$F1195*(1-VLOOKUP($C1195,$B$179:$E$189,3,0))</f>
        <v>34.30042217055</v>
      </c>
      <c r="I1195" s="103" t="n">
        <f aca="false">$F1195*(1-VLOOKUP($C1195,$B$179:$E$189,4,0))</f>
        <v>30.4892641516</v>
      </c>
      <c r="J1195" s="10" t="n">
        <f aca="false">G1195/$F1195</f>
        <v>0.95</v>
      </c>
      <c r="K1195" s="10" t="n">
        <f aca="false">H1195/$F1195</f>
        <v>0.9</v>
      </c>
      <c r="L1195" s="10" t="n">
        <f aca="false">I1195/$F1195</f>
        <v>0.8</v>
      </c>
    </row>
    <row r="1196" customFormat="false" ht="15.8" hidden="false" customHeight="false" outlineLevel="0" collapsed="false">
      <c r="A1196" s="59" t="s">
        <v>95</v>
      </c>
      <c r="B1196" s="59" t="s">
        <v>202</v>
      </c>
      <c r="C1196" s="59" t="s">
        <v>165</v>
      </c>
      <c r="D1196" s="104" t="n">
        <v>14.67944801</v>
      </c>
      <c r="E1196" s="102" t="n">
        <v>7.339724005</v>
      </c>
      <c r="F1196" s="102" t="n">
        <v>7.339724005</v>
      </c>
      <c r="G1196" s="103" t="n">
        <f aca="false">$F1196*(1-VLOOKUP($C1196,$B$179:$E$189,2,0))</f>
        <v>6.97273780475</v>
      </c>
      <c r="H1196" s="103" t="n">
        <f aca="false">$F1196*(1-VLOOKUP($C1196,$B$179:$E$189,3,0))</f>
        <v>6.6057516045</v>
      </c>
      <c r="I1196" s="103" t="n">
        <f aca="false">$F1196*(1-VLOOKUP($C1196,$B$179:$E$189,4,0))</f>
        <v>5.871779204</v>
      </c>
      <c r="J1196" s="10" t="n">
        <f aca="false">G1196/$F1196</f>
        <v>0.95</v>
      </c>
      <c r="K1196" s="10" t="n">
        <f aca="false">H1196/$F1196</f>
        <v>0.9</v>
      </c>
      <c r="L1196" s="10" t="n">
        <f aca="false">I1196/$F1196</f>
        <v>0.8</v>
      </c>
    </row>
    <row r="1197" customFormat="false" ht="15.8" hidden="false" customHeight="false" outlineLevel="0" collapsed="false">
      <c r="A1197" s="59" t="s">
        <v>95</v>
      </c>
      <c r="B1197" s="59" t="s">
        <v>203</v>
      </c>
      <c r="C1197" s="59" t="s">
        <v>165</v>
      </c>
      <c r="D1197" s="104" t="n">
        <v>14.67944801</v>
      </c>
      <c r="E1197" s="102" t="n">
        <v>7.339724005</v>
      </c>
      <c r="F1197" s="102" t="n">
        <v>7.339724005</v>
      </c>
      <c r="G1197" s="103" t="n">
        <f aca="false">$F1197*(1-VLOOKUP($C1197,$B$179:$E$189,2,0))</f>
        <v>6.97273780475</v>
      </c>
      <c r="H1197" s="103" t="n">
        <f aca="false">$F1197*(1-VLOOKUP($C1197,$B$179:$E$189,3,0))</f>
        <v>6.6057516045</v>
      </c>
      <c r="I1197" s="103" t="n">
        <f aca="false">$F1197*(1-VLOOKUP($C1197,$B$179:$E$189,4,0))</f>
        <v>5.871779204</v>
      </c>
      <c r="J1197" s="10" t="n">
        <f aca="false">G1197/$F1197</f>
        <v>0.95</v>
      </c>
      <c r="K1197" s="10" t="n">
        <f aca="false">H1197/$F1197</f>
        <v>0.9</v>
      </c>
      <c r="L1197" s="10" t="n">
        <f aca="false">I1197/$F1197</f>
        <v>0.8</v>
      </c>
    </row>
    <row r="1198" customFormat="false" ht="15.8" hidden="false" customHeight="false" outlineLevel="0" collapsed="false">
      <c r="A1198" s="59" t="s">
        <v>95</v>
      </c>
      <c r="B1198" s="59" t="s">
        <v>204</v>
      </c>
      <c r="C1198" s="59" t="s">
        <v>165</v>
      </c>
      <c r="D1198" s="104" t="n">
        <v>37.6632735716237</v>
      </c>
      <c r="E1198" s="102" t="n">
        <v>18.8316367858119</v>
      </c>
      <c r="F1198" s="102" t="n">
        <v>18.8316367858119</v>
      </c>
      <c r="G1198" s="103" t="n">
        <f aca="false">$F1198*(1-VLOOKUP($C1198,$B$179:$E$189,2,0))</f>
        <v>17.8900549465213</v>
      </c>
      <c r="H1198" s="103" t="n">
        <f aca="false">$F1198*(1-VLOOKUP($C1198,$B$179:$E$189,3,0))</f>
        <v>16.9484731072307</v>
      </c>
      <c r="I1198" s="103" t="n">
        <f aca="false">$F1198*(1-VLOOKUP($C1198,$B$179:$E$189,4,0))</f>
        <v>15.0653094286495</v>
      </c>
      <c r="J1198" s="10" t="n">
        <f aca="false">G1198/$F1198</f>
        <v>0.95</v>
      </c>
      <c r="K1198" s="10" t="n">
        <f aca="false">H1198/$F1198</f>
        <v>0.9</v>
      </c>
      <c r="L1198" s="10" t="n">
        <f aca="false">I1198/$F1198</f>
        <v>0.8</v>
      </c>
    </row>
    <row r="1199" customFormat="false" ht="15.8" hidden="false" customHeight="false" outlineLevel="0" collapsed="false">
      <c r="A1199" s="59" t="s">
        <v>95</v>
      </c>
      <c r="B1199" s="59" t="s">
        <v>205</v>
      </c>
      <c r="C1199" s="59" t="s">
        <v>165</v>
      </c>
      <c r="D1199" s="104" t="n">
        <v>85.231351398</v>
      </c>
      <c r="E1199" s="102" t="n">
        <v>42.615675699</v>
      </c>
      <c r="F1199" s="102" t="n">
        <v>42.615675699</v>
      </c>
      <c r="G1199" s="103" t="n">
        <f aca="false">$F1199*(1-VLOOKUP($C1199,$B$179:$E$189,2,0))</f>
        <v>40.48489191405</v>
      </c>
      <c r="H1199" s="103" t="n">
        <f aca="false">$F1199*(1-VLOOKUP($C1199,$B$179:$E$189,3,0))</f>
        <v>38.3541081291</v>
      </c>
      <c r="I1199" s="103" t="n">
        <f aca="false">$F1199*(1-VLOOKUP($C1199,$B$179:$E$189,4,0))</f>
        <v>34.0925405592</v>
      </c>
      <c r="J1199" s="10" t="n">
        <f aca="false">G1199/$F1199</f>
        <v>0.95</v>
      </c>
      <c r="K1199" s="10" t="n">
        <f aca="false">H1199/$F1199</f>
        <v>0.9</v>
      </c>
      <c r="L1199" s="10" t="n">
        <f aca="false">I1199/$F1199</f>
        <v>0.8</v>
      </c>
    </row>
    <row r="1200" customFormat="false" ht="15.8" hidden="false" customHeight="false" outlineLevel="0" collapsed="false">
      <c r="A1200" s="59" t="s">
        <v>95</v>
      </c>
      <c r="B1200" s="59" t="s">
        <v>206</v>
      </c>
      <c r="C1200" s="59" t="s">
        <v>165</v>
      </c>
      <c r="D1200" s="104" t="n">
        <v>76.223160379</v>
      </c>
      <c r="E1200" s="102" t="n">
        <v>38.1115801895</v>
      </c>
      <c r="F1200" s="102" t="n">
        <v>38.1115801895</v>
      </c>
      <c r="G1200" s="103" t="n">
        <f aca="false">$F1200*(1-VLOOKUP($C1200,$B$179:$E$189,2,0))</f>
        <v>36.206001180025</v>
      </c>
      <c r="H1200" s="103" t="n">
        <f aca="false">$F1200*(1-VLOOKUP($C1200,$B$179:$E$189,3,0))</f>
        <v>34.30042217055</v>
      </c>
      <c r="I1200" s="103" t="n">
        <f aca="false">$F1200*(1-VLOOKUP($C1200,$B$179:$E$189,4,0))</f>
        <v>30.4892641516</v>
      </c>
      <c r="J1200" s="10" t="n">
        <f aca="false">G1200/$F1200</f>
        <v>0.95</v>
      </c>
      <c r="K1200" s="10" t="n">
        <f aca="false">H1200/$F1200</f>
        <v>0.9</v>
      </c>
      <c r="L1200" s="10" t="n">
        <f aca="false">I1200/$F1200</f>
        <v>0.8</v>
      </c>
    </row>
    <row r="1201" customFormat="false" ht="15.8" hidden="false" customHeight="false" outlineLevel="0" collapsed="false">
      <c r="A1201" s="59" t="s">
        <v>95</v>
      </c>
      <c r="B1201" s="59" t="s">
        <v>207</v>
      </c>
      <c r="C1201" s="59" t="s">
        <v>165</v>
      </c>
      <c r="D1201" s="104" t="n">
        <v>76.223160379</v>
      </c>
      <c r="E1201" s="102" t="n">
        <v>38.1115801895</v>
      </c>
      <c r="F1201" s="102" t="n">
        <v>38.1115801895</v>
      </c>
      <c r="G1201" s="103" t="n">
        <f aca="false">$F1201*(1-VLOOKUP($C1201,$B$179:$E$189,2,0))</f>
        <v>36.206001180025</v>
      </c>
      <c r="H1201" s="103" t="n">
        <f aca="false">$F1201*(1-VLOOKUP($C1201,$B$179:$E$189,3,0))</f>
        <v>34.30042217055</v>
      </c>
      <c r="I1201" s="103" t="n">
        <f aca="false">$F1201*(1-VLOOKUP($C1201,$B$179:$E$189,4,0))</f>
        <v>30.4892641516</v>
      </c>
      <c r="J1201" s="10" t="n">
        <f aca="false">G1201/$F1201</f>
        <v>0.95</v>
      </c>
      <c r="K1201" s="10" t="n">
        <f aca="false">H1201/$F1201</f>
        <v>0.9</v>
      </c>
      <c r="L1201" s="10" t="n">
        <f aca="false">I1201/$F1201</f>
        <v>0.8</v>
      </c>
    </row>
    <row r="1202" customFormat="false" ht="15.8" hidden="false" customHeight="false" outlineLevel="0" collapsed="false">
      <c r="A1202" s="59" t="s">
        <v>95</v>
      </c>
      <c r="B1202" s="59" t="s">
        <v>208</v>
      </c>
      <c r="C1202" s="59" t="s">
        <v>165</v>
      </c>
      <c r="D1202" s="104" t="n">
        <v>76.223160379</v>
      </c>
      <c r="E1202" s="102" t="n">
        <v>38.1115801895</v>
      </c>
      <c r="F1202" s="102" t="n">
        <v>38.1115801895</v>
      </c>
      <c r="G1202" s="103" t="n">
        <f aca="false">$F1202*(1-VLOOKUP($C1202,$B$179:$E$189,2,0))</f>
        <v>36.206001180025</v>
      </c>
      <c r="H1202" s="103" t="n">
        <f aca="false">$F1202*(1-VLOOKUP($C1202,$B$179:$E$189,3,0))</f>
        <v>34.30042217055</v>
      </c>
      <c r="I1202" s="103" t="n">
        <f aca="false">$F1202*(1-VLOOKUP($C1202,$B$179:$E$189,4,0))</f>
        <v>30.4892641516</v>
      </c>
      <c r="J1202" s="10" t="n">
        <f aca="false">G1202/$F1202</f>
        <v>0.95</v>
      </c>
      <c r="K1202" s="10" t="n">
        <f aca="false">H1202/$F1202</f>
        <v>0.9</v>
      </c>
      <c r="L1202" s="10" t="n">
        <f aca="false">I1202/$F1202</f>
        <v>0.8</v>
      </c>
    </row>
    <row r="1203" customFormat="false" ht="15.8" hidden="false" customHeight="false" outlineLevel="0" collapsed="false">
      <c r="A1203" s="59" t="s">
        <v>95</v>
      </c>
      <c r="B1203" s="59" t="s">
        <v>209</v>
      </c>
      <c r="C1203" s="59" t="s">
        <v>165</v>
      </c>
      <c r="D1203" s="104" t="n">
        <v>14.67944801</v>
      </c>
      <c r="E1203" s="102" t="n">
        <v>7.339724005</v>
      </c>
      <c r="F1203" s="102" t="n">
        <v>7.339724005</v>
      </c>
      <c r="G1203" s="103" t="n">
        <f aca="false">$F1203*(1-VLOOKUP($C1203,$B$179:$E$189,2,0))</f>
        <v>6.97273780475</v>
      </c>
      <c r="H1203" s="103" t="n">
        <f aca="false">$F1203*(1-VLOOKUP($C1203,$B$179:$E$189,3,0))</f>
        <v>6.6057516045</v>
      </c>
      <c r="I1203" s="103" t="n">
        <f aca="false">$F1203*(1-VLOOKUP($C1203,$B$179:$E$189,4,0))</f>
        <v>5.871779204</v>
      </c>
      <c r="J1203" s="10" t="n">
        <f aca="false">G1203/$F1203</f>
        <v>0.95</v>
      </c>
      <c r="K1203" s="10" t="n">
        <f aca="false">H1203/$F1203</f>
        <v>0.9</v>
      </c>
      <c r="L1203" s="10" t="n">
        <f aca="false">I1203/$F1203</f>
        <v>0.8</v>
      </c>
    </row>
    <row r="1204" customFormat="false" ht="15.8" hidden="false" customHeight="false" outlineLevel="0" collapsed="false">
      <c r="A1204" s="59" t="s">
        <v>95</v>
      </c>
      <c r="B1204" s="59" t="s">
        <v>210</v>
      </c>
      <c r="C1204" s="59" t="s">
        <v>165</v>
      </c>
      <c r="D1204" s="104" t="n">
        <v>14.67944801</v>
      </c>
      <c r="E1204" s="102" t="n">
        <v>7.339724005</v>
      </c>
      <c r="F1204" s="102" t="n">
        <v>7.339724005</v>
      </c>
      <c r="G1204" s="103" t="n">
        <f aca="false">$F1204*(1-VLOOKUP($C1204,$B$179:$E$189,2,0))</f>
        <v>6.97273780475</v>
      </c>
      <c r="H1204" s="103" t="n">
        <f aca="false">$F1204*(1-VLOOKUP($C1204,$B$179:$E$189,3,0))</f>
        <v>6.6057516045</v>
      </c>
      <c r="I1204" s="103" t="n">
        <f aca="false">$F1204*(1-VLOOKUP($C1204,$B$179:$E$189,4,0))</f>
        <v>5.871779204</v>
      </c>
      <c r="J1204" s="10" t="n">
        <f aca="false">G1204/$F1204</f>
        <v>0.95</v>
      </c>
      <c r="K1204" s="10" t="n">
        <f aca="false">H1204/$F1204</f>
        <v>0.9</v>
      </c>
      <c r="L1204" s="10" t="n">
        <f aca="false">I1204/$F1204</f>
        <v>0.8</v>
      </c>
    </row>
    <row r="1205" customFormat="false" ht="15.8" hidden="false" customHeight="false" outlineLevel="0" collapsed="false">
      <c r="A1205" s="59" t="s">
        <v>95</v>
      </c>
      <c r="B1205" s="59" t="s">
        <v>211</v>
      </c>
      <c r="C1205" s="59" t="s">
        <v>165</v>
      </c>
      <c r="D1205" s="104" t="n">
        <v>75.9696495076632</v>
      </c>
      <c r="E1205" s="102" t="n">
        <v>37.9848247538316</v>
      </c>
      <c r="F1205" s="102" t="n">
        <v>37.9848247538316</v>
      </c>
      <c r="G1205" s="103" t="n">
        <f aca="false">$F1205*(1-VLOOKUP($C1205,$B$179:$E$189,2,0))</f>
        <v>36.08558351614</v>
      </c>
      <c r="H1205" s="103" t="n">
        <f aca="false">$F1205*(1-VLOOKUP($C1205,$B$179:$E$189,3,0))</f>
        <v>34.1863422784484</v>
      </c>
      <c r="I1205" s="103" t="n">
        <f aca="false">$F1205*(1-VLOOKUP($C1205,$B$179:$E$189,4,0))</f>
        <v>30.3878598030653</v>
      </c>
      <c r="J1205" s="10" t="n">
        <f aca="false">G1205/$F1205</f>
        <v>0.95</v>
      </c>
      <c r="K1205" s="10" t="n">
        <f aca="false">H1205/$F1205</f>
        <v>0.9</v>
      </c>
      <c r="L1205" s="10" t="n">
        <f aca="false">I1205/$F1205</f>
        <v>0.8</v>
      </c>
    </row>
    <row r="1206" customFormat="false" ht="15.8" hidden="false" customHeight="false" outlineLevel="0" collapsed="false">
      <c r="A1206" s="59" t="s">
        <v>95</v>
      </c>
      <c r="B1206" s="59" t="s">
        <v>212</v>
      </c>
      <c r="C1206" s="59" t="s">
        <v>165</v>
      </c>
      <c r="D1206" s="104" t="n">
        <v>161.871799138</v>
      </c>
      <c r="E1206" s="102" t="n">
        <v>80.935899569</v>
      </c>
      <c r="F1206" s="102" t="n">
        <v>80.935899569</v>
      </c>
      <c r="G1206" s="103" t="n">
        <f aca="false">$F1206*(1-VLOOKUP($C1206,$B$179:$E$189,2,0))</f>
        <v>76.88910459055</v>
      </c>
      <c r="H1206" s="103" t="n">
        <f aca="false">$F1206*(1-VLOOKUP($C1206,$B$179:$E$189,3,0))</f>
        <v>72.8423096121</v>
      </c>
      <c r="I1206" s="103" t="n">
        <f aca="false">$F1206*(1-VLOOKUP($C1206,$B$179:$E$189,4,0))</f>
        <v>64.7487196552</v>
      </c>
      <c r="J1206" s="10" t="n">
        <f aca="false">G1206/$F1206</f>
        <v>0.95</v>
      </c>
      <c r="K1206" s="10" t="n">
        <f aca="false">H1206/$F1206</f>
        <v>0.9</v>
      </c>
      <c r="L1206" s="10" t="n">
        <f aca="false">I1206/$F1206</f>
        <v>0.8</v>
      </c>
    </row>
    <row r="1207" customFormat="false" ht="15.8" hidden="false" customHeight="false" outlineLevel="0" collapsed="false">
      <c r="A1207" s="59" t="s">
        <v>95</v>
      </c>
      <c r="B1207" s="59" t="s">
        <v>213</v>
      </c>
      <c r="C1207" s="59" t="s">
        <v>165</v>
      </c>
      <c r="D1207" s="104" t="n">
        <v>161.871799138</v>
      </c>
      <c r="E1207" s="102" t="n">
        <v>80.935899569</v>
      </c>
      <c r="F1207" s="102" t="n">
        <v>80.935899569</v>
      </c>
      <c r="G1207" s="103" t="n">
        <f aca="false">$F1207*(1-VLOOKUP($C1207,$B$179:$E$189,2,0))</f>
        <v>76.88910459055</v>
      </c>
      <c r="H1207" s="103" t="n">
        <f aca="false">$F1207*(1-VLOOKUP($C1207,$B$179:$E$189,3,0))</f>
        <v>72.8423096121</v>
      </c>
      <c r="I1207" s="103" t="n">
        <f aca="false">$F1207*(1-VLOOKUP($C1207,$B$179:$E$189,4,0))</f>
        <v>64.7487196552</v>
      </c>
      <c r="J1207" s="10" t="n">
        <f aca="false">G1207/$F1207</f>
        <v>0.95</v>
      </c>
      <c r="K1207" s="10" t="n">
        <f aca="false">H1207/$F1207</f>
        <v>0.9</v>
      </c>
      <c r="L1207" s="10" t="n">
        <f aca="false">I1207/$F1207</f>
        <v>0.8</v>
      </c>
    </row>
    <row r="1208" customFormat="false" ht="15.8" hidden="false" customHeight="false" outlineLevel="0" collapsed="false">
      <c r="A1208" s="59" t="s">
        <v>95</v>
      </c>
      <c r="B1208" s="59" t="s">
        <v>214</v>
      </c>
      <c r="C1208" s="59" t="s">
        <v>165</v>
      </c>
      <c r="D1208" s="104" t="n">
        <v>85.231351398</v>
      </c>
      <c r="E1208" s="102" t="n">
        <v>42.615675699</v>
      </c>
      <c r="F1208" s="102" t="n">
        <v>42.615675699</v>
      </c>
      <c r="G1208" s="103" t="n">
        <f aca="false">$F1208*(1-VLOOKUP($C1208,$B$179:$E$189,2,0))</f>
        <v>40.48489191405</v>
      </c>
      <c r="H1208" s="103" t="n">
        <f aca="false">$F1208*(1-VLOOKUP($C1208,$B$179:$E$189,3,0))</f>
        <v>38.3541081291</v>
      </c>
      <c r="I1208" s="103" t="n">
        <f aca="false">$F1208*(1-VLOOKUP($C1208,$B$179:$E$189,4,0))</f>
        <v>34.0925405592</v>
      </c>
      <c r="J1208" s="10" t="n">
        <f aca="false">G1208/$F1208</f>
        <v>0.95</v>
      </c>
      <c r="K1208" s="10" t="n">
        <f aca="false">H1208/$F1208</f>
        <v>0.9</v>
      </c>
      <c r="L1208" s="10" t="n">
        <f aca="false">I1208/$F1208</f>
        <v>0.8</v>
      </c>
    </row>
    <row r="1209" customFormat="false" ht="15.8" hidden="false" customHeight="false" outlineLevel="0" collapsed="false">
      <c r="A1209" s="59" t="s">
        <v>97</v>
      </c>
      <c r="B1209" s="59" t="s">
        <v>215</v>
      </c>
      <c r="C1209" s="59" t="s">
        <v>165</v>
      </c>
      <c r="D1209" s="104" t="n">
        <v>1.29</v>
      </c>
      <c r="E1209" s="102" t="n">
        <v>0.645</v>
      </c>
      <c r="F1209" s="102" t="n">
        <v>0.645</v>
      </c>
      <c r="G1209" s="103" t="n">
        <f aca="false">$F1209*(1-VLOOKUP($C1209,$B$179:$E$189,2,0))</f>
        <v>0.61275</v>
      </c>
      <c r="H1209" s="103" t="n">
        <f aca="false">$F1209*(1-VLOOKUP($C1209,$B$179:$E$189,3,0))</f>
        <v>0.5805</v>
      </c>
      <c r="I1209" s="103" t="n">
        <f aca="false">$F1209*(1-VLOOKUP($C1209,$B$179:$E$189,4,0))</f>
        <v>0.516</v>
      </c>
      <c r="J1209" s="10" t="n">
        <f aca="false">G1209/$F1209</f>
        <v>0.95</v>
      </c>
      <c r="K1209" s="10" t="n">
        <f aca="false">H1209/$F1209</f>
        <v>0.9</v>
      </c>
      <c r="L1209" s="10" t="n">
        <f aca="false">I1209/$F1209</f>
        <v>0.8</v>
      </c>
    </row>
    <row r="1210" customFormat="false" ht="15.8" hidden="false" customHeight="false" outlineLevel="0" collapsed="false">
      <c r="A1210" s="59" t="s">
        <v>97</v>
      </c>
      <c r="B1210" s="59" t="s">
        <v>216</v>
      </c>
      <c r="C1210" s="59" t="s">
        <v>165</v>
      </c>
      <c r="D1210" s="104" t="n">
        <v>0</v>
      </c>
      <c r="E1210" s="102" t="n">
        <v>0</v>
      </c>
      <c r="F1210" s="102" t="n">
        <v>0</v>
      </c>
      <c r="G1210" s="103" t="n">
        <f aca="false">$F1210*(1-VLOOKUP($C1210,$B$179:$E$189,2,0))</f>
        <v>0</v>
      </c>
      <c r="H1210" s="103" t="n">
        <f aca="false">$F1210*(1-VLOOKUP($C1210,$B$179:$E$189,3,0))</f>
        <v>0</v>
      </c>
      <c r="I1210" s="103" t="n">
        <f aca="false">$F1210*(1-VLOOKUP($C1210,$B$179:$E$189,4,0))</f>
        <v>0</v>
      </c>
      <c r="J1210" s="10" t="e">
        <f aca="false">G1210/$F1210</f>
        <v>#DIV/0!</v>
      </c>
      <c r="K1210" s="10" t="e">
        <f aca="false">H1210/$F1210</f>
        <v>#DIV/0!</v>
      </c>
      <c r="L1210" s="10" t="e">
        <f aca="false">I1210/$F1210</f>
        <v>#DIV/0!</v>
      </c>
    </row>
    <row r="1211" customFormat="false" ht="15.8" hidden="false" customHeight="false" outlineLevel="0" collapsed="false">
      <c r="A1211" s="59" t="s">
        <v>97</v>
      </c>
      <c r="B1211" s="59" t="s">
        <v>217</v>
      </c>
      <c r="C1211" s="59" t="s">
        <v>165</v>
      </c>
      <c r="D1211" s="104" t="n">
        <v>9.24399322162938</v>
      </c>
      <c r="E1211" s="102" t="n">
        <v>4.62199661081469</v>
      </c>
      <c r="F1211" s="102" t="n">
        <v>4.62199661081469</v>
      </c>
      <c r="G1211" s="103" t="n">
        <f aca="false">$F1211*(1-VLOOKUP($C1211,$B$179:$E$189,2,0))</f>
        <v>4.39089678027396</v>
      </c>
      <c r="H1211" s="103" t="n">
        <f aca="false">$F1211*(1-VLOOKUP($C1211,$B$179:$E$189,3,0))</f>
        <v>4.15979694973322</v>
      </c>
      <c r="I1211" s="103" t="n">
        <f aca="false">$F1211*(1-VLOOKUP($C1211,$B$179:$E$189,4,0))</f>
        <v>3.69759728865175</v>
      </c>
      <c r="J1211" s="10" t="n">
        <f aca="false">G1211/$F1211</f>
        <v>0.95</v>
      </c>
      <c r="K1211" s="10" t="n">
        <f aca="false">H1211/$F1211</f>
        <v>0.9</v>
      </c>
      <c r="L1211" s="10" t="n">
        <f aca="false">I1211/$F1211</f>
        <v>0.8</v>
      </c>
    </row>
    <row r="1212" customFormat="false" ht="15.8" hidden="false" customHeight="false" outlineLevel="0" collapsed="false">
      <c r="A1212" s="59" t="s">
        <v>97</v>
      </c>
      <c r="B1212" s="59" t="s">
        <v>218</v>
      </c>
      <c r="C1212" s="59" t="s">
        <v>165</v>
      </c>
      <c r="D1212" s="104" t="n">
        <v>1.29</v>
      </c>
      <c r="E1212" s="102" t="n">
        <v>0.645</v>
      </c>
      <c r="F1212" s="102" t="n">
        <v>0.645</v>
      </c>
      <c r="G1212" s="103" t="n">
        <f aca="false">$F1212*(1-VLOOKUP($C1212,$B$179:$E$189,2,0))</f>
        <v>0.61275</v>
      </c>
      <c r="H1212" s="103" t="n">
        <f aca="false">$F1212*(1-VLOOKUP($C1212,$B$179:$E$189,3,0))</f>
        <v>0.5805</v>
      </c>
      <c r="I1212" s="103" t="n">
        <f aca="false">$F1212*(1-VLOOKUP($C1212,$B$179:$E$189,4,0))</f>
        <v>0.516</v>
      </c>
      <c r="J1212" s="10" t="n">
        <f aca="false">G1212/$F1212</f>
        <v>0.95</v>
      </c>
      <c r="K1212" s="10" t="n">
        <f aca="false">H1212/$F1212</f>
        <v>0.9</v>
      </c>
      <c r="L1212" s="10" t="n">
        <f aca="false">I1212/$F1212</f>
        <v>0.8</v>
      </c>
    </row>
    <row r="1213" customFormat="false" ht="15.8" hidden="false" customHeight="false" outlineLevel="0" collapsed="false">
      <c r="A1213" s="59" t="s">
        <v>97</v>
      </c>
      <c r="B1213" s="59" t="s">
        <v>219</v>
      </c>
      <c r="C1213" s="59" t="s">
        <v>165</v>
      </c>
      <c r="D1213" s="104" t="n">
        <v>2.36</v>
      </c>
      <c r="E1213" s="102" t="n">
        <v>1.18</v>
      </c>
      <c r="F1213" s="102" t="n">
        <v>1.18</v>
      </c>
      <c r="G1213" s="103" t="n">
        <f aca="false">$F1213*(1-VLOOKUP($C1213,$B$179:$E$189,2,0))</f>
        <v>1.121</v>
      </c>
      <c r="H1213" s="103" t="n">
        <f aca="false">$F1213*(1-VLOOKUP($C1213,$B$179:$E$189,3,0))</f>
        <v>1.062</v>
      </c>
      <c r="I1213" s="103" t="n">
        <f aca="false">$F1213*(1-VLOOKUP($C1213,$B$179:$E$189,4,0))</f>
        <v>0.944</v>
      </c>
      <c r="J1213" s="10" t="n">
        <f aca="false">G1213/$F1213</f>
        <v>0.95</v>
      </c>
      <c r="K1213" s="10" t="n">
        <f aca="false">H1213/$F1213</f>
        <v>0.9</v>
      </c>
      <c r="L1213" s="10" t="n">
        <f aca="false">I1213/$F1213</f>
        <v>0.8</v>
      </c>
    </row>
    <row r="1214" customFormat="false" ht="15.8" hidden="false" customHeight="false" outlineLevel="0" collapsed="false">
      <c r="A1214" s="59" t="s">
        <v>97</v>
      </c>
      <c r="B1214" s="59" t="s">
        <v>220</v>
      </c>
      <c r="C1214" s="59" t="s">
        <v>165</v>
      </c>
      <c r="D1214" s="104" t="n">
        <v>6.10977063090974</v>
      </c>
      <c r="E1214" s="102" t="n">
        <v>3.05488531545487</v>
      </c>
      <c r="F1214" s="102" t="n">
        <v>3.05488531545487</v>
      </c>
      <c r="G1214" s="103" t="n">
        <f aca="false">$F1214*(1-VLOOKUP($C1214,$B$179:$E$189,2,0))</f>
        <v>2.90214104968213</v>
      </c>
      <c r="H1214" s="103" t="n">
        <f aca="false">$F1214*(1-VLOOKUP($C1214,$B$179:$E$189,3,0))</f>
        <v>2.74939678390938</v>
      </c>
      <c r="I1214" s="103" t="n">
        <f aca="false">$F1214*(1-VLOOKUP($C1214,$B$179:$E$189,4,0))</f>
        <v>2.4439082523639</v>
      </c>
      <c r="J1214" s="10" t="n">
        <f aca="false">G1214/$F1214</f>
        <v>0.95</v>
      </c>
      <c r="K1214" s="10" t="n">
        <f aca="false">H1214/$F1214</f>
        <v>0.9</v>
      </c>
      <c r="L1214" s="10" t="n">
        <f aca="false">I1214/$F1214</f>
        <v>0.8</v>
      </c>
    </row>
    <row r="1215" customFormat="false" ht="15.8" hidden="false" customHeight="false" outlineLevel="0" collapsed="false">
      <c r="A1215" s="59" t="s">
        <v>97</v>
      </c>
      <c r="B1215" s="59" t="s">
        <v>221</v>
      </c>
      <c r="C1215" s="59" t="s">
        <v>165</v>
      </c>
      <c r="D1215" s="104" t="n">
        <v>1.29</v>
      </c>
      <c r="E1215" s="102" t="n">
        <v>0.645</v>
      </c>
      <c r="F1215" s="102" t="n">
        <v>0.645</v>
      </c>
      <c r="G1215" s="103" t="n">
        <f aca="false">$F1215*(1-VLOOKUP($C1215,$B$179:$E$189,2,0))</f>
        <v>0.61275</v>
      </c>
      <c r="H1215" s="103" t="n">
        <f aca="false">$F1215*(1-VLOOKUP($C1215,$B$179:$E$189,3,0))</f>
        <v>0.5805</v>
      </c>
      <c r="I1215" s="103" t="n">
        <f aca="false">$F1215*(1-VLOOKUP($C1215,$B$179:$E$189,4,0))</f>
        <v>0.516</v>
      </c>
      <c r="J1215" s="10" t="n">
        <f aca="false">G1215/$F1215</f>
        <v>0.95</v>
      </c>
      <c r="K1215" s="10" t="n">
        <f aca="false">H1215/$F1215</f>
        <v>0.9</v>
      </c>
      <c r="L1215" s="10" t="n">
        <f aca="false">I1215/$F1215</f>
        <v>0.8</v>
      </c>
    </row>
    <row r="1216" customFormat="false" ht="15.8" hidden="false" customHeight="false" outlineLevel="0" collapsed="false">
      <c r="A1216" s="59" t="s">
        <v>97</v>
      </c>
      <c r="B1216" s="59" t="s">
        <v>222</v>
      </c>
      <c r="C1216" s="59" t="s">
        <v>165</v>
      </c>
      <c r="D1216" s="104" t="n">
        <v>20.2</v>
      </c>
      <c r="E1216" s="102" t="n">
        <v>10.1</v>
      </c>
      <c r="F1216" s="102" t="n">
        <v>10.1</v>
      </c>
      <c r="G1216" s="103" t="n">
        <f aca="false">$F1216*(1-VLOOKUP($C1216,$B$179:$E$189,2,0))</f>
        <v>9.595</v>
      </c>
      <c r="H1216" s="103" t="n">
        <f aca="false">$F1216*(1-VLOOKUP($C1216,$B$179:$E$189,3,0))</f>
        <v>9.09</v>
      </c>
      <c r="I1216" s="103" t="n">
        <f aca="false">$F1216*(1-VLOOKUP($C1216,$B$179:$E$189,4,0))</f>
        <v>8.08</v>
      </c>
      <c r="J1216" s="10" t="n">
        <f aca="false">G1216/$F1216</f>
        <v>0.95</v>
      </c>
      <c r="K1216" s="10" t="n">
        <f aca="false">H1216/$F1216</f>
        <v>0.9</v>
      </c>
      <c r="L1216" s="10" t="n">
        <f aca="false">I1216/$F1216</f>
        <v>0.8</v>
      </c>
    </row>
    <row r="1217" customFormat="false" ht="15.8" hidden="false" customHeight="false" outlineLevel="0" collapsed="false">
      <c r="A1217" s="59" t="s">
        <v>97</v>
      </c>
      <c r="B1217" s="59" t="s">
        <v>223</v>
      </c>
      <c r="C1217" s="59" t="s">
        <v>165</v>
      </c>
      <c r="D1217" s="104" t="n">
        <v>9.68</v>
      </c>
      <c r="E1217" s="102" t="n">
        <v>4.84</v>
      </c>
      <c r="F1217" s="102" t="n">
        <v>4.84</v>
      </c>
      <c r="G1217" s="103" t="n">
        <f aca="false">$F1217*(1-VLOOKUP($C1217,$B$179:$E$189,2,0))</f>
        <v>4.598</v>
      </c>
      <c r="H1217" s="103" t="n">
        <f aca="false">$F1217*(1-VLOOKUP($C1217,$B$179:$E$189,3,0))</f>
        <v>4.356</v>
      </c>
      <c r="I1217" s="103" t="n">
        <f aca="false">$F1217*(1-VLOOKUP($C1217,$B$179:$E$189,4,0))</f>
        <v>3.872</v>
      </c>
      <c r="J1217" s="10" t="n">
        <f aca="false">G1217/$F1217</f>
        <v>0.95</v>
      </c>
      <c r="K1217" s="10" t="n">
        <f aca="false">H1217/$F1217</f>
        <v>0.9</v>
      </c>
      <c r="L1217" s="10" t="n">
        <f aca="false">I1217/$F1217</f>
        <v>0.8</v>
      </c>
    </row>
    <row r="1218" customFormat="false" ht="15.8" hidden="false" customHeight="false" outlineLevel="0" collapsed="false">
      <c r="A1218" s="59" t="s">
        <v>97</v>
      </c>
      <c r="B1218" s="59" t="s">
        <v>224</v>
      </c>
      <c r="C1218" s="59" t="s">
        <v>165</v>
      </c>
      <c r="D1218" s="104" t="n">
        <v>9.20000000000002</v>
      </c>
      <c r="E1218" s="102" t="n">
        <v>4.60000000000001</v>
      </c>
      <c r="F1218" s="102" t="n">
        <v>4.60000000000001</v>
      </c>
      <c r="G1218" s="103" t="n">
        <f aca="false">$F1218*(1-VLOOKUP($C1218,$B$179:$E$189,2,0))</f>
        <v>4.37000000000001</v>
      </c>
      <c r="H1218" s="103" t="n">
        <f aca="false">$F1218*(1-VLOOKUP($C1218,$B$179:$E$189,3,0))</f>
        <v>4.14000000000001</v>
      </c>
      <c r="I1218" s="103" t="n">
        <f aca="false">$F1218*(1-VLOOKUP($C1218,$B$179:$E$189,4,0))</f>
        <v>3.68000000000001</v>
      </c>
      <c r="J1218" s="10" t="n">
        <f aca="false">G1218/$F1218</f>
        <v>0.95</v>
      </c>
      <c r="K1218" s="10" t="n">
        <f aca="false">H1218/$F1218</f>
        <v>0.9</v>
      </c>
      <c r="L1218" s="10" t="n">
        <f aca="false">I1218/$F1218</f>
        <v>0.8</v>
      </c>
    </row>
    <row r="1219" customFormat="false" ht="15.8" hidden="false" customHeight="false" outlineLevel="0" collapsed="false">
      <c r="A1219" s="59" t="s">
        <v>97</v>
      </c>
      <c r="B1219" s="59" t="s">
        <v>225</v>
      </c>
      <c r="C1219" s="59" t="s">
        <v>165</v>
      </c>
      <c r="D1219" s="104" t="n">
        <v>1.29</v>
      </c>
      <c r="E1219" s="102" t="n">
        <v>0.645</v>
      </c>
      <c r="F1219" s="102" t="n">
        <v>0.645</v>
      </c>
      <c r="G1219" s="103" t="n">
        <f aca="false">$F1219*(1-VLOOKUP($C1219,$B$179:$E$189,2,0))</f>
        <v>0.61275</v>
      </c>
      <c r="H1219" s="103" t="n">
        <f aca="false">$F1219*(1-VLOOKUP($C1219,$B$179:$E$189,3,0))</f>
        <v>0.5805</v>
      </c>
      <c r="I1219" s="103" t="n">
        <f aca="false">$F1219*(1-VLOOKUP($C1219,$B$179:$E$189,4,0))</f>
        <v>0.516</v>
      </c>
      <c r="J1219" s="10" t="n">
        <f aca="false">G1219/$F1219</f>
        <v>0.95</v>
      </c>
      <c r="K1219" s="10" t="n">
        <f aca="false">H1219/$F1219</f>
        <v>0.9</v>
      </c>
      <c r="L1219" s="10" t="n">
        <f aca="false">I1219/$F1219</f>
        <v>0.8</v>
      </c>
    </row>
    <row r="1220" customFormat="false" ht="15.8" hidden="false" customHeight="false" outlineLevel="0" collapsed="false">
      <c r="A1220" s="59" t="s">
        <v>97</v>
      </c>
      <c r="B1220" s="59" t="s">
        <v>226</v>
      </c>
      <c r="C1220" s="59" t="s">
        <v>165</v>
      </c>
      <c r="D1220" s="104" t="n">
        <v>2.36</v>
      </c>
      <c r="E1220" s="102" t="n">
        <v>1.18</v>
      </c>
      <c r="F1220" s="102" t="n">
        <v>1.18</v>
      </c>
      <c r="G1220" s="103" t="n">
        <f aca="false">$F1220*(1-VLOOKUP($C1220,$B$179:$E$189,2,0))</f>
        <v>1.121</v>
      </c>
      <c r="H1220" s="103" t="n">
        <f aca="false">$F1220*(1-VLOOKUP($C1220,$B$179:$E$189,3,0))</f>
        <v>1.062</v>
      </c>
      <c r="I1220" s="103" t="n">
        <f aca="false">$F1220*(1-VLOOKUP($C1220,$B$179:$E$189,4,0))</f>
        <v>0.944</v>
      </c>
      <c r="J1220" s="10" t="n">
        <f aca="false">G1220/$F1220</f>
        <v>0.95</v>
      </c>
      <c r="K1220" s="10" t="n">
        <f aca="false">H1220/$F1220</f>
        <v>0.9</v>
      </c>
      <c r="L1220" s="10" t="n">
        <f aca="false">I1220/$F1220</f>
        <v>0.8</v>
      </c>
    </row>
    <row r="1221" customFormat="false" ht="15.8" hidden="false" customHeight="false" outlineLevel="0" collapsed="false">
      <c r="A1221" s="59" t="s">
        <v>97</v>
      </c>
      <c r="B1221" s="59" t="s">
        <v>227</v>
      </c>
      <c r="C1221" s="59" t="s">
        <v>165</v>
      </c>
      <c r="D1221" s="104" t="n">
        <v>1.99320583512579</v>
      </c>
      <c r="E1221" s="102" t="n">
        <v>0.996602917562896</v>
      </c>
      <c r="F1221" s="102" t="n">
        <v>0.996602917562896</v>
      </c>
      <c r="G1221" s="103" t="n">
        <f aca="false">$F1221*(1-VLOOKUP($C1221,$B$179:$E$189,2,0))</f>
        <v>0.946772771684751</v>
      </c>
      <c r="H1221" s="103" t="n">
        <f aca="false">$F1221*(1-VLOOKUP($C1221,$B$179:$E$189,3,0))</f>
        <v>0.896942625806607</v>
      </c>
      <c r="I1221" s="103" t="n">
        <f aca="false">$F1221*(1-VLOOKUP($C1221,$B$179:$E$189,4,0))</f>
        <v>0.797282334050317</v>
      </c>
      <c r="J1221" s="10" t="n">
        <f aca="false">G1221/$F1221</f>
        <v>0.95</v>
      </c>
      <c r="K1221" s="10" t="n">
        <f aca="false">H1221/$F1221</f>
        <v>0.9</v>
      </c>
      <c r="L1221" s="10" t="n">
        <f aca="false">I1221/$F1221</f>
        <v>0.8</v>
      </c>
    </row>
    <row r="1222" customFormat="false" ht="15.8" hidden="false" customHeight="false" outlineLevel="0" collapsed="false">
      <c r="A1222" s="59" t="s">
        <v>97</v>
      </c>
      <c r="B1222" s="59" t="s">
        <v>228</v>
      </c>
      <c r="C1222" s="59" t="s">
        <v>165</v>
      </c>
      <c r="D1222" s="104" t="n">
        <v>1.29</v>
      </c>
      <c r="E1222" s="102" t="n">
        <v>0.645</v>
      </c>
      <c r="F1222" s="102" t="n">
        <v>0.645</v>
      </c>
      <c r="G1222" s="103" t="n">
        <f aca="false">$F1222*(1-VLOOKUP($C1222,$B$179:$E$189,2,0))</f>
        <v>0.61275</v>
      </c>
      <c r="H1222" s="103" t="n">
        <f aca="false">$F1222*(1-VLOOKUP($C1222,$B$179:$E$189,3,0))</f>
        <v>0.5805</v>
      </c>
      <c r="I1222" s="103" t="n">
        <f aca="false">$F1222*(1-VLOOKUP($C1222,$B$179:$E$189,4,0))</f>
        <v>0.516</v>
      </c>
      <c r="J1222" s="10" t="n">
        <f aca="false">G1222/$F1222</f>
        <v>0.95</v>
      </c>
      <c r="K1222" s="10" t="n">
        <f aca="false">H1222/$F1222</f>
        <v>0.9</v>
      </c>
      <c r="L1222" s="10" t="n">
        <f aca="false">I1222/$F1222</f>
        <v>0.8</v>
      </c>
    </row>
    <row r="1223" customFormat="false" ht="15.8" hidden="false" customHeight="false" outlineLevel="0" collapsed="false">
      <c r="A1223" s="59" t="s">
        <v>97</v>
      </c>
      <c r="B1223" s="59" t="s">
        <v>229</v>
      </c>
      <c r="C1223" s="59" t="s">
        <v>165</v>
      </c>
      <c r="D1223" s="104" t="n">
        <v>9.20000000000001</v>
      </c>
      <c r="E1223" s="102" t="n">
        <v>4.60000000000001</v>
      </c>
      <c r="F1223" s="102" t="n">
        <v>4.60000000000001</v>
      </c>
      <c r="G1223" s="103" t="n">
        <f aca="false">$F1223*(1-VLOOKUP($C1223,$B$179:$E$189,2,0))</f>
        <v>4.37000000000001</v>
      </c>
      <c r="H1223" s="103" t="n">
        <f aca="false">$F1223*(1-VLOOKUP($C1223,$B$179:$E$189,3,0))</f>
        <v>4.14000000000001</v>
      </c>
      <c r="I1223" s="103" t="n">
        <f aca="false">$F1223*(1-VLOOKUP($C1223,$B$179:$E$189,4,0))</f>
        <v>3.68000000000001</v>
      </c>
      <c r="J1223" s="10" t="n">
        <f aca="false">G1223/$F1223</f>
        <v>0.95</v>
      </c>
      <c r="K1223" s="10" t="n">
        <f aca="false">H1223/$F1223</f>
        <v>0.9</v>
      </c>
      <c r="L1223" s="10" t="n">
        <f aca="false">I1223/$F1223</f>
        <v>0.8</v>
      </c>
    </row>
    <row r="1224" customFormat="false" ht="15.8" hidden="false" customHeight="false" outlineLevel="0" collapsed="false">
      <c r="A1224" s="59" t="s">
        <v>97</v>
      </c>
      <c r="B1224" s="59" t="s">
        <v>230</v>
      </c>
      <c r="C1224" s="59" t="s">
        <v>165</v>
      </c>
      <c r="D1224" s="104" t="n">
        <v>20.2</v>
      </c>
      <c r="E1224" s="102" t="n">
        <v>10.1</v>
      </c>
      <c r="F1224" s="102" t="n">
        <v>10.1</v>
      </c>
      <c r="G1224" s="103" t="n">
        <f aca="false">$F1224*(1-VLOOKUP($C1224,$B$179:$E$189,2,0))</f>
        <v>9.595</v>
      </c>
      <c r="H1224" s="103" t="n">
        <f aca="false">$F1224*(1-VLOOKUP($C1224,$B$179:$E$189,3,0))</f>
        <v>9.09</v>
      </c>
      <c r="I1224" s="103" t="n">
        <f aca="false">$F1224*(1-VLOOKUP($C1224,$B$179:$E$189,4,0))</f>
        <v>8.08</v>
      </c>
      <c r="J1224" s="10" t="n">
        <f aca="false">G1224/$F1224</f>
        <v>0.95</v>
      </c>
      <c r="K1224" s="10" t="n">
        <f aca="false">H1224/$F1224</f>
        <v>0.9</v>
      </c>
      <c r="L1224" s="10" t="n">
        <f aca="false">I1224/$F1224</f>
        <v>0.8</v>
      </c>
    </row>
    <row r="1225" customFormat="false" ht="15.8" hidden="false" customHeight="false" outlineLevel="0" collapsed="false">
      <c r="A1225" s="59" t="s">
        <v>97</v>
      </c>
      <c r="B1225" s="59" t="s">
        <v>231</v>
      </c>
      <c r="C1225" s="59" t="s">
        <v>165</v>
      </c>
      <c r="D1225" s="104" t="n">
        <v>9.68</v>
      </c>
      <c r="E1225" s="102" t="n">
        <v>4.84</v>
      </c>
      <c r="F1225" s="102" t="n">
        <v>4.84</v>
      </c>
      <c r="G1225" s="103" t="n">
        <f aca="false">$F1225*(1-VLOOKUP($C1225,$B$179:$E$189,2,0))</f>
        <v>4.598</v>
      </c>
      <c r="H1225" s="103" t="n">
        <f aca="false">$F1225*(1-VLOOKUP($C1225,$B$179:$E$189,3,0))</f>
        <v>4.356</v>
      </c>
      <c r="I1225" s="103" t="n">
        <f aca="false">$F1225*(1-VLOOKUP($C1225,$B$179:$E$189,4,0))</f>
        <v>3.872</v>
      </c>
      <c r="J1225" s="10" t="n">
        <f aca="false">G1225/$F1225</f>
        <v>0.95</v>
      </c>
      <c r="K1225" s="10" t="n">
        <f aca="false">H1225/$F1225</f>
        <v>0.9</v>
      </c>
      <c r="L1225" s="10" t="n">
        <f aca="false">I1225/$F1225</f>
        <v>0.8</v>
      </c>
    </row>
    <row r="1226" customFormat="false" ht="15.8" hidden="false" customHeight="false" outlineLevel="0" collapsed="false">
      <c r="A1226" s="59" t="s">
        <v>97</v>
      </c>
      <c r="B1226" s="59" t="s">
        <v>232</v>
      </c>
      <c r="C1226" s="59" t="s">
        <v>165</v>
      </c>
      <c r="D1226" s="104" t="n">
        <v>9.68</v>
      </c>
      <c r="E1226" s="102" t="n">
        <v>4.84</v>
      </c>
      <c r="F1226" s="102" t="n">
        <v>4.84</v>
      </c>
      <c r="G1226" s="103" t="n">
        <f aca="false">$F1226*(1-VLOOKUP($C1226,$B$179:$E$189,2,0))</f>
        <v>4.598</v>
      </c>
      <c r="H1226" s="103" t="n">
        <f aca="false">$F1226*(1-VLOOKUP($C1226,$B$179:$E$189,3,0))</f>
        <v>4.356</v>
      </c>
      <c r="I1226" s="103" t="n">
        <f aca="false">$F1226*(1-VLOOKUP($C1226,$B$179:$E$189,4,0))</f>
        <v>3.872</v>
      </c>
      <c r="J1226" s="10" t="n">
        <f aca="false">G1226/$F1226</f>
        <v>0.95</v>
      </c>
      <c r="K1226" s="10" t="n">
        <f aca="false">H1226/$F1226</f>
        <v>0.9</v>
      </c>
      <c r="L1226" s="10" t="n">
        <f aca="false">I1226/$F1226</f>
        <v>0.8</v>
      </c>
    </row>
    <row r="1227" customFormat="false" ht="15.8" hidden="false" customHeight="false" outlineLevel="0" collapsed="false">
      <c r="A1227" s="59" t="s">
        <v>97</v>
      </c>
      <c r="B1227" s="59" t="s">
        <v>233</v>
      </c>
      <c r="C1227" s="59" t="s">
        <v>165</v>
      </c>
      <c r="D1227" s="104" t="n">
        <v>1.29</v>
      </c>
      <c r="E1227" s="102" t="n">
        <v>0.645</v>
      </c>
      <c r="F1227" s="102" t="n">
        <v>0.645</v>
      </c>
      <c r="G1227" s="103" t="n">
        <f aca="false">$F1227*(1-VLOOKUP($C1227,$B$179:$E$189,2,0))</f>
        <v>0.61275</v>
      </c>
      <c r="H1227" s="103" t="n">
        <f aca="false">$F1227*(1-VLOOKUP($C1227,$B$179:$E$189,3,0))</f>
        <v>0.5805</v>
      </c>
      <c r="I1227" s="103" t="n">
        <f aca="false">$F1227*(1-VLOOKUP($C1227,$B$179:$E$189,4,0))</f>
        <v>0.516</v>
      </c>
      <c r="J1227" s="10" t="n">
        <f aca="false">G1227/$F1227</f>
        <v>0.95</v>
      </c>
      <c r="K1227" s="10" t="n">
        <f aca="false">H1227/$F1227</f>
        <v>0.9</v>
      </c>
      <c r="L1227" s="10" t="n">
        <f aca="false">I1227/$F1227</f>
        <v>0.8</v>
      </c>
    </row>
    <row r="1228" customFormat="false" ht="15.8" hidden="false" customHeight="false" outlineLevel="0" collapsed="false">
      <c r="A1228" s="59" t="s">
        <v>99</v>
      </c>
      <c r="B1228" s="59" t="s">
        <v>234</v>
      </c>
      <c r="C1228" s="59" t="s">
        <v>165</v>
      </c>
      <c r="D1228" s="104" t="n">
        <v>328.404957189</v>
      </c>
      <c r="E1228" s="102" t="n">
        <v>164.2024785945</v>
      </c>
      <c r="F1228" s="102" t="n">
        <v>164.2024785945</v>
      </c>
      <c r="G1228" s="103" t="n">
        <f aca="false">$F1228*(1-VLOOKUP($C1228,$B$179:$E$189,2,0))</f>
        <v>155.992354664775</v>
      </c>
      <c r="H1228" s="103" t="n">
        <f aca="false">$F1228*(1-VLOOKUP($C1228,$B$179:$E$189,3,0))</f>
        <v>147.78223073505</v>
      </c>
      <c r="I1228" s="103" t="n">
        <f aca="false">$F1228*(1-VLOOKUP($C1228,$B$179:$E$189,4,0))</f>
        <v>131.3619828756</v>
      </c>
      <c r="J1228" s="10" t="n">
        <f aca="false">G1228/$F1228</f>
        <v>0.95</v>
      </c>
      <c r="K1228" s="10" t="n">
        <f aca="false">H1228/$F1228</f>
        <v>0.9</v>
      </c>
      <c r="L1228" s="10" t="n">
        <f aca="false">I1228/$F1228</f>
        <v>0.8</v>
      </c>
    </row>
    <row r="1229" customFormat="false" ht="15.8" hidden="false" customHeight="false" outlineLevel="0" collapsed="false">
      <c r="A1229" s="59" t="s">
        <v>99</v>
      </c>
      <c r="B1229" s="59" t="s">
        <v>235</v>
      </c>
      <c r="C1229" s="59" t="s">
        <v>165</v>
      </c>
      <c r="D1229" s="104" t="n">
        <v>131.506746905</v>
      </c>
      <c r="E1229" s="102" t="n">
        <v>65.7533734525</v>
      </c>
      <c r="F1229" s="102" t="n">
        <v>65.7533734525</v>
      </c>
      <c r="G1229" s="103" t="n">
        <f aca="false">$F1229*(1-VLOOKUP($C1229,$B$179:$E$189,2,0))</f>
        <v>62.465704779875</v>
      </c>
      <c r="H1229" s="103" t="n">
        <f aca="false">$F1229*(1-VLOOKUP($C1229,$B$179:$E$189,3,0))</f>
        <v>59.17803610725</v>
      </c>
      <c r="I1229" s="103" t="n">
        <f aca="false">$F1229*(1-VLOOKUP($C1229,$B$179:$E$189,4,0))</f>
        <v>52.602698762</v>
      </c>
      <c r="J1229" s="10" t="n">
        <f aca="false">G1229/$F1229</f>
        <v>0.95</v>
      </c>
      <c r="K1229" s="10" t="n">
        <f aca="false">H1229/$F1229</f>
        <v>0.9</v>
      </c>
      <c r="L1229" s="10" t="n">
        <f aca="false">I1229/$F1229</f>
        <v>0.8</v>
      </c>
    </row>
    <row r="1230" customFormat="false" ht="15.8" hidden="false" customHeight="false" outlineLevel="0" collapsed="false">
      <c r="A1230" s="59" t="s">
        <v>99</v>
      </c>
      <c r="B1230" s="59" t="s">
        <v>236</v>
      </c>
      <c r="C1230" s="59" t="s">
        <v>165</v>
      </c>
      <c r="D1230" s="104" t="n">
        <v>328.404957189</v>
      </c>
      <c r="E1230" s="102" t="n">
        <v>164.2024785945</v>
      </c>
      <c r="F1230" s="102" t="n">
        <v>164.2024785945</v>
      </c>
      <c r="G1230" s="103" t="n">
        <f aca="false">$F1230*(1-VLOOKUP($C1230,$B$179:$E$189,2,0))</f>
        <v>155.992354664775</v>
      </c>
      <c r="H1230" s="103" t="n">
        <f aca="false">$F1230*(1-VLOOKUP($C1230,$B$179:$E$189,3,0))</f>
        <v>147.78223073505</v>
      </c>
      <c r="I1230" s="103" t="n">
        <f aca="false">$F1230*(1-VLOOKUP($C1230,$B$179:$E$189,4,0))</f>
        <v>131.3619828756</v>
      </c>
      <c r="J1230" s="10" t="n">
        <f aca="false">G1230/$F1230</f>
        <v>0.95</v>
      </c>
      <c r="K1230" s="10" t="n">
        <f aca="false">H1230/$F1230</f>
        <v>0.9</v>
      </c>
      <c r="L1230" s="10" t="n">
        <f aca="false">I1230/$F1230</f>
        <v>0.8</v>
      </c>
    </row>
    <row r="1231" customFormat="false" ht="15.8" hidden="false" customHeight="false" outlineLevel="0" collapsed="false">
      <c r="A1231" s="59" t="s">
        <v>99</v>
      </c>
      <c r="B1231" s="59" t="s">
        <v>237</v>
      </c>
      <c r="C1231" s="59" t="s">
        <v>165</v>
      </c>
      <c r="D1231" s="104" t="n">
        <v>328.404957189</v>
      </c>
      <c r="E1231" s="102" t="n">
        <v>164.2024785945</v>
      </c>
      <c r="F1231" s="102" t="n">
        <v>164.2024785945</v>
      </c>
      <c r="G1231" s="103" t="n">
        <f aca="false">$F1231*(1-VLOOKUP($C1231,$B$179:$E$189,2,0))</f>
        <v>155.992354664775</v>
      </c>
      <c r="H1231" s="103" t="n">
        <f aca="false">$F1231*(1-VLOOKUP($C1231,$B$179:$E$189,3,0))</f>
        <v>147.78223073505</v>
      </c>
      <c r="I1231" s="103" t="n">
        <f aca="false">$F1231*(1-VLOOKUP($C1231,$B$179:$E$189,4,0))</f>
        <v>131.3619828756</v>
      </c>
      <c r="J1231" s="10" t="n">
        <f aca="false">G1231/$F1231</f>
        <v>0.95</v>
      </c>
      <c r="K1231" s="10" t="n">
        <f aca="false">H1231/$F1231</f>
        <v>0.9</v>
      </c>
      <c r="L1231" s="10" t="n">
        <f aca="false">I1231/$F1231</f>
        <v>0.8</v>
      </c>
    </row>
    <row r="1232" customFormat="false" ht="15.8" hidden="false" customHeight="false" outlineLevel="0" collapsed="false">
      <c r="A1232" s="59" t="s">
        <v>99</v>
      </c>
      <c r="B1232" s="59" t="s">
        <v>238</v>
      </c>
      <c r="C1232" s="59" t="s">
        <v>165</v>
      </c>
      <c r="D1232" s="104" t="n">
        <v>131.506746905</v>
      </c>
      <c r="E1232" s="102" t="n">
        <v>65.7533734525</v>
      </c>
      <c r="F1232" s="102" t="n">
        <v>65.7533734525</v>
      </c>
      <c r="G1232" s="103" t="n">
        <f aca="false">$F1232*(1-VLOOKUP($C1232,$B$179:$E$189,2,0))</f>
        <v>62.465704779875</v>
      </c>
      <c r="H1232" s="103" t="n">
        <f aca="false">$F1232*(1-VLOOKUP($C1232,$B$179:$E$189,3,0))</f>
        <v>59.17803610725</v>
      </c>
      <c r="I1232" s="103" t="n">
        <f aca="false">$F1232*(1-VLOOKUP($C1232,$B$179:$E$189,4,0))</f>
        <v>52.602698762</v>
      </c>
      <c r="J1232" s="10" t="n">
        <f aca="false">G1232/$F1232</f>
        <v>0.95</v>
      </c>
      <c r="K1232" s="10" t="n">
        <f aca="false">H1232/$F1232</f>
        <v>0.9</v>
      </c>
      <c r="L1232" s="10" t="n">
        <f aca="false">I1232/$F1232</f>
        <v>0.8</v>
      </c>
    </row>
    <row r="1233" customFormat="false" ht="15.8" hidden="false" customHeight="false" outlineLevel="0" collapsed="false">
      <c r="A1233" s="59" t="s">
        <v>99</v>
      </c>
      <c r="B1233" s="59" t="s">
        <v>239</v>
      </c>
      <c r="C1233" s="59" t="s">
        <v>165</v>
      </c>
      <c r="D1233" s="104" t="n">
        <v>145.209110314333</v>
      </c>
      <c r="E1233" s="102" t="n">
        <v>72.6045551571667</v>
      </c>
      <c r="F1233" s="102" t="n">
        <v>72.6045551571667</v>
      </c>
      <c r="G1233" s="103" t="n">
        <f aca="false">$F1233*(1-VLOOKUP($C1233,$B$179:$E$189,2,0))</f>
        <v>68.9743273993084</v>
      </c>
      <c r="H1233" s="103" t="n">
        <f aca="false">$F1233*(1-VLOOKUP($C1233,$B$179:$E$189,3,0))</f>
        <v>65.34409964145</v>
      </c>
      <c r="I1233" s="103" t="n">
        <f aca="false">$F1233*(1-VLOOKUP($C1233,$B$179:$E$189,4,0))</f>
        <v>58.0836441257334</v>
      </c>
      <c r="J1233" s="10" t="n">
        <f aca="false">G1233/$F1233</f>
        <v>0.95</v>
      </c>
      <c r="K1233" s="10" t="n">
        <f aca="false">H1233/$F1233</f>
        <v>0.9</v>
      </c>
      <c r="L1233" s="10" t="n">
        <f aca="false">I1233/$F1233</f>
        <v>0.8</v>
      </c>
    </row>
    <row r="1234" customFormat="false" ht="15.8" hidden="false" customHeight="false" outlineLevel="0" collapsed="false">
      <c r="A1234" s="59" t="s">
        <v>99</v>
      </c>
      <c r="B1234" s="59" t="s">
        <v>240</v>
      </c>
      <c r="C1234" s="59" t="s">
        <v>165</v>
      </c>
      <c r="D1234" s="104" t="n">
        <v>14.663406863</v>
      </c>
      <c r="E1234" s="102" t="n">
        <v>7.3317034315</v>
      </c>
      <c r="F1234" s="102" t="n">
        <v>7.3317034315</v>
      </c>
      <c r="G1234" s="103" t="n">
        <f aca="false">$F1234*(1-VLOOKUP($C1234,$B$179:$E$189,2,0))</f>
        <v>6.965118259925</v>
      </c>
      <c r="H1234" s="103" t="n">
        <f aca="false">$F1234*(1-VLOOKUP($C1234,$B$179:$E$189,3,0))</f>
        <v>6.59853308835</v>
      </c>
      <c r="I1234" s="103" t="n">
        <f aca="false">$F1234*(1-VLOOKUP($C1234,$B$179:$E$189,4,0))</f>
        <v>5.8653627452</v>
      </c>
      <c r="J1234" s="10" t="n">
        <f aca="false">G1234/$F1234</f>
        <v>0.95</v>
      </c>
      <c r="K1234" s="10" t="n">
        <f aca="false">H1234/$F1234</f>
        <v>0.9</v>
      </c>
      <c r="L1234" s="10" t="n">
        <f aca="false">I1234/$F1234</f>
        <v>0.8</v>
      </c>
    </row>
    <row r="1235" customFormat="false" ht="15.8" hidden="false" customHeight="false" outlineLevel="0" collapsed="false">
      <c r="A1235" s="59" t="s">
        <v>99</v>
      </c>
      <c r="B1235" s="59" t="s">
        <v>241</v>
      </c>
      <c r="C1235" s="59" t="s">
        <v>165</v>
      </c>
      <c r="D1235" s="104" t="n">
        <v>145.209110314333</v>
      </c>
      <c r="E1235" s="102" t="n">
        <v>72.6045551571667</v>
      </c>
      <c r="F1235" s="102" t="n">
        <v>72.6045551571667</v>
      </c>
      <c r="G1235" s="103" t="n">
        <f aca="false">$F1235*(1-VLOOKUP($C1235,$B$179:$E$189,2,0))</f>
        <v>68.9743273993084</v>
      </c>
      <c r="H1235" s="103" t="n">
        <f aca="false">$F1235*(1-VLOOKUP($C1235,$B$179:$E$189,3,0))</f>
        <v>65.34409964145</v>
      </c>
      <c r="I1235" s="103" t="n">
        <f aca="false">$F1235*(1-VLOOKUP($C1235,$B$179:$E$189,4,0))</f>
        <v>58.0836441257334</v>
      </c>
      <c r="J1235" s="10" t="n">
        <f aca="false">G1235/$F1235</f>
        <v>0.95</v>
      </c>
      <c r="K1235" s="10" t="n">
        <f aca="false">H1235/$F1235</f>
        <v>0.9</v>
      </c>
      <c r="L1235" s="10" t="n">
        <f aca="false">I1235/$F1235</f>
        <v>0.8</v>
      </c>
    </row>
    <row r="1236" customFormat="false" ht="15.8" hidden="false" customHeight="false" outlineLevel="0" collapsed="false">
      <c r="A1236" s="59" t="s">
        <v>99</v>
      </c>
      <c r="B1236" s="59" t="s">
        <v>242</v>
      </c>
      <c r="C1236" s="59" t="s">
        <v>165</v>
      </c>
      <c r="D1236" s="104" t="n">
        <v>145.209110314333</v>
      </c>
      <c r="E1236" s="102" t="n">
        <v>72.6045551571667</v>
      </c>
      <c r="F1236" s="102" t="n">
        <v>72.6045551571667</v>
      </c>
      <c r="G1236" s="103" t="n">
        <f aca="false">$F1236*(1-VLOOKUP($C1236,$B$179:$E$189,2,0))</f>
        <v>68.9743273993084</v>
      </c>
      <c r="H1236" s="103" t="n">
        <f aca="false">$F1236*(1-VLOOKUP($C1236,$B$179:$E$189,3,0))</f>
        <v>65.34409964145</v>
      </c>
      <c r="I1236" s="103" t="n">
        <f aca="false">$F1236*(1-VLOOKUP($C1236,$B$179:$E$189,4,0))</f>
        <v>58.0836441257334</v>
      </c>
      <c r="J1236" s="10" t="n">
        <f aca="false">G1236/$F1236</f>
        <v>0.95</v>
      </c>
      <c r="K1236" s="10" t="n">
        <f aca="false">H1236/$F1236</f>
        <v>0.9</v>
      </c>
      <c r="L1236" s="10" t="n">
        <f aca="false">I1236/$F1236</f>
        <v>0.8</v>
      </c>
    </row>
    <row r="1237" customFormat="false" ht="15.8" hidden="false" customHeight="false" outlineLevel="0" collapsed="false">
      <c r="A1237" s="59" t="s">
        <v>99</v>
      </c>
      <c r="B1237" s="59" t="s">
        <v>243</v>
      </c>
      <c r="C1237" s="59" t="s">
        <v>165</v>
      </c>
      <c r="D1237" s="104" t="n">
        <v>145.209110314333</v>
      </c>
      <c r="E1237" s="102" t="n">
        <v>72.6045551571667</v>
      </c>
      <c r="F1237" s="102" t="n">
        <v>72.6045551571667</v>
      </c>
      <c r="G1237" s="103" t="n">
        <f aca="false">$F1237*(1-VLOOKUP($C1237,$B$179:$E$189,2,0))</f>
        <v>68.9743273993084</v>
      </c>
      <c r="H1237" s="103" t="n">
        <f aca="false">$F1237*(1-VLOOKUP($C1237,$B$179:$E$189,3,0))</f>
        <v>65.34409964145</v>
      </c>
      <c r="I1237" s="103" t="n">
        <f aca="false">$F1237*(1-VLOOKUP($C1237,$B$179:$E$189,4,0))</f>
        <v>58.0836441257334</v>
      </c>
      <c r="J1237" s="10" t="n">
        <f aca="false">G1237/$F1237</f>
        <v>0.95</v>
      </c>
      <c r="K1237" s="10" t="n">
        <f aca="false">H1237/$F1237</f>
        <v>0.9</v>
      </c>
      <c r="L1237" s="10" t="n">
        <f aca="false">I1237/$F1237</f>
        <v>0.8</v>
      </c>
    </row>
    <row r="1238" customFormat="false" ht="15.8" hidden="false" customHeight="false" outlineLevel="0" collapsed="false">
      <c r="A1238" s="59" t="s">
        <v>99</v>
      </c>
      <c r="B1238" s="59" t="s">
        <v>244</v>
      </c>
      <c r="C1238" s="59" t="s">
        <v>165</v>
      </c>
      <c r="D1238" s="104" t="n">
        <v>145.209110314333</v>
      </c>
      <c r="E1238" s="102" t="n">
        <v>72.6045551571667</v>
      </c>
      <c r="F1238" s="102" t="n">
        <v>72.6045551571667</v>
      </c>
      <c r="G1238" s="103" t="n">
        <f aca="false">$F1238*(1-VLOOKUP($C1238,$B$179:$E$189,2,0))</f>
        <v>68.9743273993084</v>
      </c>
      <c r="H1238" s="103" t="n">
        <f aca="false">$F1238*(1-VLOOKUP($C1238,$B$179:$E$189,3,0))</f>
        <v>65.34409964145</v>
      </c>
      <c r="I1238" s="103" t="n">
        <f aca="false">$F1238*(1-VLOOKUP($C1238,$B$179:$E$189,4,0))</f>
        <v>58.0836441257334</v>
      </c>
      <c r="J1238" s="10" t="n">
        <f aca="false">G1238/$F1238</f>
        <v>0.95</v>
      </c>
      <c r="K1238" s="10" t="n">
        <f aca="false">H1238/$F1238</f>
        <v>0.9</v>
      </c>
      <c r="L1238" s="10" t="n">
        <f aca="false">I1238/$F1238</f>
        <v>0.8</v>
      </c>
    </row>
    <row r="1239" customFormat="false" ht="15.8" hidden="false" customHeight="false" outlineLevel="0" collapsed="false">
      <c r="A1239" s="59" t="s">
        <v>99</v>
      </c>
      <c r="B1239" s="59" t="s">
        <v>245</v>
      </c>
      <c r="C1239" s="59" t="s">
        <v>165</v>
      </c>
      <c r="D1239" s="104" t="n">
        <v>145.209110314333</v>
      </c>
      <c r="E1239" s="102" t="n">
        <v>72.6045551571667</v>
      </c>
      <c r="F1239" s="102" t="n">
        <v>72.6045551571667</v>
      </c>
      <c r="G1239" s="103" t="n">
        <f aca="false">$F1239*(1-VLOOKUP($C1239,$B$179:$E$189,2,0))</f>
        <v>68.9743273993084</v>
      </c>
      <c r="H1239" s="103" t="n">
        <f aca="false">$F1239*(1-VLOOKUP($C1239,$B$179:$E$189,3,0))</f>
        <v>65.34409964145</v>
      </c>
      <c r="I1239" s="103" t="n">
        <f aca="false">$F1239*(1-VLOOKUP($C1239,$B$179:$E$189,4,0))</f>
        <v>58.0836441257334</v>
      </c>
      <c r="J1239" s="10" t="n">
        <f aca="false">G1239/$F1239</f>
        <v>0.95</v>
      </c>
      <c r="K1239" s="10" t="n">
        <f aca="false">H1239/$F1239</f>
        <v>0.9</v>
      </c>
      <c r="L1239" s="10" t="n">
        <f aca="false">I1239/$F1239</f>
        <v>0.8</v>
      </c>
    </row>
    <row r="1240" customFormat="false" ht="15.8" hidden="false" customHeight="false" outlineLevel="0" collapsed="false">
      <c r="A1240" s="59" t="s">
        <v>99</v>
      </c>
      <c r="B1240" s="59" t="s">
        <v>246</v>
      </c>
      <c r="C1240" s="59" t="s">
        <v>165</v>
      </c>
      <c r="D1240" s="104" t="n">
        <v>145.209110314333</v>
      </c>
      <c r="E1240" s="102" t="n">
        <v>72.6045551571667</v>
      </c>
      <c r="F1240" s="102" t="n">
        <v>72.6045551571667</v>
      </c>
      <c r="G1240" s="103" t="n">
        <f aca="false">$F1240*(1-VLOOKUP($C1240,$B$179:$E$189,2,0))</f>
        <v>68.9743273993084</v>
      </c>
      <c r="H1240" s="103" t="n">
        <f aca="false">$F1240*(1-VLOOKUP($C1240,$B$179:$E$189,3,0))</f>
        <v>65.34409964145</v>
      </c>
      <c r="I1240" s="103" t="n">
        <f aca="false">$F1240*(1-VLOOKUP($C1240,$B$179:$E$189,4,0))</f>
        <v>58.0836441257334</v>
      </c>
      <c r="J1240" s="10" t="n">
        <f aca="false">G1240/$F1240</f>
        <v>0.95</v>
      </c>
      <c r="K1240" s="10" t="n">
        <f aca="false">H1240/$F1240</f>
        <v>0.9</v>
      </c>
      <c r="L1240" s="10" t="n">
        <f aca="false">I1240/$F1240</f>
        <v>0.8</v>
      </c>
    </row>
    <row r="1241" customFormat="false" ht="15.8" hidden="false" customHeight="false" outlineLevel="0" collapsed="false">
      <c r="A1241" s="59" t="s">
        <v>99</v>
      </c>
      <c r="B1241" s="59" t="s">
        <v>247</v>
      </c>
      <c r="C1241" s="59" t="s">
        <v>165</v>
      </c>
      <c r="D1241" s="104" t="n">
        <v>145.209110314333</v>
      </c>
      <c r="E1241" s="102" t="n">
        <v>72.6045551571667</v>
      </c>
      <c r="F1241" s="102" t="n">
        <v>72.6045551571667</v>
      </c>
      <c r="G1241" s="103" t="n">
        <f aca="false">$F1241*(1-VLOOKUP($C1241,$B$179:$E$189,2,0))</f>
        <v>68.9743273993084</v>
      </c>
      <c r="H1241" s="103" t="n">
        <f aca="false">$F1241*(1-VLOOKUP($C1241,$B$179:$E$189,3,0))</f>
        <v>65.34409964145</v>
      </c>
      <c r="I1241" s="103" t="n">
        <f aca="false">$F1241*(1-VLOOKUP($C1241,$B$179:$E$189,4,0))</f>
        <v>58.0836441257334</v>
      </c>
      <c r="J1241" s="10" t="n">
        <f aca="false">G1241/$F1241</f>
        <v>0.95</v>
      </c>
      <c r="K1241" s="10" t="n">
        <f aca="false">H1241/$F1241</f>
        <v>0.9</v>
      </c>
      <c r="L1241" s="10" t="n">
        <f aca="false">I1241/$F1241</f>
        <v>0.8</v>
      </c>
    </row>
    <row r="1242" customFormat="false" ht="15.8" hidden="false" customHeight="false" outlineLevel="0" collapsed="false">
      <c r="A1242" s="59" t="s">
        <v>99</v>
      </c>
      <c r="B1242" s="59" t="s">
        <v>248</v>
      </c>
      <c r="C1242" s="59" t="s">
        <v>165</v>
      </c>
      <c r="D1242" s="104" t="n">
        <v>14.663406863</v>
      </c>
      <c r="E1242" s="102" t="n">
        <v>7.3317034315</v>
      </c>
      <c r="F1242" s="102" t="n">
        <v>7.3317034315</v>
      </c>
      <c r="G1242" s="103" t="n">
        <f aca="false">$F1242*(1-VLOOKUP($C1242,$B$179:$E$189,2,0))</f>
        <v>6.965118259925</v>
      </c>
      <c r="H1242" s="103" t="n">
        <f aca="false">$F1242*(1-VLOOKUP($C1242,$B$179:$E$189,3,0))</f>
        <v>6.59853308835</v>
      </c>
      <c r="I1242" s="103" t="n">
        <f aca="false">$F1242*(1-VLOOKUP($C1242,$B$179:$E$189,4,0))</f>
        <v>5.8653627452</v>
      </c>
      <c r="J1242" s="10" t="n">
        <f aca="false">G1242/$F1242</f>
        <v>0.95</v>
      </c>
      <c r="K1242" s="10" t="n">
        <f aca="false">H1242/$F1242</f>
        <v>0.9</v>
      </c>
      <c r="L1242" s="10" t="n">
        <f aca="false">I1242/$F1242</f>
        <v>0.8</v>
      </c>
    </row>
    <row r="1243" customFormat="false" ht="15.8" hidden="false" customHeight="false" outlineLevel="0" collapsed="false">
      <c r="A1243" s="59" t="s">
        <v>99</v>
      </c>
      <c r="B1243" s="59" t="s">
        <v>249</v>
      </c>
      <c r="C1243" s="59" t="s">
        <v>165</v>
      </c>
      <c r="D1243" s="104" t="n">
        <v>14.663406863</v>
      </c>
      <c r="E1243" s="102" t="n">
        <v>7.3317034315</v>
      </c>
      <c r="F1243" s="102" t="n">
        <v>7.3317034315</v>
      </c>
      <c r="G1243" s="103" t="n">
        <f aca="false">$F1243*(1-VLOOKUP($C1243,$B$179:$E$189,2,0))</f>
        <v>6.965118259925</v>
      </c>
      <c r="H1243" s="103" t="n">
        <f aca="false">$F1243*(1-VLOOKUP($C1243,$B$179:$E$189,3,0))</f>
        <v>6.59853308835</v>
      </c>
      <c r="I1243" s="103" t="n">
        <f aca="false">$F1243*(1-VLOOKUP($C1243,$B$179:$E$189,4,0))</f>
        <v>5.8653627452</v>
      </c>
      <c r="J1243" s="10" t="n">
        <f aca="false">G1243/$F1243</f>
        <v>0.95</v>
      </c>
      <c r="K1243" s="10" t="n">
        <f aca="false">H1243/$F1243</f>
        <v>0.9</v>
      </c>
      <c r="L1243" s="10" t="n">
        <f aca="false">I1243/$F1243</f>
        <v>0.8</v>
      </c>
    </row>
    <row r="1244" customFormat="false" ht="15.8" hidden="false" customHeight="false" outlineLevel="0" collapsed="false">
      <c r="A1244" s="59" t="s">
        <v>99</v>
      </c>
      <c r="B1244" s="59" t="s">
        <v>250</v>
      </c>
      <c r="C1244" s="59" t="s">
        <v>165</v>
      </c>
      <c r="D1244" s="104" t="n">
        <v>14.663406863</v>
      </c>
      <c r="E1244" s="102" t="n">
        <v>7.33170343150001</v>
      </c>
      <c r="F1244" s="102" t="n">
        <v>7.33170343150001</v>
      </c>
      <c r="G1244" s="103" t="n">
        <f aca="false">$F1244*(1-VLOOKUP($C1244,$B$179:$E$189,2,0))</f>
        <v>6.96511825992501</v>
      </c>
      <c r="H1244" s="103" t="n">
        <f aca="false">$F1244*(1-VLOOKUP($C1244,$B$179:$E$189,3,0))</f>
        <v>6.59853308835001</v>
      </c>
      <c r="I1244" s="103" t="n">
        <f aca="false">$F1244*(1-VLOOKUP($C1244,$B$179:$E$189,4,0))</f>
        <v>5.86536274520001</v>
      </c>
      <c r="J1244" s="10" t="n">
        <f aca="false">G1244/$F1244</f>
        <v>0.95</v>
      </c>
      <c r="K1244" s="10" t="n">
        <f aca="false">H1244/$F1244</f>
        <v>0.9</v>
      </c>
      <c r="L1244" s="10" t="n">
        <f aca="false">I1244/$F1244</f>
        <v>0.8</v>
      </c>
    </row>
    <row r="1245" customFormat="false" ht="15.8" hidden="false" customHeight="false" outlineLevel="0" collapsed="false">
      <c r="A1245" s="59" t="s">
        <v>101</v>
      </c>
      <c r="B1245" s="59" t="s">
        <v>251</v>
      </c>
      <c r="C1245" s="59" t="s">
        <v>165</v>
      </c>
      <c r="D1245" s="104" t="n">
        <v>24.653000572</v>
      </c>
      <c r="E1245" s="102" t="n">
        <v>12.326500286</v>
      </c>
      <c r="F1245" s="102" t="n">
        <v>12.326500286</v>
      </c>
      <c r="G1245" s="103" t="n">
        <f aca="false">$F1245*(1-VLOOKUP($C1245,$B$179:$E$189,2,0))</f>
        <v>11.7101752717</v>
      </c>
      <c r="H1245" s="103" t="n">
        <f aca="false">$F1245*(1-VLOOKUP($C1245,$B$179:$E$189,3,0))</f>
        <v>11.0938502574</v>
      </c>
      <c r="I1245" s="103" t="n">
        <f aca="false">$F1245*(1-VLOOKUP($C1245,$B$179:$E$189,4,0))</f>
        <v>9.8612002288</v>
      </c>
      <c r="J1245" s="10" t="n">
        <f aca="false">G1245/$F1245</f>
        <v>0.95</v>
      </c>
      <c r="K1245" s="10" t="n">
        <f aca="false">H1245/$F1245</f>
        <v>0.9</v>
      </c>
      <c r="L1245" s="10" t="n">
        <f aca="false">I1245/$F1245</f>
        <v>0.8</v>
      </c>
    </row>
    <row r="1246" customFormat="false" ht="15.8" hidden="false" customHeight="false" outlineLevel="0" collapsed="false">
      <c r="A1246" s="59" t="s">
        <v>101</v>
      </c>
      <c r="B1246" s="59" t="s">
        <v>252</v>
      </c>
      <c r="C1246" s="59" t="s">
        <v>165</v>
      </c>
      <c r="D1246" s="104" t="n">
        <v>24.653000572</v>
      </c>
      <c r="E1246" s="102" t="n">
        <v>12.326500286</v>
      </c>
      <c r="F1246" s="102" t="n">
        <v>12.326500286</v>
      </c>
      <c r="G1246" s="103" t="n">
        <f aca="false">$F1246*(1-VLOOKUP($C1246,$B$179:$E$189,2,0))</f>
        <v>11.7101752717</v>
      </c>
      <c r="H1246" s="103" t="n">
        <f aca="false">$F1246*(1-VLOOKUP($C1246,$B$179:$E$189,3,0))</f>
        <v>11.0938502574</v>
      </c>
      <c r="I1246" s="103" t="n">
        <f aca="false">$F1246*(1-VLOOKUP($C1246,$B$179:$E$189,4,0))</f>
        <v>9.8612002288</v>
      </c>
      <c r="J1246" s="10" t="n">
        <f aca="false">G1246/$F1246</f>
        <v>0.95</v>
      </c>
      <c r="K1246" s="10" t="n">
        <f aca="false">H1246/$F1246</f>
        <v>0.9</v>
      </c>
      <c r="L1246" s="10" t="n">
        <f aca="false">I1246/$F1246</f>
        <v>0.8</v>
      </c>
    </row>
    <row r="1247" customFormat="false" ht="15.8" hidden="false" customHeight="false" outlineLevel="0" collapsed="false">
      <c r="A1247" s="59" t="s">
        <v>101</v>
      </c>
      <c r="B1247" s="59" t="s">
        <v>253</v>
      </c>
      <c r="C1247" s="59" t="s">
        <v>165</v>
      </c>
      <c r="D1247" s="104" t="n">
        <v>24.653000572</v>
      </c>
      <c r="E1247" s="102" t="n">
        <v>12.326500286</v>
      </c>
      <c r="F1247" s="102" t="n">
        <v>12.326500286</v>
      </c>
      <c r="G1247" s="103" t="n">
        <f aca="false">$F1247*(1-VLOOKUP($C1247,$B$179:$E$189,2,0))</f>
        <v>11.7101752717</v>
      </c>
      <c r="H1247" s="103" t="n">
        <f aca="false">$F1247*(1-VLOOKUP($C1247,$B$179:$E$189,3,0))</f>
        <v>11.0938502574</v>
      </c>
      <c r="I1247" s="103" t="n">
        <f aca="false">$F1247*(1-VLOOKUP($C1247,$B$179:$E$189,4,0))</f>
        <v>9.8612002288</v>
      </c>
      <c r="J1247" s="10" t="n">
        <f aca="false">G1247/$F1247</f>
        <v>0.95</v>
      </c>
      <c r="K1247" s="10" t="n">
        <f aca="false">H1247/$F1247</f>
        <v>0.9</v>
      </c>
      <c r="L1247" s="10" t="n">
        <f aca="false">I1247/$F1247</f>
        <v>0.8</v>
      </c>
    </row>
    <row r="1248" customFormat="false" ht="15.8" hidden="false" customHeight="false" outlineLevel="0" collapsed="false">
      <c r="A1248" s="59" t="s">
        <v>101</v>
      </c>
      <c r="B1248" s="59" t="s">
        <v>254</v>
      </c>
      <c r="C1248" s="59" t="s">
        <v>165</v>
      </c>
      <c r="D1248" s="104" t="n">
        <v>24.653000572</v>
      </c>
      <c r="E1248" s="102" t="n">
        <v>12.326500286</v>
      </c>
      <c r="F1248" s="102" t="n">
        <v>12.326500286</v>
      </c>
      <c r="G1248" s="103" t="n">
        <f aca="false">$F1248*(1-VLOOKUP($C1248,$B$179:$E$189,2,0))</f>
        <v>11.7101752717</v>
      </c>
      <c r="H1248" s="103" t="n">
        <f aca="false">$F1248*(1-VLOOKUP($C1248,$B$179:$E$189,3,0))</f>
        <v>11.0938502574</v>
      </c>
      <c r="I1248" s="103" t="n">
        <f aca="false">$F1248*(1-VLOOKUP($C1248,$B$179:$E$189,4,0))</f>
        <v>9.8612002288</v>
      </c>
      <c r="J1248" s="10" t="n">
        <f aca="false">G1248/$F1248</f>
        <v>0.95</v>
      </c>
      <c r="K1248" s="10" t="n">
        <f aca="false">H1248/$F1248</f>
        <v>0.9</v>
      </c>
      <c r="L1248" s="10" t="n">
        <f aca="false">I1248/$F1248</f>
        <v>0.8</v>
      </c>
    </row>
    <row r="1249" customFormat="false" ht="15.8" hidden="false" customHeight="false" outlineLevel="0" collapsed="false">
      <c r="A1249" s="59" t="s">
        <v>101</v>
      </c>
      <c r="B1249" s="59" t="s">
        <v>255</v>
      </c>
      <c r="C1249" s="59" t="s">
        <v>165</v>
      </c>
      <c r="D1249" s="104" t="n">
        <v>24.653000572</v>
      </c>
      <c r="E1249" s="102" t="n">
        <v>12.326500286</v>
      </c>
      <c r="F1249" s="102" t="n">
        <v>12.326500286</v>
      </c>
      <c r="G1249" s="103" t="n">
        <f aca="false">$F1249*(1-VLOOKUP($C1249,$B$179:$E$189,2,0))</f>
        <v>11.7101752717</v>
      </c>
      <c r="H1249" s="103" t="n">
        <f aca="false">$F1249*(1-VLOOKUP($C1249,$B$179:$E$189,3,0))</f>
        <v>11.0938502574</v>
      </c>
      <c r="I1249" s="103" t="n">
        <f aca="false">$F1249*(1-VLOOKUP($C1249,$B$179:$E$189,4,0))</f>
        <v>9.8612002288</v>
      </c>
      <c r="J1249" s="10" t="n">
        <f aca="false">G1249/$F1249</f>
        <v>0.95</v>
      </c>
      <c r="K1249" s="10" t="n">
        <f aca="false">H1249/$F1249</f>
        <v>0.9</v>
      </c>
      <c r="L1249" s="10" t="n">
        <f aca="false">I1249/$F1249</f>
        <v>0.8</v>
      </c>
    </row>
    <row r="1250" customFormat="false" ht="15.8" hidden="false" customHeight="false" outlineLevel="0" collapsed="false">
      <c r="A1250" s="59" t="s">
        <v>103</v>
      </c>
      <c r="B1250" s="59" t="s">
        <v>256</v>
      </c>
      <c r="C1250" s="59" t="s">
        <v>165</v>
      </c>
      <c r="D1250" s="104" t="n">
        <v>12.151245672</v>
      </c>
      <c r="E1250" s="102" t="n">
        <v>6.075622836</v>
      </c>
      <c r="F1250" s="102" t="n">
        <v>6.075622836</v>
      </c>
      <c r="G1250" s="103" t="n">
        <f aca="false">$F1250*(1-VLOOKUP($C1250,$B$179:$E$189,2,0))</f>
        <v>5.7718416942</v>
      </c>
      <c r="H1250" s="103" t="n">
        <f aca="false">$F1250*(1-VLOOKUP($C1250,$B$179:$E$189,3,0))</f>
        <v>5.4680605524</v>
      </c>
      <c r="I1250" s="103" t="n">
        <f aca="false">$F1250*(1-VLOOKUP($C1250,$B$179:$E$189,4,0))</f>
        <v>4.8604982688</v>
      </c>
      <c r="J1250" s="10" t="n">
        <f aca="false">G1250/$F1250</f>
        <v>0.95</v>
      </c>
      <c r="K1250" s="10" t="n">
        <f aca="false">H1250/$F1250</f>
        <v>0.9</v>
      </c>
      <c r="L1250" s="10" t="n">
        <f aca="false">I1250/$F1250</f>
        <v>0.8</v>
      </c>
    </row>
    <row r="1251" customFormat="false" ht="15.8" hidden="false" customHeight="false" outlineLevel="0" collapsed="false">
      <c r="A1251" s="59" t="s">
        <v>103</v>
      </c>
      <c r="B1251" s="59" t="s">
        <v>257</v>
      </c>
      <c r="C1251" s="59" t="s">
        <v>165</v>
      </c>
      <c r="D1251" s="104" t="n">
        <v>12.151245672</v>
      </c>
      <c r="E1251" s="102" t="n">
        <v>6.075622836</v>
      </c>
      <c r="F1251" s="102" t="n">
        <v>6.075622836</v>
      </c>
      <c r="G1251" s="103" t="n">
        <f aca="false">$F1251*(1-VLOOKUP($C1251,$B$179:$E$189,2,0))</f>
        <v>5.7718416942</v>
      </c>
      <c r="H1251" s="103" t="n">
        <f aca="false">$F1251*(1-VLOOKUP($C1251,$B$179:$E$189,3,0))</f>
        <v>5.4680605524</v>
      </c>
      <c r="I1251" s="103" t="n">
        <f aca="false">$F1251*(1-VLOOKUP($C1251,$B$179:$E$189,4,0))</f>
        <v>4.8604982688</v>
      </c>
      <c r="J1251" s="10" t="n">
        <f aca="false">G1251/$F1251</f>
        <v>0.95</v>
      </c>
      <c r="K1251" s="10" t="n">
        <f aca="false">H1251/$F1251</f>
        <v>0.9</v>
      </c>
      <c r="L1251" s="10" t="n">
        <f aca="false">I1251/$F1251</f>
        <v>0.8</v>
      </c>
    </row>
    <row r="1252" customFormat="false" ht="15.8" hidden="false" customHeight="false" outlineLevel="0" collapsed="false">
      <c r="A1252" s="59" t="s">
        <v>103</v>
      </c>
      <c r="B1252" s="59" t="s">
        <v>258</v>
      </c>
      <c r="C1252" s="59" t="s">
        <v>165</v>
      </c>
      <c r="D1252" s="104" t="n">
        <v>12.151245672</v>
      </c>
      <c r="E1252" s="102" t="n">
        <v>6.07562283599999</v>
      </c>
      <c r="F1252" s="102" t="n">
        <v>6.07562283599999</v>
      </c>
      <c r="G1252" s="103" t="n">
        <f aca="false">$F1252*(1-VLOOKUP($C1252,$B$179:$E$189,2,0))</f>
        <v>5.77184169419999</v>
      </c>
      <c r="H1252" s="103" t="n">
        <f aca="false">$F1252*(1-VLOOKUP($C1252,$B$179:$E$189,3,0))</f>
        <v>5.46806055239999</v>
      </c>
      <c r="I1252" s="103" t="n">
        <f aca="false">$F1252*(1-VLOOKUP($C1252,$B$179:$E$189,4,0))</f>
        <v>4.86049826879999</v>
      </c>
      <c r="J1252" s="10" t="n">
        <f aca="false">G1252/$F1252</f>
        <v>0.95</v>
      </c>
      <c r="K1252" s="10" t="n">
        <f aca="false">H1252/$F1252</f>
        <v>0.9</v>
      </c>
      <c r="L1252" s="10" t="n">
        <f aca="false">I1252/$F1252</f>
        <v>0.8</v>
      </c>
    </row>
    <row r="1253" customFormat="false" ht="15.8" hidden="false" customHeight="false" outlineLevel="0" collapsed="false">
      <c r="A1253" s="59" t="s">
        <v>103</v>
      </c>
      <c r="B1253" s="59" t="s">
        <v>259</v>
      </c>
      <c r="C1253" s="59" t="s">
        <v>165</v>
      </c>
      <c r="D1253" s="104" t="n">
        <v>12.151245672</v>
      </c>
      <c r="E1253" s="102" t="n">
        <v>6.075622836</v>
      </c>
      <c r="F1253" s="102" t="n">
        <v>6.075622836</v>
      </c>
      <c r="G1253" s="103" t="n">
        <f aca="false">$F1253*(1-VLOOKUP($C1253,$B$179:$E$189,2,0))</f>
        <v>5.7718416942</v>
      </c>
      <c r="H1253" s="103" t="n">
        <f aca="false">$F1253*(1-VLOOKUP($C1253,$B$179:$E$189,3,0))</f>
        <v>5.4680605524</v>
      </c>
      <c r="I1253" s="103" t="n">
        <f aca="false">$F1253*(1-VLOOKUP($C1253,$B$179:$E$189,4,0))</f>
        <v>4.8604982688</v>
      </c>
      <c r="J1253" s="10" t="n">
        <f aca="false">G1253/$F1253</f>
        <v>0.95</v>
      </c>
      <c r="K1253" s="10" t="n">
        <f aca="false">H1253/$F1253</f>
        <v>0.9</v>
      </c>
      <c r="L1253" s="10" t="n">
        <f aca="false">I1253/$F1253</f>
        <v>0.8</v>
      </c>
    </row>
    <row r="1254" customFormat="false" ht="15.8" hidden="false" customHeight="false" outlineLevel="0" collapsed="false">
      <c r="A1254" s="59" t="s">
        <v>103</v>
      </c>
      <c r="B1254" s="59" t="s">
        <v>260</v>
      </c>
      <c r="C1254" s="59" t="s">
        <v>165</v>
      </c>
      <c r="D1254" s="104" t="n">
        <v>12.151245672</v>
      </c>
      <c r="E1254" s="102" t="n">
        <v>6.075622836</v>
      </c>
      <c r="F1254" s="102" t="n">
        <v>6.075622836</v>
      </c>
      <c r="G1254" s="103" t="n">
        <f aca="false">$F1254*(1-VLOOKUP($C1254,$B$179:$E$189,2,0))</f>
        <v>5.7718416942</v>
      </c>
      <c r="H1254" s="103" t="n">
        <f aca="false">$F1254*(1-VLOOKUP($C1254,$B$179:$E$189,3,0))</f>
        <v>5.4680605524</v>
      </c>
      <c r="I1254" s="103" t="n">
        <f aca="false">$F1254*(1-VLOOKUP($C1254,$B$179:$E$189,4,0))</f>
        <v>4.8604982688</v>
      </c>
      <c r="J1254" s="10" t="n">
        <f aca="false">G1254/$F1254</f>
        <v>0.95</v>
      </c>
      <c r="K1254" s="10" t="n">
        <f aca="false">H1254/$F1254</f>
        <v>0.9</v>
      </c>
      <c r="L1254" s="10" t="n">
        <f aca="false">I1254/$F1254</f>
        <v>0.8</v>
      </c>
    </row>
    <row r="1255" customFormat="false" ht="15.8" hidden="false" customHeight="false" outlineLevel="0" collapsed="false">
      <c r="A1255" s="59" t="s">
        <v>103</v>
      </c>
      <c r="B1255" s="59" t="s">
        <v>261</v>
      </c>
      <c r="C1255" s="59" t="s">
        <v>165</v>
      </c>
      <c r="D1255" s="104" t="n">
        <v>12.151245672</v>
      </c>
      <c r="E1255" s="102" t="n">
        <v>6.075622836</v>
      </c>
      <c r="F1255" s="102" t="n">
        <v>6.075622836</v>
      </c>
      <c r="G1255" s="103" t="n">
        <f aca="false">$F1255*(1-VLOOKUP($C1255,$B$179:$E$189,2,0))</f>
        <v>5.7718416942</v>
      </c>
      <c r="H1255" s="103" t="n">
        <f aca="false">$F1255*(1-VLOOKUP($C1255,$B$179:$E$189,3,0))</f>
        <v>5.4680605524</v>
      </c>
      <c r="I1255" s="103" t="n">
        <f aca="false">$F1255*(1-VLOOKUP($C1255,$B$179:$E$189,4,0))</f>
        <v>4.8604982688</v>
      </c>
      <c r="J1255" s="10" t="n">
        <f aca="false">G1255/$F1255</f>
        <v>0.95</v>
      </c>
      <c r="K1255" s="10" t="n">
        <f aca="false">H1255/$F1255</f>
        <v>0.9</v>
      </c>
      <c r="L1255" s="10" t="n">
        <f aca="false">I1255/$F1255</f>
        <v>0.8</v>
      </c>
    </row>
    <row r="1256" customFormat="false" ht="15.8" hidden="false" customHeight="false" outlineLevel="0" collapsed="false">
      <c r="A1256" s="59" t="s">
        <v>105</v>
      </c>
      <c r="B1256" s="59" t="s">
        <v>185</v>
      </c>
      <c r="C1256" s="59" t="s">
        <v>165</v>
      </c>
      <c r="D1256" s="104" t="n">
        <v>80.2493617</v>
      </c>
      <c r="E1256" s="102" t="n">
        <v>40.12468085</v>
      </c>
      <c r="F1256" s="102" t="n">
        <v>40.12468085</v>
      </c>
      <c r="G1256" s="103" t="n">
        <f aca="false">$F1256*(1-VLOOKUP($C1256,$B$179:$E$189,2,0))</f>
        <v>38.1184468075</v>
      </c>
      <c r="H1256" s="103" t="n">
        <f aca="false">$F1256*(1-VLOOKUP($C1256,$B$179:$E$189,3,0))</f>
        <v>36.112212765</v>
      </c>
      <c r="I1256" s="103" t="n">
        <f aca="false">$F1256*(1-VLOOKUP($C1256,$B$179:$E$189,4,0))</f>
        <v>32.09974468</v>
      </c>
      <c r="J1256" s="10" t="n">
        <f aca="false">G1256/$F1256</f>
        <v>0.95</v>
      </c>
      <c r="K1256" s="10" t="n">
        <f aca="false">H1256/$F1256</f>
        <v>0.9</v>
      </c>
      <c r="L1256" s="10" t="n">
        <f aca="false">I1256/$F1256</f>
        <v>0.8</v>
      </c>
    </row>
    <row r="1257" customFormat="false" ht="15.8" hidden="false" customHeight="false" outlineLevel="0" collapsed="false">
      <c r="A1257" s="59" t="s">
        <v>105</v>
      </c>
      <c r="B1257" s="59" t="s">
        <v>262</v>
      </c>
      <c r="C1257" s="59" t="s">
        <v>165</v>
      </c>
      <c r="D1257" s="104" t="n">
        <v>7.63206107869705</v>
      </c>
      <c r="E1257" s="102" t="n">
        <v>3.81603053934853</v>
      </c>
      <c r="F1257" s="102" t="n">
        <v>3.81603053934853</v>
      </c>
      <c r="G1257" s="103" t="n">
        <f aca="false">$F1257*(1-VLOOKUP($C1257,$B$179:$E$189,2,0))</f>
        <v>3.6252290123811</v>
      </c>
      <c r="H1257" s="103" t="n">
        <f aca="false">$F1257*(1-VLOOKUP($C1257,$B$179:$E$189,3,0))</f>
        <v>3.43442748541368</v>
      </c>
      <c r="I1257" s="103" t="n">
        <f aca="false">$F1257*(1-VLOOKUP($C1257,$B$179:$E$189,4,0))</f>
        <v>3.05282443147882</v>
      </c>
      <c r="J1257" s="10" t="n">
        <f aca="false">G1257/$F1257</f>
        <v>0.95</v>
      </c>
      <c r="K1257" s="10" t="n">
        <f aca="false">H1257/$F1257</f>
        <v>0.9</v>
      </c>
      <c r="L1257" s="10" t="n">
        <f aca="false">I1257/$F1257</f>
        <v>0.8</v>
      </c>
    </row>
    <row r="1258" customFormat="false" ht="15.8" hidden="false" customHeight="false" outlineLevel="0" collapsed="false">
      <c r="A1258" s="59" t="s">
        <v>105</v>
      </c>
      <c r="B1258" s="59" t="s">
        <v>263</v>
      </c>
      <c r="C1258" s="59" t="s">
        <v>165</v>
      </c>
      <c r="D1258" s="104" t="n">
        <v>12.7079497371127</v>
      </c>
      <c r="E1258" s="102" t="n">
        <v>6.35397486855635</v>
      </c>
      <c r="F1258" s="102" t="n">
        <v>6.35397486855635</v>
      </c>
      <c r="G1258" s="103" t="n">
        <f aca="false">$F1258*(1-VLOOKUP($C1258,$B$179:$E$189,2,0))</f>
        <v>6.03627612512853</v>
      </c>
      <c r="H1258" s="103" t="n">
        <f aca="false">$F1258*(1-VLOOKUP($C1258,$B$179:$E$189,3,0))</f>
        <v>5.71857738170072</v>
      </c>
      <c r="I1258" s="103" t="n">
        <f aca="false">$F1258*(1-VLOOKUP($C1258,$B$179:$E$189,4,0))</f>
        <v>5.08317989484508</v>
      </c>
      <c r="J1258" s="10" t="n">
        <f aca="false">G1258/$F1258</f>
        <v>0.95</v>
      </c>
      <c r="K1258" s="10" t="n">
        <f aca="false">H1258/$F1258</f>
        <v>0.9</v>
      </c>
      <c r="L1258" s="10" t="n">
        <f aca="false">I1258/$F1258</f>
        <v>0.8</v>
      </c>
    </row>
    <row r="1259" customFormat="false" ht="15.8" hidden="false" customHeight="false" outlineLevel="0" collapsed="false">
      <c r="A1259" s="59" t="s">
        <v>105</v>
      </c>
      <c r="B1259" s="59" t="s">
        <v>264</v>
      </c>
      <c r="C1259" s="59" t="s">
        <v>165</v>
      </c>
      <c r="D1259" s="104" t="n">
        <v>0</v>
      </c>
      <c r="E1259" s="102" t="n">
        <v>0</v>
      </c>
      <c r="F1259" s="102" t="n">
        <v>0</v>
      </c>
      <c r="G1259" s="103" t="n">
        <f aca="false">$F1259*(1-VLOOKUP($C1259,$B$179:$E$189,2,0))</f>
        <v>0</v>
      </c>
      <c r="H1259" s="103" t="n">
        <f aca="false">$F1259*(1-VLOOKUP($C1259,$B$179:$E$189,3,0))</f>
        <v>0</v>
      </c>
      <c r="I1259" s="103" t="n">
        <f aca="false">$F1259*(1-VLOOKUP($C1259,$B$179:$E$189,4,0))</f>
        <v>0</v>
      </c>
      <c r="J1259" s="10" t="e">
        <f aca="false">G1259/$F1259</f>
        <v>#DIV/0!</v>
      </c>
      <c r="K1259" s="10" t="e">
        <f aca="false">H1259/$F1259</f>
        <v>#DIV/0!</v>
      </c>
      <c r="L1259" s="10" t="e">
        <f aca="false">I1259/$F1259</f>
        <v>#DIV/0!</v>
      </c>
    </row>
    <row r="1260" customFormat="false" ht="15.8" hidden="false" customHeight="false" outlineLevel="0" collapsed="false">
      <c r="A1260" s="59" t="s">
        <v>105</v>
      </c>
      <c r="B1260" s="59" t="s">
        <v>265</v>
      </c>
      <c r="C1260" s="59" t="s">
        <v>165</v>
      </c>
      <c r="D1260" s="104" t="n">
        <v>5.25991489399999</v>
      </c>
      <c r="E1260" s="102" t="n">
        <v>2.629957447</v>
      </c>
      <c r="F1260" s="102" t="n">
        <v>2.629957447</v>
      </c>
      <c r="G1260" s="103" t="n">
        <f aca="false">$F1260*(1-VLOOKUP($C1260,$B$179:$E$189,2,0))</f>
        <v>2.49845957465</v>
      </c>
      <c r="H1260" s="103" t="n">
        <f aca="false">$F1260*(1-VLOOKUP($C1260,$B$179:$E$189,3,0))</f>
        <v>2.3669617023</v>
      </c>
      <c r="I1260" s="103" t="n">
        <f aca="false">$F1260*(1-VLOOKUP($C1260,$B$179:$E$189,4,0))</f>
        <v>2.1039659576</v>
      </c>
      <c r="J1260" s="10" t="n">
        <f aca="false">G1260/$F1260</f>
        <v>0.95</v>
      </c>
      <c r="K1260" s="10" t="n">
        <f aca="false">H1260/$F1260</f>
        <v>0.9</v>
      </c>
      <c r="L1260" s="10" t="n">
        <f aca="false">I1260/$F1260</f>
        <v>0.8</v>
      </c>
    </row>
    <row r="1261" customFormat="false" ht="15.8" hidden="false" customHeight="false" outlineLevel="0" collapsed="false">
      <c r="A1261" s="59" t="s">
        <v>105</v>
      </c>
      <c r="B1261" s="59" t="s">
        <v>266</v>
      </c>
      <c r="C1261" s="59" t="s">
        <v>165</v>
      </c>
      <c r="D1261" s="104" t="n">
        <v>7.15993703920065</v>
      </c>
      <c r="E1261" s="102" t="n">
        <v>3.57996851960033</v>
      </c>
      <c r="F1261" s="102" t="n">
        <v>3.57996851960033</v>
      </c>
      <c r="G1261" s="103" t="n">
        <f aca="false">$F1261*(1-VLOOKUP($C1261,$B$179:$E$189,2,0))</f>
        <v>3.40097009362031</v>
      </c>
      <c r="H1261" s="103" t="n">
        <f aca="false">$F1261*(1-VLOOKUP($C1261,$B$179:$E$189,3,0))</f>
        <v>3.2219716676403</v>
      </c>
      <c r="I1261" s="103" t="n">
        <f aca="false">$F1261*(1-VLOOKUP($C1261,$B$179:$E$189,4,0))</f>
        <v>2.86397481568026</v>
      </c>
      <c r="J1261" s="10" t="n">
        <f aca="false">G1261/$F1261</f>
        <v>0.95</v>
      </c>
      <c r="K1261" s="10" t="n">
        <f aca="false">H1261/$F1261</f>
        <v>0.9</v>
      </c>
      <c r="L1261" s="10" t="n">
        <f aca="false">I1261/$F1261</f>
        <v>0.8</v>
      </c>
    </row>
    <row r="1262" customFormat="false" ht="15.8" hidden="false" customHeight="false" outlineLevel="0" collapsed="false">
      <c r="A1262" s="59" t="s">
        <v>105</v>
      </c>
      <c r="B1262" s="59" t="s">
        <v>267</v>
      </c>
      <c r="C1262" s="59" t="s">
        <v>165</v>
      </c>
      <c r="D1262" s="104" t="n">
        <v>0</v>
      </c>
      <c r="E1262" s="102" t="n">
        <v>0</v>
      </c>
      <c r="F1262" s="102" t="n">
        <v>0</v>
      </c>
      <c r="G1262" s="103" t="n">
        <f aca="false">$F1262*(1-VLOOKUP($C1262,$B$179:$E$189,2,0))</f>
        <v>0</v>
      </c>
      <c r="H1262" s="103" t="n">
        <f aca="false">$F1262*(1-VLOOKUP($C1262,$B$179:$E$189,3,0))</f>
        <v>0</v>
      </c>
      <c r="I1262" s="103" t="n">
        <f aca="false">$F1262*(1-VLOOKUP($C1262,$B$179:$E$189,4,0))</f>
        <v>0</v>
      </c>
      <c r="J1262" s="10" t="e">
        <f aca="false">G1262/$F1262</f>
        <v>#DIV/0!</v>
      </c>
      <c r="K1262" s="10" t="e">
        <f aca="false">H1262/$F1262</f>
        <v>#DIV/0!</v>
      </c>
      <c r="L1262" s="10" t="e">
        <f aca="false">I1262/$F1262</f>
        <v>#DIV/0!</v>
      </c>
    </row>
    <row r="1263" customFormat="false" ht="15.8" hidden="false" customHeight="false" outlineLevel="0" collapsed="false">
      <c r="A1263" s="59" t="s">
        <v>105</v>
      </c>
      <c r="B1263" s="59" t="s">
        <v>268</v>
      </c>
      <c r="C1263" s="59" t="s">
        <v>165</v>
      </c>
      <c r="D1263" s="104" t="n">
        <v>5.35307437107038</v>
      </c>
      <c r="E1263" s="102" t="n">
        <v>2.67653718553519</v>
      </c>
      <c r="F1263" s="102" t="n">
        <v>2.67653718553519</v>
      </c>
      <c r="G1263" s="103" t="n">
        <f aca="false">$F1263*(1-VLOOKUP($C1263,$B$179:$E$189,2,0))</f>
        <v>2.54271032625843</v>
      </c>
      <c r="H1263" s="103" t="n">
        <f aca="false">$F1263*(1-VLOOKUP($C1263,$B$179:$E$189,3,0))</f>
        <v>2.40888346698167</v>
      </c>
      <c r="I1263" s="103" t="n">
        <f aca="false">$F1263*(1-VLOOKUP($C1263,$B$179:$E$189,4,0))</f>
        <v>2.14122974842815</v>
      </c>
      <c r="J1263" s="10" t="n">
        <f aca="false">G1263/$F1263</f>
        <v>0.95</v>
      </c>
      <c r="K1263" s="10" t="n">
        <f aca="false">H1263/$F1263</f>
        <v>0.9</v>
      </c>
      <c r="L1263" s="10" t="n">
        <f aca="false">I1263/$F1263</f>
        <v>0.8</v>
      </c>
    </row>
    <row r="1264" customFormat="false" ht="15.8" hidden="false" customHeight="false" outlineLevel="0" collapsed="false">
      <c r="A1264" s="59" t="s">
        <v>105</v>
      </c>
      <c r="B1264" s="59" t="s">
        <v>269</v>
      </c>
      <c r="C1264" s="59" t="s">
        <v>165</v>
      </c>
      <c r="D1264" s="104" t="n">
        <v>7.18642524026978</v>
      </c>
      <c r="E1264" s="102" t="n">
        <v>3.59321262013489</v>
      </c>
      <c r="F1264" s="102" t="n">
        <v>3.59321262013489</v>
      </c>
      <c r="G1264" s="103" t="n">
        <f aca="false">$F1264*(1-VLOOKUP($C1264,$B$179:$E$189,2,0))</f>
        <v>3.41355198912815</v>
      </c>
      <c r="H1264" s="103" t="n">
        <f aca="false">$F1264*(1-VLOOKUP($C1264,$B$179:$E$189,3,0))</f>
        <v>3.2338913581214</v>
      </c>
      <c r="I1264" s="103" t="n">
        <f aca="false">$F1264*(1-VLOOKUP($C1264,$B$179:$E$189,4,0))</f>
        <v>2.87457009610791</v>
      </c>
      <c r="J1264" s="10" t="n">
        <f aca="false">G1264/$F1264</f>
        <v>0.95</v>
      </c>
      <c r="K1264" s="10" t="n">
        <f aca="false">H1264/$F1264</f>
        <v>0.9</v>
      </c>
      <c r="L1264" s="10" t="n">
        <f aca="false">I1264/$F1264</f>
        <v>0.8</v>
      </c>
    </row>
    <row r="1265" customFormat="false" ht="15.8" hidden="false" customHeight="false" outlineLevel="0" collapsed="false">
      <c r="A1265" s="59" t="s">
        <v>105</v>
      </c>
      <c r="B1265" s="59" t="s">
        <v>270</v>
      </c>
      <c r="C1265" s="59" t="s">
        <v>165</v>
      </c>
      <c r="D1265" s="104" t="n">
        <v>7.85860010470377</v>
      </c>
      <c r="E1265" s="102" t="n">
        <v>3.92930005235189</v>
      </c>
      <c r="F1265" s="102" t="n">
        <v>3.92930005235189</v>
      </c>
      <c r="G1265" s="103" t="n">
        <f aca="false">$F1265*(1-VLOOKUP($C1265,$B$179:$E$189,2,0))</f>
        <v>3.7328350497343</v>
      </c>
      <c r="H1265" s="103" t="n">
        <f aca="false">$F1265*(1-VLOOKUP($C1265,$B$179:$E$189,3,0))</f>
        <v>3.5363700471167</v>
      </c>
      <c r="I1265" s="103" t="n">
        <f aca="false">$F1265*(1-VLOOKUP($C1265,$B$179:$E$189,4,0))</f>
        <v>3.14344004188151</v>
      </c>
      <c r="J1265" s="10" t="n">
        <f aca="false">G1265/$F1265</f>
        <v>0.95</v>
      </c>
      <c r="K1265" s="10" t="n">
        <f aca="false">H1265/$F1265</f>
        <v>0.9</v>
      </c>
      <c r="L1265" s="10" t="n">
        <f aca="false">I1265/$F1265</f>
        <v>0.8</v>
      </c>
    </row>
    <row r="1266" customFormat="false" ht="15.8" hidden="false" customHeight="false" outlineLevel="0" collapsed="false">
      <c r="A1266" s="59" t="s">
        <v>105</v>
      </c>
      <c r="B1266" s="59" t="s">
        <v>271</v>
      </c>
      <c r="C1266" s="59" t="s">
        <v>165</v>
      </c>
      <c r="D1266" s="104" t="n">
        <v>0</v>
      </c>
      <c r="E1266" s="102" t="n">
        <v>0</v>
      </c>
      <c r="F1266" s="102" t="n">
        <v>0</v>
      </c>
      <c r="G1266" s="103" t="n">
        <f aca="false">$F1266*(1-VLOOKUP($C1266,$B$179:$E$189,2,0))</f>
        <v>0</v>
      </c>
      <c r="H1266" s="103" t="n">
        <f aca="false">$F1266*(1-VLOOKUP($C1266,$B$179:$E$189,3,0))</f>
        <v>0</v>
      </c>
      <c r="I1266" s="103" t="n">
        <f aca="false">$F1266*(1-VLOOKUP($C1266,$B$179:$E$189,4,0))</f>
        <v>0</v>
      </c>
      <c r="J1266" s="10" t="e">
        <f aca="false">G1266/$F1266</f>
        <v>#DIV/0!</v>
      </c>
      <c r="K1266" s="10" t="e">
        <f aca="false">H1266/$F1266</f>
        <v>#DIV/0!</v>
      </c>
      <c r="L1266" s="10" t="e">
        <f aca="false">I1266/$F1266</f>
        <v>#DIV/0!</v>
      </c>
    </row>
    <row r="1267" customFormat="false" ht="15.8" hidden="false" customHeight="false" outlineLevel="0" collapsed="false">
      <c r="A1267" s="59" t="s">
        <v>105</v>
      </c>
      <c r="B1267" s="59" t="s">
        <v>272</v>
      </c>
      <c r="C1267" s="59" t="s">
        <v>165</v>
      </c>
      <c r="D1267" s="104" t="n">
        <v>0</v>
      </c>
      <c r="E1267" s="102" t="n">
        <v>0</v>
      </c>
      <c r="F1267" s="102" t="n">
        <v>0</v>
      </c>
      <c r="G1267" s="103" t="n">
        <f aca="false">$F1267*(1-VLOOKUP($C1267,$B$179:$E$189,2,0))</f>
        <v>0</v>
      </c>
      <c r="H1267" s="103" t="n">
        <f aca="false">$F1267*(1-VLOOKUP($C1267,$B$179:$E$189,3,0))</f>
        <v>0</v>
      </c>
      <c r="I1267" s="103" t="n">
        <f aca="false">$F1267*(1-VLOOKUP($C1267,$B$179:$E$189,4,0))</f>
        <v>0</v>
      </c>
      <c r="J1267" s="10" t="e">
        <f aca="false">G1267/$F1267</f>
        <v>#DIV/0!</v>
      </c>
      <c r="K1267" s="10" t="e">
        <f aca="false">H1267/$F1267</f>
        <v>#DIV/0!</v>
      </c>
      <c r="L1267" s="10" t="e">
        <f aca="false">I1267/$F1267</f>
        <v>#DIV/0!</v>
      </c>
    </row>
    <row r="1268" customFormat="false" ht="15.8" hidden="false" customHeight="false" outlineLevel="0" collapsed="false">
      <c r="A1268" s="59" t="s">
        <v>105</v>
      </c>
      <c r="B1268" s="59" t="s">
        <v>273</v>
      </c>
      <c r="C1268" s="59" t="s">
        <v>165</v>
      </c>
      <c r="D1268" s="104" t="n">
        <v>9.55076245203868</v>
      </c>
      <c r="E1268" s="102" t="n">
        <v>4.77538122601934</v>
      </c>
      <c r="F1268" s="102" t="n">
        <v>4.77538122601934</v>
      </c>
      <c r="G1268" s="103" t="n">
        <f aca="false">$F1268*(1-VLOOKUP($C1268,$B$179:$E$189,2,0))</f>
        <v>4.53661216471837</v>
      </c>
      <c r="H1268" s="103" t="n">
        <f aca="false">$F1268*(1-VLOOKUP($C1268,$B$179:$E$189,3,0))</f>
        <v>4.29784310341741</v>
      </c>
      <c r="I1268" s="103" t="n">
        <f aca="false">$F1268*(1-VLOOKUP($C1268,$B$179:$E$189,4,0))</f>
        <v>3.82030498081547</v>
      </c>
      <c r="J1268" s="10" t="n">
        <f aca="false">G1268/$F1268</f>
        <v>0.95</v>
      </c>
      <c r="K1268" s="10" t="n">
        <f aca="false">H1268/$F1268</f>
        <v>0.9</v>
      </c>
      <c r="L1268" s="10" t="n">
        <f aca="false">I1268/$F1268</f>
        <v>0.8</v>
      </c>
    </row>
    <row r="1269" customFormat="false" ht="15.8" hidden="false" customHeight="false" outlineLevel="0" collapsed="false">
      <c r="A1269" s="59" t="s">
        <v>105</v>
      </c>
      <c r="B1269" s="59" t="s">
        <v>274</v>
      </c>
      <c r="C1269" s="59" t="s">
        <v>165</v>
      </c>
      <c r="D1269" s="104" t="n">
        <v>0</v>
      </c>
      <c r="E1269" s="102" t="n">
        <v>0</v>
      </c>
      <c r="F1269" s="102" t="n">
        <v>0</v>
      </c>
      <c r="G1269" s="103" t="n">
        <f aca="false">$F1269*(1-VLOOKUP($C1269,$B$179:$E$189,2,0))</f>
        <v>0</v>
      </c>
      <c r="H1269" s="103" t="n">
        <f aca="false">$F1269*(1-VLOOKUP($C1269,$B$179:$E$189,3,0))</f>
        <v>0</v>
      </c>
      <c r="I1269" s="103" t="n">
        <f aca="false">$F1269*(1-VLOOKUP($C1269,$B$179:$E$189,4,0))</f>
        <v>0</v>
      </c>
      <c r="J1269" s="10" t="e">
        <f aca="false">G1269/$F1269</f>
        <v>#DIV/0!</v>
      </c>
      <c r="K1269" s="10" t="e">
        <f aca="false">H1269/$F1269</f>
        <v>#DIV/0!</v>
      </c>
      <c r="L1269" s="10" t="e">
        <f aca="false">I1269/$F1269</f>
        <v>#DIV/0!</v>
      </c>
    </row>
    <row r="1270" customFormat="false" ht="15.8" hidden="false" customHeight="false" outlineLevel="0" collapsed="false">
      <c r="A1270" s="59" t="s">
        <v>107</v>
      </c>
      <c r="B1270" s="59" t="s">
        <v>267</v>
      </c>
      <c r="C1270" s="59" t="s">
        <v>165</v>
      </c>
      <c r="D1270" s="104" t="n">
        <v>8.360871123</v>
      </c>
      <c r="E1270" s="102" t="n">
        <v>4.1804355615</v>
      </c>
      <c r="F1270" s="102" t="n">
        <v>4.1804355615</v>
      </c>
      <c r="G1270" s="103" t="n">
        <f aca="false">$F1270*(1-VLOOKUP($C1270,$B$179:$E$189,2,0))</f>
        <v>3.971413783425</v>
      </c>
      <c r="H1270" s="103" t="n">
        <f aca="false">$F1270*(1-VLOOKUP($C1270,$B$179:$E$189,3,0))</f>
        <v>3.76239200535</v>
      </c>
      <c r="I1270" s="103" t="n">
        <f aca="false">$F1270*(1-VLOOKUP($C1270,$B$179:$E$189,4,0))</f>
        <v>3.3443484492</v>
      </c>
      <c r="J1270" s="10" t="n">
        <f aca="false">G1270/$F1270</f>
        <v>0.95</v>
      </c>
      <c r="K1270" s="10" t="n">
        <f aca="false">H1270/$F1270</f>
        <v>0.9</v>
      </c>
      <c r="L1270" s="10" t="n">
        <f aca="false">I1270/$F1270</f>
        <v>0.8</v>
      </c>
    </row>
    <row r="1271" customFormat="false" ht="12.8" hidden="false" customHeight="false" outlineLevel="0" collapsed="false"/>
    <row r="1272" customFormat="false" ht="12.8" hidden="false" customHeight="false" outlineLevel="0" collapsed="false"/>
    <row r="1273" customFormat="false" ht="12.8" hidden="false" customHeight="false" outlineLevel="0" collapsed="false"/>
    <row r="1274" customFormat="false" ht="12.8" hidden="false" customHeight="false" outlineLevel="0" collapsed="false"/>
    <row r="1275" customFormat="false" ht="12.8" hidden="false" customHeight="false" outlineLevel="0" collapsed="false"/>
    <row r="1276" customFormat="false" ht="12.8" hidden="false" customHeight="false" outlineLevel="0" collapsed="false"/>
    <row r="1277" customFormat="false" ht="12.8" hidden="false" customHeight="false" outlineLevel="0" collapsed="false"/>
    <row r="1278" customFormat="false" ht="15.8" hidden="false" customHeight="false" outlineLevel="0" collapsed="false"/>
    <row r="1279" customFormat="false" ht="15.8" hidden="false" customHeight="false" outlineLevel="0" collapsed="false"/>
    <row r="1280" customFormat="false" ht="15.8" hidden="false" customHeight="false" outlineLevel="0" collapsed="false"/>
    <row r="1281" customFormat="false" ht="15.8" hidden="false" customHeight="false" outlineLevel="0" collapsed="false"/>
    <row r="1282" customFormat="false" ht="15.8" hidden="false" customHeight="false" outlineLevel="0" collapsed="false"/>
    <row r="1283" customFormat="false" ht="15.8" hidden="false" customHeight="false" outlineLevel="0" collapsed="false"/>
    <row r="1284" customFormat="false" ht="15.8" hidden="false" customHeight="false" outlineLevel="0" collapsed="false"/>
    <row r="1285" customFormat="false" ht="15.8" hidden="false" customHeight="false" outlineLevel="0" collapsed="false"/>
    <row r="1286" customFormat="false" ht="15.8" hidden="false" customHeight="false" outlineLevel="0" collapsed="false"/>
    <row r="1287" customFormat="false" ht="15.8" hidden="false" customHeight="false" outlineLevel="0" collapsed="false"/>
    <row r="1288" customFormat="false" ht="15.8" hidden="false" customHeight="false" outlineLevel="0" collapsed="false"/>
    <row r="1289" customFormat="false" ht="15.8" hidden="false" customHeight="false" outlineLevel="0" collapsed="false"/>
    <row r="1290" customFormat="false" ht="15.8" hidden="false" customHeight="false" outlineLevel="0" collapsed="false"/>
    <row r="1291" customFormat="false" ht="15.8" hidden="false" customHeight="false" outlineLevel="0" collapsed="false"/>
    <row r="1292" customFormat="false" ht="15.8" hidden="false" customHeight="false" outlineLevel="0" collapsed="false"/>
    <row r="1293" customFormat="false" ht="15.8" hidden="false" customHeight="false" outlineLevel="0" collapsed="false"/>
    <row r="1294" customFormat="false" ht="15.8" hidden="false" customHeight="false" outlineLevel="0" collapsed="false"/>
    <row r="1295" customFormat="false" ht="15.8" hidden="false" customHeight="false" outlineLevel="0" collapsed="false"/>
    <row r="1296" customFormat="false" ht="15.8" hidden="false" customHeight="false" outlineLevel="0" collapsed="false"/>
    <row r="1297" customFormat="false" ht="15.8" hidden="false" customHeight="false" outlineLevel="0" collapsed="false"/>
    <row r="1298" customFormat="false" ht="15.8" hidden="false" customHeight="false" outlineLevel="0" collapsed="false"/>
    <row r="1299" customFormat="false" ht="15.8" hidden="false" customHeight="false" outlineLevel="0" collapsed="false"/>
    <row r="1300" customFormat="false" ht="15.8" hidden="false" customHeight="false" outlineLevel="0" collapsed="false"/>
    <row r="1301" customFormat="false" ht="15.8" hidden="false" customHeight="false" outlineLevel="0" collapsed="false"/>
    <row r="1302" customFormat="false" ht="15.8" hidden="false" customHeight="false" outlineLevel="0" collapsed="false"/>
    <row r="1303" customFormat="false" ht="15.8" hidden="false" customHeight="false" outlineLevel="0" collapsed="false"/>
    <row r="1304" customFormat="false" ht="15.8" hidden="false" customHeight="false" outlineLevel="0" collapsed="false"/>
    <row r="1305" customFormat="false" ht="15.8" hidden="false" customHeight="false" outlineLevel="0" collapsed="false"/>
    <row r="1306" customFormat="false" ht="15.8" hidden="false" customHeight="false" outlineLevel="0" collapsed="false"/>
    <row r="1307" customFormat="false" ht="15.8" hidden="false" customHeight="false" outlineLevel="0" collapsed="false"/>
    <row r="1308" customFormat="false" ht="15.8" hidden="false" customHeight="false" outlineLevel="0" collapsed="false"/>
    <row r="1309" customFormat="false" ht="15.8" hidden="false" customHeight="false" outlineLevel="0" collapsed="false"/>
    <row r="1310" customFormat="false" ht="15.8" hidden="false" customHeight="false" outlineLevel="0" collapsed="false"/>
    <row r="1311" customFormat="false" ht="15.8" hidden="false" customHeight="false" outlineLevel="0" collapsed="false"/>
    <row r="1312" customFormat="false" ht="15.8" hidden="false" customHeight="false" outlineLevel="0" collapsed="false"/>
    <row r="1313" customFormat="false" ht="15.8" hidden="false" customHeight="false" outlineLevel="0" collapsed="false"/>
    <row r="1314" customFormat="false" ht="15.8" hidden="false" customHeight="false" outlineLevel="0" collapsed="false"/>
    <row r="1315" customFormat="false" ht="15.8" hidden="false" customHeight="false" outlineLevel="0" collapsed="false"/>
    <row r="1316" customFormat="false" ht="15.8" hidden="false" customHeight="false" outlineLevel="0" collapsed="false"/>
    <row r="1317" customFormat="false" ht="15.8" hidden="false" customHeight="false" outlineLevel="0" collapsed="false"/>
    <row r="1318" customFormat="false" ht="15.8" hidden="false" customHeight="false" outlineLevel="0" collapsed="false"/>
    <row r="1319" customFormat="false" ht="15.8" hidden="false" customHeight="false" outlineLevel="0" collapsed="false"/>
    <row r="1320" customFormat="false" ht="15.8" hidden="false" customHeight="false" outlineLevel="0" collapsed="false"/>
    <row r="1321" customFormat="false" ht="15.8" hidden="false" customHeight="false" outlineLevel="0" collapsed="false"/>
    <row r="1322" customFormat="false" ht="15.8" hidden="false" customHeight="false" outlineLevel="0" collapsed="false"/>
    <row r="1323" customFormat="false" ht="15.8" hidden="false" customHeight="false" outlineLevel="0" collapsed="false"/>
    <row r="1324" customFormat="false" ht="15.8" hidden="false" customHeight="false" outlineLevel="0" collapsed="false"/>
    <row r="1325" customFormat="false" ht="15.8" hidden="false" customHeight="false" outlineLevel="0" collapsed="false"/>
    <row r="1326" customFormat="false" ht="15.8" hidden="false" customHeight="false" outlineLevel="0" collapsed="false"/>
    <row r="1327" customFormat="false" ht="15.8" hidden="false" customHeight="false" outlineLevel="0" collapsed="false"/>
    <row r="1328" customFormat="false" ht="15.8" hidden="false" customHeight="false" outlineLevel="0" collapsed="false"/>
    <row r="1329" customFormat="false" ht="15.8" hidden="false" customHeight="false" outlineLevel="0" collapsed="false"/>
    <row r="1330" customFormat="false" ht="15.8" hidden="false" customHeight="false" outlineLevel="0" collapsed="false"/>
    <row r="1331" customFormat="false" ht="15.8" hidden="false" customHeight="false" outlineLevel="0" collapsed="false"/>
    <row r="1332" customFormat="false" ht="15.8" hidden="false" customHeight="false" outlineLevel="0" collapsed="false"/>
    <row r="1333" customFormat="false" ht="15.8" hidden="false" customHeight="false" outlineLevel="0" collapsed="false"/>
    <row r="1334" customFormat="false" ht="15.8" hidden="false" customHeight="false" outlineLevel="0" collapsed="false"/>
    <row r="1335" customFormat="false" ht="15.8" hidden="false" customHeight="false" outlineLevel="0" collapsed="false"/>
    <row r="1336" customFormat="false" ht="15.8" hidden="false" customHeight="false" outlineLevel="0" collapsed="false"/>
    <row r="1337" customFormat="false" ht="15.8" hidden="false" customHeight="false" outlineLevel="0" collapsed="false"/>
    <row r="1338" customFormat="false" ht="15.8" hidden="false" customHeight="false" outlineLevel="0" collapsed="false"/>
    <row r="1339" customFormat="false" ht="15.8" hidden="false" customHeight="false" outlineLevel="0" collapsed="false"/>
    <row r="1340" customFormat="false" ht="15.8" hidden="false" customHeight="false" outlineLevel="0" collapsed="false"/>
    <row r="1341" customFormat="false" ht="15.8" hidden="false" customHeight="false" outlineLevel="0" collapsed="false"/>
    <row r="1342" customFormat="false" ht="15.8" hidden="false" customHeight="false" outlineLevel="0" collapsed="false"/>
    <row r="1343" customFormat="false" ht="15.8" hidden="false" customHeight="false" outlineLevel="0" collapsed="false"/>
    <row r="1344" customFormat="false" ht="15.8" hidden="false" customHeight="false" outlineLevel="0" collapsed="false"/>
    <row r="1345" customFormat="false" ht="15.8" hidden="false" customHeight="false" outlineLevel="0" collapsed="false"/>
    <row r="1346" customFormat="false" ht="15.8" hidden="false" customHeight="false" outlineLevel="0" collapsed="false"/>
    <row r="1347" customFormat="false" ht="15.8" hidden="false" customHeight="false" outlineLevel="0" collapsed="false"/>
    <row r="1348" customFormat="false" ht="15.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C58" activeCellId="0" sqref="C58"/>
    </sheetView>
  </sheetViews>
  <sheetFormatPr defaultRowHeight="12.8"/>
  <cols>
    <col collapsed="false" hidden="false" max="1025" min="1" style="10" width="11.5204081632653"/>
  </cols>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otalTime>5775</TotalTime>
  <Application>LibreOffice/4.3.7.2$Windows_x86 LibreOffice_project/8a35821d8636a03b8bf4e15b48f59794652c68ba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2018-01-02T15:35:04Z</dcterms:created>
  <dc:creator>DOUDNIKOFF Marjorie</dc:creator>
  <dc:language>fr-FR</dc:language>
  <cp:lastPrinted>2018-01-12T15:54:21Z</cp:lastPrinted>
  <dcterms:modified xsi:type="dcterms:W3CDTF">2018-09-28T17:04:01Z</dcterms:modified>
  <cp:revision>35</cp:revision>
</cp:coreProperties>
</file>