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0" firstSheet="0" activeTab="0"/>
  </bookViews>
  <sheets>
    <sheet name="Surfaces" sheetId="1" state="visible" r:id="rId2"/>
    <sheet name="sorties_modele_sanstitre" sheetId="2" state="visible" r:id="rId3"/>
    <sheet name="Sorties_modele_tertiaire" sheetId="3" state="visible" r:id="rId4"/>
    <sheet name="tertiaire inputs MEDPRO" sheetId="4" state="visible" r:id="rId5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<sst xmlns="http://schemas.openxmlformats.org/spreadsheetml/2006/main" count="847" uniqueCount="207">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</sst>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"/>
    <numFmt numFmtId="167" formatCode="#,##0"/>
    <numFmt numFmtId="168" formatCode="@"/>
    <numFmt numFmtId="169" formatCode="0.00%"/>
    <numFmt numFmtId="170" formatCode="0%"/>
    <numFmt numFmtId="171" formatCode="0.00"/>
    <numFmt numFmtId="172" formatCode="0.0"/>
    <numFmt numFmtId="173" formatCode="0.0000"/>
    <numFmt numFmtId="174" formatCode="0.0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>
        <color rgb="FF4BACC6"/>
      </top>
      <bottom style="hair">
        <color rgb="FF4BACC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25" applyFont="fals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3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3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3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3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3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3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71" fontId="0" fillId="0" borderId="0" xfId="3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1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1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3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9" xfId="3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3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3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31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2" borderId="1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3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3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13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9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6" fontId="0" fillId="4" borderId="13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true" indent="0" shrinkToFit="false"/>
      <protection locked="true" hidden="false"/>
    </xf>
    <xf numFmtId="166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9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3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31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0" fillId="2" borderId="0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3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3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4" customBuiltin="true"/>
    <cellStyle name="XLConnect.DateTime" xfId="21" builtinId="54" customBuiltin="true"/>
    <cellStyle name="XLConnect.Header" xfId="22" builtinId="54" customBuiltin="true"/>
    <cellStyle name="XLConnect.Numeric" xfId="23" builtinId="54" customBuiltin="true"/>
    <cellStyle name="XLConnect.String" xfId="24" builtinId="54" customBuiltin="true"/>
    <cellStyle name="Excel Built-in Excel Built-in Excel Built-in Excel Built-in XLConnect.Header" xfId="25" builtinId="54" customBuiltin="true"/>
    <cellStyle name="Excel Built-in Excel Built-in Excel Built-in Excel Built-in XLConnect.String" xfId="26" builtinId="54" customBuiltin="true"/>
    <cellStyle name="Excel Built-in Excel Built-in Excel Built-in Excel Built-in XLConnect.Numeric" xfId="27" builtinId="54" customBuiltin="true"/>
    <cellStyle name="Excel Built-in Excel Built-in Excel Built-in Excel Built-in Excel Built-in Excel Built-in XLConnect.String" xfId="28" builtinId="54" customBuiltin="true"/>
    <cellStyle name="Excel Built-in Excel Built-in Excel Built-in Excel Built-in Excel Built-in Excel Built-in XLConnect.Numeric" xfId="29" builtinId="54" customBuiltin="true"/>
    <cellStyle name="Excel Built-in Excel Built-in XLConnect.Numeric" xfId="30" builtinId="54" customBuiltin="true"/>
    <cellStyle name="Excel Built-in Excel Built-in Excel Built-in Excel Built-in Excel Built-in Excel Built-in TableStyleLight1" xfId="31" builtinId="54" customBuiltin="true"/>
    <cellStyle name="Excel Built-in Excel Built-in XLConnect.Header" xfId="3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45" activeCellId="0" sqref="K45"/>
    </sheetView>
  </sheetViews>
  <sheetFormatPr defaultRowHeight="12.8"/>
  <cols>
    <col collapsed="false" hidden="false" max="1" min="1" style="0" width="61.9948979591837"/>
    <col collapsed="false" hidden="false" max="2" min="2" style="0" width="13.0051020408163"/>
    <col collapsed="false" hidden="false" max="3" min="3" style="0" width="17.1428571428571"/>
    <col collapsed="false" hidden="false" max="4" min="4" style="0" width="28.4183673469388"/>
    <col collapsed="false" hidden="false" max="9" min="5" style="0" width="11.5714285714286"/>
    <col collapsed="false" hidden="false" max="10" min="10" style="0" width="30.4642857142857"/>
    <col collapsed="false" hidden="false" max="11" min="11" style="0" width="17.2959183673469"/>
    <col collapsed="false" hidden="false" max="51" min="12" style="0" width="11.5714285714286"/>
    <col collapsed="false" hidden="false" max="52" min="52" style="0" width="18.2397959183673"/>
    <col collapsed="false" hidden="false" max="1025" min="53" style="0" width="11.5714285714286"/>
  </cols>
  <sheetData>
    <row r="1" s="3" customFormat="true" ht="28.3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AMJ1" s="4"/>
    </row>
    <row r="2" customFormat="false" ht="13.8" hidden="false" customHeight="false" outlineLevel="0" collapsed="false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r="3" customFormat="false" ht="15" hidden="false" customHeight="false" outlineLevel="0" collapsed="false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r="4" customFormat="false" ht="15" hidden="false" customHeight="false" outlineLevel="0" collapsed="false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r="5" customFormat="false" ht="15" hidden="false" customHeight="false" outlineLevel="0" collapsed="false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r="6" customFormat="false" ht="15" hidden="false" customHeight="false" outlineLevel="0" collapsed="false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r="7" customFormat="false" ht="15" hidden="false" customHeight="false" outlineLevel="0" collapsed="false">
      <c r="A7" s="5"/>
      <c r="AMJ7" s="6"/>
    </row>
    <row r="8" customFormat="false" ht="15" hidden="false" customHeight="false" outlineLevel="0" collapsed="false">
      <c r="A8" s="5"/>
      <c r="AMJ8" s="6"/>
    </row>
    <row r="9" customFormat="false" ht="15" hidden="false" customHeight="false" outlineLevel="0" collapsed="false">
      <c r="A9" s="5"/>
      <c r="AMJ9" s="6"/>
    </row>
    <row r="10" customFormat="false" ht="15" hidden="false" customHeight="false" outlineLevel="0" collapsed="false">
      <c r="A10" s="5"/>
      <c r="AMJ10" s="6"/>
    </row>
    <row r="11" s="8" customFormat="true" ht="15" hidden="false" customHeight="false" outlineLevel="0" collapsed="false">
      <c r="A11" s="7" t="s">
        <v>6</v>
      </c>
      <c r="C11" s="8" t="n">
        <f aca="false">SUM(C$3:C$6)</f>
        <v>17.8</v>
      </c>
      <c r="D11" s="8" t="n">
        <f aca="false">SUM(D$3:D$6)</f>
        <v>20.2</v>
      </c>
      <c r="E11" s="8" t="n">
        <f aca="false">SUM(E$3:E$6)</f>
        <v>20.7</v>
      </c>
      <c r="F11" s="8" t="n">
        <f aca="false">SUM(F$3:F$6)</f>
        <v>20.9</v>
      </c>
      <c r="G11" s="8" t="n">
        <f aca="false">SUM(G$3:G$6)</f>
        <v>21.5</v>
      </c>
      <c r="H11" s="8" t="n">
        <f aca="false">SUM(H$3:H$6)</f>
        <v>22.7</v>
      </c>
      <c r="AMJ11" s="9"/>
    </row>
    <row r="15" s="3" customFormat="true" ht="15" hidden="false" customHeight="false" outlineLevel="0" collapsed="false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r="16" customFormat="false" ht="22.9" hidden="false" customHeight="true" outlineLevel="0" collapsed="false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r="17" customFormat="false" ht="13.8" hidden="false" customHeight="false" outlineLevel="0" collapsed="false">
      <c r="A17" s="5" t="s">
        <v>2</v>
      </c>
      <c r="C17" s="12" t="n">
        <f aca="false">C$30/C$3</f>
        <v>23.1081081081081</v>
      </c>
      <c r="D17" s="12" t="n">
        <f aca="false">D$30/D$3</f>
        <v>27.1610895907927</v>
      </c>
      <c r="E17" s="12" t="n">
        <f aca="false">E$30/E$3</f>
        <v>27.2624171359176</v>
      </c>
      <c r="F17" s="12" t="n">
        <f aca="false">F$30/F$3</f>
        <v>27.5894941955172</v>
      </c>
      <c r="G17" s="12" t="n">
        <f aca="false">G$30/G$3</f>
        <v>27.6361210218778</v>
      </c>
      <c r="H17" s="12" t="n">
        <f aca="false">H$30/H$3</f>
        <v>28.7520039156947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r="18" customFormat="false" ht="13.8" hidden="false" customHeight="false" outlineLevel="0" collapsed="false">
      <c r="A18" s="5" t="s">
        <v>3</v>
      </c>
      <c r="C18" s="12" t="n">
        <f aca="false">C$31/C$4</f>
        <v>61.3333333333333</v>
      </c>
      <c r="D18" s="12" t="n">
        <f aca="false">D$31/D$4</f>
        <v>61.8540951686471</v>
      </c>
      <c r="E18" s="12" t="n">
        <f aca="false">E$31/E$4</f>
        <v>64.7206455480303</v>
      </c>
      <c r="F18" s="12" t="n">
        <f aca="false">F$31/F$4</f>
        <v>67.3489587424375</v>
      </c>
      <c r="G18" s="12" t="n">
        <f aca="false">G$31/G$4</f>
        <v>68.0054740918438</v>
      </c>
      <c r="H18" s="12" t="n">
        <f aca="false">H$31/H$4</f>
        <v>70.0652563864375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r="19" customFormat="false" ht="13.8" hidden="false" customHeight="false" outlineLevel="0" collapsed="false">
      <c r="A19" s="5" t="s">
        <v>4</v>
      </c>
      <c r="C19" s="12" t="n">
        <f aca="false">C$32/C$5</f>
        <v>65.7142857142857</v>
      </c>
      <c r="D19" s="12" t="n">
        <f aca="false">D$32/D$5</f>
        <v>67.123190489647</v>
      </c>
      <c r="E19" s="12" t="n">
        <f aca="false">E$32/E$5</f>
        <v>71.4596700462353</v>
      </c>
      <c r="F19" s="12" t="n">
        <f aca="false">F$32/F$5</f>
        <v>75.3153543221176</v>
      </c>
      <c r="G19" s="12" t="n">
        <f aca="false">G$32/G$5</f>
        <v>75.0198403896667</v>
      </c>
      <c r="H19" s="12" t="n">
        <f aca="false">H$32/H$5</f>
        <v>86.9979776806316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r="20" customFormat="false" ht="13.8" hidden="false" customHeight="false" outlineLevel="0" collapsed="false">
      <c r="A20" s="5" t="s">
        <v>5</v>
      </c>
      <c r="C20" s="12" t="n">
        <f aca="false">C$33/C$6</f>
        <v>59</v>
      </c>
      <c r="D20" s="12" t="n">
        <f aca="false">D$33/D$6</f>
        <v>60.6325707893913</v>
      </c>
      <c r="E20" s="12" t="n">
        <f aca="false">E$33/E$6</f>
        <v>60.4495956387083</v>
      </c>
      <c r="F20" s="12" t="n">
        <f aca="false">F$33/F$6</f>
        <v>60.5730079456986</v>
      </c>
      <c r="G20" s="12" t="n">
        <f aca="false">G$33/G$6</f>
        <v>59.9145721355867</v>
      </c>
      <c r="H20" s="12" t="n">
        <f aca="false">H$33/H$6</f>
        <v>58.8582142621975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r="21" customFormat="false" ht="15" hidden="false" customHeight="false" outlineLevel="0" collapsed="false">
      <c r="A21" s="5"/>
      <c r="AMJ21" s="6"/>
    </row>
    <row r="22" customFormat="false" ht="15" hidden="false" customHeight="false" outlineLevel="0" collapsed="false">
      <c r="A22" s="5"/>
      <c r="AMJ22" s="6"/>
    </row>
    <row r="23" customFormat="false" ht="15" hidden="false" customHeight="false" outlineLevel="0" collapsed="false">
      <c r="A23" s="5"/>
      <c r="AMJ23" s="6"/>
    </row>
    <row r="24" customFormat="false" ht="15" hidden="false" customHeight="false" outlineLevel="0" collapsed="false">
      <c r="A24" s="5"/>
      <c r="AMJ24" s="6"/>
    </row>
    <row r="25" s="8" customFormat="true" ht="15" hidden="false" customHeight="false" outlineLevel="0" collapsed="false">
      <c r="A25" s="7" t="s">
        <v>6</v>
      </c>
      <c r="AMJ25" s="9"/>
    </row>
    <row r="28" s="3" customFormat="true" ht="13.8" hidden="false" customHeight="false" outlineLevel="0" collapsed="false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r="29" customFormat="false" ht="14.9" hidden="false" customHeight="false" outlineLevel="0" collapsed="false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7" t="s">
        <v>10</v>
      </c>
      <c r="K29" s="17" t="s">
        <v>11</v>
      </c>
      <c r="L29" s="17" t="s">
        <v>12</v>
      </c>
      <c r="M29" s="17" t="s">
        <v>13</v>
      </c>
      <c r="N29" s="17" t="s">
        <v>14</v>
      </c>
      <c r="O29" s="17" t="s">
        <v>15</v>
      </c>
      <c r="P29" s="17" t="s">
        <v>16</v>
      </c>
      <c r="Q29" s="17" t="s">
        <v>17</v>
      </c>
      <c r="R29" s="17" t="s">
        <v>18</v>
      </c>
      <c r="S29" s="17" t="s">
        <v>19</v>
      </c>
      <c r="T29" s="17" t="s">
        <v>20</v>
      </c>
      <c r="U29" s="17" t="s">
        <v>21</v>
      </c>
      <c r="V29" s="17" t="s">
        <v>22</v>
      </c>
      <c r="W29" s="17" t="s">
        <v>23</v>
      </c>
      <c r="X29" s="17" t="s">
        <v>24</v>
      </c>
      <c r="Y29" s="17" t="s">
        <v>25</v>
      </c>
      <c r="Z29" s="17" t="s">
        <v>26</v>
      </c>
      <c r="AA29" s="17" t="s">
        <v>27</v>
      </c>
      <c r="AB29" s="17" t="s">
        <v>28</v>
      </c>
      <c r="AC29" s="17" t="s">
        <v>29</v>
      </c>
      <c r="AD29" s="17" t="s">
        <v>30</v>
      </c>
      <c r="AE29" s="17" t="s">
        <v>31</v>
      </c>
      <c r="AF29" s="17" t="s">
        <v>32</v>
      </c>
      <c r="AG29" s="17" t="s">
        <v>33</v>
      </c>
      <c r="AH29" s="17" t="s">
        <v>34</v>
      </c>
      <c r="AI29" s="17" t="s">
        <v>35</v>
      </c>
      <c r="AJ29" s="17" t="s">
        <v>36</v>
      </c>
      <c r="AK29" s="17" t="s">
        <v>37</v>
      </c>
      <c r="AL29" s="17" t="s">
        <v>38</v>
      </c>
      <c r="AM29" s="17" t="s">
        <v>39</v>
      </c>
      <c r="AN29" s="17" t="s">
        <v>40</v>
      </c>
      <c r="AO29" s="17" t="s">
        <v>41</v>
      </c>
      <c r="AP29" s="17" t="s">
        <v>42</v>
      </c>
      <c r="AQ29" s="17" t="s">
        <v>43</v>
      </c>
      <c r="AR29" s="17" t="s">
        <v>44</v>
      </c>
      <c r="AS29" s="17" t="s">
        <v>45</v>
      </c>
      <c r="AT29" s="17" t="s">
        <v>46</v>
      </c>
      <c r="AU29" s="17" t="s">
        <v>47</v>
      </c>
      <c r="AV29" s="17" t="s">
        <v>48</v>
      </c>
      <c r="AW29" s="17" t="s">
        <v>49</v>
      </c>
      <c r="AX29" s="17" t="s">
        <v>50</v>
      </c>
      <c r="AY29" s="17" t="s">
        <v>51</v>
      </c>
      <c r="AZ29" s="17" t="s">
        <v>52</v>
      </c>
      <c r="BA29" s="17"/>
      <c r="AMJ29" s="6"/>
    </row>
    <row r="30" customFormat="false" ht="14.9" hidden="false" customHeight="false" outlineLevel="0" collapsed="false">
      <c r="A30" s="5" t="s">
        <v>2</v>
      </c>
      <c r="C30" s="12" t="n">
        <v>171</v>
      </c>
      <c r="D30" s="12" t="n">
        <f aca="false">Q$30/10^6</f>
        <v>222.7209346445</v>
      </c>
      <c r="E30" s="12" t="n">
        <f aca="false">V$30/10^6</f>
        <v>231.7305456553</v>
      </c>
      <c r="F30" s="12" t="n">
        <f aca="false">AA$30/10^6</f>
        <v>240.028599501</v>
      </c>
      <c r="G30" s="12" t="n">
        <f aca="false">AF$30/10^6</f>
        <v>248.7250891969</v>
      </c>
      <c r="H30" s="12" t="n">
        <f aca="false">AZ$30/10^6</f>
        <v>273.1440371991</v>
      </c>
      <c r="J30" s="18" t="s">
        <v>2</v>
      </c>
      <c r="K30" s="19" t="n">
        <v>203630598.9805</v>
      </c>
      <c r="L30" s="19" t="n">
        <v>206683095.4348</v>
      </c>
      <c r="M30" s="19" t="n">
        <v>209786155.5532</v>
      </c>
      <c r="N30" s="19" t="n">
        <v>212940615.6986</v>
      </c>
      <c r="O30" s="19" t="n">
        <v>216147325.9578</v>
      </c>
      <c r="P30" s="19" t="n">
        <v>219407140.629</v>
      </c>
      <c r="Q30" s="19" t="n">
        <v>222720934.6445</v>
      </c>
      <c r="R30" s="19" t="n">
        <v>224485792.0118</v>
      </c>
      <c r="S30" s="19" t="n">
        <v>226269005.9562</v>
      </c>
      <c r="T30" s="19" t="n">
        <v>228070763.4641</v>
      </c>
      <c r="U30" s="19" t="n">
        <v>229891175.6944</v>
      </c>
      <c r="V30" s="19" t="n">
        <v>231730545.6553</v>
      </c>
      <c r="W30" s="19" t="n">
        <v>233359085.1337</v>
      </c>
      <c r="X30" s="19" t="n">
        <v>235003003.8709</v>
      </c>
      <c r="Y30" s="19" t="n">
        <v>236662484.3968</v>
      </c>
      <c r="Z30" s="19" t="n">
        <v>238337638.1214</v>
      </c>
      <c r="AA30" s="19" t="n">
        <v>240028599.501</v>
      </c>
      <c r="AB30" s="19" t="n">
        <v>241735488.2738</v>
      </c>
      <c r="AC30" s="19" t="n">
        <v>243458470.288</v>
      </c>
      <c r="AD30" s="19" t="n">
        <v>245197698.7348</v>
      </c>
      <c r="AE30" s="19" t="n">
        <v>246953172.8797</v>
      </c>
      <c r="AF30" s="19" t="n">
        <v>248725089.1969</v>
      </c>
      <c r="AG30" s="19" t="n">
        <v>249849933.3815</v>
      </c>
      <c r="AH30" s="19" t="n">
        <v>250982404.8444</v>
      </c>
      <c r="AI30" s="19" t="n">
        <v>252123008.3026</v>
      </c>
      <c r="AJ30" s="19" t="n">
        <v>253371893.1706</v>
      </c>
      <c r="AK30" s="19" t="n">
        <v>254553027.1562</v>
      </c>
      <c r="AL30" s="19" t="n">
        <v>255737648.2722</v>
      </c>
      <c r="AM30" s="19" t="n">
        <v>256925877.0537</v>
      </c>
      <c r="AN30" s="19" t="n">
        <v>258121951.1636</v>
      </c>
      <c r="AO30" s="19" t="n">
        <v>259326245.4539</v>
      </c>
      <c r="AP30" s="19" t="n">
        <v>260536423.3799</v>
      </c>
      <c r="AQ30" s="19" t="n">
        <v>261757865.2606</v>
      </c>
      <c r="AR30" s="19" t="n">
        <v>262990938.4692</v>
      </c>
      <c r="AS30" s="19" t="n">
        <v>264227828.3776</v>
      </c>
      <c r="AT30" s="19" t="n">
        <v>265475817.4508</v>
      </c>
      <c r="AU30" s="19" t="n">
        <v>266733760.8612</v>
      </c>
      <c r="AV30" s="19" t="n">
        <v>267999121.6835</v>
      </c>
      <c r="AW30" s="19" t="n">
        <v>269270929.5657</v>
      </c>
      <c r="AX30" s="19" t="n">
        <v>270550614.6412</v>
      </c>
      <c r="AY30" s="19" t="n">
        <v>271841884.9354</v>
      </c>
      <c r="AZ30" s="19" t="n">
        <v>273144037.1991</v>
      </c>
      <c r="BA30" s="19"/>
      <c r="AMJ30" s="6"/>
    </row>
    <row r="31" customFormat="false" ht="14.9" hidden="false" customHeight="false" outlineLevel="0" collapsed="false">
      <c r="A31" s="5" t="s">
        <v>3</v>
      </c>
      <c r="C31" s="12" t="n">
        <v>184</v>
      </c>
      <c r="D31" s="12" t="n">
        <f aca="false">Q$31/10^6</f>
        <v>210.3039235734</v>
      </c>
      <c r="E31" s="12" t="n">
        <f aca="false">V$31/10^6</f>
        <v>213.5781303085</v>
      </c>
      <c r="F31" s="12" t="n">
        <f aca="false">AA$31/10^6</f>
        <v>215.5166679758</v>
      </c>
      <c r="G31" s="12" t="n">
        <f aca="false">AF$31/10^6</f>
        <v>217.6175170939</v>
      </c>
      <c r="H31" s="12" t="n">
        <f aca="false">AZ$31/10^6</f>
        <v>224.2088204366</v>
      </c>
      <c r="J31" s="18" t="s">
        <v>53</v>
      </c>
      <c r="K31" s="19" t="n">
        <v>203394238.9669</v>
      </c>
      <c r="L31" s="19" t="n">
        <v>204516526.1276</v>
      </c>
      <c r="M31" s="19" t="n">
        <v>205650405.7054</v>
      </c>
      <c r="N31" s="19" t="n">
        <v>206795992.9668</v>
      </c>
      <c r="O31" s="19" t="n">
        <v>207953379.0343</v>
      </c>
      <c r="P31" s="19" t="n">
        <v>209122657.1023</v>
      </c>
      <c r="Q31" s="19" t="n">
        <v>210303923.5734</v>
      </c>
      <c r="R31" s="19" t="n">
        <v>210940616.7335</v>
      </c>
      <c r="S31" s="19" t="n">
        <v>211586333.5448</v>
      </c>
      <c r="T31" s="19" t="n">
        <v>212241139.0055</v>
      </c>
      <c r="U31" s="19" t="n">
        <v>212905065.7189</v>
      </c>
      <c r="V31" s="19" t="n">
        <v>213578130.3085</v>
      </c>
      <c r="W31" s="19" t="n">
        <v>213952934.3103</v>
      </c>
      <c r="X31" s="19" t="n">
        <v>214334159.1501</v>
      </c>
      <c r="Y31" s="19" t="n">
        <v>214721840.9634</v>
      </c>
      <c r="Z31" s="19" t="n">
        <v>215116005.4538</v>
      </c>
      <c r="AA31" s="19" t="n">
        <v>215516667.9758</v>
      </c>
      <c r="AB31" s="19" t="n">
        <v>215923814.4062</v>
      </c>
      <c r="AC31" s="19" t="n">
        <v>216337440.0057</v>
      </c>
      <c r="AD31" s="19" t="n">
        <v>216757614.3866</v>
      </c>
      <c r="AE31" s="19" t="n">
        <v>217184296.3029</v>
      </c>
      <c r="AF31" s="19" t="n">
        <v>217617517.0939</v>
      </c>
      <c r="AG31" s="19" t="n">
        <v>217859327.2696</v>
      </c>
      <c r="AH31" s="19" t="n">
        <v>218106046.7135</v>
      </c>
      <c r="AI31" s="19" t="n">
        <v>218357285.4682</v>
      </c>
      <c r="AJ31" s="19" t="n">
        <v>218631120.1102</v>
      </c>
      <c r="AK31" s="19" t="n">
        <v>218928129.9068</v>
      </c>
      <c r="AL31" s="19" t="n">
        <v>219241359.8193</v>
      </c>
      <c r="AM31" s="19" t="n">
        <v>219566780.2053</v>
      </c>
      <c r="AN31" s="19" t="n">
        <v>219895021.2204</v>
      </c>
      <c r="AO31" s="19" t="n">
        <v>220224880.4026</v>
      </c>
      <c r="AP31" s="19" t="n">
        <v>220555306.1775</v>
      </c>
      <c r="AQ31" s="19" t="n">
        <v>220896595.9927</v>
      </c>
      <c r="AR31" s="19" t="n">
        <v>221245123.3418</v>
      </c>
      <c r="AS31" s="19" t="n">
        <v>221598536.6918</v>
      </c>
      <c r="AT31" s="19" t="n">
        <v>221957721.2804</v>
      </c>
      <c r="AU31" s="19" t="n">
        <v>222321778.8421</v>
      </c>
      <c r="AV31" s="19" t="n">
        <v>222688933.9217</v>
      </c>
      <c r="AW31" s="19" t="n">
        <v>223061264.0256</v>
      </c>
      <c r="AX31" s="19" t="n">
        <v>223438764.1017</v>
      </c>
      <c r="AY31" s="19" t="n">
        <v>223821237.697</v>
      </c>
      <c r="AZ31" s="19" t="n">
        <v>224208820.4366</v>
      </c>
      <c r="BA31" s="19"/>
      <c r="AMJ31" s="6"/>
    </row>
    <row r="32" customFormat="false" ht="14.9" hidden="false" customHeight="false" outlineLevel="0" collapsed="false">
      <c r="A32" s="5" t="s">
        <v>4</v>
      </c>
      <c r="C32" s="12" t="n">
        <v>92</v>
      </c>
      <c r="D32" s="12" t="n">
        <f aca="false">Q$32/10^6</f>
        <v>114.1094238324</v>
      </c>
      <c r="E32" s="12" t="n">
        <f aca="false">V$32/10^6</f>
        <v>121.4814390786</v>
      </c>
      <c r="F32" s="12" t="n">
        <f aca="false">AA$32/10^6</f>
        <v>128.0361023476</v>
      </c>
      <c r="G32" s="12" t="n">
        <f aca="false">AF$32/10^6</f>
        <v>135.0357127014</v>
      </c>
      <c r="H32" s="12" t="n">
        <f aca="false">AZ$32/10^6</f>
        <v>165.2961575932</v>
      </c>
      <c r="J32" s="18" t="s">
        <v>54</v>
      </c>
      <c r="K32" s="19" t="n">
        <v>105506806.8209</v>
      </c>
      <c r="L32" s="19" t="n">
        <v>106887629.5475</v>
      </c>
      <c r="M32" s="19" t="n">
        <v>108289216.7604</v>
      </c>
      <c r="N32" s="19" t="n">
        <v>109711875.0876</v>
      </c>
      <c r="O32" s="19" t="n">
        <v>111155917.017</v>
      </c>
      <c r="P32" s="19" t="n">
        <v>112621659.9727</v>
      </c>
      <c r="Q32" s="19" t="n">
        <v>114109423.8324</v>
      </c>
      <c r="R32" s="19" t="n">
        <v>115539193.2584</v>
      </c>
      <c r="S32" s="19" t="n">
        <v>116990946.9828</v>
      </c>
      <c r="T32" s="19" t="n">
        <v>118465021.041</v>
      </c>
      <c r="U32" s="19" t="n">
        <v>119961740.5907</v>
      </c>
      <c r="V32" s="19" t="n">
        <v>121481439.0786</v>
      </c>
      <c r="W32" s="19" t="n">
        <v>122758162.8469</v>
      </c>
      <c r="X32" s="19" t="n">
        <v>124051787.7087</v>
      </c>
      <c r="Y32" s="19" t="n">
        <v>125362493.5353</v>
      </c>
      <c r="Z32" s="19" t="n">
        <v>126690522.0703</v>
      </c>
      <c r="AA32" s="19" t="n">
        <v>128036102.3476</v>
      </c>
      <c r="AB32" s="19" t="n">
        <v>129399425.5134</v>
      </c>
      <c r="AC32" s="19" t="n">
        <v>130780746.8087</v>
      </c>
      <c r="AD32" s="19" t="n">
        <v>132180387.5342</v>
      </c>
      <c r="AE32" s="19" t="n">
        <v>133599097.6993</v>
      </c>
      <c r="AF32" s="19" t="n">
        <v>135035712.7014</v>
      </c>
      <c r="AG32" s="19" t="n">
        <v>136367309.856</v>
      </c>
      <c r="AH32" s="19" t="n">
        <v>137722880.6776</v>
      </c>
      <c r="AI32" s="19" t="n">
        <v>139089273.9552</v>
      </c>
      <c r="AJ32" s="19" t="n">
        <v>140503225.2407</v>
      </c>
      <c r="AK32" s="19" t="n">
        <v>141911888.7003</v>
      </c>
      <c r="AL32" s="19" t="n">
        <v>143337812.4845</v>
      </c>
      <c r="AM32" s="19" t="n">
        <v>144780261.1731</v>
      </c>
      <c r="AN32" s="19" t="n">
        <v>146240104.4679</v>
      </c>
      <c r="AO32" s="19" t="n">
        <v>147718080.913</v>
      </c>
      <c r="AP32" s="19" t="n">
        <v>149213884.3678</v>
      </c>
      <c r="AQ32" s="19" t="n">
        <v>150725866.8628</v>
      </c>
      <c r="AR32" s="19" t="n">
        <v>152257231.6771</v>
      </c>
      <c r="AS32" s="19" t="n">
        <v>153808152.0473</v>
      </c>
      <c r="AT32" s="19" t="n">
        <v>155377152.6421</v>
      </c>
      <c r="AU32" s="19" t="n">
        <v>156971745.0368</v>
      </c>
      <c r="AV32" s="19" t="n">
        <v>158601527.0095</v>
      </c>
      <c r="AW32" s="19" t="n">
        <v>160257814.1983</v>
      </c>
      <c r="AX32" s="19" t="n">
        <v>161929689.4606</v>
      </c>
      <c r="AY32" s="19" t="n">
        <v>163606488.651</v>
      </c>
      <c r="AZ32" s="19" t="n">
        <v>165296157.5932</v>
      </c>
      <c r="BA32" s="19"/>
      <c r="AMJ32" s="6"/>
    </row>
    <row r="33" customFormat="false" ht="14.9" hidden="false" customHeight="false" outlineLevel="0" collapsed="false">
      <c r="A33" s="5" t="s">
        <v>5</v>
      </c>
      <c r="C33" s="12" t="n">
        <v>354</v>
      </c>
      <c r="D33" s="12" t="n">
        <f aca="false">Q$33/10^6</f>
        <v>418.3647384468</v>
      </c>
      <c r="E33" s="12" t="n">
        <f aca="false">V$33/10^6</f>
        <v>435.2370885987</v>
      </c>
      <c r="F33" s="12" t="n">
        <f aca="false">AA$33/10^6</f>
        <v>442.1829580036</v>
      </c>
      <c r="G33" s="12" t="n">
        <f aca="false">AF$33/10^6</f>
        <v>449.3592910169</v>
      </c>
      <c r="H33" s="12" t="n">
        <f aca="false">AZ$33/10^6</f>
        <v>476.7515355238</v>
      </c>
      <c r="J33" s="18" t="s">
        <v>55</v>
      </c>
      <c r="K33" s="19" t="n">
        <v>400329156.4746</v>
      </c>
      <c r="L33" s="19" t="n">
        <v>403266759.4387</v>
      </c>
      <c r="M33" s="19" t="n">
        <v>406231238.4875</v>
      </c>
      <c r="N33" s="19" t="n">
        <v>409223036.8978</v>
      </c>
      <c r="O33" s="19" t="n">
        <v>412242394.5621</v>
      </c>
      <c r="P33" s="19" t="n">
        <v>415289550.287</v>
      </c>
      <c r="Q33" s="19" t="n">
        <v>418364738.4468</v>
      </c>
      <c r="R33" s="19" t="n">
        <v>421667545.1356</v>
      </c>
      <c r="S33" s="19" t="n">
        <v>425005969.6881</v>
      </c>
      <c r="T33" s="19" t="n">
        <v>428380171.9305</v>
      </c>
      <c r="U33" s="19" t="n">
        <v>431790451.1041</v>
      </c>
      <c r="V33" s="19" t="n">
        <v>435237088.5987</v>
      </c>
      <c r="W33" s="19" t="n">
        <v>436607806.3396</v>
      </c>
      <c r="X33" s="19" t="n">
        <v>437987925.3483</v>
      </c>
      <c r="Y33" s="19" t="n">
        <v>439377184.6632</v>
      </c>
      <c r="Z33" s="19" t="n">
        <v>440775550.7031</v>
      </c>
      <c r="AA33" s="19" t="n">
        <v>442182958.0036</v>
      </c>
      <c r="AB33" s="19" t="n">
        <v>443600924.8239</v>
      </c>
      <c r="AC33" s="19" t="n">
        <v>445026799.371</v>
      </c>
      <c r="AD33" s="19" t="n">
        <v>446461869.3762</v>
      </c>
      <c r="AE33" s="19" t="n">
        <v>447906031.9533</v>
      </c>
      <c r="AF33" s="19" t="n">
        <v>449359291.0169</v>
      </c>
      <c r="AG33" s="19" t="n">
        <v>450656272.1703</v>
      </c>
      <c r="AH33" s="19" t="n">
        <v>451942061.0927</v>
      </c>
      <c r="AI33" s="19" t="n">
        <v>453203509.126</v>
      </c>
      <c r="AJ33" s="19" t="n">
        <v>454519351.8468</v>
      </c>
      <c r="AK33" s="19" t="n">
        <v>455848840.0391</v>
      </c>
      <c r="AL33" s="19" t="n">
        <v>457186201.5702</v>
      </c>
      <c r="AM33" s="19" t="n">
        <v>458533640.8289</v>
      </c>
      <c r="AN33" s="19" t="n">
        <v>459886189.9071</v>
      </c>
      <c r="AO33" s="19" t="n">
        <v>461246857.6057</v>
      </c>
      <c r="AP33" s="19" t="n">
        <v>462612763.8211</v>
      </c>
      <c r="AQ33" s="19" t="n">
        <v>463982902.7583</v>
      </c>
      <c r="AR33" s="19" t="n">
        <v>465364469.6962</v>
      </c>
      <c r="AS33" s="19" t="n">
        <v>466754599.5212</v>
      </c>
      <c r="AT33" s="19" t="n">
        <v>468153202.6851</v>
      </c>
      <c r="AU33" s="19" t="n">
        <v>469559986.3909</v>
      </c>
      <c r="AV33" s="19" t="n">
        <v>470976176.1553</v>
      </c>
      <c r="AW33" s="19" t="n">
        <v>472402553.1612</v>
      </c>
      <c r="AX33" s="19" t="n">
        <v>473839839.1616</v>
      </c>
      <c r="AY33" s="19" t="n">
        <v>475290812.4673</v>
      </c>
      <c r="AZ33" s="19" t="n">
        <v>476751535.5238</v>
      </c>
      <c r="AMJ33" s="6"/>
    </row>
    <row r="34" customFormat="false" ht="13.8" hidden="false" customHeight="false" outlineLevel="0" collapsed="false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r="35" customFormat="false" ht="13.8" hidden="false" customHeight="false" outlineLevel="0" collapsed="false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r="36" customFormat="false" ht="13.8" hidden="false" customHeight="false" outlineLevel="0" collapsed="false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r="37" customFormat="false" ht="13.8" hidden="false" customHeight="false" outlineLevel="0" collapsed="false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r="38" s="8" customFormat="true" ht="13.8" hidden="false" customHeight="false" outlineLevel="0" collapsed="false">
      <c r="A38" s="7" t="s">
        <v>6</v>
      </c>
      <c r="C38" s="20" t="n">
        <f aca="false">SUM(C$30:C$33)</f>
        <v>801</v>
      </c>
      <c r="D38" s="20" t="n">
        <f aca="false">SUM(D$30:D$33)</f>
        <v>965.4990204971</v>
      </c>
      <c r="E38" s="20" t="n">
        <f aca="false">SUM(E$30:E$33)</f>
        <v>1002.0272036411</v>
      </c>
      <c r="F38" s="20" t="n">
        <f aca="false">SUM(F$30:F$33)</f>
        <v>1025.764327828</v>
      </c>
      <c r="G38" s="20" t="n">
        <f aca="false">SUM(G$30:G$33)</f>
        <v>1050.7376100091</v>
      </c>
      <c r="H38" s="20" t="n">
        <f aca="false">SUM(H$30:H$33)</f>
        <v>1139.4005507527</v>
      </c>
      <c r="K38" s="21" t="n">
        <f aca="false">SUM(K$30:K$33)</f>
        <v>912860801.2429</v>
      </c>
      <c r="L38" s="21" t="n">
        <f aca="false">SUM(L$30:L$33)</f>
        <v>921354010.5486</v>
      </c>
      <c r="M38" s="21" t="n">
        <f aca="false">SUM(M$30:M$33)</f>
        <v>929957016.5065</v>
      </c>
      <c r="N38" s="21" t="n">
        <f aca="false">SUM(N$30:N$33)</f>
        <v>938671520.6508</v>
      </c>
      <c r="O38" s="21" t="n">
        <f aca="false">SUM(O$30:O$33)</f>
        <v>947499016.5712</v>
      </c>
      <c r="P38" s="21" t="n">
        <f aca="false">SUM(P$30:P$33)</f>
        <v>956441007.991</v>
      </c>
      <c r="Q38" s="21" t="n">
        <f aca="false">SUM(Q$30:Q$33)</f>
        <v>965499020.4971</v>
      </c>
      <c r="R38" s="21" t="n">
        <f aca="false">SUM(R$30:R$33)</f>
        <v>972633147.1393</v>
      </c>
      <c r="S38" s="21" t="n">
        <f aca="false">SUM(S$30:S$33)</f>
        <v>979852256.1719</v>
      </c>
      <c r="T38" s="21" t="n">
        <f aca="false">SUM(T$30:T$33)</f>
        <v>987157095.4411</v>
      </c>
      <c r="U38" s="21" t="n">
        <f aca="false">SUM(U$30:U$33)</f>
        <v>994548433.1081</v>
      </c>
      <c r="V38" s="21" t="n">
        <f aca="false">SUM(V$30:V$33)</f>
        <v>1002027203.6411</v>
      </c>
      <c r="W38" s="21" t="n">
        <f aca="false">SUM(W$30:W$33)</f>
        <v>1006677988.6305</v>
      </c>
      <c r="X38" s="21" t="n">
        <f aca="false">SUM(X$30:X$33)</f>
        <v>1011376876.078</v>
      </c>
      <c r="Y38" s="21" t="n">
        <f aca="false">SUM(Y$30:Y$33)</f>
        <v>1016124003.5587</v>
      </c>
      <c r="Z38" s="21" t="n">
        <f aca="false">SUM(Z$30:Z$33)</f>
        <v>1020919716.3486</v>
      </c>
      <c r="AA38" s="21" t="n">
        <f aca="false">SUM(AA$30:AA$33)</f>
        <v>1025764327.828</v>
      </c>
      <c r="AB38" s="21" t="n">
        <f aca="false">SUM(AB$30:AB$33)</f>
        <v>1030659653.0173</v>
      </c>
      <c r="AC38" s="21" t="n">
        <f aca="false">SUM(AC$30:AC$33)</f>
        <v>1035603456.4734</v>
      </c>
      <c r="AD38" s="21" t="n">
        <f aca="false">SUM(AD$30:AD$33)</f>
        <v>1040597570.0318</v>
      </c>
      <c r="AE38" s="21" t="n">
        <f aca="false">SUM(AE$30:AE$33)</f>
        <v>1045642598.8352</v>
      </c>
      <c r="AF38" s="21" t="n">
        <f aca="false">SUM(AF$30:AF$33)</f>
        <v>1050737610.0091</v>
      </c>
      <c r="AG38" s="21" t="n">
        <f aca="false">SUM(AG$30:AG$33)</f>
        <v>1054732842.6774</v>
      </c>
      <c r="AH38" s="21" t="n">
        <f aca="false">SUM(AH$30:AH$33)</f>
        <v>1058753393.3282</v>
      </c>
      <c r="AI38" s="21" t="n">
        <f aca="false">SUM(AI$30:AI$33)</f>
        <v>1062773076.852</v>
      </c>
      <c r="AJ38" s="21" t="n">
        <f aca="false">SUM(AJ$30:AJ$33)</f>
        <v>1067025590.3683</v>
      </c>
      <c r="AK38" s="21" t="n">
        <f aca="false">SUM(AK$30:AK$33)</f>
        <v>1071241885.8024</v>
      </c>
      <c r="AL38" s="21" t="n">
        <f aca="false">SUM(AL$30:AL$33)</f>
        <v>1075503022.1462</v>
      </c>
      <c r="AM38" s="21" t="n">
        <f aca="false">SUM(AM$30:AM$33)</f>
        <v>1079806559.261</v>
      </c>
      <c r="AN38" s="21" t="n">
        <f aca="false">SUM(AN$30:AN$33)</f>
        <v>1084143266.759</v>
      </c>
      <c r="AO38" s="21" t="n">
        <f aca="false">SUM(AO$30:AO$33)</f>
        <v>1088516064.3752</v>
      </c>
      <c r="AP38" s="21" t="n">
        <f aca="false">SUM(AP$30:AP$33)</f>
        <v>1092918377.7463</v>
      </c>
      <c r="AQ38" s="21" t="n">
        <f aca="false">SUM(AQ$30:AQ$33)</f>
        <v>1097363230.8744</v>
      </c>
      <c r="AR38" s="21" t="n">
        <f aca="false">SUM(AR$30:AR$33)</f>
        <v>1101857763.1843</v>
      </c>
      <c r="AS38" s="21" t="n">
        <f aca="false">SUM(AS$30:AS$33)</f>
        <v>1106389116.6379</v>
      </c>
      <c r="AT38" s="21" t="n">
        <f aca="false">SUM(AT$30:AT$33)</f>
        <v>1110963894.0584</v>
      </c>
      <c r="AU38" s="21" t="n">
        <f aca="false">SUM(AU$30:AU$33)</f>
        <v>1115587271.131</v>
      </c>
      <c r="AV38" s="21" t="n">
        <f aca="false">SUM(AV$30:AV$33)</f>
        <v>1120265758.77</v>
      </c>
      <c r="AW38" s="21" t="n">
        <f aca="false">SUM(AW$30:AW$33)</f>
        <v>1124992560.9508</v>
      </c>
      <c r="AX38" s="21" t="n">
        <f aca="false">SUM(AX$30:AX$33)</f>
        <v>1129758907.3651</v>
      </c>
      <c r="AY38" s="21" t="n">
        <f aca="false">SUM(AY$30:AY$33)</f>
        <v>1134560423.7507</v>
      </c>
      <c r="AZ38" s="21" t="n">
        <f aca="false">SUM(AZ$30:AZ$33)</f>
        <v>1139400550.7527</v>
      </c>
      <c r="AMJ38" s="9"/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31.8" hidden="false" customHeight="true" outlineLevel="0" collapsed="false">
      <c r="J42" s="17" t="s">
        <v>56</v>
      </c>
      <c r="K42" s="17" t="s">
        <v>57</v>
      </c>
      <c r="L42" s="17" t="s">
        <v>11</v>
      </c>
      <c r="M42" s="17" t="s">
        <v>12</v>
      </c>
      <c r="N42" s="17" t="s">
        <v>13</v>
      </c>
      <c r="O42" s="17" t="s">
        <v>14</v>
      </c>
      <c r="P42" s="17" t="s">
        <v>15</v>
      </c>
      <c r="Q42" s="17" t="s">
        <v>16</v>
      </c>
      <c r="R42" s="17" t="s">
        <v>17</v>
      </c>
      <c r="S42" s="17" t="s">
        <v>18</v>
      </c>
      <c r="T42" s="17" t="s">
        <v>19</v>
      </c>
      <c r="U42" s="17" t="s">
        <v>20</v>
      </c>
      <c r="V42" s="17" t="s">
        <v>21</v>
      </c>
      <c r="W42" s="17" t="s">
        <v>22</v>
      </c>
      <c r="X42" s="17" t="s">
        <v>23</v>
      </c>
      <c r="Y42" s="17" t="s">
        <v>24</v>
      </c>
      <c r="Z42" s="17" t="s">
        <v>25</v>
      </c>
      <c r="AA42" s="17" t="s">
        <v>26</v>
      </c>
      <c r="AB42" s="17" t="s">
        <v>27</v>
      </c>
      <c r="AC42" s="17" t="s">
        <v>28</v>
      </c>
      <c r="AD42" s="17" t="s">
        <v>29</v>
      </c>
      <c r="AE42" s="17" t="s">
        <v>30</v>
      </c>
      <c r="AF42" s="17" t="s">
        <v>31</v>
      </c>
      <c r="AG42" s="17" t="s">
        <v>32</v>
      </c>
      <c r="AH42" s="17" t="s">
        <v>33</v>
      </c>
      <c r="AI42" s="17" t="s">
        <v>34</v>
      </c>
      <c r="AJ42" s="17" t="s">
        <v>35</v>
      </c>
      <c r="AK42" s="17" t="s">
        <v>36</v>
      </c>
      <c r="AL42" s="17" t="s">
        <v>37</v>
      </c>
      <c r="AM42" s="17" t="s">
        <v>38</v>
      </c>
      <c r="AN42" s="17" t="s">
        <v>39</v>
      </c>
      <c r="AO42" s="17" t="s">
        <v>40</v>
      </c>
      <c r="AP42" s="17" t="s">
        <v>41</v>
      </c>
      <c r="AQ42" s="17" t="s">
        <v>42</v>
      </c>
      <c r="AR42" s="17" t="s">
        <v>43</v>
      </c>
      <c r="AS42" s="17" t="s">
        <v>44</v>
      </c>
      <c r="AT42" s="17" t="s">
        <v>45</v>
      </c>
      <c r="AU42" s="17" t="s">
        <v>46</v>
      </c>
      <c r="AV42" s="17" t="s">
        <v>47</v>
      </c>
      <c r="AW42" s="17" t="s">
        <v>48</v>
      </c>
      <c r="AX42" s="17" t="s">
        <v>49</v>
      </c>
      <c r="AY42" s="17" t="s">
        <v>50</v>
      </c>
      <c r="AZ42" s="17" t="s">
        <v>51</v>
      </c>
      <c r="BA42" s="17" t="s">
        <v>52</v>
      </c>
    </row>
    <row r="43" customFormat="false" ht="15" hidden="false" customHeight="false" outlineLevel="0" collapsed="false">
      <c r="J43" s="18" t="s">
        <v>58</v>
      </c>
      <c r="K43" s="18" t="s">
        <v>59</v>
      </c>
      <c r="L43" s="19" t="n">
        <v>912.8608012429</v>
      </c>
      <c r="M43" s="19" t="n">
        <v>911.1369494635</v>
      </c>
      <c r="N43" s="19" t="n">
        <v>909.4165220632</v>
      </c>
      <c r="O43" s="19" t="n">
        <v>907.6997435426</v>
      </c>
      <c r="P43" s="19" t="n">
        <v>905.9866067776</v>
      </c>
      <c r="Q43" s="19" t="n">
        <v>904.2770936602</v>
      </c>
      <c r="R43" s="19" t="n">
        <v>902.5711861137</v>
      </c>
      <c r="S43" s="19" t="n">
        <v>900.0171382599</v>
      </c>
      <c r="T43" s="19" t="n">
        <v>897.471264895</v>
      </c>
      <c r="U43" s="19" t="n">
        <v>894.9333777256</v>
      </c>
      <c r="V43" s="19" t="n">
        <v>892.4033002211</v>
      </c>
      <c r="W43" s="19" t="n">
        <v>889.8810126733</v>
      </c>
      <c r="X43" s="19" t="n">
        <v>887.366488225</v>
      </c>
      <c r="Y43" s="19" t="n">
        <v>884.8599475586</v>
      </c>
      <c r="Z43" s="19" t="n">
        <v>882.3610889374</v>
      </c>
      <c r="AA43" s="19" t="n">
        <v>879.8698153764</v>
      </c>
      <c r="AB43" s="19" t="n">
        <v>877.3859942482</v>
      </c>
      <c r="AC43" s="19" t="n">
        <v>874.9109904023</v>
      </c>
      <c r="AD43" s="19" t="n">
        <v>872.4421067388</v>
      </c>
      <c r="AE43" s="19" t="n">
        <v>869.9807229062</v>
      </c>
      <c r="AF43" s="19" t="n">
        <v>867.526979611</v>
      </c>
      <c r="AG43" s="19" t="n">
        <v>865.0794703187</v>
      </c>
      <c r="AH43" s="19" t="n">
        <v>862.6899469741</v>
      </c>
      <c r="AI43" s="19" t="n">
        <v>860.2956629372</v>
      </c>
      <c r="AJ43" s="19" t="n">
        <v>857.8701202484</v>
      </c>
      <c r="AK43" s="19" t="n">
        <v>855.6469328661</v>
      </c>
      <c r="AL43" s="19" t="n">
        <v>853.3554440242</v>
      </c>
      <c r="AM43" s="19" t="n">
        <v>851.0770103145</v>
      </c>
      <c r="AN43" s="19" t="n">
        <v>848.8088448248</v>
      </c>
      <c r="AO43" s="19" t="n">
        <v>846.5413899876</v>
      </c>
      <c r="AP43" s="19" t="n">
        <v>844.2772725525</v>
      </c>
      <c r="AQ43" s="19" t="n">
        <v>842.0096063382</v>
      </c>
      <c r="AR43" s="19" t="n">
        <v>839.7511404245</v>
      </c>
      <c r="AS43" s="19" t="n">
        <v>837.5086778919</v>
      </c>
      <c r="AT43" s="19" t="n">
        <v>835.268968629</v>
      </c>
      <c r="AU43" s="19" t="n">
        <v>833.0382957621</v>
      </c>
      <c r="AV43" s="19" t="n">
        <v>830.8214830812</v>
      </c>
      <c r="AW43" s="19" t="n">
        <v>828.6246145451</v>
      </c>
      <c r="AX43" s="19" t="n">
        <v>826.4403724905</v>
      </c>
      <c r="AY43" s="19" t="n">
        <v>824.2595593668</v>
      </c>
      <c r="AZ43" s="19" t="n">
        <v>822.077489863</v>
      </c>
      <c r="BA43" s="19" t="n">
        <v>819.8973842379</v>
      </c>
    </row>
    <row r="44" customFormat="false" ht="15" hidden="false" customHeight="false" outlineLevel="0" collapsed="false">
      <c r="J44" s="18" t="s">
        <v>58</v>
      </c>
      <c r="K44" s="18" t="s">
        <v>60</v>
      </c>
      <c r="L44" s="19" t="n">
        <v>0</v>
      </c>
      <c r="M44" s="19" t="n">
        <v>10.2170610851</v>
      </c>
      <c r="N44" s="19" t="n">
        <v>20.5404944433</v>
      </c>
      <c r="O44" s="19" t="n">
        <v>30.9717771082</v>
      </c>
      <c r="P44" s="19" t="n">
        <v>41.5124097936</v>
      </c>
      <c r="Q44" s="19" t="n">
        <v>52.1639143308</v>
      </c>
      <c r="R44" s="19" t="n">
        <v>62.9278343834</v>
      </c>
      <c r="S44" s="19" t="n">
        <v>72.6160088794</v>
      </c>
      <c r="T44" s="19" t="n">
        <v>82.3809912769</v>
      </c>
      <c r="U44" s="19" t="n">
        <v>92.2237177155</v>
      </c>
      <c r="V44" s="19" t="n">
        <v>102.145132887</v>
      </c>
      <c r="W44" s="19" t="n">
        <v>112.1461909678</v>
      </c>
      <c r="X44" s="19" t="n">
        <v>119.3115004055</v>
      </c>
      <c r="Y44" s="19" t="n">
        <v>126.5169285194</v>
      </c>
      <c r="Z44" s="19" t="n">
        <v>133.7629146213</v>
      </c>
      <c r="AA44" s="19" t="n">
        <v>141.0499009722</v>
      </c>
      <c r="AB44" s="19" t="n">
        <v>148.3783335798</v>
      </c>
      <c r="AC44" s="19" t="n">
        <v>155.748662615</v>
      </c>
      <c r="AD44" s="19" t="n">
        <v>163.1613497346</v>
      </c>
      <c r="AE44" s="19" t="n">
        <v>170.6168471256</v>
      </c>
      <c r="AF44" s="19" t="n">
        <v>178.1156192242</v>
      </c>
      <c r="AG44" s="19" t="n">
        <v>185.6581396904</v>
      </c>
      <c r="AH44" s="19" t="n">
        <v>192.0428957033</v>
      </c>
      <c r="AI44" s="19" t="n">
        <v>198.457730391</v>
      </c>
      <c r="AJ44" s="19" t="n">
        <v>204.9029566036</v>
      </c>
      <c r="AK44" s="19" t="n">
        <v>211.3786575022</v>
      </c>
      <c r="AL44" s="19" t="n">
        <v>217.8864417782</v>
      </c>
      <c r="AM44" s="19" t="n">
        <v>224.4260118317</v>
      </c>
      <c r="AN44" s="19" t="n">
        <v>230.9977144362</v>
      </c>
      <c r="AO44" s="19" t="n">
        <v>237.6018767714</v>
      </c>
      <c r="AP44" s="19" t="n">
        <v>244.2387918227</v>
      </c>
      <c r="AQ44" s="19" t="n">
        <v>250.9087714081</v>
      </c>
      <c r="AR44" s="19" t="n">
        <v>257.6120904499</v>
      </c>
      <c r="AS44" s="19" t="n">
        <v>264.3490852924</v>
      </c>
      <c r="AT44" s="19" t="n">
        <v>271.1201480089</v>
      </c>
      <c r="AU44" s="19" t="n">
        <v>277.9255982963</v>
      </c>
      <c r="AV44" s="19" t="n">
        <v>284.7657880498</v>
      </c>
      <c r="AW44" s="19" t="n">
        <v>291.6411442249</v>
      </c>
      <c r="AX44" s="19" t="n">
        <v>298.5521884603</v>
      </c>
      <c r="AY44" s="19" t="n">
        <v>305.4993479983</v>
      </c>
      <c r="AZ44" s="19" t="n">
        <v>312.4829338877</v>
      </c>
      <c r="BA44" s="19" t="n">
        <v>319.5031665148</v>
      </c>
    </row>
    <row r="45" customFormat="false" ht="15" hidden="false" customHeight="false" outlineLevel="0" collapsed="false">
      <c r="J45" s="18" t="s">
        <v>58</v>
      </c>
      <c r="K45" s="18" t="s">
        <v>61</v>
      </c>
      <c r="L45" s="19" t="n">
        <v>912.8608012429</v>
      </c>
      <c r="M45" s="19" t="n">
        <v>921.3540105486</v>
      </c>
      <c r="N45" s="19" t="n">
        <v>929.9570165065</v>
      </c>
      <c r="O45" s="19" t="n">
        <v>938.6715206508</v>
      </c>
      <c r="P45" s="19" t="n">
        <v>947.4990165712</v>
      </c>
      <c r="Q45" s="19" t="n">
        <v>956.441007991</v>
      </c>
      <c r="R45" s="19" t="n">
        <v>965.4990204971</v>
      </c>
      <c r="S45" s="19" t="n">
        <v>972.6331471393</v>
      </c>
      <c r="T45" s="19" t="n">
        <v>979.8522561719</v>
      </c>
      <c r="U45" s="19" t="n">
        <v>987.1570954411</v>
      </c>
      <c r="V45" s="19" t="n">
        <v>994.5484331081</v>
      </c>
      <c r="W45" s="19" t="n">
        <v>1002.0272036411</v>
      </c>
      <c r="X45" s="19" t="n">
        <v>1006.6779886305</v>
      </c>
      <c r="Y45" s="19" t="n">
        <v>1011.376876078</v>
      </c>
      <c r="Z45" s="19" t="n">
        <v>1016.1240035587</v>
      </c>
      <c r="AA45" s="19" t="n">
        <v>1020.9197163486</v>
      </c>
      <c r="AB45" s="19" t="n">
        <v>1025.764327828</v>
      </c>
      <c r="AC45" s="19" t="n">
        <v>1030.6596530173</v>
      </c>
      <c r="AD45" s="19" t="n">
        <v>1035.6034564734</v>
      </c>
      <c r="AE45" s="19" t="n">
        <v>1040.5975700318</v>
      </c>
      <c r="AF45" s="19" t="n">
        <v>1045.6425988352</v>
      </c>
      <c r="AG45" s="19" t="n">
        <v>1050.7376100091</v>
      </c>
      <c r="AH45" s="19" t="n">
        <v>1054.7328426774</v>
      </c>
      <c r="AI45" s="19" t="n">
        <v>1058.7533933282</v>
      </c>
      <c r="AJ45" s="19" t="n">
        <v>1062.773076852</v>
      </c>
      <c r="AK45" s="19" t="n">
        <v>1067.0255903683</v>
      </c>
      <c r="AL45" s="19" t="n">
        <v>1071.2418858024</v>
      </c>
      <c r="AM45" s="19" t="n">
        <v>1075.5030221462</v>
      </c>
      <c r="AN45" s="19" t="n">
        <v>1079.806559261</v>
      </c>
      <c r="AO45" s="19" t="n">
        <v>1084.143266759</v>
      </c>
      <c r="AP45" s="19" t="n">
        <v>1088.5160643752</v>
      </c>
      <c r="AQ45" s="19" t="n">
        <v>1092.9183777463</v>
      </c>
      <c r="AR45" s="19" t="n">
        <v>1097.3632308744</v>
      </c>
      <c r="AS45" s="19" t="n">
        <v>1101.8577631843</v>
      </c>
      <c r="AT45" s="19" t="n">
        <v>1106.3891166379</v>
      </c>
      <c r="AU45" s="19" t="n">
        <v>1110.9638940584</v>
      </c>
      <c r="AV45" s="19" t="n">
        <v>1115.587271131</v>
      </c>
      <c r="AW45" s="19" t="n">
        <v>1120.26575877</v>
      </c>
      <c r="AX45" s="19" t="n">
        <v>1124.9925609508</v>
      </c>
      <c r="AY45" s="19" t="n">
        <v>1129.7589073651</v>
      </c>
      <c r="AZ45" s="19" t="n">
        <v>1134.5604237507</v>
      </c>
      <c r="BA45" s="19" t="n">
        <v>1139.4005507527</v>
      </c>
    </row>
  </sheetData>
  <mergeCells count="2">
    <mergeCell ref="B1:H1"/>
    <mergeCell ref="B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49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75" zoomScaleNormal="75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18"/>
    <col collapsed="false" hidden="false" max="2" min="2" style="0" width="34.1428571428571"/>
    <col collapsed="false" hidden="false" max="1025" min="3" style="0" width="11.5714285714286"/>
  </cols>
  <sheetData>
    <row r="4" customFormat="false" ht="15" hidden="false" customHeight="false" outlineLevel="0" collapsed="false">
      <c r="A4" s="17" t="s">
        <v>56</v>
      </c>
      <c r="B4" s="17" t="s">
        <v>57</v>
      </c>
      <c r="C4" s="17" t="s">
        <v>12</v>
      </c>
      <c r="D4" s="17" t="s">
        <v>17</v>
      </c>
      <c r="E4" s="17" t="s">
        <v>22</v>
      </c>
      <c r="F4" s="17" t="s">
        <v>27</v>
      </c>
      <c r="G4" s="17" t="s">
        <v>32</v>
      </c>
      <c r="H4" s="17" t="s">
        <v>37</v>
      </c>
      <c r="I4" s="17" t="s">
        <v>42</v>
      </c>
      <c r="J4" s="17" t="s">
        <v>47</v>
      </c>
      <c r="K4" s="17" t="s">
        <v>52</v>
      </c>
    </row>
    <row r="5" customFormat="false" ht="15" hidden="false" customHeight="false" outlineLevel="0" collapsed="false">
      <c r="A5" s="18" t="s">
        <v>58</v>
      </c>
      <c r="B5" s="18" t="s">
        <v>59</v>
      </c>
      <c r="C5" s="19" t="n">
        <v>911.1369494635</v>
      </c>
      <c r="D5" s="19" t="n">
        <v>902.5711861137</v>
      </c>
      <c r="E5" s="19" t="n">
        <v>889.8810126733</v>
      </c>
      <c r="F5" s="19" t="n">
        <v>877.3859942482</v>
      </c>
      <c r="G5" s="19" t="n">
        <v>865.0794703187</v>
      </c>
      <c r="H5" s="19" t="n">
        <v>853.3554440242</v>
      </c>
      <c r="I5" s="19" t="n">
        <v>842.0096063382</v>
      </c>
      <c r="J5" s="19" t="n">
        <v>830.8214830812</v>
      </c>
      <c r="K5" s="19" t="n">
        <v>819.8973842379</v>
      </c>
    </row>
    <row r="6" customFormat="false" ht="15" hidden="false" customHeight="false" outlineLevel="0" collapsed="false">
      <c r="A6" s="18" t="s">
        <v>58</v>
      </c>
      <c r="B6" s="18" t="s">
        <v>60</v>
      </c>
      <c r="C6" s="19" t="n">
        <v>10.2170610851</v>
      </c>
      <c r="D6" s="19" t="n">
        <v>62.9278343834</v>
      </c>
      <c r="E6" s="19" t="n">
        <v>112.1461909678</v>
      </c>
      <c r="F6" s="19" t="n">
        <v>148.3783335798</v>
      </c>
      <c r="G6" s="19" t="n">
        <v>185.6581396904</v>
      </c>
      <c r="H6" s="19" t="n">
        <v>217.8864417782</v>
      </c>
      <c r="I6" s="19" t="n">
        <v>250.9087714081</v>
      </c>
      <c r="J6" s="19" t="n">
        <v>284.7657880498</v>
      </c>
      <c r="K6" s="19" t="n">
        <v>319.5031665148</v>
      </c>
    </row>
    <row r="7" customFormat="false" ht="15" hidden="false" customHeight="false" outlineLevel="0" collapsed="false">
      <c r="A7" s="18" t="s">
        <v>58</v>
      </c>
      <c r="B7" s="18" t="s">
        <v>61</v>
      </c>
      <c r="C7" s="19" t="n">
        <v>921.3540105486</v>
      </c>
      <c r="D7" s="19" t="n">
        <v>965.4990204971</v>
      </c>
      <c r="E7" s="19" t="n">
        <v>1002.0272036411</v>
      </c>
      <c r="F7" s="19" t="n">
        <v>1025.764327828</v>
      </c>
      <c r="G7" s="19" t="n">
        <v>1050.7376100091</v>
      </c>
      <c r="H7" s="19" t="n">
        <v>1071.2418858024</v>
      </c>
      <c r="I7" s="19" t="n">
        <v>1092.9183777463</v>
      </c>
      <c r="J7" s="19" t="n">
        <v>1115.587271131</v>
      </c>
      <c r="K7" s="19" t="n">
        <v>1139.4005507527</v>
      </c>
    </row>
    <row r="8" customFormat="false" ht="13.8" hidden="false" customHeight="false" outlineLevel="0" collapsed="false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r="9" customFormat="false" ht="13.8" hidden="false" customHeight="false" outlineLevel="0" collapsed="false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r="10" customFormat="false" ht="14.9" hidden="false" customHeight="false" outlineLevel="0" collapsed="false">
      <c r="A10" s="17" t="s">
        <v>56</v>
      </c>
      <c r="B10" s="17" t="s">
        <v>62</v>
      </c>
      <c r="C10" s="17" t="s">
        <v>63</v>
      </c>
      <c r="D10" s="17" t="s">
        <v>64</v>
      </c>
      <c r="E10" s="17" t="s">
        <v>65</v>
      </c>
      <c r="F10" s="17" t="s">
        <v>66</v>
      </c>
      <c r="G10" s="17" t="s">
        <v>67</v>
      </c>
      <c r="H10" s="17" t="s">
        <v>68</v>
      </c>
      <c r="I10" s="23"/>
      <c r="J10" s="23"/>
      <c r="K10" s="23"/>
    </row>
    <row r="11" customFormat="false" ht="15" hidden="false" customHeight="false" outlineLevel="0" collapsed="false">
      <c r="A11" s="18" t="s">
        <v>58</v>
      </c>
      <c r="B11" s="18" t="s">
        <v>69</v>
      </c>
      <c r="C11" s="18" t="s">
        <v>61</v>
      </c>
      <c r="D11" s="19" t="n">
        <v>62.9278347668</v>
      </c>
      <c r="E11" s="19" t="n">
        <v>49.2183566496</v>
      </c>
      <c r="F11" s="19" t="n">
        <v>73.5119486315</v>
      </c>
      <c r="G11" s="19" t="n">
        <v>65.2506314949</v>
      </c>
      <c r="H11" s="19" t="n">
        <v>68.594394972</v>
      </c>
    </row>
    <row r="14" customFormat="false" ht="15" hidden="false" customHeight="false" outlineLevel="0" collapsed="false">
      <c r="A14" s="17" t="s">
        <v>56</v>
      </c>
      <c r="B14" s="17" t="s">
        <v>70</v>
      </c>
      <c r="C14" s="17" t="s">
        <v>12</v>
      </c>
      <c r="D14" s="17" t="s">
        <v>17</v>
      </c>
      <c r="E14" s="17" t="s">
        <v>22</v>
      </c>
      <c r="F14" s="17" t="s">
        <v>27</v>
      </c>
      <c r="G14" s="17" t="s">
        <v>32</v>
      </c>
      <c r="H14" s="17" t="s">
        <v>37</v>
      </c>
      <c r="I14" s="17" t="s">
        <v>42</v>
      </c>
      <c r="J14" s="17" t="s">
        <v>47</v>
      </c>
      <c r="K14" s="17" t="s">
        <v>52</v>
      </c>
    </row>
    <row r="15" customFormat="false" ht="15" hidden="false" customHeight="false" outlineLevel="0" collapsed="false">
      <c r="A15" s="18" t="s">
        <v>58</v>
      </c>
      <c r="B15" s="18" t="s">
        <v>71</v>
      </c>
      <c r="C15" s="19" t="n">
        <v>0.0439457283812065</v>
      </c>
      <c r="D15" s="19" t="n">
        <v>0.0738324282954447</v>
      </c>
      <c r="E15" s="19" t="n">
        <v>0.0905039179530781</v>
      </c>
      <c r="F15" s="19" t="n">
        <v>0.105023039276952</v>
      </c>
      <c r="G15" s="19" t="n">
        <v>0.121122256241496</v>
      </c>
      <c r="H15" s="19" t="n">
        <v>0.134912888873203</v>
      </c>
      <c r="I15" s="19" t="n">
        <v>0.142222691335724</v>
      </c>
      <c r="J15" s="19" t="n">
        <v>0.126915958066141</v>
      </c>
      <c r="K15" s="19" t="n">
        <v>0.113271340877379</v>
      </c>
    </row>
    <row r="16" customFormat="false" ht="15" hidden="false" customHeight="false" outlineLevel="0" collapsed="false">
      <c r="A16" s="18" t="s">
        <v>58</v>
      </c>
      <c r="B16" s="18" t="s">
        <v>72</v>
      </c>
      <c r="C16" s="19" t="n">
        <v>0.409034136635887</v>
      </c>
      <c r="D16" s="19" t="n">
        <v>0.358460447088744</v>
      </c>
      <c r="E16" s="19" t="n">
        <v>0.312041465899165</v>
      </c>
      <c r="F16" s="19" t="n">
        <v>0.306037522026612</v>
      </c>
      <c r="G16" s="19" t="n">
        <v>0.320293947332786</v>
      </c>
      <c r="H16" s="19" t="n">
        <v>0.350826541273795</v>
      </c>
      <c r="I16" s="19" t="n">
        <v>0.440308670026565</v>
      </c>
      <c r="J16" s="19" t="n">
        <v>0.530682365063362</v>
      </c>
      <c r="K16" s="19" t="n">
        <v>0.563277693618612</v>
      </c>
    </row>
    <row r="17" customFormat="false" ht="15" hidden="false" customHeight="false" outlineLevel="0" collapsed="false">
      <c r="A17" s="18" t="s">
        <v>58</v>
      </c>
      <c r="B17" s="18" t="s">
        <v>73</v>
      </c>
      <c r="C17" s="19" t="n">
        <v>0.00181708849984998</v>
      </c>
      <c r="D17" s="19" t="n">
        <v>0.00435728768178189</v>
      </c>
      <c r="E17" s="19" t="n">
        <v>0.0143222374102851</v>
      </c>
      <c r="F17" s="19" t="n">
        <v>0.0141228241303371</v>
      </c>
      <c r="G17" s="19" t="n">
        <v>0.0120408934395651</v>
      </c>
      <c r="H17" s="19" t="n">
        <v>0.0103697779983943</v>
      </c>
      <c r="I17" s="19" t="n">
        <v>0.00802266390371005</v>
      </c>
      <c r="J17" s="19" t="n">
        <v>0.00242113563648814</v>
      </c>
      <c r="K17" s="19" t="n">
        <v>0.000627451221491145</v>
      </c>
    </row>
    <row r="18" customFormat="false" ht="14.9" hidden="false" customHeight="false" outlineLevel="0" collapsed="false">
      <c r="A18" s="18" t="s">
        <v>58</v>
      </c>
      <c r="B18" s="18" t="s">
        <v>74</v>
      </c>
      <c r="C18" s="19" t="n">
        <v>0.500747385602024</v>
      </c>
      <c r="D18" s="19" t="n">
        <v>0.499627897242461</v>
      </c>
      <c r="E18" s="19" t="n">
        <v>0.489361999629194</v>
      </c>
      <c r="F18" s="19" t="n">
        <v>0.46126640297312</v>
      </c>
      <c r="G18" s="19" t="n">
        <v>0.410614052195213</v>
      </c>
      <c r="H18" s="19" t="n">
        <v>0.347558730727672</v>
      </c>
      <c r="I18" s="19" t="n">
        <v>0.217059706503118</v>
      </c>
      <c r="J18" s="19" t="n">
        <v>0.125841766380423</v>
      </c>
      <c r="K18" s="19" t="n">
        <v>0.0794262737293544</v>
      </c>
    </row>
    <row r="19" customFormat="false" ht="15" hidden="false" customHeight="false" outlineLevel="0" collapsed="false">
      <c r="A19" s="18" t="s">
        <v>58</v>
      </c>
      <c r="B19" s="18" t="s">
        <v>75</v>
      </c>
      <c r="C19" s="19" t="n">
        <v>0.0444556608810326</v>
      </c>
      <c r="D19" s="19" t="n">
        <v>0.0637219396915681</v>
      </c>
      <c r="E19" s="19" t="n">
        <v>0.0937703791082785</v>
      </c>
      <c r="F19" s="19" t="n">
        <v>0.11355021159298</v>
      </c>
      <c r="G19" s="19" t="n">
        <v>0.135928850790941</v>
      </c>
      <c r="H19" s="19" t="n">
        <v>0.156332061126935</v>
      </c>
      <c r="I19" s="19" t="n">
        <v>0.192386268230883</v>
      </c>
      <c r="J19" s="19" t="n">
        <v>0.214138774853586</v>
      </c>
      <c r="K19" s="19" t="n">
        <v>0.243397240553163</v>
      </c>
    </row>
    <row r="22" customFormat="false" ht="15" hidden="false" customHeight="false" outlineLevel="0" collapsed="false">
      <c r="A22" s="17" t="s">
        <v>56</v>
      </c>
      <c r="B22" s="17" t="s">
        <v>70</v>
      </c>
      <c r="C22" s="17" t="s">
        <v>12</v>
      </c>
      <c r="D22" s="17" t="s">
        <v>17</v>
      </c>
      <c r="E22" s="17" t="s">
        <v>22</v>
      </c>
      <c r="F22" s="17" t="s">
        <v>27</v>
      </c>
      <c r="G22" s="17" t="s">
        <v>32</v>
      </c>
      <c r="H22" s="17" t="s">
        <v>37</v>
      </c>
      <c r="I22" s="17" t="s">
        <v>42</v>
      </c>
      <c r="J22" s="17" t="s">
        <v>47</v>
      </c>
      <c r="K22" s="17" t="s">
        <v>52</v>
      </c>
    </row>
    <row r="23" customFormat="false" ht="15" hidden="false" customHeight="false" outlineLevel="0" collapsed="false">
      <c r="A23" s="18" t="s">
        <v>58</v>
      </c>
      <c r="B23" s="18" t="s">
        <v>71</v>
      </c>
      <c r="C23" s="19" t="n">
        <v>448996.1913</v>
      </c>
      <c r="D23" s="19" t="n">
        <v>4646114.8199</v>
      </c>
      <c r="E23" s="19" t="n">
        <v>10149669.6661</v>
      </c>
      <c r="F23" s="19" t="n">
        <v>15583143.5554</v>
      </c>
      <c r="G23" s="19" t="n">
        <v>22487332.7689</v>
      </c>
      <c r="H23" s="19" t="n">
        <v>29395689.3066</v>
      </c>
      <c r="I23" s="19" t="n">
        <v>35684920.7494</v>
      </c>
      <c r="J23" s="19" t="n">
        <v>36141322.8148</v>
      </c>
      <c r="K23" s="19" t="n">
        <v>36190552.0857</v>
      </c>
    </row>
    <row r="24" customFormat="false" ht="15" hidden="false" customHeight="false" outlineLevel="0" collapsed="false">
      <c r="A24" s="18" t="s">
        <v>58</v>
      </c>
      <c r="B24" s="18" t="s">
        <v>72</v>
      </c>
      <c r="C24" s="19" t="n">
        <v>4179126.7599</v>
      </c>
      <c r="D24" s="19" t="n">
        <v>22557139.6474</v>
      </c>
      <c r="E24" s="19" t="n">
        <v>34994261.8246</v>
      </c>
      <c r="F24" s="19" t="n">
        <v>45409337.5312</v>
      </c>
      <c r="G24" s="19" t="n">
        <v>59465178.4159</v>
      </c>
      <c r="H24" s="19" t="n">
        <v>76440346.7595</v>
      </c>
      <c r="I24" s="19" t="n">
        <v>110477307.4367</v>
      </c>
      <c r="J24" s="19" t="n">
        <v>151120181.8914</v>
      </c>
      <c r="K24" s="19" t="n">
        <v>179969006.7383</v>
      </c>
    </row>
    <row r="25" customFormat="false" ht="15" hidden="false" customHeight="false" outlineLevel="0" collapsed="false">
      <c r="A25" s="18" t="s">
        <v>58</v>
      </c>
      <c r="B25" s="18" t="s">
        <v>73</v>
      </c>
      <c r="C25" s="19" t="n">
        <v>18565.3042</v>
      </c>
      <c r="D25" s="19" t="n">
        <v>274194.6776</v>
      </c>
      <c r="E25" s="19" t="n">
        <v>1606184.3717</v>
      </c>
      <c r="F25" s="19" t="n">
        <v>2095521.1099</v>
      </c>
      <c r="G25" s="19" t="n">
        <v>2235489.8762</v>
      </c>
      <c r="H25" s="19" t="n">
        <v>2259434.0301</v>
      </c>
      <c r="I25" s="19" t="n">
        <v>2012956.7435</v>
      </c>
      <c r="J25" s="19" t="n">
        <v>689456.5975</v>
      </c>
      <c r="K25" s="19" t="n">
        <v>200472.6521</v>
      </c>
    </row>
    <row r="26" customFormat="false" ht="15" hidden="false" customHeight="false" outlineLevel="0" collapsed="false">
      <c r="A26" s="18" t="s">
        <v>58</v>
      </c>
      <c r="B26" s="18" t="s">
        <v>74</v>
      </c>
      <c r="C26" s="19" t="n">
        <v>5116166.6269</v>
      </c>
      <c r="D26" s="19" t="n">
        <v>31440501.571</v>
      </c>
      <c r="E26" s="19" t="n">
        <v>54880084.2628</v>
      </c>
      <c r="F26" s="19" t="n">
        <v>68441940.2095</v>
      </c>
      <c r="G26" s="19" t="n">
        <v>76233841.0613</v>
      </c>
      <c r="H26" s="19" t="n">
        <v>75728335.1472</v>
      </c>
      <c r="I26" s="19" t="n">
        <v>54462184.2809</v>
      </c>
      <c r="J26" s="19" t="n">
        <v>35835429.7729</v>
      </c>
      <c r="K26" s="19" t="n">
        <v>25376945.961</v>
      </c>
    </row>
    <row r="27" customFormat="false" ht="15" hidden="false" customHeight="false" outlineLevel="0" collapsed="false">
      <c r="A27" s="18" t="s">
        <v>58</v>
      </c>
      <c r="B27" s="18" t="s">
        <v>75</v>
      </c>
      <c r="C27" s="19" t="n">
        <v>454206.2028</v>
      </c>
      <c r="D27" s="19" t="n">
        <v>4009883.6675</v>
      </c>
      <c r="E27" s="19" t="n">
        <v>10515990.8426</v>
      </c>
      <c r="F27" s="19" t="n">
        <v>16848391.1738</v>
      </c>
      <c r="G27" s="19" t="n">
        <v>25236297.5681</v>
      </c>
      <c r="H27" s="19" t="n">
        <v>34062636.5348</v>
      </c>
      <c r="I27" s="19" t="n">
        <v>48271402.1976</v>
      </c>
      <c r="J27" s="19" t="n">
        <v>60979396.9732</v>
      </c>
      <c r="K27" s="19" t="n">
        <v>77766189.0777</v>
      </c>
    </row>
    <row r="30" customFormat="false" ht="15" hidden="false" customHeight="false" outlineLevel="0" collapsed="false">
      <c r="A30" s="17" t="s">
        <v>56</v>
      </c>
      <c r="B30" s="17" t="s">
        <v>76</v>
      </c>
      <c r="C30" s="17" t="s">
        <v>12</v>
      </c>
      <c r="D30" s="17" t="s">
        <v>13</v>
      </c>
      <c r="E30" s="17" t="s">
        <v>17</v>
      </c>
      <c r="F30" s="17" t="s">
        <v>22</v>
      </c>
      <c r="G30" s="17" t="s">
        <v>27</v>
      </c>
      <c r="H30" s="17" t="s">
        <v>32</v>
      </c>
      <c r="I30" s="17" t="s">
        <v>37</v>
      </c>
      <c r="J30" s="17" t="s">
        <v>42</v>
      </c>
      <c r="K30" s="17" t="s">
        <v>47</v>
      </c>
      <c r="L30" s="17" t="s">
        <v>52</v>
      </c>
    </row>
    <row r="31" customFormat="false" ht="15" hidden="false" customHeight="false" outlineLevel="0" collapsed="false">
      <c r="A31" s="18" t="s">
        <v>58</v>
      </c>
      <c r="B31" s="18" t="s">
        <v>77</v>
      </c>
      <c r="C31" s="19" t="n">
        <v>0.338409415183227</v>
      </c>
      <c r="D31" s="19" t="n">
        <v>0.28757306915164</v>
      </c>
      <c r="E31" s="19" t="n">
        <v>0.39149751898316</v>
      </c>
      <c r="F31" s="19" t="n">
        <v>0.314595327837877</v>
      </c>
      <c r="G31" s="19" t="n">
        <v>0.213432943681695</v>
      </c>
      <c r="H31" s="19" t="n">
        <v>0.0948088762698675</v>
      </c>
      <c r="I31" s="19" t="n">
        <v>0.0632042808243803</v>
      </c>
      <c r="J31" s="19" t="n">
        <v>0.0381421830382832</v>
      </c>
      <c r="K31" s="19" t="n">
        <v>0.0373263259309714</v>
      </c>
      <c r="L31" s="19" t="n">
        <v>0.0362602006521221</v>
      </c>
    </row>
    <row r="32" customFormat="false" ht="15" hidden="false" customHeight="false" outlineLevel="0" collapsed="false">
      <c r="A32" s="18" t="s">
        <v>58</v>
      </c>
      <c r="B32" s="18" t="s">
        <v>78</v>
      </c>
      <c r="C32" s="19" t="n">
        <v>0.130092886832045</v>
      </c>
      <c r="D32" s="19" t="n">
        <v>0.128902343835348</v>
      </c>
      <c r="E32" s="19" t="n">
        <v>0.151038728521916</v>
      </c>
      <c r="F32" s="19" t="n">
        <v>0.08743579651505</v>
      </c>
      <c r="G32" s="19" t="n">
        <v>0.0831686134073591</v>
      </c>
      <c r="H32" s="19" t="n">
        <v>0.0452084579717534</v>
      </c>
      <c r="I32" s="19" t="n">
        <v>0.0284780344495898</v>
      </c>
      <c r="J32" s="19" t="n">
        <v>0.0174035583675579</v>
      </c>
      <c r="K32" s="19" t="n">
        <v>0.0160538575105555</v>
      </c>
      <c r="L32" s="19" t="n">
        <v>0.0161906452232013</v>
      </c>
    </row>
    <row r="33" customFormat="false" ht="15" hidden="false" customHeight="false" outlineLevel="0" collapsed="false">
      <c r="A33" s="18" t="s">
        <v>58</v>
      </c>
      <c r="B33" s="18" t="s">
        <v>79</v>
      </c>
      <c r="C33" s="19" t="n">
        <v>0.0102411813072737</v>
      </c>
      <c r="D33" s="19" t="n">
        <v>0.0082892502552969</v>
      </c>
      <c r="E33" s="19" t="n">
        <v>0.00955221605207108</v>
      </c>
      <c r="F33" s="19" t="n">
        <v>0.0130776970787591</v>
      </c>
      <c r="G33" s="19" t="n">
        <v>0.00604335785443394</v>
      </c>
      <c r="H33" s="19" t="n">
        <v>0.00247175623993793</v>
      </c>
      <c r="I33" s="19" t="n">
        <v>0.00171916579991359</v>
      </c>
      <c r="J33" s="19" t="n">
        <v>0.000894193492801688</v>
      </c>
      <c r="K33" s="19" t="n">
        <v>0.000969973437645965</v>
      </c>
      <c r="L33" s="19" t="n">
        <v>0.000969982119205725</v>
      </c>
    </row>
    <row r="34" customFormat="false" ht="15" hidden="false" customHeight="false" outlineLevel="0" collapsed="false">
      <c r="A34" s="18" t="s">
        <v>58</v>
      </c>
      <c r="B34" s="18" t="s">
        <v>80</v>
      </c>
      <c r="C34" s="19" t="n">
        <v>0.0051730497312068</v>
      </c>
      <c r="D34" s="19" t="n">
        <v>0.00511826216788916</v>
      </c>
      <c r="E34" s="19" t="n">
        <v>0.00531171360282981</v>
      </c>
      <c r="F34" s="19" t="n">
        <v>0.00487145966571073</v>
      </c>
      <c r="G34" s="19" t="n">
        <v>0.00334472061702428</v>
      </c>
      <c r="H34" s="19" t="n">
        <v>0.00213264528688288</v>
      </c>
      <c r="I34" s="19" t="n">
        <v>0.00158212221226534</v>
      </c>
      <c r="J34" s="19" t="n">
        <v>0.000959144246778044</v>
      </c>
      <c r="K34" s="19" t="n">
        <v>0.000926001543008089</v>
      </c>
      <c r="L34" s="19" t="n">
        <v>0.000983225811434263</v>
      </c>
    </row>
    <row r="35" customFormat="false" ht="15" hidden="false" customHeight="false" outlineLevel="0" collapsed="false">
      <c r="A35" s="18" t="s">
        <v>58</v>
      </c>
      <c r="B35" s="18" t="s">
        <v>81</v>
      </c>
      <c r="C35" s="19" t="n">
        <v>0.00134515379574688</v>
      </c>
      <c r="D35" s="19" t="n">
        <v>3.52400086372625E-019</v>
      </c>
      <c r="E35" s="19" t="n">
        <v>0.015788137620682</v>
      </c>
      <c r="F35" s="19" t="n">
        <v>0.0160802382990303</v>
      </c>
      <c r="G35" s="19" t="n">
        <v>0.00677886315220956</v>
      </c>
      <c r="H35" s="19" t="n">
        <v>0.00127921746547577</v>
      </c>
      <c r="I35" s="19" t="n">
        <v>0.000713707297006059</v>
      </c>
      <c r="J35" s="19" t="n">
        <v>0.00010154758288855</v>
      </c>
      <c r="K35" s="19" t="n">
        <v>5.81212244809795E-005</v>
      </c>
      <c r="L35" s="19" t="n">
        <v>2.59106714230632E-019</v>
      </c>
    </row>
    <row r="36" customFormat="false" ht="15" hidden="false" customHeight="false" outlineLevel="0" collapsed="false">
      <c r="A36" s="18" t="s">
        <v>58</v>
      </c>
      <c r="B36" s="18" t="s">
        <v>82</v>
      </c>
      <c r="C36" s="24"/>
      <c r="D36" s="24"/>
      <c r="E36" s="24"/>
      <c r="F36" s="19" t="n">
        <v>0.00155322460804156</v>
      </c>
      <c r="G36" s="19" t="n">
        <v>0.000894978498138671</v>
      </c>
      <c r="H36" s="19" t="n">
        <v>0</v>
      </c>
      <c r="I36" s="23"/>
      <c r="J36" s="23"/>
      <c r="K36" s="25"/>
      <c r="L36" s="25"/>
    </row>
    <row r="37" customFormat="false" ht="15" hidden="false" customHeight="false" outlineLevel="0" collapsed="false">
      <c r="A37" s="18" t="s">
        <v>58</v>
      </c>
      <c r="B37" s="18" t="s">
        <v>83</v>
      </c>
      <c r="C37" s="19" t="n">
        <v>0.161556697797099</v>
      </c>
      <c r="D37" s="19" t="n">
        <v>0.166352869003209</v>
      </c>
      <c r="E37" s="19" t="n">
        <v>0.00974259203258762</v>
      </c>
      <c r="F37" s="19" t="n">
        <v>0.0311078441138933</v>
      </c>
      <c r="G37" s="19" t="n">
        <v>0.0393863241903308</v>
      </c>
      <c r="H37" s="19" t="n">
        <v>0.0441073529566157</v>
      </c>
      <c r="I37" s="19" t="n">
        <v>0.043764508404321</v>
      </c>
      <c r="J37" s="19" t="n">
        <v>0.035940342955217</v>
      </c>
      <c r="K37" s="19" t="n">
        <v>0.0323963636685594</v>
      </c>
      <c r="L37" s="19" t="n">
        <v>0.0235624353202209</v>
      </c>
    </row>
    <row r="38" customFormat="false" ht="15" hidden="false" customHeight="false" outlineLevel="0" collapsed="false">
      <c r="A38" s="18" t="s">
        <v>58</v>
      </c>
      <c r="B38" s="18" t="s">
        <v>84</v>
      </c>
      <c r="C38" s="19" t="n">
        <v>0.0568741265868934</v>
      </c>
      <c r="D38" s="19" t="n">
        <v>0.0610946032502863</v>
      </c>
      <c r="E38" s="19" t="n">
        <v>0.00582699015815826</v>
      </c>
      <c r="F38" s="19" t="n">
        <v>0.0127600100222576</v>
      </c>
      <c r="G38" s="19" t="n">
        <v>0.0161706355376991</v>
      </c>
      <c r="H38" s="19" t="n">
        <v>0.019150416953847</v>
      </c>
      <c r="I38" s="19" t="n">
        <v>0.0184896441626971</v>
      </c>
      <c r="J38" s="19" t="n">
        <v>0.0139195021770395</v>
      </c>
      <c r="K38" s="19" t="n">
        <v>0.0113570785916109</v>
      </c>
      <c r="L38" s="19" t="n">
        <v>0.00788364209707807</v>
      </c>
    </row>
    <row r="39" customFormat="false" ht="15" hidden="false" customHeight="false" outlineLevel="0" collapsed="false">
      <c r="A39" s="18" t="s">
        <v>58</v>
      </c>
      <c r="B39" s="18" t="s">
        <v>85</v>
      </c>
      <c r="C39" s="19" t="n">
        <v>0.0015195618065396</v>
      </c>
      <c r="D39" s="19" t="n">
        <v>0.0015310988167948</v>
      </c>
      <c r="E39" s="19" t="n">
        <v>0.000212766421304796</v>
      </c>
      <c r="F39" s="19" t="n">
        <v>0.000727328203621126</v>
      </c>
      <c r="G39" s="19" t="n">
        <v>0.000771685694670219</v>
      </c>
      <c r="H39" s="19" t="n">
        <v>0.000975867065090356</v>
      </c>
      <c r="I39" s="19" t="n">
        <v>0.00113059588759438</v>
      </c>
      <c r="J39" s="19" t="n">
        <v>0.0009590598986932</v>
      </c>
      <c r="K39" s="19" t="n">
        <v>0.00091844138716386</v>
      </c>
      <c r="L39" s="19" t="n">
        <v>0.000699904301767798</v>
      </c>
    </row>
    <row r="40" customFormat="false" ht="15" hidden="false" customHeight="false" outlineLevel="0" collapsed="false">
      <c r="A40" s="18" t="s">
        <v>58</v>
      </c>
      <c r="B40" s="18" t="s">
        <v>86</v>
      </c>
      <c r="C40" s="19" t="n">
        <v>0.000597685229552509</v>
      </c>
      <c r="D40" s="19" t="n">
        <v>0.000723166008919895</v>
      </c>
      <c r="E40" s="19" t="n">
        <v>0.000123540697682017</v>
      </c>
      <c r="F40" s="19" t="n">
        <v>0.000250483617092451</v>
      </c>
      <c r="G40" s="19" t="n">
        <v>0.000265694699929573</v>
      </c>
      <c r="H40" s="19" t="n">
        <v>0.000473013089084873</v>
      </c>
      <c r="I40" s="19" t="n">
        <v>0.000523850295869815</v>
      </c>
      <c r="J40" s="19" t="n">
        <v>0.000462822694194598</v>
      </c>
      <c r="K40" s="19" t="n">
        <v>0.000405085345409577</v>
      </c>
      <c r="L40" s="19" t="n">
        <v>0.00031521290309759</v>
      </c>
    </row>
    <row r="41" customFormat="false" ht="15" hidden="false" customHeight="false" outlineLevel="0" collapsed="false">
      <c r="A41" s="18" t="s">
        <v>58</v>
      </c>
      <c r="B41" s="18" t="s">
        <v>87</v>
      </c>
      <c r="C41" s="19" t="n">
        <v>0.0836814184116852</v>
      </c>
      <c r="D41" s="19" t="n">
        <v>0.102670221962358</v>
      </c>
      <c r="E41" s="19" t="n">
        <v>0.110588184217048</v>
      </c>
      <c r="F41" s="19" t="n">
        <v>0.0968114034706735</v>
      </c>
      <c r="G41" s="19" t="n">
        <v>0.151226594176198</v>
      </c>
      <c r="H41" s="19" t="n">
        <v>0.22262408272852</v>
      </c>
      <c r="I41" s="19" t="n">
        <v>0.26858243165805</v>
      </c>
      <c r="J41" s="19" t="n">
        <v>0.321320561958222</v>
      </c>
      <c r="K41" s="19" t="n">
        <v>0.321755087829157</v>
      </c>
      <c r="L41" s="19" t="n">
        <v>0.300776737660478</v>
      </c>
    </row>
    <row r="42" customFormat="false" ht="15" hidden="false" customHeight="false" outlineLevel="0" collapsed="false">
      <c r="A42" s="18" t="s">
        <v>58</v>
      </c>
      <c r="B42" s="18" t="s">
        <v>88</v>
      </c>
      <c r="C42" s="19" t="n">
        <v>0.0029971034865062</v>
      </c>
      <c r="D42" s="19" t="n">
        <v>0.00403318348221117</v>
      </c>
      <c r="E42" s="19" t="n">
        <v>0.0043342715898729</v>
      </c>
      <c r="F42" s="19" t="n">
        <v>0.00190547503749798</v>
      </c>
      <c r="G42" s="19" t="n">
        <v>0.00361790934780804</v>
      </c>
      <c r="H42" s="19" t="n">
        <v>0.0066902338945877</v>
      </c>
      <c r="I42" s="19" t="n">
        <v>0.00872577516383969</v>
      </c>
      <c r="J42" s="19" t="n">
        <v>0.012276721740072</v>
      </c>
      <c r="K42" s="19" t="n">
        <v>0.0114426428708501</v>
      </c>
      <c r="L42" s="19" t="n">
        <v>0.0122623362269445</v>
      </c>
    </row>
    <row r="43" customFormat="false" ht="15" hidden="false" customHeight="false" outlineLevel="0" collapsed="false">
      <c r="A43" s="18" t="s">
        <v>58</v>
      </c>
      <c r="B43" s="18" t="s">
        <v>89</v>
      </c>
      <c r="C43" s="19" t="n">
        <v>0.0872547454473083</v>
      </c>
      <c r="D43" s="19" t="n">
        <v>0.0933869382548227</v>
      </c>
      <c r="E43" s="19" t="n">
        <v>0.0871792183857191</v>
      </c>
      <c r="F43" s="19" t="n">
        <v>0.101902350393107</v>
      </c>
      <c r="G43" s="19" t="n">
        <v>0.0957484222097127</v>
      </c>
      <c r="H43" s="19" t="n">
        <v>0.0983364097990149</v>
      </c>
      <c r="I43" s="19" t="n">
        <v>0.109963596121317</v>
      </c>
      <c r="J43" s="19" t="n">
        <v>0.114560871520922</v>
      </c>
      <c r="K43" s="19" t="n">
        <v>0.117707561475778</v>
      </c>
      <c r="L43" s="19" t="n">
        <v>0.108820690172215</v>
      </c>
    </row>
    <row r="44" customFormat="false" ht="15" hidden="false" customHeight="false" outlineLevel="0" collapsed="false">
      <c r="A44" s="18" t="s">
        <v>58</v>
      </c>
      <c r="B44" s="18" t="s">
        <v>90</v>
      </c>
      <c r="C44" s="19" t="n">
        <v>0.00993038732517345</v>
      </c>
      <c r="D44" s="19" t="n">
        <v>0.0107961218262209</v>
      </c>
      <c r="E44" s="19" t="n">
        <v>0.0112810338714002</v>
      </c>
      <c r="F44" s="19" t="n">
        <v>0.00809175469611545</v>
      </c>
      <c r="G44" s="19" t="n">
        <v>0.0059423287885144</v>
      </c>
      <c r="H44" s="19" t="n">
        <v>0.00625094420095278</v>
      </c>
      <c r="I44" s="19" t="n">
        <v>0.0067098292728021</v>
      </c>
      <c r="J44" s="19" t="n">
        <v>0.00748131974254342</v>
      </c>
      <c r="K44" s="19" t="n">
        <v>0.00729048408280675</v>
      </c>
      <c r="L44" s="19" t="n">
        <v>0.00796963326488173</v>
      </c>
    </row>
    <row r="45" customFormat="false" ht="15" hidden="false" customHeight="false" outlineLevel="0" collapsed="false">
      <c r="A45" s="18" t="s">
        <v>58</v>
      </c>
      <c r="B45" s="18" t="s">
        <v>91</v>
      </c>
      <c r="C45" s="19" t="n">
        <v>0.00439594388502772</v>
      </c>
      <c r="D45" s="19" t="n">
        <v>0.00532025739831738</v>
      </c>
      <c r="E45" s="19" t="n">
        <v>0.00923900817652862</v>
      </c>
      <c r="F45" s="19" t="n">
        <v>0.00536748861240077</v>
      </c>
      <c r="G45" s="19" t="n">
        <v>0.00779468686359041</v>
      </c>
      <c r="H45" s="19" t="n">
        <v>0.00970088272674892</v>
      </c>
      <c r="I45" s="19" t="n">
        <v>0.0100796982003104</v>
      </c>
      <c r="J45" s="19" t="n">
        <v>0.0131718048308052</v>
      </c>
      <c r="K45" s="19" t="n">
        <v>0.0137186109833964</v>
      </c>
      <c r="L45" s="19" t="n">
        <v>0.0130854863880194</v>
      </c>
    </row>
    <row r="46" customFormat="false" ht="15" hidden="false" customHeight="false" outlineLevel="0" collapsed="false">
      <c r="A46" s="18" t="s">
        <v>58</v>
      </c>
      <c r="B46" s="18" t="s">
        <v>92</v>
      </c>
      <c r="C46" s="19" t="n">
        <v>1.32819994780986E-006</v>
      </c>
      <c r="D46" s="19" t="n">
        <v>1.55487030748836E-006</v>
      </c>
      <c r="E46" s="19" t="n">
        <v>1.98239741745036E-005</v>
      </c>
      <c r="F46" s="24"/>
      <c r="G46" s="24"/>
      <c r="H46" s="24"/>
      <c r="I46" s="19"/>
      <c r="J46" s="19"/>
      <c r="K46" s="19"/>
      <c r="L46" s="19"/>
    </row>
    <row r="47" customFormat="false" ht="15" hidden="false" customHeight="false" outlineLevel="0" collapsed="false">
      <c r="A47" s="18" t="s">
        <v>58</v>
      </c>
      <c r="B47" s="18" t="s">
        <v>93</v>
      </c>
      <c r="C47" s="19" t="n">
        <v>0.0733219001296269</v>
      </c>
      <c r="D47" s="19" t="n">
        <v>0.0899893650267125</v>
      </c>
      <c r="E47" s="19" t="n">
        <v>0.14494028365856</v>
      </c>
      <c r="F47" s="19" t="n">
        <v>0.250199309234198</v>
      </c>
      <c r="G47" s="19" t="n">
        <v>0.30974767633292</v>
      </c>
      <c r="H47" s="19" t="n">
        <v>0.375785841368971</v>
      </c>
      <c r="I47" s="19" t="n">
        <v>0.367184628067241</v>
      </c>
      <c r="J47" s="19" t="n">
        <v>0.352563140681706</v>
      </c>
      <c r="K47" s="19" t="n">
        <v>0.361291078199664</v>
      </c>
      <c r="L47" s="19" t="n">
        <v>0.395352791263007</v>
      </c>
    </row>
    <row r="48" customFormat="false" ht="15" hidden="false" customHeight="false" outlineLevel="0" collapsed="false">
      <c r="A48" s="18" t="s">
        <v>58</v>
      </c>
      <c r="B48" s="18" t="s">
        <v>94</v>
      </c>
      <c r="C48" s="19" t="n">
        <v>0.0104913084895147</v>
      </c>
      <c r="D48" s="19" t="n">
        <v>0.0121688540373262</v>
      </c>
      <c r="E48" s="19" t="n">
        <v>0.0214753680404193</v>
      </c>
      <c r="F48" s="19" t="n">
        <v>0.0256464273397448</v>
      </c>
      <c r="G48" s="19" t="n">
        <v>0.0354316460768832</v>
      </c>
      <c r="H48" s="19" t="n">
        <v>0.0500354593721804</v>
      </c>
      <c r="I48" s="19" t="n">
        <v>0.047764429704232</v>
      </c>
      <c r="J48" s="19" t="n">
        <v>0.048686993933024</v>
      </c>
      <c r="K48" s="19" t="n">
        <v>0.0454571533766423</v>
      </c>
      <c r="L48" s="19" t="n">
        <v>0.0541712755503368</v>
      </c>
    </row>
    <row r="49" customFormat="false" ht="15" hidden="false" customHeight="false" outlineLevel="0" collapsed="false">
      <c r="A49" s="18" t="s">
        <v>58</v>
      </c>
      <c r="B49" s="18" t="s">
        <v>95</v>
      </c>
      <c r="C49" s="19" t="n">
        <v>0.0221161063556261</v>
      </c>
      <c r="D49" s="19" t="n">
        <v>0.0220488406523397</v>
      </c>
      <c r="E49" s="19" t="n">
        <v>0.0218486039958857</v>
      </c>
      <c r="F49" s="19" t="n">
        <v>0.0276163812549293</v>
      </c>
      <c r="G49" s="19" t="n">
        <v>0.0202329188708832</v>
      </c>
      <c r="H49" s="19" t="n">
        <v>0.0199685426104696</v>
      </c>
      <c r="I49" s="19" t="n">
        <v>0.021383702478571</v>
      </c>
      <c r="J49" s="19" t="n">
        <v>0.0211562311392506</v>
      </c>
      <c r="K49" s="19" t="n">
        <v>0.0209261325422993</v>
      </c>
      <c r="L49" s="19" t="n">
        <v>0.02069580104599</v>
      </c>
    </row>
    <row r="51" customFormat="false" ht="15" hidden="false" customHeight="false" outlineLevel="0" collapsed="false">
      <c r="A51" s="17" t="s">
        <v>56</v>
      </c>
      <c r="B51" s="17" t="s">
        <v>76</v>
      </c>
      <c r="C51" s="17" t="s">
        <v>12</v>
      </c>
      <c r="D51" s="17" t="s">
        <v>17</v>
      </c>
      <c r="E51" s="17" t="s">
        <v>22</v>
      </c>
      <c r="F51" s="17" t="s">
        <v>27</v>
      </c>
      <c r="G51" s="17" t="s">
        <v>32</v>
      </c>
      <c r="H51" s="17" t="s">
        <v>37</v>
      </c>
      <c r="I51" s="17" t="s">
        <v>42</v>
      </c>
      <c r="J51" s="17" t="s">
        <v>47</v>
      </c>
      <c r="K51" s="17" t="s">
        <v>52</v>
      </c>
    </row>
    <row r="52" customFormat="false" ht="15" hidden="false" customHeight="false" outlineLevel="0" collapsed="false">
      <c r="A52" s="18" t="s">
        <v>58</v>
      </c>
      <c r="B52" s="18" t="s">
        <v>77</v>
      </c>
      <c r="C52" s="19" t="n">
        <v>3457549.6667</v>
      </c>
      <c r="D52" s="19" t="n">
        <v>4200297.51279999</v>
      </c>
      <c r="E52" s="19" t="n">
        <v>3146286.1421</v>
      </c>
      <c r="F52" s="19" t="n">
        <v>1564128.9419</v>
      </c>
      <c r="G52" s="19" t="n">
        <v>715097.888600001</v>
      </c>
      <c r="H52" s="19" t="n">
        <v>411319.822699999</v>
      </c>
      <c r="I52" s="19" t="n">
        <v>254407.5804</v>
      </c>
      <c r="J52" s="19" t="n">
        <v>255319.1495</v>
      </c>
      <c r="K52" s="19" t="n">
        <v>254555.0429</v>
      </c>
    </row>
    <row r="53" customFormat="false" ht="15" hidden="false" customHeight="false" outlineLevel="0" collapsed="false">
      <c r="A53" s="18" t="s">
        <v>58</v>
      </c>
      <c r="B53" s="18" t="s">
        <v>78</v>
      </c>
      <c r="C53" s="19" t="n">
        <v>1329166.9715</v>
      </c>
      <c r="D53" s="19" t="n">
        <v>1620463.8982</v>
      </c>
      <c r="E53" s="19" t="n">
        <v>874450.4783</v>
      </c>
      <c r="F53" s="19" t="n">
        <v>609495.5776</v>
      </c>
      <c r="G53" s="19" t="n">
        <v>340985.719</v>
      </c>
      <c r="H53" s="19" t="n">
        <v>185328.9038</v>
      </c>
      <c r="I53" s="19" t="n">
        <v>116081.3782</v>
      </c>
      <c r="J53" s="19" t="n">
        <v>109811.4305</v>
      </c>
      <c r="K53" s="19" t="n">
        <v>113662.095500001</v>
      </c>
    </row>
    <row r="54" customFormat="false" ht="15" hidden="false" customHeight="false" outlineLevel="0" collapsed="false">
      <c r="A54" s="18" t="s">
        <v>58</v>
      </c>
      <c r="B54" s="18" t="s">
        <v>79</v>
      </c>
      <c r="C54" s="19" t="n">
        <v>104634.775</v>
      </c>
      <c r="D54" s="19" t="n">
        <v>102483.7895</v>
      </c>
      <c r="E54" s="19" t="n">
        <v>130790.8079</v>
      </c>
      <c r="F54" s="19" t="n">
        <v>44288.3407</v>
      </c>
      <c r="G54" s="19" t="n">
        <v>18643.2720000001</v>
      </c>
      <c r="H54" s="19" t="n">
        <v>11187.9601</v>
      </c>
      <c r="I54" s="19" t="n">
        <v>5964.25230000001</v>
      </c>
      <c r="J54" s="19" t="n">
        <v>6634.8023</v>
      </c>
      <c r="K54" s="19" t="n">
        <v>6809.50010000002</v>
      </c>
    </row>
    <row r="55" customFormat="false" ht="15" hidden="false" customHeight="false" outlineLevel="0" collapsed="false">
      <c r="A55" s="18" t="s">
        <v>58</v>
      </c>
      <c r="B55" s="18" t="s">
        <v>80</v>
      </c>
      <c r="C55" s="19" t="n">
        <v>52853.3651</v>
      </c>
      <c r="D55" s="19" t="n">
        <v>56988.2983999999</v>
      </c>
      <c r="E55" s="19" t="n">
        <v>48719.7510000001</v>
      </c>
      <c r="F55" s="19" t="n">
        <v>24511.5596</v>
      </c>
      <c r="G55" s="19" t="n">
        <v>16085.5207</v>
      </c>
      <c r="H55" s="19" t="n">
        <v>10296.11</v>
      </c>
      <c r="I55" s="19" t="n">
        <v>6397.47249999997</v>
      </c>
      <c r="J55" s="19" t="n">
        <v>6334.02620000001</v>
      </c>
      <c r="K55" s="19" t="n">
        <v>6902.47390000001</v>
      </c>
    </row>
    <row r="56" customFormat="false" ht="15" hidden="false" customHeight="false" outlineLevel="0" collapsed="false">
      <c r="A56" s="18" t="s">
        <v>58</v>
      </c>
      <c r="B56" s="18" t="s">
        <v>81</v>
      </c>
      <c r="C56" s="19" t="n">
        <v>13743.5185</v>
      </c>
      <c r="D56" s="19" t="n">
        <v>169387.7278</v>
      </c>
      <c r="E56" s="19" t="n">
        <v>160819.396999999</v>
      </c>
      <c r="F56" s="19" t="n">
        <v>49678.4416999999</v>
      </c>
      <c r="G56" s="19" t="n">
        <v>9648.52390000009</v>
      </c>
      <c r="H56" s="19" t="n">
        <v>4644.6531</v>
      </c>
      <c r="I56" s="19" t="n">
        <v>677.320299999985</v>
      </c>
      <c r="J56" s="19" t="n">
        <v>397.560200000002</v>
      </c>
      <c r="K56" s="19" t="n">
        <v>1.81898940354586E-012</v>
      </c>
    </row>
    <row r="57" customFormat="false" ht="15" hidden="false" customHeight="false" outlineLevel="0" collapsed="false">
      <c r="A57" s="18" t="s">
        <v>58</v>
      </c>
      <c r="B57" s="18" t="s">
        <v>82</v>
      </c>
      <c r="C57" s="24"/>
      <c r="D57" s="24"/>
      <c r="E57" s="19" t="n">
        <v>15533.8895</v>
      </c>
      <c r="F57" s="19" t="n">
        <v>6558.78960000003</v>
      </c>
      <c r="G57" s="19" t="n">
        <v>0</v>
      </c>
      <c r="H57" s="23"/>
      <c r="I57" s="23"/>
      <c r="J57" s="25"/>
      <c r="K57" s="25"/>
    </row>
    <row r="58" customFormat="false" ht="15" hidden="false" customHeight="false" outlineLevel="0" collapsed="false">
      <c r="A58" s="18" t="s">
        <v>58</v>
      </c>
      <c r="B58" s="18" t="s">
        <v>83</v>
      </c>
      <c r="C58" s="19" t="n">
        <v>1650634.6501</v>
      </c>
      <c r="D58" s="19" t="n">
        <v>104526.294800001</v>
      </c>
      <c r="E58" s="19" t="n">
        <v>311111.3554</v>
      </c>
      <c r="F58" s="19" t="n">
        <v>288640.0221</v>
      </c>
      <c r="G58" s="19" t="n">
        <v>332680.6119</v>
      </c>
      <c r="H58" s="19" t="n">
        <v>284809.978099999</v>
      </c>
      <c r="I58" s="19" t="n">
        <v>239721.3521</v>
      </c>
      <c r="J58" s="19" t="n">
        <v>221597.272499999</v>
      </c>
      <c r="K58" s="19" t="n">
        <v>165413.776699999</v>
      </c>
    </row>
    <row r="59" customFormat="false" ht="15" hidden="false" customHeight="false" outlineLevel="0" collapsed="false">
      <c r="A59" s="18" t="s">
        <v>58</v>
      </c>
      <c r="B59" s="18" t="s">
        <v>84</v>
      </c>
      <c r="C59" s="19" t="n">
        <v>581086.4255</v>
      </c>
      <c r="D59" s="19" t="n">
        <v>62516.5960999997</v>
      </c>
      <c r="E59" s="19" t="n">
        <v>127613.6012</v>
      </c>
      <c r="F59" s="19" t="n">
        <v>118505.4126</v>
      </c>
      <c r="G59" s="19" t="n">
        <v>144442.4116</v>
      </c>
      <c r="H59" s="19" t="n">
        <v>120326.6149</v>
      </c>
      <c r="I59" s="19" t="n">
        <v>92842.7946999997</v>
      </c>
      <c r="J59" s="19" t="n">
        <v>77684.5718</v>
      </c>
      <c r="K59" s="19" t="n">
        <v>55345.0012999999</v>
      </c>
    </row>
    <row r="60" customFormat="false" ht="15" hidden="false" customHeight="false" outlineLevel="0" collapsed="false">
      <c r="A60" s="18" t="s">
        <v>58</v>
      </c>
      <c r="B60" s="18" t="s">
        <v>85</v>
      </c>
      <c r="C60" s="19" t="n">
        <v>15525.4558</v>
      </c>
      <c r="D60" s="19" t="n">
        <v>2282.72780000001</v>
      </c>
      <c r="E60" s="19" t="n">
        <v>7274.0516</v>
      </c>
      <c r="F60" s="19" t="n">
        <v>5655.2466</v>
      </c>
      <c r="G60" s="19" t="n">
        <v>7360.4973</v>
      </c>
      <c r="H60" s="19" t="n">
        <v>7357.67409999999</v>
      </c>
      <c r="I60" s="19" t="n">
        <v>6396.9099</v>
      </c>
      <c r="J60" s="19" t="n">
        <v>6282.3133</v>
      </c>
      <c r="K60" s="19" t="n">
        <v>4913.49100000001</v>
      </c>
    </row>
    <row r="61" customFormat="false" ht="15" hidden="false" customHeight="false" outlineLevel="0" collapsed="false">
      <c r="A61" s="18" t="s">
        <v>58</v>
      </c>
      <c r="B61" s="18" t="s">
        <v>86</v>
      </c>
      <c r="C61" s="19" t="n">
        <v>6106.5865</v>
      </c>
      <c r="D61" s="19" t="n">
        <v>1325.44310000001</v>
      </c>
      <c r="E61" s="19" t="n">
        <v>2505.1012</v>
      </c>
      <c r="F61" s="19" t="n">
        <v>1947.1257</v>
      </c>
      <c r="G61" s="19" t="n">
        <v>3567.71089999999</v>
      </c>
      <c r="H61" s="19" t="n">
        <v>3409.1047</v>
      </c>
      <c r="I61" s="19" t="n">
        <v>3087.0179</v>
      </c>
      <c r="J61" s="19" t="n">
        <v>2770.8606</v>
      </c>
      <c r="K61" s="19" t="n">
        <v>2212.86790000001</v>
      </c>
    </row>
    <row r="62" customFormat="false" ht="15" hidden="false" customHeight="false" outlineLevel="0" collapsed="false">
      <c r="A62" s="18" t="s">
        <v>58</v>
      </c>
      <c r="B62" s="18" t="s">
        <v>87</v>
      </c>
      <c r="C62" s="19" t="n">
        <v>854978.1636</v>
      </c>
      <c r="D62" s="19" t="n">
        <v>1186478.2089</v>
      </c>
      <c r="E62" s="19" t="n">
        <v>968216.467899999</v>
      </c>
      <c r="F62" s="19" t="n">
        <v>1108253.9024</v>
      </c>
      <c r="G62" s="19" t="n">
        <v>1679146.6978</v>
      </c>
      <c r="H62" s="19" t="n">
        <v>1747876.5161</v>
      </c>
      <c r="I62" s="19" t="n">
        <v>2143201.5734</v>
      </c>
      <c r="J62" s="19" t="n">
        <v>2200865.8319</v>
      </c>
      <c r="K62" s="19" t="n">
        <v>2111522.6607</v>
      </c>
    </row>
    <row r="63" customFormat="false" ht="15" hidden="false" customHeight="false" outlineLevel="0" collapsed="false">
      <c r="A63" s="18" t="s">
        <v>58</v>
      </c>
      <c r="B63" s="18" t="s">
        <v>88</v>
      </c>
      <c r="C63" s="19" t="n">
        <v>30621.5894</v>
      </c>
      <c r="D63" s="19" t="n">
        <v>46501.5212</v>
      </c>
      <c r="E63" s="19" t="n">
        <v>19056.7665</v>
      </c>
      <c r="F63" s="19" t="n">
        <v>26513.6048</v>
      </c>
      <c r="G63" s="19" t="n">
        <v>50461.226</v>
      </c>
      <c r="H63" s="19" t="n">
        <v>56785.4621</v>
      </c>
      <c r="I63" s="19" t="n">
        <v>81885.4828</v>
      </c>
      <c r="J63" s="19" t="n">
        <v>78269.8477</v>
      </c>
      <c r="K63" s="19" t="n">
        <v>86084.4525999998</v>
      </c>
    </row>
    <row r="64" customFormat="false" ht="15" hidden="false" customHeight="false" outlineLevel="0" collapsed="false">
      <c r="A64" s="18" t="s">
        <v>58</v>
      </c>
      <c r="B64" s="18" t="s">
        <v>89</v>
      </c>
      <c r="C64" s="19" t="n">
        <v>891487.0642</v>
      </c>
      <c r="D64" s="19" t="n">
        <v>935328.160200001</v>
      </c>
      <c r="E64" s="19" t="n">
        <v>1019131.3237</v>
      </c>
      <c r="F64" s="19" t="n">
        <v>701685.858500001</v>
      </c>
      <c r="G64" s="19" t="n">
        <v>741704.3824</v>
      </c>
      <c r="H64" s="19" t="n">
        <v>715619.3579</v>
      </c>
      <c r="I64" s="19" t="n">
        <v>764118.668899999</v>
      </c>
      <c r="J64" s="19" t="n">
        <v>805142.0475</v>
      </c>
      <c r="K64" s="19" t="n">
        <v>763946.557299999</v>
      </c>
    </row>
    <row r="65" customFormat="false" ht="15" hidden="false" customHeight="false" outlineLevel="0" collapsed="false">
      <c r="A65" s="18" t="s">
        <v>58</v>
      </c>
      <c r="B65" s="18" t="s">
        <v>90</v>
      </c>
      <c r="C65" s="19" t="n">
        <v>101459.3739</v>
      </c>
      <c r="D65" s="19" t="n">
        <v>121031.9254</v>
      </c>
      <c r="E65" s="19" t="n">
        <v>80926.1085999999</v>
      </c>
      <c r="F65" s="19" t="n">
        <v>43547.9560000001</v>
      </c>
      <c r="G65" s="19" t="n">
        <v>47147.8745000001</v>
      </c>
      <c r="H65" s="19" t="n">
        <v>43666.1212</v>
      </c>
      <c r="I65" s="19" t="n">
        <v>49900.2496</v>
      </c>
      <c r="J65" s="19" t="n">
        <v>49868.2939999999</v>
      </c>
      <c r="K65" s="19" t="n">
        <v>55948.6793000002</v>
      </c>
    </row>
    <row r="66" customFormat="false" ht="15" hidden="false" customHeight="false" outlineLevel="0" collapsed="false">
      <c r="A66" s="18" t="s">
        <v>58</v>
      </c>
      <c r="B66" s="18" t="s">
        <v>91</v>
      </c>
      <c r="C66" s="19" t="n">
        <v>44913.6272</v>
      </c>
      <c r="D66" s="19" t="n">
        <v>99123.4457</v>
      </c>
      <c r="E66" s="19" t="n">
        <v>53680.5653</v>
      </c>
      <c r="F66" s="19" t="n">
        <v>57122.8373</v>
      </c>
      <c r="G66" s="19" t="n">
        <v>73169.1064</v>
      </c>
      <c r="H66" s="19" t="n">
        <v>65596.5011000001</v>
      </c>
      <c r="I66" s="19" t="n">
        <v>87855.6686999999</v>
      </c>
      <c r="J66" s="19" t="n">
        <v>93837.9013</v>
      </c>
      <c r="K66" s="19" t="n">
        <v>91863.1582000001</v>
      </c>
    </row>
    <row r="67" customFormat="false" ht="15" hidden="false" customHeight="false" outlineLevel="0" collapsed="false">
      <c r="A67" s="18" t="s">
        <v>58</v>
      </c>
      <c r="B67" s="18" t="s">
        <v>92</v>
      </c>
      <c r="C67" s="19" t="n">
        <v>13.5703</v>
      </c>
      <c r="D67" s="19" t="n">
        <v>212.6874</v>
      </c>
      <c r="E67" s="24"/>
      <c r="F67" s="24"/>
      <c r="G67" s="24"/>
      <c r="H67" s="19"/>
      <c r="I67" s="19"/>
      <c r="J67" s="19"/>
      <c r="K67" s="19"/>
    </row>
    <row r="68" customFormat="false" ht="15" hidden="false" customHeight="false" outlineLevel="0" collapsed="false">
      <c r="A68" s="18" t="s">
        <v>58</v>
      </c>
      <c r="B68" s="18" t="s">
        <v>93</v>
      </c>
      <c r="C68" s="19" t="n">
        <v>749134.3325</v>
      </c>
      <c r="D68" s="19" t="n">
        <v>1555034.9196</v>
      </c>
      <c r="E68" s="19" t="n">
        <v>2502257.8206</v>
      </c>
      <c r="F68" s="19" t="n">
        <v>2269964.9683</v>
      </c>
      <c r="G68" s="19" t="n">
        <v>2834372.3953</v>
      </c>
      <c r="H68" s="19" t="n">
        <v>2389558.336</v>
      </c>
      <c r="I68" s="19" t="n">
        <v>2351588.9342</v>
      </c>
      <c r="J68" s="19" t="n">
        <v>2471299.5053</v>
      </c>
      <c r="K68" s="19" t="n">
        <v>2775468.5559</v>
      </c>
    </row>
    <row r="69" customFormat="false" ht="15" hidden="false" customHeight="false" outlineLevel="0" collapsed="false">
      <c r="A69" s="18" t="s">
        <v>58</v>
      </c>
      <c r="B69" s="18" t="s">
        <v>94</v>
      </c>
      <c r="C69" s="19" t="n">
        <v>107190.3397</v>
      </c>
      <c r="D69" s="19" t="n">
        <v>230404.87</v>
      </c>
      <c r="E69" s="19" t="n">
        <v>256491.4091</v>
      </c>
      <c r="F69" s="19" t="n">
        <v>259658.4301</v>
      </c>
      <c r="G69" s="19" t="n">
        <v>377393.475799999</v>
      </c>
      <c r="H69" s="19" t="n">
        <v>310840.6029</v>
      </c>
      <c r="I69" s="19" t="n">
        <v>324741.2533</v>
      </c>
      <c r="J69" s="19" t="n">
        <v>310935.5515</v>
      </c>
      <c r="K69" s="19" t="n">
        <v>380294.9549</v>
      </c>
    </row>
    <row r="70" customFormat="false" ht="15" hidden="false" customHeight="false" outlineLevel="0" collapsed="false">
      <c r="A70" s="18" t="s">
        <v>58</v>
      </c>
      <c r="B70" s="18" t="s">
        <v>95</v>
      </c>
      <c r="C70" s="19" t="n">
        <v>225961.6096</v>
      </c>
      <c r="D70" s="19" t="n">
        <v>234409.2429</v>
      </c>
      <c r="E70" s="19" t="n">
        <v>276193.0326</v>
      </c>
      <c r="F70" s="19" t="n">
        <v>148275.5822</v>
      </c>
      <c r="G70" s="19" t="n">
        <v>150613.1411</v>
      </c>
      <c r="H70" s="19" t="n">
        <v>139160.522</v>
      </c>
      <c r="I70" s="19" t="n">
        <v>141111.6288</v>
      </c>
      <c r="J70" s="19" t="n">
        <v>143138.7159</v>
      </c>
      <c r="K70" s="19" t="n">
        <v>145289.3373</v>
      </c>
    </row>
    <row r="81" customFormat="false" ht="15" hidden="false" customHeight="false" outlineLevel="0" collapsed="false">
      <c r="A81" s="17" t="s">
        <v>56</v>
      </c>
      <c r="B81" s="17" t="s">
        <v>10</v>
      </c>
      <c r="C81" s="17" t="s">
        <v>17</v>
      </c>
      <c r="D81" s="17" t="s">
        <v>22</v>
      </c>
      <c r="E81" s="17" t="s">
        <v>27</v>
      </c>
      <c r="F81" s="17" t="s">
        <v>32</v>
      </c>
      <c r="G81" s="17" t="s">
        <v>52</v>
      </c>
    </row>
    <row r="82" customFormat="false" ht="15" hidden="false" customHeight="false" outlineLevel="0" collapsed="false">
      <c r="A82" s="18" t="s">
        <v>58</v>
      </c>
      <c r="B82" s="18" t="s">
        <v>2</v>
      </c>
      <c r="C82" s="19" t="n">
        <v>0.473780754732228</v>
      </c>
      <c r="D82" s="19" t="n">
        <v>0.508897904769527</v>
      </c>
      <c r="E82" s="19" t="n">
        <v>0.531424144306505</v>
      </c>
      <c r="F82" s="19" t="n">
        <v>0.547122822904123</v>
      </c>
      <c r="G82" s="19" t="n">
        <v>0.573863092306101</v>
      </c>
    </row>
    <row r="83" customFormat="false" ht="15" hidden="false" customHeight="false" outlineLevel="0" collapsed="false">
      <c r="A83" s="18" t="s">
        <v>58</v>
      </c>
      <c r="B83" s="18" t="s">
        <v>53</v>
      </c>
      <c r="C83" s="19" t="n">
        <v>0.323005071335547</v>
      </c>
      <c r="D83" s="19" t="n">
        <v>0.356195751254491</v>
      </c>
      <c r="E83" s="19" t="n">
        <v>0.373495466943203</v>
      </c>
      <c r="F83" s="19" t="n">
        <v>0.386614868532068</v>
      </c>
      <c r="G83" s="19" t="n">
        <v>0.405093219075018</v>
      </c>
    </row>
    <row r="84" customFormat="false" ht="15" hidden="false" customHeight="false" outlineLevel="0" collapsed="false">
      <c r="A84" s="18" t="s">
        <v>58</v>
      </c>
      <c r="B84" s="18" t="s">
        <v>54</v>
      </c>
      <c r="C84" s="19" t="n">
        <v>0.277519214522838</v>
      </c>
      <c r="D84" s="19" t="n">
        <v>0.309166822089396</v>
      </c>
      <c r="E84" s="19" t="n">
        <v>0.324856659916821</v>
      </c>
      <c r="F84" s="19" t="n">
        <v>0.336763313533776</v>
      </c>
      <c r="G84" s="19" t="n">
        <v>0.351023917871198</v>
      </c>
    </row>
    <row r="85" customFormat="false" ht="15" hidden="false" customHeight="false" outlineLevel="0" collapsed="false">
      <c r="A85" s="18" t="s">
        <v>58</v>
      </c>
      <c r="B85" s="18" t="s">
        <v>55</v>
      </c>
      <c r="C85" s="19" t="n">
        <v>0.243387377284966</v>
      </c>
      <c r="D85" s="19" t="n">
        <v>0.273459511388329</v>
      </c>
      <c r="E85" s="19" t="n">
        <v>0.28899545640322</v>
      </c>
      <c r="F85" s="19" t="n">
        <v>0.301878272939679</v>
      </c>
      <c r="G85" s="19" t="n">
        <v>0.316253008562777</v>
      </c>
    </row>
    <row r="88" customFormat="false" ht="15" hidden="false" customHeight="false" outlineLevel="0" collapsed="false">
      <c r="A88" s="17" t="s">
        <v>56</v>
      </c>
      <c r="B88" s="17" t="s">
        <v>10</v>
      </c>
      <c r="C88" s="17" t="s">
        <v>17</v>
      </c>
      <c r="D88" s="17" t="s">
        <v>22</v>
      </c>
      <c r="E88" s="17" t="s">
        <v>27</v>
      </c>
      <c r="F88" s="17" t="s">
        <v>32</v>
      </c>
      <c r="G88" s="17" t="s">
        <v>52</v>
      </c>
    </row>
    <row r="89" customFormat="false" ht="15" hidden="false" customHeight="false" outlineLevel="0" collapsed="false">
      <c r="A89" s="18" t="s">
        <v>58</v>
      </c>
      <c r="B89" s="18" t="s">
        <v>2</v>
      </c>
      <c r="C89" s="19" t="n">
        <v>0.425061660251853</v>
      </c>
      <c r="D89" s="19" t="n">
        <v>0.444772232819967</v>
      </c>
      <c r="E89" s="19" t="n">
        <v>0.45481030947761</v>
      </c>
      <c r="F89" s="19" t="n">
        <v>0.465128565641729</v>
      </c>
      <c r="G89" s="19" t="n">
        <v>0.481997003611816</v>
      </c>
    </row>
    <row r="90" customFormat="false" ht="15" hidden="false" customHeight="false" outlineLevel="0" collapsed="false">
      <c r="A90" s="18" t="s">
        <v>58</v>
      </c>
      <c r="B90" s="18" t="s">
        <v>53</v>
      </c>
      <c r="C90" s="19" t="n">
        <v>0.307091286806681</v>
      </c>
      <c r="D90" s="19" t="n">
        <v>0.338993194156624</v>
      </c>
      <c r="E90" s="19" t="n">
        <v>0.354172828207067</v>
      </c>
      <c r="F90" s="19" t="n">
        <v>0.368856615580764</v>
      </c>
      <c r="G90" s="19" t="n">
        <v>0.391320746003607</v>
      </c>
    </row>
    <row r="91" customFormat="false" ht="15" hidden="false" customHeight="false" outlineLevel="0" collapsed="false">
      <c r="A91" s="18" t="s">
        <v>58</v>
      </c>
      <c r="B91" s="18" t="s">
        <v>54</v>
      </c>
      <c r="C91" s="19" t="n">
        <v>0.243919678119304</v>
      </c>
      <c r="D91" s="19" t="n">
        <v>0.259004803026004</v>
      </c>
      <c r="E91" s="19" t="n">
        <v>0.266237975240525</v>
      </c>
      <c r="F91" s="19" t="n">
        <v>0.27327226517313</v>
      </c>
      <c r="G91" s="19" t="n">
        <v>0.283498533883679</v>
      </c>
    </row>
    <row r="92" customFormat="false" ht="15" hidden="false" customHeight="false" outlineLevel="0" collapsed="false">
      <c r="A92" s="18" t="s">
        <v>58</v>
      </c>
      <c r="B92" s="18" t="s">
        <v>55</v>
      </c>
      <c r="C92" s="19" t="n">
        <v>0.266445038966133</v>
      </c>
      <c r="D92" s="19" t="n">
        <v>0.279099963684506</v>
      </c>
      <c r="E92" s="19" t="n">
        <v>0.285058355666256</v>
      </c>
      <c r="F92" s="19" t="n">
        <v>0.290801578292944</v>
      </c>
      <c r="G92" s="19" t="n">
        <v>0.299079585370744</v>
      </c>
    </row>
    <row r="95" customFormat="false" ht="15" hidden="false" customHeight="false" outlineLevel="0" collapsed="false">
      <c r="A95" s="17" t="s">
        <v>56</v>
      </c>
      <c r="B95" s="17" t="s">
        <v>96</v>
      </c>
      <c r="C95" s="17" t="s">
        <v>12</v>
      </c>
      <c r="D95" s="17" t="s">
        <v>17</v>
      </c>
      <c r="E95" s="17" t="s">
        <v>22</v>
      </c>
      <c r="F95" s="17" t="s">
        <v>27</v>
      </c>
      <c r="G95" s="17" t="s">
        <v>32</v>
      </c>
      <c r="H95" s="17" t="s">
        <v>37</v>
      </c>
      <c r="I95" s="17" t="s">
        <v>42</v>
      </c>
      <c r="J95" s="17" t="s">
        <v>47</v>
      </c>
      <c r="K95" s="17" t="s">
        <v>52</v>
      </c>
    </row>
    <row r="96" customFormat="false" ht="15" hidden="false" customHeight="false" outlineLevel="0" collapsed="false">
      <c r="A96" s="18" t="s">
        <v>58</v>
      </c>
      <c r="B96" s="18" t="s">
        <v>97</v>
      </c>
      <c r="C96" s="19" t="n">
        <v>0.995105948136819</v>
      </c>
      <c r="D96" s="19" t="n">
        <v>0.99427073490887</v>
      </c>
      <c r="E96" s="19" t="n">
        <v>0.987039278210729</v>
      </c>
      <c r="F96" s="19" t="n">
        <v>0.983078517584791</v>
      </c>
      <c r="G96" s="19" t="n">
        <v>0.98190336850008</v>
      </c>
      <c r="H96" s="19" t="n">
        <v>0.982011981369976</v>
      </c>
      <c r="I96" s="19" t="n">
        <v>0.985348124132899</v>
      </c>
      <c r="J96" s="19" t="n">
        <v>0.985450795626945</v>
      </c>
      <c r="K96" s="19" t="n">
        <v>0.976494211108927</v>
      </c>
    </row>
    <row r="97" customFormat="false" ht="15" hidden="false" customHeight="false" outlineLevel="0" collapsed="false">
      <c r="A97" s="18" t="s">
        <v>58</v>
      </c>
      <c r="B97" s="18" t="s">
        <v>98</v>
      </c>
      <c r="C97" s="19" t="n">
        <v>0.00336325634631035</v>
      </c>
      <c r="D97" s="19" t="n">
        <v>0.00395646562597326</v>
      </c>
      <c r="E97" s="19" t="n">
        <v>0.00364903743921302</v>
      </c>
      <c r="F97" s="19" t="n">
        <v>0.00387658538956485</v>
      </c>
      <c r="G97" s="19" t="n">
        <v>0.00456146423528593</v>
      </c>
      <c r="H97" s="19" t="n">
        <v>0.00457403608551244</v>
      </c>
      <c r="I97" s="19" t="n">
        <v>0.00359039952682554</v>
      </c>
      <c r="J97" s="19" t="n">
        <v>0.003113753183543</v>
      </c>
      <c r="K97" s="19" t="n">
        <v>0.00302813162618928</v>
      </c>
    </row>
    <row r="98" customFormat="false" ht="15" hidden="false" customHeight="false" outlineLevel="0" collapsed="false">
      <c r="A98" s="18" t="s">
        <v>58</v>
      </c>
      <c r="B98" s="18" t="s">
        <v>99</v>
      </c>
      <c r="C98" s="19" t="n">
        <v>0.0028164160419294</v>
      </c>
      <c r="D98" s="19" t="n">
        <v>0.00336746568884993</v>
      </c>
      <c r="E98" s="19" t="n">
        <v>0.003053673990969</v>
      </c>
      <c r="F98" s="19" t="n">
        <v>0.0032708164267828</v>
      </c>
      <c r="G98" s="19" t="n">
        <v>0.00367003896147035</v>
      </c>
      <c r="H98" s="19" t="n">
        <v>0.00366751604480089</v>
      </c>
      <c r="I98" s="19" t="n">
        <v>0.00288836700773947</v>
      </c>
      <c r="J98" s="19" t="n">
        <v>0.0024662483970237</v>
      </c>
      <c r="K98" s="19" t="n">
        <v>0.00225226396062741</v>
      </c>
    </row>
    <row r="99" customFormat="false" ht="15" hidden="false" customHeight="false" outlineLevel="0" collapsed="false">
      <c r="A99" s="18" t="s">
        <v>58</v>
      </c>
      <c r="B99" s="18" t="s">
        <v>100</v>
      </c>
      <c r="C99" s="19" t="n">
        <v>0.00110303381875479</v>
      </c>
      <c r="D99" s="19" t="n">
        <v>0.00156711972412887</v>
      </c>
      <c r="E99" s="19" t="n">
        <v>0.00835055034963291</v>
      </c>
      <c r="F99" s="19" t="n">
        <v>0.0112108599437165</v>
      </c>
      <c r="G99" s="19" t="n">
        <v>0.0102494117378053</v>
      </c>
      <c r="H99" s="19" t="n">
        <v>0.00812302595651684</v>
      </c>
      <c r="I99" s="19" t="n">
        <v>0.00735455247202158</v>
      </c>
      <c r="J99" s="19" t="n">
        <v>0.00797820602055525</v>
      </c>
      <c r="K99" s="19" t="n">
        <v>0.0147138256950125</v>
      </c>
    </row>
    <row r="100" customFormat="false" ht="15" hidden="false" customHeight="false" outlineLevel="0" collapsed="false">
      <c r="A100" s="18" t="s">
        <v>58</v>
      </c>
      <c r="B100" s="18" t="s">
        <v>101</v>
      </c>
      <c r="C100" s="19" t="n">
        <v>0.000427761698115813</v>
      </c>
      <c r="D100" s="19" t="n">
        <v>0.000205679741027762</v>
      </c>
      <c r="E100" s="19" t="n">
        <v>0.000961134000425359</v>
      </c>
      <c r="F100" s="19" t="n">
        <v>0.00183403708192699</v>
      </c>
      <c r="G100" s="19" t="n">
        <v>0.00328575552682897</v>
      </c>
      <c r="H100" s="19" t="n">
        <v>0.00529095658799502</v>
      </c>
      <c r="I100" s="19" t="n">
        <v>0.00370692386825369</v>
      </c>
      <c r="J100" s="19" t="n">
        <v>0.0034572451689569</v>
      </c>
      <c r="K100" s="19" t="n">
        <v>0.0057638315698709</v>
      </c>
    </row>
    <row r="101" customFormat="false" ht="13.8" hidden="false" customHeight="false" outlineLevel="0" collapsed="false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r="102" customFormat="false" ht="13.8" hidden="false" customHeight="false" outlineLevel="0" collapsed="false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r="103" customFormat="false" ht="15" hidden="false" customHeight="false" outlineLevel="0" collapsed="false">
      <c r="A103" s="17" t="s">
        <v>56</v>
      </c>
      <c r="B103" s="17" t="s">
        <v>70</v>
      </c>
      <c r="C103" s="17" t="s">
        <v>12</v>
      </c>
      <c r="D103" s="17" t="s">
        <v>17</v>
      </c>
      <c r="E103" s="17" t="s">
        <v>22</v>
      </c>
      <c r="F103" s="17" t="s">
        <v>27</v>
      </c>
      <c r="G103" s="17" t="s">
        <v>32</v>
      </c>
      <c r="H103" s="17" t="s">
        <v>37</v>
      </c>
      <c r="I103" s="17" t="s">
        <v>42</v>
      </c>
      <c r="J103" s="17" t="s">
        <v>47</v>
      </c>
      <c r="K103" s="17" t="s">
        <v>52</v>
      </c>
    </row>
    <row r="104" customFormat="false" ht="15" hidden="false" customHeight="false" outlineLevel="0" collapsed="false">
      <c r="A104" s="18" t="s">
        <v>58</v>
      </c>
      <c r="B104" s="18" t="s">
        <v>71</v>
      </c>
      <c r="C104" s="19" t="n">
        <v>0.038767665466425</v>
      </c>
      <c r="D104" s="19" t="n">
        <v>0.066610898846184</v>
      </c>
      <c r="E104" s="19" t="n">
        <v>0.0958211340532386</v>
      </c>
      <c r="F104" s="19" t="n">
        <v>0.127678692807706</v>
      </c>
      <c r="G104" s="19" t="n">
        <v>0.162350453407198</v>
      </c>
      <c r="H104" s="19" t="n">
        <v>0.189840861799911</v>
      </c>
      <c r="I104" s="19" t="n">
        <v>0.185027852987491</v>
      </c>
      <c r="J104" s="19" t="n">
        <v>0.164669568531642</v>
      </c>
      <c r="K104" s="19" t="n">
        <v>0.134189789621254</v>
      </c>
    </row>
    <row r="105" customFormat="false" ht="15" hidden="false" customHeight="false" outlineLevel="0" collapsed="false">
      <c r="A105" s="18" t="s">
        <v>58</v>
      </c>
      <c r="B105" s="18" t="s">
        <v>72</v>
      </c>
      <c r="C105" s="19" t="n">
        <v>0.252566129187387</v>
      </c>
      <c r="D105" s="19" t="n">
        <v>0.268204563507199</v>
      </c>
      <c r="E105" s="19" t="n">
        <v>0.284163193192477</v>
      </c>
      <c r="F105" s="19" t="n">
        <v>0.326343273812166</v>
      </c>
      <c r="G105" s="19" t="n">
        <v>0.391216218208969</v>
      </c>
      <c r="H105" s="19" t="n">
        <v>0.462077010618119</v>
      </c>
      <c r="I105" s="19" t="n">
        <v>0.515374700781027</v>
      </c>
      <c r="J105" s="19" t="n">
        <v>0.566023961921238</v>
      </c>
      <c r="K105" s="19" t="n">
        <v>0.577976106411384</v>
      </c>
    </row>
    <row r="106" customFormat="false" ht="15" hidden="false" customHeight="false" outlineLevel="0" collapsed="false">
      <c r="A106" s="18" t="s">
        <v>58</v>
      </c>
      <c r="B106" s="18" t="s">
        <v>73</v>
      </c>
      <c r="C106" s="19" t="n">
        <v>0.188536989400606</v>
      </c>
      <c r="D106" s="19" t="n">
        <v>0.149199362610758</v>
      </c>
      <c r="E106" s="19" t="n">
        <v>0.110151001444939</v>
      </c>
      <c r="F106" s="19" t="n">
        <v>0.0710165467187452</v>
      </c>
      <c r="G106" s="19" t="n">
        <v>0.0318419945965796</v>
      </c>
      <c r="H106" s="19" t="n">
        <v>0.000420769252384142</v>
      </c>
      <c r="I106" s="19" t="n">
        <v>0.000455827780480023</v>
      </c>
      <c r="J106" s="19" t="n">
        <v>0.000461765115746898</v>
      </c>
      <c r="K106" s="19" t="n">
        <v>0.000455817419209574</v>
      </c>
    </row>
    <row r="107" customFormat="false" ht="15" hidden="false" customHeight="false" outlineLevel="0" collapsed="false">
      <c r="A107" s="18" t="s">
        <v>58</v>
      </c>
      <c r="B107" s="18" t="s">
        <v>74</v>
      </c>
      <c r="C107" s="19" t="n">
        <v>0.459497007798575</v>
      </c>
      <c r="D107" s="19" t="n">
        <v>0.467607826721308</v>
      </c>
      <c r="E107" s="19" t="n">
        <v>0.462398077140753</v>
      </c>
      <c r="F107" s="19" t="n">
        <v>0.421366663554942</v>
      </c>
      <c r="G107" s="19" t="n">
        <v>0.346537647106986</v>
      </c>
      <c r="H107" s="19" t="n">
        <v>0.254311840742467</v>
      </c>
      <c r="I107" s="19" t="n">
        <v>0.160838116244133</v>
      </c>
      <c r="J107" s="19" t="n">
        <v>0.0794952886957847</v>
      </c>
      <c r="K107" s="19" t="n">
        <v>0.032706906567248</v>
      </c>
    </row>
    <row r="108" customFormat="false" ht="15" hidden="false" customHeight="false" outlineLevel="0" collapsed="false">
      <c r="A108" s="18" t="s">
        <v>58</v>
      </c>
      <c r="B108" s="18" t="s">
        <v>75</v>
      </c>
      <c r="C108" s="19" t="n">
        <v>0.0606322081470071</v>
      </c>
      <c r="D108" s="19" t="n">
        <v>0.0483773483145511</v>
      </c>
      <c r="E108" s="19" t="n">
        <v>0.0474665941685929</v>
      </c>
      <c r="F108" s="19" t="n">
        <v>0.0535948231064397</v>
      </c>
      <c r="G108" s="19" t="n">
        <v>0.0680536866802668</v>
      </c>
      <c r="H108" s="19" t="n">
        <v>0.0933495175871181</v>
      </c>
      <c r="I108" s="19" t="n">
        <v>0.138303502206869</v>
      </c>
      <c r="J108" s="19" t="n">
        <v>0.189349415735588</v>
      </c>
      <c r="K108" s="19" t="n">
        <v>0.254671379980905</v>
      </c>
    </row>
    <row r="111" customFormat="false" ht="15" hidden="false" customHeight="false" outlineLevel="0" collapsed="false">
      <c r="A111" s="17" t="s">
        <v>56</v>
      </c>
      <c r="B111" s="17" t="s">
        <v>102</v>
      </c>
      <c r="C111" s="17" t="s">
        <v>12</v>
      </c>
      <c r="D111" s="17" t="s">
        <v>17</v>
      </c>
      <c r="E111" s="17" t="s">
        <v>22</v>
      </c>
      <c r="F111" s="17" t="s">
        <v>27</v>
      </c>
      <c r="G111" s="17" t="s">
        <v>32</v>
      </c>
      <c r="H111" s="17" t="s">
        <v>37</v>
      </c>
      <c r="I111" s="17" t="s">
        <v>42</v>
      </c>
      <c r="J111" s="17" t="s">
        <v>47</v>
      </c>
      <c r="K111" s="17" t="s">
        <v>52</v>
      </c>
    </row>
    <row r="112" customFormat="false" ht="15" hidden="false" customHeight="false" outlineLevel="0" collapsed="false">
      <c r="A112" s="18" t="s">
        <v>58</v>
      </c>
      <c r="B112" s="18" t="s">
        <v>72</v>
      </c>
      <c r="C112" s="19" t="n">
        <v>0.235117040955128</v>
      </c>
      <c r="D112" s="19" t="n">
        <v>0.277214896192052</v>
      </c>
      <c r="E112" s="19" t="n">
        <v>0.326094013331096</v>
      </c>
      <c r="F112" s="19" t="n">
        <v>0.38154269091453</v>
      </c>
      <c r="G112" s="19" t="n">
        <v>0.449436272017297</v>
      </c>
      <c r="H112" s="19" t="n">
        <v>0.517892824813174</v>
      </c>
      <c r="I112" s="19" t="n">
        <v>0.560985045312044</v>
      </c>
      <c r="J112" s="19" t="n">
        <v>0.591144868981952</v>
      </c>
      <c r="K112" s="19" t="n">
        <v>0.598332356521289</v>
      </c>
    </row>
    <row r="113" customFormat="false" ht="15" hidden="false" customHeight="false" outlineLevel="0" collapsed="false">
      <c r="A113" s="18" t="s">
        <v>58</v>
      </c>
      <c r="B113" s="18" t="s">
        <v>74</v>
      </c>
      <c r="C113" s="19" t="n">
        <v>0.444098178727569</v>
      </c>
      <c r="D113" s="19" t="n">
        <v>0.444000646065427</v>
      </c>
      <c r="E113" s="19" t="n">
        <v>0.425379897060537</v>
      </c>
      <c r="F113" s="19" t="n">
        <v>0.385354494959487</v>
      </c>
      <c r="G113" s="19" t="n">
        <v>0.322836094113344</v>
      </c>
      <c r="H113" s="19" t="n">
        <v>0.245939290858147</v>
      </c>
      <c r="I113" s="19" t="n">
        <v>0.163484741037984</v>
      </c>
      <c r="J113" s="19" t="n">
        <v>0.105707943193458</v>
      </c>
      <c r="K113" s="19" t="n">
        <v>0.0739330725175764</v>
      </c>
    </row>
    <row r="114" customFormat="false" ht="15" hidden="false" customHeight="false" outlineLevel="0" collapsed="false">
      <c r="A114" s="18" t="s">
        <v>58</v>
      </c>
      <c r="B114" s="18" t="s">
        <v>73</v>
      </c>
      <c r="C114" s="19" t="n">
        <v>0.217868794115749</v>
      </c>
      <c r="D114" s="19" t="n">
        <v>0.170874450261642</v>
      </c>
      <c r="E114" s="19" t="n">
        <v>0.128183965976609</v>
      </c>
      <c r="F114" s="19" t="n">
        <v>0.0901121508224638</v>
      </c>
      <c r="G114" s="19" t="n">
        <v>0.0524080754306544</v>
      </c>
      <c r="H114" s="19" t="n">
        <v>0.0148531120792858</v>
      </c>
      <c r="I114" s="19" t="n">
        <v>0.0124507642403963</v>
      </c>
      <c r="J114" s="19" t="n">
        <v>0.0108821419818975</v>
      </c>
      <c r="K114" s="19" t="n">
        <v>0.00944112745618922</v>
      </c>
    </row>
    <row r="115" customFormat="false" ht="15" hidden="false" customHeight="false" outlineLevel="0" collapsed="false">
      <c r="A115" s="18" t="s">
        <v>58</v>
      </c>
      <c r="B115" s="18" t="s">
        <v>75</v>
      </c>
      <c r="C115" s="19" t="n">
        <v>0.0541928544707718</v>
      </c>
      <c r="D115" s="19" t="n">
        <v>0.046257294726852</v>
      </c>
      <c r="E115" s="19" t="n">
        <v>0.042295548899256</v>
      </c>
      <c r="F115" s="19" t="n">
        <v>0.0424496681046187</v>
      </c>
      <c r="G115" s="19" t="n">
        <v>0.0482852181599083</v>
      </c>
      <c r="H115" s="19" t="n">
        <v>0.0643878155677084</v>
      </c>
      <c r="I115" s="19" t="n">
        <v>0.0960977111659344</v>
      </c>
      <c r="J115" s="19" t="n">
        <v>0.130363492273741</v>
      </c>
      <c r="K115" s="19" t="n">
        <v>0.170951599849334</v>
      </c>
    </row>
    <row r="116" customFormat="false" ht="15" hidden="false" customHeight="false" outlineLevel="0" collapsed="false">
      <c r="A116" s="18" t="s">
        <v>58</v>
      </c>
      <c r="B116" s="18" t="s">
        <v>71</v>
      </c>
      <c r="C116" s="19" t="n">
        <v>0.0487231317307813</v>
      </c>
      <c r="D116" s="19" t="n">
        <v>0.0616527127540266</v>
      </c>
      <c r="E116" s="19" t="n">
        <v>0.0780465747325014</v>
      </c>
      <c r="F116" s="19" t="n">
        <v>0.100540995198901</v>
      </c>
      <c r="G116" s="19" t="n">
        <v>0.127034340278796</v>
      </c>
      <c r="H116" s="19" t="n">
        <v>0.156926956681685</v>
      </c>
      <c r="I116" s="19" t="n">
        <v>0.166981738243642</v>
      </c>
      <c r="J116" s="19" t="n">
        <v>0.161901553568951</v>
      </c>
      <c r="K116" s="19" t="n">
        <v>0.147341843655612</v>
      </c>
    </row>
    <row r="119" customFormat="false" ht="15" hidden="false" customHeight="false" outlineLevel="0" collapsed="false">
      <c r="A119" s="17" t="s">
        <v>56</v>
      </c>
      <c r="B119" s="17" t="s">
        <v>22</v>
      </c>
      <c r="C119" s="17" t="s">
        <v>27</v>
      </c>
      <c r="D119" s="17" t="s">
        <v>32</v>
      </c>
      <c r="E119" s="17" t="s">
        <v>37</v>
      </c>
      <c r="F119" s="17" t="s">
        <v>42</v>
      </c>
      <c r="G119" s="17" t="s">
        <v>47</v>
      </c>
      <c r="H119" s="17" t="s">
        <v>52</v>
      </c>
      <c r="I119" s="26" t="s">
        <v>52</v>
      </c>
      <c r="J119" s="26" t="s">
        <v>52</v>
      </c>
    </row>
    <row r="120" customFormat="false" ht="15" hidden="false" customHeight="false" outlineLevel="0" collapsed="false">
      <c r="A120" s="18" t="s">
        <v>58</v>
      </c>
      <c r="B120" s="19" t="n">
        <v>2804889.083578</v>
      </c>
      <c r="C120" s="19" t="n">
        <v>2597650.1901324</v>
      </c>
      <c r="D120" s="19" t="n">
        <v>1753301.0170586</v>
      </c>
      <c r="E120" s="19" t="n">
        <v>1180381.446735</v>
      </c>
      <c r="F120" s="19" t="n">
        <v>851641.532869</v>
      </c>
      <c r="G120" s="19" t="n">
        <v>624455.346285</v>
      </c>
      <c r="H120" s="19" t="n">
        <v>1436279.536625</v>
      </c>
      <c r="I120" s="24" t="n">
        <v>1455771.684575</v>
      </c>
      <c r="J120" s="24" t="n">
        <v>1702714.66969</v>
      </c>
    </row>
    <row r="123" customFormat="false" ht="15" hidden="false" customHeight="false" outlineLevel="0" collapsed="false">
      <c r="A123" s="17" t="s">
        <v>56</v>
      </c>
      <c r="B123" s="17" t="s">
        <v>12</v>
      </c>
      <c r="C123" s="17" t="s">
        <v>17</v>
      </c>
      <c r="D123" s="17" t="s">
        <v>22</v>
      </c>
      <c r="E123" s="17" t="s">
        <v>27</v>
      </c>
      <c r="F123" s="17" t="s">
        <v>32</v>
      </c>
      <c r="G123" s="17" t="s">
        <v>37</v>
      </c>
      <c r="H123" s="17" t="s">
        <v>42</v>
      </c>
      <c r="I123" s="17" t="s">
        <v>47</v>
      </c>
      <c r="J123" s="17" t="s">
        <v>52</v>
      </c>
    </row>
    <row r="124" customFormat="false" ht="15" hidden="false" customHeight="false" outlineLevel="0" collapsed="false">
      <c r="A124" s="18" t="s">
        <v>58</v>
      </c>
      <c r="B124" s="19" t="n">
        <v>57.6815199460759</v>
      </c>
      <c r="C124" s="19" t="n">
        <v>59.9416149253314</v>
      </c>
      <c r="D124" s="19" t="n">
        <v>59.4629717575403</v>
      </c>
      <c r="E124" s="19" t="n">
        <v>54.2506530349015</v>
      </c>
      <c r="F124" s="19" t="n">
        <v>49.0462081518183</v>
      </c>
      <c r="G124" s="19" t="n">
        <v>45.2488068155923</v>
      </c>
      <c r="H124" s="19" t="n">
        <v>42.4670597437733</v>
      </c>
      <c r="I124" s="19" t="n">
        <v>41.0338388364594</v>
      </c>
      <c r="J124" s="19" t="n">
        <v>39.7661855392345</v>
      </c>
    </row>
    <row r="127" customFormat="false" ht="15" hidden="false" customHeight="false" outlineLevel="0" collapsed="false">
      <c r="A127" s="17" t="s">
        <v>56</v>
      </c>
      <c r="B127" s="17" t="s">
        <v>10</v>
      </c>
      <c r="C127" s="17" t="s">
        <v>17</v>
      </c>
      <c r="D127" s="17" t="s">
        <v>22</v>
      </c>
      <c r="E127" s="17" t="s">
        <v>27</v>
      </c>
      <c r="F127" s="17" t="s">
        <v>32</v>
      </c>
      <c r="G127" s="17" t="s">
        <v>52</v>
      </c>
    </row>
    <row r="128" customFormat="false" ht="15" hidden="false" customHeight="false" outlineLevel="0" collapsed="false">
      <c r="A128" s="18" t="s">
        <v>58</v>
      </c>
      <c r="B128" s="18" t="s">
        <v>2</v>
      </c>
      <c r="C128" s="19" t="n">
        <v>0.395571088101393</v>
      </c>
      <c r="D128" s="19" t="n">
        <v>0.404354992406693</v>
      </c>
      <c r="E128" s="19" t="n">
        <v>0.37210965865128</v>
      </c>
      <c r="F128" s="19" t="n">
        <v>0.30440473647282</v>
      </c>
      <c r="G128" s="19" t="n">
        <v>0.0482274828623639</v>
      </c>
    </row>
    <row r="129" customFormat="false" ht="15" hidden="false" customHeight="false" outlineLevel="0" collapsed="false">
      <c r="A129" s="18" t="s">
        <v>58</v>
      </c>
      <c r="B129" s="18" t="s">
        <v>53</v>
      </c>
      <c r="C129" s="19" t="n">
        <v>0.306938248216121</v>
      </c>
      <c r="D129" s="19" t="n">
        <v>0.244119604142959</v>
      </c>
      <c r="E129" s="19" t="n">
        <v>0.18329476109701</v>
      </c>
      <c r="F129" s="19" t="n">
        <v>0.126505241148362</v>
      </c>
      <c r="G129" s="19" t="n">
        <v>0.0330166281809687</v>
      </c>
    </row>
    <row r="130" customFormat="false" ht="15" hidden="false" customHeight="false" outlineLevel="0" collapsed="false">
      <c r="A130" s="18" t="s">
        <v>58</v>
      </c>
      <c r="B130" s="18" t="s">
        <v>54</v>
      </c>
      <c r="C130" s="19" t="n">
        <v>0.538803666626097</v>
      </c>
      <c r="D130" s="19" t="n">
        <v>0.53490986482917</v>
      </c>
      <c r="E130" s="19" t="n">
        <v>0.494784936183996</v>
      </c>
      <c r="F130" s="19" t="n">
        <v>0.415576687388153</v>
      </c>
      <c r="G130" s="19" t="n">
        <v>0.0999988786298305</v>
      </c>
    </row>
    <row r="131" customFormat="false" ht="15" hidden="false" customHeight="false" outlineLevel="0" collapsed="false">
      <c r="A131" s="18" t="s">
        <v>58</v>
      </c>
      <c r="B131" s="18" t="s">
        <v>55</v>
      </c>
      <c r="C131" s="19" t="n">
        <v>0.41317223692322</v>
      </c>
      <c r="D131" s="19" t="n">
        <v>0.367665631190312</v>
      </c>
      <c r="E131" s="19" t="n">
        <v>0.303891722914961</v>
      </c>
      <c r="F131" s="19" t="n">
        <v>0.235038715253894</v>
      </c>
      <c r="G131" s="19" t="n">
        <v>0.0490828691342683</v>
      </c>
    </row>
    <row r="134" customFormat="false" ht="15" hidden="false" customHeight="false" outlineLevel="0" collapsed="false">
      <c r="A134" s="17" t="s">
        <v>56</v>
      </c>
      <c r="B134" s="17" t="s">
        <v>10</v>
      </c>
      <c r="C134" s="17" t="s">
        <v>17</v>
      </c>
      <c r="D134" s="17" t="s">
        <v>22</v>
      </c>
      <c r="E134" s="17" t="s">
        <v>27</v>
      </c>
      <c r="F134" s="17" t="s">
        <v>32</v>
      </c>
      <c r="G134" s="17" t="s">
        <v>52</v>
      </c>
    </row>
    <row r="135" customFormat="false" ht="15" hidden="false" customHeight="false" outlineLevel="0" collapsed="false">
      <c r="A135" s="18" t="s">
        <v>58</v>
      </c>
      <c r="B135" s="18" t="s">
        <v>2</v>
      </c>
      <c r="C135" s="19" t="n">
        <v>0.0523751141368445</v>
      </c>
      <c r="D135" s="19" t="n">
        <v>0.039689274287631</v>
      </c>
      <c r="E135" s="19" t="n">
        <v>0.028937853097201</v>
      </c>
      <c r="F135" s="19" t="n">
        <v>0.0231103709328917</v>
      </c>
      <c r="G135" s="19" t="n">
        <v>0.123019825874847</v>
      </c>
    </row>
    <row r="136" customFormat="false" ht="15" hidden="false" customHeight="false" outlineLevel="0" collapsed="false">
      <c r="A136" s="18" t="s">
        <v>58</v>
      </c>
      <c r="B136" s="18" t="s">
        <v>53</v>
      </c>
      <c r="C136" s="19" t="n">
        <v>0.0239378313596548</v>
      </c>
      <c r="D136" s="19" t="n">
        <v>0.0357109124902641</v>
      </c>
      <c r="E136" s="19" t="n">
        <v>0.0569193770090645</v>
      </c>
      <c r="F136" s="19" t="n">
        <v>0.0810556917111504</v>
      </c>
      <c r="G136" s="19" t="n">
        <v>0.242126431068308</v>
      </c>
    </row>
    <row r="137" customFormat="false" ht="15" hidden="false" customHeight="false" outlineLevel="0" collapsed="false">
      <c r="A137" s="18" t="s">
        <v>58</v>
      </c>
      <c r="B137" s="18" t="s">
        <v>54</v>
      </c>
      <c r="C137" s="19" t="n">
        <v>0.0542253651956873</v>
      </c>
      <c r="D137" s="19" t="n">
        <v>0.0431142983187774</v>
      </c>
      <c r="E137" s="19" t="n">
        <v>0.0338584532451648</v>
      </c>
      <c r="F137" s="19" t="n">
        <v>0.0296709138850679</v>
      </c>
      <c r="G137" s="19" t="n">
        <v>0.111347001205005</v>
      </c>
    </row>
    <row r="138" customFormat="false" ht="15" hidden="false" customHeight="false" outlineLevel="0" collapsed="false">
      <c r="A138" s="18" t="s">
        <v>58</v>
      </c>
      <c r="B138" s="18" t="s">
        <v>55</v>
      </c>
      <c r="C138" s="19" t="n">
        <v>0.0404595060534189</v>
      </c>
      <c r="D138" s="19" t="n">
        <v>0.0394808586791378</v>
      </c>
      <c r="E138" s="19" t="n">
        <v>0.0431467155878961</v>
      </c>
      <c r="F138" s="19" t="n">
        <v>0.0520766715640398</v>
      </c>
      <c r="G138" s="19" t="n">
        <v>0.129931397012179</v>
      </c>
    </row>
    <row r="141" customFormat="false" ht="15" hidden="false" customHeight="false" outlineLevel="0" collapsed="false">
      <c r="A141" s="17" t="s">
        <v>56</v>
      </c>
      <c r="B141" s="17" t="s">
        <v>10</v>
      </c>
      <c r="C141" s="17" t="s">
        <v>17</v>
      </c>
      <c r="D141" s="17" t="s">
        <v>22</v>
      </c>
      <c r="E141" s="17" t="s">
        <v>27</v>
      </c>
      <c r="F141" s="17" t="s">
        <v>32</v>
      </c>
      <c r="G141" s="17" t="s">
        <v>52</v>
      </c>
    </row>
    <row r="142" customFormat="false" ht="15" hidden="false" customHeight="false" outlineLevel="0" collapsed="false">
      <c r="A142" s="18" t="s">
        <v>58</v>
      </c>
      <c r="B142" s="18" t="s">
        <v>2</v>
      </c>
      <c r="C142" s="19" t="n">
        <v>0.457831544543314</v>
      </c>
      <c r="D142" s="19" t="n">
        <v>0.484159230329575</v>
      </c>
      <c r="E142" s="19" t="n">
        <v>0.541087079879436</v>
      </c>
      <c r="F142" s="19" t="n">
        <v>0.622275103636213</v>
      </c>
      <c r="G142" s="19" t="n">
        <v>0.758831147603426</v>
      </c>
    </row>
    <row r="143" customFormat="false" ht="15" hidden="false" customHeight="false" outlineLevel="0" collapsed="false">
      <c r="A143" s="18" t="s">
        <v>58</v>
      </c>
      <c r="B143" s="18" t="s">
        <v>53</v>
      </c>
      <c r="C143" s="19" t="n">
        <v>0.369789376109526</v>
      </c>
      <c r="D143" s="19" t="n">
        <v>0.397367144040707</v>
      </c>
      <c r="E143" s="19" t="n">
        <v>0.416189413089431</v>
      </c>
      <c r="F143" s="19" t="n">
        <v>0.432227373961088</v>
      </c>
      <c r="G143" s="19" t="n">
        <v>0.496680509383896</v>
      </c>
    </row>
    <row r="144" customFormat="false" ht="15" hidden="false" customHeight="false" outlineLevel="0" collapsed="false">
      <c r="A144" s="18" t="s">
        <v>58</v>
      </c>
      <c r="B144" s="18" t="s">
        <v>54</v>
      </c>
      <c r="C144" s="19" t="n">
        <v>0.224646718681418</v>
      </c>
      <c r="D144" s="19" t="n">
        <v>0.276705138512582</v>
      </c>
      <c r="E144" s="19" t="n">
        <v>0.35694173101948</v>
      </c>
      <c r="F144" s="19" t="n">
        <v>0.461471814169019</v>
      </c>
      <c r="G144" s="19" t="n">
        <v>0.704493478757533</v>
      </c>
    </row>
    <row r="145" customFormat="false" ht="15" hidden="false" customHeight="false" outlineLevel="0" collapsed="false">
      <c r="A145" s="18" t="s">
        <v>58</v>
      </c>
      <c r="B145" s="18" t="s">
        <v>55</v>
      </c>
      <c r="C145" s="19" t="n">
        <v>0.332819910835867</v>
      </c>
      <c r="D145" s="19" t="n">
        <v>0.40850321906488</v>
      </c>
      <c r="E145" s="19" t="n">
        <v>0.486609209276323</v>
      </c>
      <c r="F145" s="19" t="n">
        <v>0.560368136749078</v>
      </c>
      <c r="G145" s="19" t="n">
        <v>0.706880311161382</v>
      </c>
    </row>
    <row r="148" customFormat="false" ht="15" hidden="false" customHeight="false" outlineLevel="0" collapsed="false">
      <c r="A148" s="17" t="s">
        <v>56</v>
      </c>
      <c r="B148" s="17" t="s">
        <v>10</v>
      </c>
      <c r="C148" s="17" t="s">
        <v>17</v>
      </c>
      <c r="D148" s="17" t="s">
        <v>22</v>
      </c>
      <c r="E148" s="17" t="s">
        <v>27</v>
      </c>
      <c r="F148" s="17" t="s">
        <v>32</v>
      </c>
      <c r="G148" s="17" t="s">
        <v>52</v>
      </c>
    </row>
    <row r="149" customFormat="false" ht="15" hidden="false" customHeight="false" outlineLevel="0" collapsed="false">
      <c r="A149" s="18" t="s">
        <v>58</v>
      </c>
      <c r="B149" s="18" t="s">
        <v>2</v>
      </c>
      <c r="C149" s="19" t="n">
        <v>0.0709635006271099</v>
      </c>
      <c r="D149" s="19" t="n">
        <v>0.0498679193310102</v>
      </c>
      <c r="E149" s="19" t="n">
        <v>0.0321618184882923</v>
      </c>
      <c r="F149" s="19" t="n">
        <v>0.015053886508119</v>
      </c>
      <c r="G149" s="19" t="n">
        <v>0.00026303361457162</v>
      </c>
    </row>
    <row r="150" customFormat="false" ht="15" hidden="false" customHeight="false" outlineLevel="0" collapsed="false">
      <c r="A150" s="18" t="s">
        <v>58</v>
      </c>
      <c r="B150" s="18" t="s">
        <v>53</v>
      </c>
      <c r="C150" s="19" t="n">
        <v>0.173537273232417</v>
      </c>
      <c r="D150" s="19" t="n">
        <v>0.126046886001684</v>
      </c>
      <c r="E150" s="19" t="n">
        <v>0.085267051924079</v>
      </c>
      <c r="F150" s="19" t="n">
        <v>0.0490511056405637</v>
      </c>
      <c r="G150" s="19" t="n">
        <v>0.0120703973228633</v>
      </c>
    </row>
    <row r="151" customFormat="false" ht="15" hidden="false" customHeight="false" outlineLevel="0" collapsed="false">
      <c r="A151" s="18" t="s">
        <v>58</v>
      </c>
      <c r="B151" s="18" t="s">
        <v>54</v>
      </c>
      <c r="C151" s="19" t="n">
        <v>0.148656776750624</v>
      </c>
      <c r="D151" s="19" t="n">
        <v>0.108888059630249</v>
      </c>
      <c r="E151" s="19" t="n">
        <v>0.0740929554715013</v>
      </c>
      <c r="F151" s="19" t="n">
        <v>0.0452208962081981</v>
      </c>
      <c r="G151" s="19" t="n">
        <v>0.0168844652179998</v>
      </c>
    </row>
    <row r="152" customFormat="false" ht="15" hidden="false" customHeight="false" outlineLevel="0" collapsed="false">
      <c r="A152" s="18" t="s">
        <v>58</v>
      </c>
      <c r="B152" s="18" t="s">
        <v>55</v>
      </c>
      <c r="C152" s="19" t="n">
        <v>0.130868433471275</v>
      </c>
      <c r="D152" s="19" t="n">
        <v>0.0930667976343212</v>
      </c>
      <c r="E152" s="19" t="n">
        <v>0.0617211206606489</v>
      </c>
      <c r="F152" s="19" t="n">
        <v>0.0340645728745152</v>
      </c>
      <c r="G152" s="19" t="n">
        <v>0.00473410246617381</v>
      </c>
    </row>
    <row r="155" customFormat="false" ht="15" hidden="false" customHeight="false" outlineLevel="0" collapsed="false">
      <c r="A155" s="17" t="s">
        <v>56</v>
      </c>
      <c r="B155" s="17" t="s">
        <v>10</v>
      </c>
      <c r="C155" s="17" t="s">
        <v>17</v>
      </c>
      <c r="D155" s="17" t="s">
        <v>22</v>
      </c>
      <c r="E155" s="17" t="s">
        <v>27</v>
      </c>
      <c r="F155" s="17" t="s">
        <v>32</v>
      </c>
      <c r="G155" s="17" t="s">
        <v>52</v>
      </c>
    </row>
    <row r="156" customFormat="false" ht="15" hidden="false" customHeight="false" outlineLevel="0" collapsed="false">
      <c r="A156" s="18" t="s">
        <v>58</v>
      </c>
      <c r="B156" s="18" t="s">
        <v>2</v>
      </c>
      <c r="C156" s="19" t="n">
        <v>0.0232587525913386</v>
      </c>
      <c r="D156" s="19" t="n">
        <v>0.0219285836450904</v>
      </c>
      <c r="E156" s="19" t="n">
        <v>0.0257035898837904</v>
      </c>
      <c r="F156" s="19" t="n">
        <v>0.0351559024499561</v>
      </c>
      <c r="G156" s="19" t="n">
        <v>0.0696585100447911</v>
      </c>
    </row>
    <row r="157" customFormat="false" ht="15" hidden="false" customHeight="false" outlineLevel="0" collapsed="false">
      <c r="A157" s="18" t="s">
        <v>58</v>
      </c>
      <c r="B157" s="18" t="s">
        <v>53</v>
      </c>
      <c r="C157" s="19" t="n">
        <v>0.125797271082281</v>
      </c>
      <c r="D157" s="19" t="n">
        <v>0.196755453324386</v>
      </c>
      <c r="E157" s="19" t="n">
        <v>0.258329396880415</v>
      </c>
      <c r="F157" s="19" t="n">
        <v>0.311160587538837</v>
      </c>
      <c r="G157" s="19" t="n">
        <v>0.216106034043964</v>
      </c>
    </row>
    <row r="158" customFormat="false" ht="15" hidden="false" customHeight="false" outlineLevel="0" collapsed="false">
      <c r="A158" s="18" t="s">
        <v>58</v>
      </c>
      <c r="B158" s="18" t="s">
        <v>54</v>
      </c>
      <c r="C158" s="19" t="n">
        <v>0.0336674727461737</v>
      </c>
      <c r="D158" s="19" t="n">
        <v>0.0363826387092223</v>
      </c>
      <c r="E158" s="19" t="n">
        <v>0.0403219240798587</v>
      </c>
      <c r="F158" s="19" t="n">
        <v>0.0480596883495613</v>
      </c>
      <c r="G158" s="19" t="n">
        <v>0.0672761761896323</v>
      </c>
    </row>
    <row r="159" customFormat="false" ht="15" hidden="false" customHeight="false" outlineLevel="0" collapsed="false">
      <c r="A159" s="18" t="s">
        <v>58</v>
      </c>
      <c r="B159" s="18" t="s">
        <v>55</v>
      </c>
      <c r="C159" s="19" t="n">
        <v>0.0826799127162184</v>
      </c>
      <c r="D159" s="19" t="n">
        <v>0.0912834934313486</v>
      </c>
      <c r="E159" s="19" t="n">
        <v>0.104631231560171</v>
      </c>
      <c r="F159" s="19" t="n">
        <v>0.118451903558473</v>
      </c>
      <c r="G159" s="19" t="n">
        <v>0.109371320225997</v>
      </c>
    </row>
    <row r="162" customFormat="false" ht="15" hidden="false" customHeight="false" outlineLevel="0" collapsed="false">
      <c r="A162" s="17" t="s">
        <v>56</v>
      </c>
      <c r="B162" s="17" t="s">
        <v>103</v>
      </c>
      <c r="C162" s="17" t="s">
        <v>62</v>
      </c>
      <c r="D162" s="17" t="s">
        <v>17</v>
      </c>
      <c r="E162" s="17" t="s">
        <v>22</v>
      </c>
      <c r="F162" s="17" t="s">
        <v>27</v>
      </c>
      <c r="G162" s="17" t="s">
        <v>32</v>
      </c>
      <c r="H162" s="17" t="s">
        <v>52</v>
      </c>
    </row>
    <row r="163" customFormat="false" ht="15" hidden="false" customHeight="false" outlineLevel="0" collapsed="false">
      <c r="A163" s="18" t="s">
        <v>58</v>
      </c>
      <c r="B163" s="18" t="s">
        <v>104</v>
      </c>
      <c r="C163" s="18" t="s">
        <v>105</v>
      </c>
      <c r="D163" s="19" t="n">
        <v>1</v>
      </c>
      <c r="E163" s="19" t="n">
        <v>0.93</v>
      </c>
      <c r="F163" s="19" t="n">
        <v>0.86</v>
      </c>
      <c r="G163" s="19" t="n">
        <v>0.8</v>
      </c>
      <c r="H163" s="19" t="n">
        <v>0.58</v>
      </c>
    </row>
    <row r="164" customFormat="false" ht="15" hidden="false" customHeight="false" outlineLevel="0" collapsed="false">
      <c r="A164" s="18" t="s">
        <v>58</v>
      </c>
      <c r="B164" s="18" t="s">
        <v>104</v>
      </c>
      <c r="C164" s="18" t="s">
        <v>69</v>
      </c>
      <c r="D164" s="19" t="n">
        <v>1</v>
      </c>
      <c r="E164" s="19" t="n">
        <v>1.02</v>
      </c>
      <c r="F164" s="19" t="n">
        <v>0.99</v>
      </c>
      <c r="G164" s="19" t="n">
        <v>0.97</v>
      </c>
      <c r="H164" s="19" t="n">
        <v>0.83</v>
      </c>
    </row>
    <row r="167" customFormat="false" ht="15" hidden="false" customHeight="false" outlineLevel="0" collapsed="false">
      <c r="A167" s="17" t="s">
        <v>56</v>
      </c>
      <c r="B167" s="17" t="s">
        <v>106</v>
      </c>
      <c r="C167" s="17" t="s">
        <v>17</v>
      </c>
      <c r="D167" s="17" t="s">
        <v>22</v>
      </c>
      <c r="E167" s="17" t="s">
        <v>27</v>
      </c>
      <c r="F167" s="17" t="s">
        <v>32</v>
      </c>
      <c r="G167" s="17" t="s">
        <v>52</v>
      </c>
    </row>
    <row r="168" customFormat="false" ht="15" hidden="false" customHeight="false" outlineLevel="0" collapsed="false">
      <c r="A168" s="18" t="s">
        <v>58</v>
      </c>
      <c r="B168" s="18" t="s">
        <v>2</v>
      </c>
      <c r="C168" s="19" t="n">
        <v>1</v>
      </c>
      <c r="D168" s="19" t="n">
        <v>0.99</v>
      </c>
      <c r="E168" s="19" t="n">
        <v>0.95</v>
      </c>
      <c r="F168" s="19" t="n">
        <v>0.92</v>
      </c>
      <c r="G168" s="19" t="n">
        <v>0.79</v>
      </c>
    </row>
    <row r="169" customFormat="false" ht="15" hidden="false" customHeight="false" outlineLevel="0" collapsed="false">
      <c r="A169" s="18" t="s">
        <v>58</v>
      </c>
      <c r="B169" s="18" t="s">
        <v>53</v>
      </c>
      <c r="C169" s="19" t="n">
        <v>1</v>
      </c>
      <c r="D169" s="19" t="n">
        <v>0.99</v>
      </c>
      <c r="E169" s="19" t="n">
        <v>0.96</v>
      </c>
      <c r="F169" s="19" t="n">
        <v>0.93</v>
      </c>
      <c r="G169" s="19" t="n">
        <v>0.8</v>
      </c>
    </row>
    <row r="170" customFormat="false" ht="15" hidden="false" customHeight="false" outlineLevel="0" collapsed="false">
      <c r="A170" s="18" t="s">
        <v>58</v>
      </c>
      <c r="B170" s="18" t="s">
        <v>54</v>
      </c>
      <c r="C170" s="19" t="n">
        <v>1</v>
      </c>
      <c r="D170" s="19" t="n">
        <v>0.98</v>
      </c>
      <c r="E170" s="19" t="n">
        <v>0.94</v>
      </c>
      <c r="F170" s="19" t="n">
        <v>0.9</v>
      </c>
      <c r="G170" s="19" t="n">
        <v>0.76</v>
      </c>
    </row>
    <row r="171" customFormat="false" ht="15" hidden="false" customHeight="false" outlineLevel="0" collapsed="false">
      <c r="A171" s="18" t="s">
        <v>58</v>
      </c>
      <c r="B171" s="18" t="s">
        <v>55</v>
      </c>
      <c r="C171" s="19" t="n">
        <v>1</v>
      </c>
      <c r="D171" s="19" t="n">
        <v>1</v>
      </c>
      <c r="E171" s="19" t="n">
        <v>0.97</v>
      </c>
      <c r="F171" s="19" t="n">
        <v>0.94</v>
      </c>
      <c r="G171" s="19" t="n">
        <v>0.82</v>
      </c>
    </row>
    <row r="174" customFormat="false" ht="15" hidden="false" customHeight="false" outlineLevel="0" collapsed="false">
      <c r="A174" s="17" t="s">
        <v>56</v>
      </c>
      <c r="B174" s="17" t="s">
        <v>106</v>
      </c>
      <c r="C174" s="17" t="s">
        <v>17</v>
      </c>
      <c r="D174" s="17" t="s">
        <v>22</v>
      </c>
      <c r="E174" s="17" t="s">
        <v>27</v>
      </c>
      <c r="F174" s="17" t="s">
        <v>32</v>
      </c>
      <c r="G174" s="17" t="s">
        <v>52</v>
      </c>
    </row>
    <row r="175" customFormat="false" ht="15" hidden="false" customHeight="false" outlineLevel="0" collapsed="false">
      <c r="A175" s="18" t="s">
        <v>58</v>
      </c>
      <c r="B175" s="18" t="s">
        <v>2</v>
      </c>
      <c r="C175" s="19" t="n">
        <v>1</v>
      </c>
      <c r="D175" s="19" t="n">
        <v>0.99</v>
      </c>
      <c r="E175" s="19" t="n">
        <v>0.87</v>
      </c>
      <c r="F175" s="19" t="n">
        <v>0.75</v>
      </c>
      <c r="G175" s="19" t="n">
        <v>0.54</v>
      </c>
    </row>
    <row r="176" customFormat="false" ht="15" hidden="false" customHeight="false" outlineLevel="0" collapsed="false">
      <c r="A176" s="18" t="s">
        <v>58</v>
      </c>
      <c r="B176" s="18" t="s">
        <v>53</v>
      </c>
      <c r="C176" s="19" t="n">
        <v>1</v>
      </c>
      <c r="D176" s="19" t="n">
        <v>0.94</v>
      </c>
      <c r="E176" s="19" t="n">
        <v>0.83</v>
      </c>
      <c r="F176" s="19" t="n">
        <v>0.72</v>
      </c>
      <c r="G176" s="19" t="n">
        <v>0.52</v>
      </c>
    </row>
    <row r="177" customFormat="false" ht="15" hidden="false" customHeight="false" outlineLevel="0" collapsed="false">
      <c r="A177" s="18" t="s">
        <v>58</v>
      </c>
      <c r="B177" s="18" t="s">
        <v>54</v>
      </c>
      <c r="C177" s="19" t="n">
        <v>1</v>
      </c>
      <c r="D177" s="19" t="n">
        <v>0.94</v>
      </c>
      <c r="E177" s="19" t="n">
        <v>0.86</v>
      </c>
      <c r="F177" s="19" t="n">
        <v>0.78</v>
      </c>
      <c r="G177" s="19" t="n">
        <v>0.62</v>
      </c>
    </row>
    <row r="178" customFormat="false" ht="15" hidden="false" customHeight="false" outlineLevel="0" collapsed="false">
      <c r="A178" s="18" t="s">
        <v>58</v>
      </c>
      <c r="B178" s="18" t="s">
        <v>55</v>
      </c>
      <c r="C178" s="19" t="n">
        <v>1</v>
      </c>
      <c r="D178" s="19" t="n">
        <v>0.96</v>
      </c>
      <c r="E178" s="19" t="n">
        <v>0.87</v>
      </c>
      <c r="F178" s="19" t="n">
        <v>0.78</v>
      </c>
      <c r="G178" s="19" t="n">
        <v>0.59</v>
      </c>
    </row>
    <row r="181" customFormat="false" ht="15" hidden="false" customHeight="false" outlineLevel="0" collapsed="false">
      <c r="A181" s="17" t="s">
        <v>56</v>
      </c>
      <c r="B181" s="17" t="s">
        <v>106</v>
      </c>
      <c r="C181" s="17" t="s">
        <v>17</v>
      </c>
      <c r="D181" s="17" t="s">
        <v>22</v>
      </c>
      <c r="E181" s="17" t="s">
        <v>27</v>
      </c>
      <c r="F181" s="17" t="s">
        <v>32</v>
      </c>
      <c r="G181" s="17" t="s">
        <v>52</v>
      </c>
    </row>
    <row r="182" customFormat="false" ht="15" hidden="false" customHeight="false" outlineLevel="0" collapsed="false">
      <c r="A182" s="18" t="s">
        <v>58</v>
      </c>
      <c r="B182" s="18" t="s">
        <v>2</v>
      </c>
      <c r="C182" s="19" t="n">
        <v>1</v>
      </c>
      <c r="D182" s="19" t="n">
        <v>1.05</v>
      </c>
      <c r="E182" s="19" t="n">
        <v>1.1</v>
      </c>
      <c r="F182" s="19" t="n">
        <v>1.14</v>
      </c>
      <c r="G182" s="19" t="n">
        <v>1.26</v>
      </c>
    </row>
    <row r="183" customFormat="false" ht="15" hidden="false" customHeight="false" outlineLevel="0" collapsed="false">
      <c r="A183" s="18" t="s">
        <v>58</v>
      </c>
      <c r="B183" s="18" t="s">
        <v>53</v>
      </c>
      <c r="C183" s="19" t="n">
        <v>1</v>
      </c>
      <c r="D183" s="19" t="n">
        <v>1.12</v>
      </c>
      <c r="E183" s="19" t="n">
        <v>1.19</v>
      </c>
      <c r="F183" s="19" t="n">
        <v>1.27</v>
      </c>
      <c r="G183" s="19" t="n">
        <v>1.47</v>
      </c>
    </row>
    <row r="184" customFormat="false" ht="15" hidden="false" customHeight="false" outlineLevel="0" collapsed="false">
      <c r="A184" s="18" t="s">
        <v>58</v>
      </c>
      <c r="B184" s="18" t="s">
        <v>54</v>
      </c>
      <c r="C184" s="19" t="n">
        <v>1</v>
      </c>
      <c r="D184" s="19" t="n">
        <v>1.07</v>
      </c>
      <c r="E184" s="19" t="n">
        <v>1.09</v>
      </c>
      <c r="F184" s="19" t="n">
        <v>1.12</v>
      </c>
      <c r="G184" s="19" t="n">
        <v>1.15</v>
      </c>
    </row>
    <row r="185" customFormat="false" ht="15" hidden="false" customHeight="false" outlineLevel="0" collapsed="false">
      <c r="A185" s="18" t="s">
        <v>58</v>
      </c>
      <c r="B185" s="18" t="s">
        <v>55</v>
      </c>
      <c r="C185" s="19" t="n">
        <v>1</v>
      </c>
      <c r="D185" s="19" t="n">
        <v>1.12</v>
      </c>
      <c r="E185" s="19" t="n">
        <v>1.19</v>
      </c>
      <c r="F185" s="19" t="n">
        <v>1.27</v>
      </c>
      <c r="G185" s="19" t="n">
        <v>1.43</v>
      </c>
    </row>
    <row r="188" customFormat="false" ht="15" hidden="false" customHeight="false" outlineLevel="0" collapsed="false">
      <c r="A188" s="17" t="s">
        <v>56</v>
      </c>
      <c r="B188" s="17" t="s">
        <v>10</v>
      </c>
      <c r="C188" s="17" t="s">
        <v>17</v>
      </c>
      <c r="D188" s="17" t="s">
        <v>22</v>
      </c>
      <c r="E188" s="17" t="s">
        <v>27</v>
      </c>
      <c r="F188" s="17" t="s">
        <v>32</v>
      </c>
      <c r="G188" s="17" t="s">
        <v>52</v>
      </c>
    </row>
    <row r="189" customFormat="false" ht="15" hidden="false" customHeight="false" outlineLevel="0" collapsed="false">
      <c r="A189" s="18" t="s">
        <v>58</v>
      </c>
      <c r="B189" s="18" t="s">
        <v>2</v>
      </c>
      <c r="C189" s="19" t="n">
        <v>0.429621066327376</v>
      </c>
      <c r="D189" s="19" t="n">
        <v>0.453634197317119</v>
      </c>
      <c r="E189" s="19" t="n">
        <v>0.468366494683196</v>
      </c>
      <c r="F189" s="19" t="n">
        <v>0.482697238614545</v>
      </c>
      <c r="G189" s="19" t="n">
        <v>0.510802882162861</v>
      </c>
    </row>
    <row r="190" customFormat="false" ht="15" hidden="false" customHeight="false" outlineLevel="0" collapsed="false">
      <c r="A190" s="18" t="s">
        <v>58</v>
      </c>
      <c r="B190" s="18" t="s">
        <v>53</v>
      </c>
      <c r="C190" s="19" t="n">
        <v>0.30789760747664</v>
      </c>
      <c r="D190" s="19" t="n">
        <v>0.34048482183293</v>
      </c>
      <c r="E190" s="19" t="n">
        <v>0.356409069499558</v>
      </c>
      <c r="F190" s="19" t="n">
        <v>0.371420987778404</v>
      </c>
      <c r="G190" s="19" t="n">
        <v>0.394628209228813</v>
      </c>
    </row>
    <row r="191" customFormat="false" ht="15" hidden="false" customHeight="false" outlineLevel="0" collapsed="false">
      <c r="A191" s="18" t="s">
        <v>58</v>
      </c>
      <c r="B191" s="18" t="s">
        <v>54</v>
      </c>
      <c r="C191" s="19" t="n">
        <v>0.246772675143458</v>
      </c>
      <c r="D191" s="19" t="n">
        <v>0.266604355811466</v>
      </c>
      <c r="E191" s="19" t="n">
        <v>0.278272184267782</v>
      </c>
      <c r="F191" s="19" t="n">
        <v>0.289537554974482</v>
      </c>
      <c r="G191" s="19" t="n">
        <v>0.311957210337606</v>
      </c>
    </row>
    <row r="192" customFormat="false" ht="15" hidden="false" customHeight="false" outlineLevel="0" collapsed="false">
      <c r="A192" s="18" t="s">
        <v>58</v>
      </c>
      <c r="B192" s="18" t="s">
        <v>55</v>
      </c>
      <c r="C192" s="19" t="n">
        <v>0.265246896764248</v>
      </c>
      <c r="D192" s="19" t="n">
        <v>0.278540139150637</v>
      </c>
      <c r="E192" s="19" t="n">
        <v>0.285545212618466</v>
      </c>
      <c r="F192" s="19" t="n">
        <v>0.292437000567899</v>
      </c>
      <c r="G192" s="19" t="n">
        <v>0.303054475614137</v>
      </c>
    </row>
    <row r="195" customFormat="false" ht="15" hidden="false" customHeight="false" outlineLevel="0" collapsed="false">
      <c r="A195" s="17" t="s">
        <v>56</v>
      </c>
      <c r="B195" s="17" t="s">
        <v>10</v>
      </c>
      <c r="C195" s="17" t="s">
        <v>17</v>
      </c>
      <c r="D195" s="17" t="s">
        <v>22</v>
      </c>
      <c r="E195" s="17" t="s">
        <v>27</v>
      </c>
      <c r="F195" s="17" t="s">
        <v>32</v>
      </c>
      <c r="G195" s="17" t="s">
        <v>52</v>
      </c>
    </row>
    <row r="196" customFormat="false" ht="15" hidden="false" customHeight="false" outlineLevel="0" collapsed="false">
      <c r="A196" s="18" t="s">
        <v>58</v>
      </c>
      <c r="B196" s="18" t="s">
        <v>2</v>
      </c>
      <c r="C196" s="19" t="n">
        <v>8.1102278607805</v>
      </c>
      <c r="D196" s="19" t="n">
        <v>8.8931809821125</v>
      </c>
      <c r="E196" s="19" t="n">
        <v>9.5899541474118</v>
      </c>
      <c r="F196" s="19" t="n">
        <v>10.3320327620898</v>
      </c>
      <c r="G196" s="19" t="n">
        <v>12.5037660240892</v>
      </c>
    </row>
    <row r="197" customFormat="false" ht="15" hidden="false" customHeight="false" outlineLevel="0" collapsed="false">
      <c r="A197" s="18" t="s">
        <v>58</v>
      </c>
      <c r="B197" s="18" t="s">
        <v>53</v>
      </c>
      <c r="C197" s="19" t="n">
        <v>3.3236730275588</v>
      </c>
      <c r="D197" s="19" t="n">
        <v>3.787970857023</v>
      </c>
      <c r="E197" s="19" t="n">
        <v>4.0696162462822</v>
      </c>
      <c r="F197" s="19" t="n">
        <v>4.3692153338817</v>
      </c>
      <c r="G197" s="19" t="n">
        <v>5.198001849609</v>
      </c>
    </row>
    <row r="198" customFormat="false" ht="15" hidden="false" customHeight="false" outlineLevel="0" collapsed="false">
      <c r="A198" s="18" t="s">
        <v>58</v>
      </c>
      <c r="B198" s="18" t="s">
        <v>54</v>
      </c>
      <c r="C198" s="19" t="n">
        <v>1.4559144091537</v>
      </c>
      <c r="D198" s="19" t="n">
        <v>1.6591206486853</v>
      </c>
      <c r="E198" s="19" t="n">
        <v>1.7866175879197</v>
      </c>
      <c r="F198" s="19" t="n">
        <v>1.924814717483</v>
      </c>
      <c r="G198" s="19" t="n">
        <v>2.4219656803388</v>
      </c>
    </row>
    <row r="199" customFormat="false" ht="15" hidden="false" customHeight="false" outlineLevel="0" collapsed="false">
      <c r="A199" s="18" t="s">
        <v>58</v>
      </c>
      <c r="B199" s="18" t="s">
        <v>55</v>
      </c>
      <c r="C199" s="19" t="n">
        <v>6.0423774978953</v>
      </c>
      <c r="D199" s="19" t="n">
        <v>7.0230119427425</v>
      </c>
      <c r="E199" s="19" t="n">
        <v>7.618432048531</v>
      </c>
      <c r="F199" s="19" t="n">
        <v>8.235912848044</v>
      </c>
      <c r="G199" s="19" t="n">
        <v>9.825751947218</v>
      </c>
    </row>
    <row r="202" customFormat="false" ht="15" hidden="false" customHeight="false" outlineLevel="0" collapsed="false">
      <c r="A202" s="17" t="s">
        <v>56</v>
      </c>
      <c r="B202" s="17" t="s">
        <v>17</v>
      </c>
      <c r="C202" s="17" t="s">
        <v>22</v>
      </c>
      <c r="D202" s="17" t="s">
        <v>27</v>
      </c>
      <c r="E202" s="17" t="s">
        <v>32</v>
      </c>
      <c r="F202" s="17" t="s">
        <v>52</v>
      </c>
    </row>
    <row r="203" customFormat="false" ht="15" hidden="false" customHeight="false" outlineLevel="0" collapsed="false">
      <c r="A203" s="18" t="s">
        <v>58</v>
      </c>
      <c r="B203" s="19" t="n">
        <v>1</v>
      </c>
      <c r="C203" s="19" t="n">
        <v>1.09</v>
      </c>
      <c r="D203" s="19" t="n">
        <v>1.22</v>
      </c>
      <c r="E203" s="19" t="n">
        <v>1.28</v>
      </c>
      <c r="F203" s="19" t="n">
        <v>1.43</v>
      </c>
    </row>
    <row r="206" customFormat="false" ht="15" hidden="false" customHeight="false" outlineLevel="0" collapsed="false">
      <c r="A206" s="17" t="s">
        <v>56</v>
      </c>
      <c r="B206" s="17" t="s">
        <v>102</v>
      </c>
      <c r="C206" s="17" t="s">
        <v>12</v>
      </c>
      <c r="D206" s="17" t="s">
        <v>17</v>
      </c>
      <c r="E206" s="17" t="s">
        <v>22</v>
      </c>
      <c r="F206" s="17" t="s">
        <v>27</v>
      </c>
      <c r="G206" s="17" t="s">
        <v>32</v>
      </c>
      <c r="H206" s="17" t="s">
        <v>37</v>
      </c>
      <c r="I206" s="17" t="s">
        <v>52</v>
      </c>
    </row>
    <row r="207" customFormat="false" ht="15" hidden="false" customHeight="false" outlineLevel="0" collapsed="false">
      <c r="A207" s="18" t="s">
        <v>58</v>
      </c>
      <c r="B207" s="18" t="s">
        <v>72</v>
      </c>
      <c r="C207" s="19" t="n">
        <v>8.70432388522221</v>
      </c>
      <c r="D207" s="19" t="n">
        <v>9.41436213785856</v>
      </c>
      <c r="E207" s="19" t="n">
        <v>9.64129985748815</v>
      </c>
      <c r="F207" s="19" t="n">
        <v>9.30850151208304</v>
      </c>
      <c r="G207" s="19" t="n">
        <v>8.99548196583935</v>
      </c>
      <c r="H207" s="19" t="n">
        <v>8.62880440566758</v>
      </c>
      <c r="I207" s="19" t="n">
        <v>7.87533149810341</v>
      </c>
    </row>
    <row r="208" customFormat="false" ht="15" hidden="false" customHeight="false" outlineLevel="0" collapsed="false">
      <c r="A208" s="18" t="s">
        <v>58</v>
      </c>
      <c r="B208" s="18" t="s">
        <v>74</v>
      </c>
      <c r="C208" s="19" t="n">
        <v>6.17915318175553</v>
      </c>
      <c r="D208" s="19" t="n">
        <v>6.00927476917423</v>
      </c>
      <c r="E208" s="19" t="n">
        <v>5.21758735155347</v>
      </c>
      <c r="F208" s="19" t="n">
        <v>4.16907631623311</v>
      </c>
      <c r="G208" s="19" t="n">
        <v>3.05641962143289</v>
      </c>
      <c r="H208" s="19" t="n">
        <v>2.00120459299215</v>
      </c>
      <c r="I208" s="19" t="n">
        <v>0.48300697133693</v>
      </c>
    </row>
    <row r="209" customFormat="false" ht="15" hidden="false" customHeight="false" outlineLevel="0" collapsed="false">
      <c r="A209" s="18" t="s">
        <v>58</v>
      </c>
      <c r="B209" s="18" t="s">
        <v>73</v>
      </c>
      <c r="C209" s="19" t="n">
        <v>3.0314122346163</v>
      </c>
      <c r="D209" s="19" t="n">
        <v>2.31268024439427</v>
      </c>
      <c r="E209" s="19" t="n">
        <v>1.57226762283112</v>
      </c>
      <c r="F209" s="19" t="n">
        <v>0.974906063670688</v>
      </c>
      <c r="G209" s="19" t="n">
        <v>0.496168405542502</v>
      </c>
      <c r="H209" s="19" t="n">
        <v>0.120859566641745</v>
      </c>
      <c r="I209" s="19" t="n">
        <v>0.0616791677031384</v>
      </c>
    </row>
    <row r="210" customFormat="false" ht="15" hidden="false" customHeight="false" outlineLevel="0" collapsed="false">
      <c r="A210" s="18" t="s">
        <v>58</v>
      </c>
      <c r="B210" s="18" t="s">
        <v>75</v>
      </c>
      <c r="C210" s="19" t="n">
        <v>0.754035853267721</v>
      </c>
      <c r="D210" s="19" t="n">
        <v>0.62606394057221</v>
      </c>
      <c r="E210" s="19" t="n">
        <v>0.518785026017257</v>
      </c>
      <c r="F210" s="19" t="n">
        <v>0.459254811457507</v>
      </c>
      <c r="G210" s="19" t="n">
        <v>0.457135651496569</v>
      </c>
      <c r="H210" s="19" t="n">
        <v>0.523922760764359</v>
      </c>
      <c r="I210" s="19" t="n">
        <v>1.11683190859949</v>
      </c>
    </row>
    <row r="211" customFormat="false" ht="15" hidden="false" customHeight="false" outlineLevel="0" collapsed="false">
      <c r="A211" s="18" t="s">
        <v>58</v>
      </c>
      <c r="B211" s="18" t="s">
        <v>71</v>
      </c>
      <c r="C211" s="19" t="n">
        <v>0.67793048672699</v>
      </c>
      <c r="D211" s="19" t="n">
        <v>0.834431423663568</v>
      </c>
      <c r="E211" s="19" t="n">
        <v>0.957296816258384</v>
      </c>
      <c r="F211" s="19" t="n">
        <v>1.08773372927261</v>
      </c>
      <c r="G211" s="19" t="n">
        <v>1.20268537906291</v>
      </c>
      <c r="H211" s="19" t="n">
        <v>1.27691246640538</v>
      </c>
      <c r="I211" s="19" t="n">
        <v>0.962588666099028</v>
      </c>
    </row>
    <row r="214" customFormat="false" ht="15" hidden="false" customHeight="false" outlineLevel="0" collapsed="false">
      <c r="A214" s="17" t="s">
        <v>56</v>
      </c>
      <c r="B214" s="17" t="s">
        <v>103</v>
      </c>
      <c r="C214" s="17" t="s">
        <v>12</v>
      </c>
      <c r="D214" s="17" t="s">
        <v>17</v>
      </c>
      <c r="E214" s="17" t="s">
        <v>22</v>
      </c>
      <c r="F214" s="17" t="s">
        <v>27</v>
      </c>
      <c r="G214" s="17" t="s">
        <v>32</v>
      </c>
      <c r="H214" s="17" t="s">
        <v>37</v>
      </c>
      <c r="I214" s="17" t="s">
        <v>52</v>
      </c>
    </row>
    <row r="215" customFormat="false" ht="15" hidden="false" customHeight="false" outlineLevel="0" collapsed="false">
      <c r="A215" s="18" t="s">
        <v>58</v>
      </c>
      <c r="B215" s="18" t="s">
        <v>104</v>
      </c>
      <c r="C215" s="19" t="n">
        <v>9.53230088869732</v>
      </c>
      <c r="D215" s="19" t="n">
        <v>9.03413140515636</v>
      </c>
      <c r="E215" s="19" t="n">
        <v>7.75814527011365</v>
      </c>
      <c r="F215" s="19" t="n">
        <v>6.52074900348375</v>
      </c>
      <c r="G215" s="19" t="n">
        <v>5.32647933298631</v>
      </c>
      <c r="H215" s="19" t="n">
        <v>4.28357078348834</v>
      </c>
      <c r="I215" s="19" t="n">
        <v>3.1336593243971</v>
      </c>
    </row>
    <row r="216" customFormat="false" ht="15" hidden="false" customHeight="false" outlineLevel="0" collapsed="false">
      <c r="A216" s="18" t="s">
        <v>58</v>
      </c>
      <c r="B216" s="18" t="s">
        <v>107</v>
      </c>
      <c r="C216" s="19" t="n">
        <v>4.38163408725788</v>
      </c>
      <c r="D216" s="19" t="n">
        <v>4.50025153420703</v>
      </c>
      <c r="E216" s="19" t="n">
        <v>4.50756683242825</v>
      </c>
      <c r="F216" s="19" t="n">
        <v>4.29805905705647</v>
      </c>
      <c r="G216" s="19" t="n">
        <v>4.14092433458444</v>
      </c>
      <c r="H216" s="19" t="n">
        <v>3.85341532397507</v>
      </c>
      <c r="I216" s="19" t="n">
        <v>3.39937054829083</v>
      </c>
    </row>
    <row r="217" customFormat="false" ht="15" hidden="false" customHeight="false" outlineLevel="0" collapsed="false">
      <c r="A217" s="18" t="s">
        <v>58</v>
      </c>
      <c r="B217" s="18" t="s">
        <v>108</v>
      </c>
      <c r="C217" s="19" t="n">
        <v>4.95971796612863</v>
      </c>
      <c r="D217" s="19" t="n">
        <v>5.15405115437071</v>
      </c>
      <c r="E217" s="19" t="n">
        <v>5.11289525000347</v>
      </c>
      <c r="F217" s="19" t="n">
        <v>4.66471651202936</v>
      </c>
      <c r="G217" s="19" t="n">
        <v>4.21721480239194</v>
      </c>
      <c r="H217" s="19" t="n">
        <v>3.89069706067002</v>
      </c>
      <c r="I217" s="19" t="n">
        <v>3.41927648660658</v>
      </c>
    </row>
    <row r="218" customFormat="false" ht="15" hidden="false" customHeight="false" outlineLevel="0" collapsed="false">
      <c r="A218" s="18" t="s">
        <v>58</v>
      </c>
      <c r="B218" s="18" t="s">
        <v>109</v>
      </c>
      <c r="C218" s="19" t="n">
        <v>0.473202699504936</v>
      </c>
      <c r="D218" s="19" t="n">
        <v>0.508378421928745</v>
      </c>
      <c r="E218" s="19" t="n">
        <v>0.528629321603001</v>
      </c>
      <c r="F218" s="19" t="n">
        <v>0.51594786014736</v>
      </c>
      <c r="G218" s="19" t="n">
        <v>0.523272553411522</v>
      </c>
      <c r="H218" s="19" t="n">
        <v>0.52402062433779</v>
      </c>
      <c r="I218" s="19" t="n">
        <v>0.547131852547489</v>
      </c>
    </row>
    <row r="219" customFormat="false" ht="15" hidden="false" customHeight="false" outlineLevel="0" collapsed="false">
      <c r="A219" s="18" t="s">
        <v>58</v>
      </c>
      <c r="B219" s="18" t="s">
        <v>110</v>
      </c>
      <c r="C219" s="19" t="n">
        <v>15.0028999770662</v>
      </c>
      <c r="D219" s="19" t="n">
        <v>14.6389602552244</v>
      </c>
      <c r="E219" s="19" t="n">
        <v>13.176342857391</v>
      </c>
      <c r="F219" s="19" t="n">
        <v>11.4093688596208</v>
      </c>
      <c r="G219" s="19" t="n">
        <v>9.74616489128735</v>
      </c>
      <c r="H219" s="19" t="n">
        <v>8.24181105999507</v>
      </c>
      <c r="I219" s="19" t="n">
        <v>6.52141649174761</v>
      </c>
    </row>
    <row r="220" customFormat="false" ht="15" hidden="false" customHeight="false" outlineLevel="0" collapsed="false">
      <c r="A220" s="18" t="s">
        <v>58</v>
      </c>
      <c r="B220" s="18" t="s">
        <v>61</v>
      </c>
      <c r="C220" s="19" t="n">
        <v>19.3468556415887</v>
      </c>
      <c r="D220" s="19" t="n">
        <v>19.1968125156628</v>
      </c>
      <c r="E220" s="19" t="n">
        <v>17.9072366741484</v>
      </c>
      <c r="F220" s="19" t="n">
        <v>15.999472432717</v>
      </c>
      <c r="G220" s="19" t="n">
        <v>14.2078910233742</v>
      </c>
      <c r="H220" s="19" t="n">
        <v>12.5517037924712</v>
      </c>
      <c r="I220" s="19" t="n">
        <v>10.499438211842</v>
      </c>
    </row>
    <row r="221" customFormat="false" ht="13.8" hidden="false" customHeight="false" outlineLevel="0" collapsed="false">
      <c r="A221" s="22"/>
      <c r="B221" s="22"/>
      <c r="C221" s="23"/>
      <c r="D221" s="23"/>
      <c r="E221" s="23"/>
      <c r="F221" s="23"/>
      <c r="G221" s="23"/>
      <c r="H221" s="23"/>
      <c r="I221" s="23"/>
    </row>
    <row r="222" customFormat="false" ht="13.8" hidden="false" customHeight="false" outlineLevel="0" collapsed="false">
      <c r="A222" s="22"/>
      <c r="B222" s="22"/>
      <c r="C222" s="23"/>
      <c r="D222" s="23"/>
      <c r="E222" s="23"/>
      <c r="F222" s="23"/>
      <c r="G222" s="23"/>
      <c r="H222" s="23"/>
      <c r="I222" s="23"/>
    </row>
    <row r="223" customFormat="false" ht="13.8" hidden="false" customHeight="false" outlineLevel="0" collapsed="false">
      <c r="A223" s="22"/>
      <c r="B223" s="22"/>
      <c r="C223" s="23"/>
      <c r="D223" s="23"/>
      <c r="E223" s="23"/>
      <c r="F223" s="23"/>
      <c r="G223" s="23"/>
      <c r="H223" s="23"/>
      <c r="I223" s="23"/>
    </row>
    <row r="224" customFormat="false" ht="15" hidden="false" customHeight="false" outlineLevel="0" collapsed="false">
      <c r="A224" s="17" t="s">
        <v>56</v>
      </c>
      <c r="B224" s="17" t="s">
        <v>111</v>
      </c>
      <c r="C224" s="17" t="s">
        <v>12</v>
      </c>
      <c r="D224" s="17" t="s">
        <v>17</v>
      </c>
      <c r="E224" s="17" t="s">
        <v>22</v>
      </c>
      <c r="F224" s="17" t="s">
        <v>27</v>
      </c>
      <c r="G224" s="17" t="s">
        <v>32</v>
      </c>
      <c r="H224" s="17" t="s">
        <v>37</v>
      </c>
      <c r="I224" s="17" t="s">
        <v>42</v>
      </c>
      <c r="J224" s="17" t="s">
        <v>47</v>
      </c>
      <c r="K224" s="17" t="s">
        <v>52</v>
      </c>
    </row>
    <row r="225" customFormat="false" ht="15" hidden="false" customHeight="false" outlineLevel="0" collapsed="false">
      <c r="A225" s="18" t="s">
        <v>58</v>
      </c>
      <c r="B225" s="18" t="s">
        <v>112</v>
      </c>
      <c r="C225" s="19" t="n">
        <v>0.64836815735378</v>
      </c>
      <c r="D225" s="19" t="n">
        <v>0.701180788745897</v>
      </c>
      <c r="E225" s="19" t="n">
        <v>0.746146265151648</v>
      </c>
      <c r="F225" s="19" t="n">
        <v>0.792900129196631</v>
      </c>
      <c r="G225" s="19" t="n">
        <v>0.835453355871326</v>
      </c>
      <c r="H225" s="19" t="n">
        <v>1.01427294772316</v>
      </c>
      <c r="I225" s="19" t="n">
        <v>1.04742006546023</v>
      </c>
      <c r="J225" s="19" t="n">
        <v>1.06247878656562</v>
      </c>
      <c r="K225" s="19" t="n">
        <v>1.13073083089351</v>
      </c>
    </row>
    <row r="226" customFormat="false" ht="15" hidden="false" customHeight="false" outlineLevel="0" collapsed="false">
      <c r="A226" s="18" t="s">
        <v>58</v>
      </c>
      <c r="B226" s="18" t="s">
        <v>113</v>
      </c>
      <c r="C226" s="19" t="n">
        <v>0.199513159992413</v>
      </c>
      <c r="D226" s="19" t="n">
        <v>0.26395751243849</v>
      </c>
      <c r="E226" s="19" t="n">
        <v>1.00732760165953</v>
      </c>
      <c r="F226" s="19" t="n">
        <v>1.38340825171737</v>
      </c>
      <c r="G226" s="19" t="n">
        <v>1.49940298356454</v>
      </c>
      <c r="H226" s="19" t="n">
        <v>1.64026992662656</v>
      </c>
      <c r="I226" s="19" t="n">
        <v>1.43037802428458</v>
      </c>
      <c r="J226" s="19" t="n">
        <v>1.53786397732652</v>
      </c>
      <c r="K226" s="19" t="n">
        <v>2.8517858674868</v>
      </c>
    </row>
    <row r="227" customFormat="false" ht="30" hidden="false" customHeight="false" outlineLevel="0" collapsed="false">
      <c r="A227" s="18" t="s">
        <v>58</v>
      </c>
      <c r="B227" s="18" t="s">
        <v>114</v>
      </c>
      <c r="C227" s="24"/>
      <c r="D227" s="19" t="n">
        <v>9.27570728434E-005</v>
      </c>
      <c r="E227" s="19" t="n">
        <v>0.272333596114868</v>
      </c>
      <c r="F227" s="19" t="n">
        <v>0.376710161974113</v>
      </c>
      <c r="G227" s="19" t="n">
        <v>0.315336179112286</v>
      </c>
      <c r="H227" s="19" t="n">
        <v>0.0381852140228204</v>
      </c>
      <c r="I227" s="19" t="n">
        <v>0.0345250395630205</v>
      </c>
      <c r="J227" s="19" t="n">
        <v>0.0286522741713876</v>
      </c>
      <c r="K227" s="19" t="n">
        <v>0.0526210663182475</v>
      </c>
    </row>
    <row r="230" customFormat="false" ht="15" hidden="false" customHeight="false" outlineLevel="0" collapsed="false">
      <c r="A230" s="17" t="s">
        <v>56</v>
      </c>
      <c r="B230" s="17" t="s">
        <v>76</v>
      </c>
      <c r="C230" s="17" t="s">
        <v>17</v>
      </c>
      <c r="D230" s="17" t="s">
        <v>22</v>
      </c>
      <c r="E230" s="17" t="s">
        <v>27</v>
      </c>
      <c r="F230" s="17" t="s">
        <v>32</v>
      </c>
      <c r="G230" s="17" t="s">
        <v>52</v>
      </c>
    </row>
    <row r="231" customFormat="false" ht="15" hidden="false" customHeight="false" outlineLevel="0" collapsed="false">
      <c r="A231" s="18" t="s">
        <v>58</v>
      </c>
      <c r="B231" s="18" t="s">
        <v>77</v>
      </c>
      <c r="C231" s="19" t="n">
        <v>0.41487692264873</v>
      </c>
      <c r="D231" s="19" t="n">
        <v>0.381138070034464</v>
      </c>
      <c r="E231" s="19" t="n">
        <v>0.326278240553438</v>
      </c>
      <c r="F231" s="19" t="n">
        <v>0.25448787565307</v>
      </c>
      <c r="G231" s="19" t="n">
        <v>0.0229702769150061</v>
      </c>
    </row>
    <row r="232" customFormat="false" ht="15" hidden="false" customHeight="false" outlineLevel="0" collapsed="false">
      <c r="A232" s="18" t="s">
        <v>58</v>
      </c>
      <c r="B232" s="18" t="s">
        <v>78</v>
      </c>
      <c r="C232" s="19" t="n">
        <v>0.0279956316490962</v>
      </c>
      <c r="D232" s="19" t="n">
        <v>0.0535031823276749</v>
      </c>
      <c r="E232" s="19" t="n">
        <v>0.0697581113774103</v>
      </c>
      <c r="F232" s="19" t="n">
        <v>0.0747167977352786</v>
      </c>
      <c r="G232" s="19" t="n">
        <v>0.0189899925710991</v>
      </c>
    </row>
    <row r="233" customFormat="false" ht="15" hidden="false" customHeight="false" outlineLevel="0" collapsed="false">
      <c r="A233" s="18" t="s">
        <v>58</v>
      </c>
      <c r="B233" s="18" t="s">
        <v>79</v>
      </c>
      <c r="C233" s="19" t="n">
        <v>0.00839389340170163</v>
      </c>
      <c r="D233" s="19" t="n">
        <v>0.00799583031407369</v>
      </c>
      <c r="E233" s="19" t="n">
        <v>0.00704533648494335</v>
      </c>
      <c r="F233" s="19" t="n">
        <v>0.0056757866082745</v>
      </c>
      <c r="G233" s="19" t="n">
        <v>0.000680844841954419</v>
      </c>
    </row>
    <row r="234" customFormat="false" ht="15" hidden="false" customHeight="false" outlineLevel="0" collapsed="false">
      <c r="A234" s="18" t="s">
        <v>58</v>
      </c>
      <c r="B234" s="18" t="s">
        <v>80</v>
      </c>
      <c r="C234" s="19" t="n">
        <v>0.00314185771419859</v>
      </c>
      <c r="D234" s="19" t="n">
        <v>0.00520402568757777</v>
      </c>
      <c r="E234" s="19" t="n">
        <v>0.00645014422582789</v>
      </c>
      <c r="F234" s="19" t="n">
        <v>0.00693954156959971</v>
      </c>
      <c r="G234" s="19" t="n">
        <v>0.00151080430070252</v>
      </c>
    </row>
    <row r="235" customFormat="false" ht="15" hidden="false" customHeight="false" outlineLevel="0" collapsed="false">
      <c r="A235" s="18" t="s">
        <v>58</v>
      </c>
      <c r="B235" s="18" t="s">
        <v>81</v>
      </c>
      <c r="C235" s="19" t="n">
        <v>0.135154625993835</v>
      </c>
      <c r="D235" s="19" t="n">
        <v>0.0959788846364962</v>
      </c>
      <c r="E235" s="19" t="n">
        <v>0.0604637410278512</v>
      </c>
      <c r="F235" s="19" t="n">
        <v>0.0271349460530427</v>
      </c>
      <c r="G235" s="19" t="n">
        <v>0.000486249939877596</v>
      </c>
    </row>
    <row r="236" customFormat="false" ht="15" hidden="false" customHeight="false" outlineLevel="0" collapsed="false">
      <c r="A236" s="18" t="s">
        <v>58</v>
      </c>
      <c r="B236" s="18" t="s">
        <v>82</v>
      </c>
      <c r="C236" s="19" t="n">
        <v>3.6377854409336E-005</v>
      </c>
      <c r="D236" s="19" t="n">
        <v>0.000126775041673918</v>
      </c>
      <c r="E236" s="19" t="n">
        <v>0.000180571355987979</v>
      </c>
      <c r="F236" s="19" t="n">
        <v>0.000185165164496506</v>
      </c>
      <c r="G236" s="19" t="n">
        <v>8.19646040528112E-006</v>
      </c>
    </row>
    <row r="237" customFormat="false" ht="15" hidden="false" customHeight="false" outlineLevel="0" collapsed="false">
      <c r="A237" s="18" t="s">
        <v>58</v>
      </c>
      <c r="B237" s="18" t="s">
        <v>83</v>
      </c>
      <c r="C237" s="19" t="n">
        <v>0.121004011220072</v>
      </c>
      <c r="D237" s="19" t="n">
        <v>0.107170677633382</v>
      </c>
      <c r="E237" s="19" t="n">
        <v>0.101827929207648</v>
      </c>
      <c r="F237" s="19" t="n">
        <v>0.103172269485777</v>
      </c>
      <c r="G237" s="19" t="n">
        <v>0.143479121650769</v>
      </c>
    </row>
    <row r="238" customFormat="false" ht="15" hidden="false" customHeight="false" outlineLevel="0" collapsed="false">
      <c r="A238" s="18" t="s">
        <v>58</v>
      </c>
      <c r="B238" s="18" t="s">
        <v>84</v>
      </c>
      <c r="C238" s="19" t="n">
        <v>0.0038226995862717</v>
      </c>
      <c r="D238" s="19" t="n">
        <v>0.00577224809993448</v>
      </c>
      <c r="E238" s="19" t="n">
        <v>0.00803217729646135</v>
      </c>
      <c r="F238" s="19" t="n">
        <v>0.0124104338991797</v>
      </c>
      <c r="G238" s="19" t="n">
        <v>0.0219914701805673</v>
      </c>
    </row>
    <row r="239" customFormat="false" ht="15" hidden="false" customHeight="false" outlineLevel="0" collapsed="false">
      <c r="A239" s="18" t="s">
        <v>58</v>
      </c>
      <c r="B239" s="18" t="s">
        <v>85</v>
      </c>
      <c r="C239" s="19" t="n">
        <v>0.00371733769305339</v>
      </c>
      <c r="D239" s="19" t="n">
        <v>0.00283741401886964</v>
      </c>
      <c r="E239" s="19" t="n">
        <v>0.00209370427225475</v>
      </c>
      <c r="F239" s="19" t="n">
        <v>0.00142328318407395</v>
      </c>
      <c r="G239" s="19" t="n">
        <v>0.00133934238261679</v>
      </c>
    </row>
    <row r="240" customFormat="false" ht="15" hidden="false" customHeight="false" outlineLevel="0" collapsed="false">
      <c r="A240" s="18" t="s">
        <v>58</v>
      </c>
      <c r="B240" s="18" t="s">
        <v>86</v>
      </c>
      <c r="C240" s="19" t="n">
        <v>2.73596928005163E-005</v>
      </c>
      <c r="D240" s="19" t="n">
        <v>3.83470374460639E-005</v>
      </c>
      <c r="E240" s="19" t="n">
        <v>4.60744744361249E-005</v>
      </c>
      <c r="F240" s="19" t="n">
        <v>0.000107108186980216</v>
      </c>
      <c r="G240" s="19" t="n">
        <v>0.00046214391291293</v>
      </c>
    </row>
    <row r="241" customFormat="false" ht="15" hidden="false" customHeight="false" outlineLevel="0" collapsed="false">
      <c r="A241" s="18" t="s">
        <v>58</v>
      </c>
      <c r="B241" s="18" t="s">
        <v>87</v>
      </c>
      <c r="C241" s="19" t="n">
        <v>0.070987521947575</v>
      </c>
      <c r="D241" s="19" t="n">
        <v>0.0761174909086785</v>
      </c>
      <c r="E241" s="19" t="n">
        <v>0.09734037699305</v>
      </c>
      <c r="F241" s="19" t="n">
        <v>0.129199768889613</v>
      </c>
      <c r="G241" s="19" t="n">
        <v>0.241274947490672</v>
      </c>
    </row>
    <row r="242" customFormat="false" ht="15" hidden="false" customHeight="false" outlineLevel="0" collapsed="false">
      <c r="A242" s="18" t="s">
        <v>58</v>
      </c>
      <c r="B242" s="18" t="s">
        <v>88</v>
      </c>
      <c r="C242" s="19" t="n">
        <v>0.000366639522034671</v>
      </c>
      <c r="D242" s="19" t="n">
        <v>0.000539877283006143</v>
      </c>
      <c r="E242" s="19" t="n">
        <v>0.00106802103765856</v>
      </c>
      <c r="F242" s="19" t="n">
        <v>0.00242061173157966</v>
      </c>
      <c r="G242" s="19" t="n">
        <v>0.0111842715981501</v>
      </c>
    </row>
    <row r="243" customFormat="false" ht="15" hidden="false" customHeight="false" outlineLevel="0" collapsed="false">
      <c r="A243" s="18" t="s">
        <v>58</v>
      </c>
      <c r="B243" s="18" t="s">
        <v>89</v>
      </c>
      <c r="C243" s="19" t="n">
        <v>0.0592616990099493</v>
      </c>
      <c r="D243" s="19" t="n">
        <v>0.0780413254786334</v>
      </c>
      <c r="E243" s="19" t="n">
        <v>0.0926548961120011</v>
      </c>
      <c r="F243" s="19" t="n">
        <v>0.105830210215314</v>
      </c>
      <c r="G243" s="19" t="n">
        <v>0.11660859521134</v>
      </c>
    </row>
    <row r="244" customFormat="false" ht="15" hidden="false" customHeight="false" outlineLevel="0" collapsed="false">
      <c r="A244" s="18" t="s">
        <v>58</v>
      </c>
      <c r="B244" s="18" t="s">
        <v>90</v>
      </c>
      <c r="C244" s="19" t="n">
        <v>0.0040252152557328</v>
      </c>
      <c r="D244" s="19" t="n">
        <v>0.00710699946590542</v>
      </c>
      <c r="E244" s="19" t="n">
        <v>0.0100277898403626</v>
      </c>
      <c r="F244" s="19" t="n">
        <v>0.0128139853237797</v>
      </c>
      <c r="G244" s="19" t="n">
        <v>0.0193959889662162</v>
      </c>
    </row>
    <row r="245" customFormat="false" ht="15" hidden="false" customHeight="false" outlineLevel="0" collapsed="false">
      <c r="A245" s="18" t="s">
        <v>58</v>
      </c>
      <c r="B245" s="18" t="s">
        <v>91</v>
      </c>
      <c r="C245" s="19" t="n">
        <v>0.00588861652337334</v>
      </c>
      <c r="D245" s="19" t="n">
        <v>0.00600168700974111</v>
      </c>
      <c r="E245" s="19" t="n">
        <v>0.00763955877057367</v>
      </c>
      <c r="F245" s="19" t="n">
        <v>0.00937008271324249</v>
      </c>
      <c r="G245" s="19" t="n">
        <v>0.0162761448487531</v>
      </c>
    </row>
    <row r="246" customFormat="false" ht="15" hidden="false" customHeight="false" outlineLevel="0" collapsed="false">
      <c r="A246" s="18" t="s">
        <v>58</v>
      </c>
      <c r="B246" s="18" t="s">
        <v>92</v>
      </c>
      <c r="C246" s="19" t="n">
        <v>1.03549985942529E-006</v>
      </c>
      <c r="D246" s="19" t="n">
        <v>8.40409421959788E-005</v>
      </c>
      <c r="E246" s="19" t="n">
        <v>0.000310674856353004</v>
      </c>
      <c r="F246" s="19" t="n">
        <v>0.000550310280027944</v>
      </c>
      <c r="G246" s="19" t="n">
        <v>0.000669720399025524</v>
      </c>
    </row>
    <row r="247" customFormat="false" ht="15" hidden="false" customHeight="false" outlineLevel="0" collapsed="false">
      <c r="A247" s="18" t="s">
        <v>58</v>
      </c>
      <c r="B247" s="18" t="s">
        <v>93</v>
      </c>
      <c r="C247" s="19" t="n">
        <v>0.111664358730361</v>
      </c>
      <c r="D247" s="19" t="n">
        <v>0.140414213764993</v>
      </c>
      <c r="E247" s="19" t="n">
        <v>0.174225790965863</v>
      </c>
      <c r="F247" s="19" t="n">
        <v>0.214562007679013</v>
      </c>
      <c r="G247" s="19" t="n">
        <v>0.317492523607193</v>
      </c>
    </row>
    <row r="248" customFormat="false" ht="15" hidden="false" customHeight="false" outlineLevel="0" collapsed="false">
      <c r="A248" s="18" t="s">
        <v>58</v>
      </c>
      <c r="B248" s="18" t="s">
        <v>94</v>
      </c>
      <c r="C248" s="19" t="n">
        <v>0.00267164936601585</v>
      </c>
      <c r="D248" s="19" t="n">
        <v>0.00491172949648064</v>
      </c>
      <c r="E248" s="19" t="n">
        <v>0.00775508925753351</v>
      </c>
      <c r="F248" s="19" t="n">
        <v>0.0124210693036742</v>
      </c>
      <c r="G248" s="19" t="n">
        <v>0.0392295101606471</v>
      </c>
    </row>
    <row r="249" customFormat="false" ht="15" hidden="false" customHeight="false" outlineLevel="0" collapsed="false">
      <c r="A249" s="18" t="s">
        <v>58</v>
      </c>
      <c r="B249" s="18" t="s">
        <v>95</v>
      </c>
      <c r="C249" s="19" t="n">
        <v>0.0269625466909297</v>
      </c>
      <c r="D249" s="19" t="n">
        <v>0.0270171808187719</v>
      </c>
      <c r="E249" s="19" t="n">
        <v>0.0268017718903459</v>
      </c>
      <c r="F249" s="19" t="n">
        <v>0.026578746323983</v>
      </c>
      <c r="G249" s="19" t="n">
        <v>0.0259498545620919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50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D199" activeCellId="0" sqref="D199"/>
    </sheetView>
  </sheetViews>
  <sheetFormatPr defaultRowHeight="15"/>
  <cols>
    <col collapsed="false" hidden="false" max="1" min="1" style="0" width="79.9234693877551"/>
    <col collapsed="false" hidden="false" max="2" min="2" style="0" width="39.280612244898"/>
    <col collapsed="false" hidden="false" max="4" min="3" style="0" width="11.5714285714286"/>
    <col collapsed="false" hidden="false" max="5" min="5" style="0" width="11.7091836734694"/>
    <col collapsed="false" hidden="false" max="1025" min="6" style="0" width="11.5714285714286"/>
  </cols>
  <sheetData>
    <row r="2" customFormat="false" ht="15" hidden="false" customHeight="false" outlineLevel="0" collapsed="false">
      <c r="A2" s="27" t="s">
        <v>115</v>
      </c>
    </row>
    <row r="3" customFormat="false" ht="15" hidden="false" customHeight="false" outlineLevel="0" collapsed="false">
      <c r="A3" s="27" t="s">
        <v>116</v>
      </c>
    </row>
    <row r="4" customFormat="false" ht="15" hidden="false" customHeight="false" outlineLevel="0" collapsed="false">
      <c r="A4" s="28" t="s">
        <v>56</v>
      </c>
      <c r="B4" s="28" t="s">
        <v>57</v>
      </c>
      <c r="C4" s="25" t="str">
        <f aca="false">sorties_modele_sanstitre!C$4</f>
        <v>2010</v>
      </c>
      <c r="D4" s="25" t="str">
        <f aca="false">sorties_modele_sanstitre!D$4</f>
        <v>2015</v>
      </c>
      <c r="E4" s="25" t="str">
        <f aca="false">sorties_modele_sanstitre!E$4</f>
        <v>2020</v>
      </c>
      <c r="F4" s="25" t="str">
        <f aca="false">sorties_modele_sanstitre!F$4</f>
        <v>2025</v>
      </c>
      <c r="G4" s="25" t="str">
        <f aca="false">sorties_modele_sanstitre!G$4</f>
        <v>2030</v>
      </c>
      <c r="H4" s="25" t="str">
        <f aca="false">sorties_modele_sanstitre!H$4</f>
        <v>2035</v>
      </c>
      <c r="I4" s="25" t="str">
        <f aca="false">sorties_modele_sanstitre!I$4</f>
        <v>2040</v>
      </c>
      <c r="J4" s="25" t="str">
        <f aca="false">sorties_modele_sanstitre!J$4</f>
        <v>2045</v>
      </c>
      <c r="K4" s="25" t="str">
        <f aca="false">sorties_modele_sanstitre!K$4</f>
        <v>2050</v>
      </c>
    </row>
    <row r="5" customFormat="false" ht="15" hidden="false" customHeight="false" outlineLevel="0" collapsed="false">
      <c r="A5" s="29" t="s">
        <v>117</v>
      </c>
      <c r="B5" s="25" t="str">
        <f aca="false">sorties_modele_sanstitre!B$5</f>
        <v>Parc &lt; 2009</v>
      </c>
      <c r="C5" s="25" t="n">
        <f aca="false">sorties_modele_sanstitre!C$5</f>
        <v>911.1369494635</v>
      </c>
      <c r="D5" s="25" t="n">
        <f aca="false">sorties_modele_sanstitre!D$5</f>
        <v>902.5711861137</v>
      </c>
      <c r="E5" s="25" t="n">
        <f aca="false">sorties_modele_sanstitre!E$5</f>
        <v>889.8810126733</v>
      </c>
      <c r="F5" s="25" t="n">
        <f aca="false">sorties_modele_sanstitre!F$5</f>
        <v>877.3859942482</v>
      </c>
      <c r="G5" s="25" t="n">
        <f aca="false">sorties_modele_sanstitre!G$5</f>
        <v>865.0794703187</v>
      </c>
      <c r="H5" s="25" t="n">
        <f aca="false">sorties_modele_sanstitre!H$5</f>
        <v>853.3554440242</v>
      </c>
      <c r="I5" s="25" t="n">
        <f aca="false">sorties_modele_sanstitre!I$5</f>
        <v>842.0096063382</v>
      </c>
      <c r="J5" s="25" t="n">
        <f aca="false">sorties_modele_sanstitre!J$5</f>
        <v>830.8214830812</v>
      </c>
      <c r="K5" s="25" t="n">
        <f aca="false">sorties_modele_sanstitre!K$5</f>
        <v>819.8973842379</v>
      </c>
      <c r="L5" s="25"/>
    </row>
    <row r="6" customFormat="false" ht="15" hidden="false" customHeight="false" outlineLevel="0" collapsed="false">
      <c r="A6" s="29" t="s">
        <v>118</v>
      </c>
      <c r="B6" s="25" t="str">
        <f aca="false">sorties_modele_sanstitre!B$6</f>
        <v>Parc &gt; 2009</v>
      </c>
      <c r="C6" s="25" t="n">
        <f aca="false">sorties_modele_sanstitre!C$6</f>
        <v>10.2170610851</v>
      </c>
      <c r="D6" s="25" t="n">
        <f aca="false">sorties_modele_sanstitre!D$6</f>
        <v>62.9278343834</v>
      </c>
      <c r="E6" s="25" t="n">
        <f aca="false">sorties_modele_sanstitre!E$6</f>
        <v>112.1461909678</v>
      </c>
      <c r="F6" s="25" t="n">
        <f aca="false">sorties_modele_sanstitre!F$6</f>
        <v>148.3783335798</v>
      </c>
      <c r="G6" s="25" t="n">
        <f aca="false">sorties_modele_sanstitre!G$6</f>
        <v>185.6581396904</v>
      </c>
      <c r="H6" s="25" t="n">
        <f aca="false">sorties_modele_sanstitre!H$6</f>
        <v>217.8864417782</v>
      </c>
      <c r="I6" s="25" t="n">
        <f aca="false">sorties_modele_sanstitre!I$6</f>
        <v>250.9087714081</v>
      </c>
      <c r="J6" s="25" t="n">
        <f aca="false">sorties_modele_sanstitre!J$6</f>
        <v>284.7657880498</v>
      </c>
      <c r="K6" s="25" t="n">
        <f aca="false">sorties_modele_sanstitre!K$6</f>
        <v>319.5031665148</v>
      </c>
    </row>
    <row r="7" customFormat="false" ht="20.85" hidden="false" customHeight="true" outlineLevel="0" collapsed="false">
      <c r="A7" s="29" t="s">
        <v>119</v>
      </c>
      <c r="B7" s="25" t="str">
        <f aca="false">sorties_modele_sanstitre!B$7</f>
        <v>Total</v>
      </c>
      <c r="C7" s="25" t="n">
        <f aca="false">sorties_modele_sanstitre!C$7</f>
        <v>921.3540105486</v>
      </c>
      <c r="D7" s="25" t="n">
        <f aca="false">sorties_modele_sanstitre!D$7</f>
        <v>965.4990204971</v>
      </c>
      <c r="E7" s="25" t="n">
        <f aca="false">sorties_modele_sanstitre!E$7</f>
        <v>1002.0272036411</v>
      </c>
      <c r="F7" s="25" t="n">
        <f aca="false">sorties_modele_sanstitre!F$7</f>
        <v>1025.764327828</v>
      </c>
      <c r="G7" s="25" t="n">
        <f aca="false">sorties_modele_sanstitre!G$7</f>
        <v>1050.7376100091</v>
      </c>
      <c r="H7" s="25" t="n">
        <f aca="false">sorties_modele_sanstitre!H$7</f>
        <v>1071.2418858024</v>
      </c>
      <c r="I7" s="25" t="n">
        <f aca="false">sorties_modele_sanstitre!I$7</f>
        <v>1092.9183777463</v>
      </c>
      <c r="J7" s="25" t="n">
        <f aca="false">sorties_modele_sanstitre!J$7</f>
        <v>1115.587271131</v>
      </c>
      <c r="K7" s="25" t="n">
        <f aca="false">sorties_modele_sanstitre!K$7</f>
        <v>1139.4005507527</v>
      </c>
    </row>
    <row r="9" customFormat="false" ht="15" hidden="false" customHeight="false" outlineLevel="0" collapsed="false">
      <c r="A9" s="30" t="s">
        <v>120</v>
      </c>
      <c r="B9" s="30"/>
      <c r="C9" s="30"/>
      <c r="D9" s="30"/>
      <c r="E9" s="30"/>
      <c r="F9" s="30"/>
      <c r="G9" s="30"/>
      <c r="H9" s="30"/>
    </row>
    <row r="10" customFormat="false" ht="14.85" hidden="false" customHeight="true" outlineLevel="0" collapsed="false">
      <c r="A10" s="28" t="s">
        <v>56</v>
      </c>
      <c r="B10" s="28" t="s">
        <v>62</v>
      </c>
      <c r="C10" s="28" t="s">
        <v>63</v>
      </c>
      <c r="D10" s="28" t="s">
        <v>64</v>
      </c>
      <c r="E10" s="28" t="s">
        <v>65</v>
      </c>
      <c r="F10" s="28" t="s">
        <v>66</v>
      </c>
      <c r="G10" s="28" t="s">
        <v>67</v>
      </c>
      <c r="H10" s="28" t="s">
        <v>68</v>
      </c>
    </row>
    <row r="11" customFormat="false" ht="15" hidden="false" customHeight="false" outlineLevel="0" collapsed="false">
      <c r="A11" s="25" t="str">
        <f aca="false">sorties_modele_sanstitre!A$11</f>
        <v>AMS3</v>
      </c>
      <c r="B11" s="25" t="str">
        <f aca="false">sorties_modele_sanstitre!B$11</f>
        <v>N</v>
      </c>
      <c r="C11" s="25" t="str">
        <f aca="false">sorties_modele_sanstitre!C$11</f>
        <v>Total</v>
      </c>
      <c r="D11" s="25" t="n">
        <f aca="false">sorties_modele_sanstitre!D$11</f>
        <v>62.9278347668</v>
      </c>
      <c r="E11" s="25" t="n">
        <f aca="false">sorties_modele_sanstitre!E$11</f>
        <v>49.2183566496</v>
      </c>
      <c r="F11" s="25" t="n">
        <f aca="false">sorties_modele_sanstitre!F$11</f>
        <v>73.5119486315</v>
      </c>
      <c r="G11" s="25" t="n">
        <f aca="false">sorties_modele_sanstitre!G$11</f>
        <v>65.2506314949</v>
      </c>
      <c r="H11" s="25" t="n">
        <f aca="false">sorties_modele_sanstitre!H$11</f>
        <v>68.594394972</v>
      </c>
    </row>
    <row r="13" customFormat="false" ht="15" hidden="false" customHeight="false" outlineLevel="0" collapsed="false">
      <c r="A13" s="27" t="s">
        <v>121</v>
      </c>
    </row>
    <row r="14" customFormat="false" ht="15" hidden="false" customHeight="false" outlineLevel="0" collapsed="false">
      <c r="A14" s="28" t="s">
        <v>56</v>
      </c>
      <c r="B14" s="28" t="s">
        <v>70</v>
      </c>
      <c r="C14" s="25" t="str">
        <f aca="false">sorties_modele_sanstitre!C$14</f>
        <v>2010</v>
      </c>
      <c r="D14" s="25" t="str">
        <f aca="false">sorties_modele_sanstitre!D$14</f>
        <v>2015</v>
      </c>
      <c r="E14" s="25" t="str">
        <f aca="false">sorties_modele_sanstitre!E$14</f>
        <v>2020</v>
      </c>
      <c r="F14" s="25" t="str">
        <f aca="false">sorties_modele_sanstitre!F$14</f>
        <v>2025</v>
      </c>
      <c r="G14" s="25" t="str">
        <f aca="false">sorties_modele_sanstitre!G$14</f>
        <v>2030</v>
      </c>
      <c r="H14" s="25" t="str">
        <f aca="false">sorties_modele_sanstitre!H$14</f>
        <v>2035</v>
      </c>
      <c r="I14" s="25" t="str">
        <f aca="false">sorties_modele_sanstitre!I$14</f>
        <v>2040</v>
      </c>
      <c r="J14" s="25" t="str">
        <f aca="false">sorties_modele_sanstitre!J$14</f>
        <v>2045</v>
      </c>
      <c r="K14" s="25" t="str">
        <f aca="false">sorties_modele_sanstitre!K$14</f>
        <v>2050</v>
      </c>
    </row>
    <row r="15" customFormat="false" ht="15" hidden="false" customHeight="false" outlineLevel="0" collapsed="false">
      <c r="A15" s="25" t="str">
        <f aca="false">sorties_modele_sanstitre!A$15</f>
        <v>AMS3</v>
      </c>
      <c r="B15" s="25" t="str">
        <f aca="false">sorties_modele_sanstitre!B$15</f>
        <v>Autres</v>
      </c>
      <c r="C15" s="25" t="n">
        <f aca="false">sorties_modele_sanstitre!C$15</f>
        <v>0.0439457283812065</v>
      </c>
      <c r="D15" s="25" t="n">
        <f aca="false">sorties_modele_sanstitre!D$15</f>
        <v>0.0738324282954447</v>
      </c>
      <c r="E15" s="25" t="n">
        <f aca="false">sorties_modele_sanstitre!E$15</f>
        <v>0.0905039179530781</v>
      </c>
      <c r="F15" s="25" t="n">
        <f aca="false">sorties_modele_sanstitre!F$15</f>
        <v>0.105023039276952</v>
      </c>
      <c r="G15" s="25" t="n">
        <f aca="false">sorties_modele_sanstitre!G$15</f>
        <v>0.121122256241496</v>
      </c>
      <c r="H15" s="25" t="n">
        <f aca="false">sorties_modele_sanstitre!H$15</f>
        <v>0.134912888873203</v>
      </c>
      <c r="I15" s="25" t="n">
        <f aca="false">sorties_modele_sanstitre!I$15</f>
        <v>0.142222691335724</v>
      </c>
      <c r="J15" s="25" t="n">
        <f aca="false">sorties_modele_sanstitre!J$15</f>
        <v>0.126915958066141</v>
      </c>
      <c r="K15" s="25" t="n">
        <f aca="false">sorties_modele_sanstitre!K$15</f>
        <v>0.113271340877379</v>
      </c>
    </row>
    <row r="16" customFormat="false" ht="15" hidden="false" customHeight="false" outlineLevel="0" collapsed="false">
      <c r="A16" s="25" t="str">
        <f aca="false">sorties_modele_sanstitre!A$16</f>
        <v>AMS3</v>
      </c>
      <c r="B16" s="25" t="str">
        <f aca="false">sorties_modele_sanstitre!B$16</f>
        <v>Electricité</v>
      </c>
      <c r="C16" s="25" t="n">
        <f aca="false">sorties_modele_sanstitre!C$16</f>
        <v>0.409034136635887</v>
      </c>
      <c r="D16" s="25" t="n">
        <f aca="false">sorties_modele_sanstitre!D$16</f>
        <v>0.358460447088744</v>
      </c>
      <c r="E16" s="25" t="n">
        <f aca="false">sorties_modele_sanstitre!E$16</f>
        <v>0.312041465899165</v>
      </c>
      <c r="F16" s="25" t="n">
        <f aca="false">sorties_modele_sanstitre!F$16</f>
        <v>0.306037522026612</v>
      </c>
      <c r="G16" s="25" t="n">
        <f aca="false">sorties_modele_sanstitre!G$16</f>
        <v>0.320293947332786</v>
      </c>
      <c r="H16" s="25" t="n">
        <f aca="false">sorties_modele_sanstitre!H$16</f>
        <v>0.350826541273795</v>
      </c>
      <c r="I16" s="25" t="n">
        <f aca="false">sorties_modele_sanstitre!I$16</f>
        <v>0.440308670026565</v>
      </c>
      <c r="J16" s="25" t="n">
        <f aca="false">sorties_modele_sanstitre!J$16</f>
        <v>0.530682365063362</v>
      </c>
      <c r="K16" s="25" t="n">
        <f aca="false">sorties_modele_sanstitre!K$16</f>
        <v>0.563277693618612</v>
      </c>
    </row>
    <row r="17" customFormat="false" ht="15" hidden="false" customHeight="false" outlineLevel="0" collapsed="false">
      <c r="A17" s="25" t="str">
        <f aca="false">sorties_modele_sanstitre!A$17</f>
        <v>AMS3</v>
      </c>
      <c r="B17" s="25" t="str">
        <f aca="false">sorties_modele_sanstitre!B$17</f>
        <v>Fioul</v>
      </c>
      <c r="C17" s="25" t="n">
        <f aca="false">sorties_modele_sanstitre!C$17</f>
        <v>0.00181708849984998</v>
      </c>
      <c r="D17" s="25" t="n">
        <f aca="false">sorties_modele_sanstitre!D$17</f>
        <v>0.00435728768178189</v>
      </c>
      <c r="E17" s="25" t="n">
        <f aca="false">sorties_modele_sanstitre!E$17</f>
        <v>0.0143222374102851</v>
      </c>
      <c r="F17" s="25" t="n">
        <f aca="false">sorties_modele_sanstitre!F$17</f>
        <v>0.0141228241303371</v>
      </c>
      <c r="G17" s="25" t="n">
        <f aca="false">sorties_modele_sanstitre!G$17</f>
        <v>0.0120408934395651</v>
      </c>
      <c r="H17" s="25" t="n">
        <f aca="false">sorties_modele_sanstitre!H$17</f>
        <v>0.0103697779983943</v>
      </c>
      <c r="I17" s="25" t="n">
        <f aca="false">sorties_modele_sanstitre!I$17</f>
        <v>0.00802266390371005</v>
      </c>
      <c r="J17" s="25" t="n">
        <f aca="false">sorties_modele_sanstitre!J$17</f>
        <v>0.00242113563648814</v>
      </c>
      <c r="K17" s="25" t="n">
        <f aca="false">sorties_modele_sanstitre!K$17</f>
        <v>0.000627451221491145</v>
      </c>
    </row>
    <row r="18" customFormat="false" ht="15" hidden="false" customHeight="false" outlineLevel="0" collapsed="false">
      <c r="A18" s="25" t="str">
        <f aca="false">sorties_modele_sanstitre!A$18</f>
        <v>AMS3</v>
      </c>
      <c r="B18" s="25" t="str">
        <f aca="false">sorties_modele_sanstitre!B$18</f>
        <v>Gaz</v>
      </c>
      <c r="C18" s="25" t="n">
        <f aca="false">sorties_modele_sanstitre!C$18</f>
        <v>0.500747385602024</v>
      </c>
      <c r="D18" s="25" t="n">
        <f aca="false">sorties_modele_sanstitre!D$18</f>
        <v>0.499627897242461</v>
      </c>
      <c r="E18" s="25" t="n">
        <f aca="false">sorties_modele_sanstitre!E$18</f>
        <v>0.489361999629194</v>
      </c>
      <c r="F18" s="25" t="n">
        <f aca="false">sorties_modele_sanstitre!F$18</f>
        <v>0.46126640297312</v>
      </c>
      <c r="G18" s="25" t="n">
        <f aca="false">sorties_modele_sanstitre!G$18</f>
        <v>0.410614052195213</v>
      </c>
      <c r="H18" s="25" t="n">
        <f aca="false">sorties_modele_sanstitre!H$18</f>
        <v>0.347558730727672</v>
      </c>
      <c r="I18" s="25" t="n">
        <f aca="false">sorties_modele_sanstitre!I$18</f>
        <v>0.217059706503118</v>
      </c>
      <c r="J18" s="25" t="n">
        <f aca="false">sorties_modele_sanstitre!J$18</f>
        <v>0.125841766380423</v>
      </c>
      <c r="K18" s="25" t="n">
        <f aca="false">sorties_modele_sanstitre!K$18</f>
        <v>0.0794262737293544</v>
      </c>
    </row>
    <row r="19" customFormat="false" ht="15" hidden="false" customHeight="false" outlineLevel="0" collapsed="false">
      <c r="A19" s="25" t="str">
        <f aca="false">sorties_modele_sanstitre!A$19</f>
        <v>AMS3</v>
      </c>
      <c r="B19" s="25" t="str">
        <f aca="false">sorties_modele_sanstitre!B$19</f>
        <v>Urbain</v>
      </c>
      <c r="C19" s="25" t="n">
        <f aca="false">sorties_modele_sanstitre!C$19</f>
        <v>0.0444556608810326</v>
      </c>
      <c r="D19" s="25" t="n">
        <f aca="false">sorties_modele_sanstitre!D$19</f>
        <v>0.0637219396915681</v>
      </c>
      <c r="E19" s="25" t="n">
        <f aca="false">sorties_modele_sanstitre!E$19</f>
        <v>0.0937703791082785</v>
      </c>
      <c r="F19" s="25" t="n">
        <f aca="false">sorties_modele_sanstitre!F$19</f>
        <v>0.11355021159298</v>
      </c>
      <c r="G19" s="25" t="n">
        <f aca="false">sorties_modele_sanstitre!G$19</f>
        <v>0.135928850790941</v>
      </c>
      <c r="H19" s="25" t="n">
        <f aca="false">sorties_modele_sanstitre!H$19</f>
        <v>0.156332061126935</v>
      </c>
      <c r="I19" s="25" t="n">
        <f aca="false">sorties_modele_sanstitre!I$19</f>
        <v>0.192386268230883</v>
      </c>
      <c r="J19" s="25" t="n">
        <f aca="false">sorties_modele_sanstitre!J$19</f>
        <v>0.214138774853586</v>
      </c>
      <c r="K19" s="25" t="n">
        <f aca="false">sorties_modele_sanstitre!K$19</f>
        <v>0.243397240553163</v>
      </c>
    </row>
    <row r="20" customFormat="false" ht="1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customFormat="false" ht="15" hidden="false" customHeight="false" outlineLevel="0" collapsed="false">
      <c r="A21" s="27" t="s">
        <v>122</v>
      </c>
    </row>
    <row r="22" customFormat="false" ht="15" hidden="false" customHeight="false" outlineLevel="0" collapsed="false">
      <c r="A22" s="25" t="str">
        <f aca="false">sorties_modele_sanstitre!A$22</f>
        <v>scenario</v>
      </c>
      <c r="B22" s="25" t="str">
        <f aca="false">sorties_modele_sanstitre!B$22</f>
        <v>Energie</v>
      </c>
      <c r="C22" s="25" t="str">
        <f aca="false">sorties_modele_sanstitre!C$22</f>
        <v>2010</v>
      </c>
      <c r="D22" s="25" t="str">
        <f aca="false">sorties_modele_sanstitre!D$22</f>
        <v>2015</v>
      </c>
      <c r="E22" s="25" t="str">
        <f aca="false">sorties_modele_sanstitre!E$22</f>
        <v>2020</v>
      </c>
      <c r="F22" s="25" t="str">
        <f aca="false">sorties_modele_sanstitre!F$22</f>
        <v>2025</v>
      </c>
      <c r="G22" s="25" t="str">
        <f aca="false">sorties_modele_sanstitre!G$22</f>
        <v>2030</v>
      </c>
      <c r="H22" s="25" t="str">
        <f aca="false">sorties_modele_sanstitre!H$22</f>
        <v>2035</v>
      </c>
      <c r="I22" s="25" t="str">
        <f aca="false">sorties_modele_sanstitre!I$22</f>
        <v>2040</v>
      </c>
      <c r="J22" s="25" t="str">
        <f aca="false">sorties_modele_sanstitre!J$22</f>
        <v>2045</v>
      </c>
      <c r="K22" s="25" t="str">
        <f aca="false">sorties_modele_sanstitre!K$22</f>
        <v>2050</v>
      </c>
    </row>
    <row r="23" customFormat="false" ht="15" hidden="false" customHeight="false" outlineLevel="0" collapsed="false">
      <c r="A23" s="25" t="str">
        <f aca="false">sorties_modele_sanstitre!A$23</f>
        <v>AMS3</v>
      </c>
      <c r="B23" s="25" t="str">
        <f aca="false">sorties_modele_sanstitre!B$23</f>
        <v>Autres</v>
      </c>
      <c r="C23" s="25" t="n">
        <f aca="false">sorties_modele_sanstitre!C$23</f>
        <v>448996.1913</v>
      </c>
      <c r="D23" s="25" t="n">
        <f aca="false">sorties_modele_sanstitre!D$23</f>
        <v>4646114.8199</v>
      </c>
      <c r="E23" s="25" t="n">
        <f aca="false">sorties_modele_sanstitre!E$23</f>
        <v>10149669.6661</v>
      </c>
      <c r="F23" s="25" t="n">
        <f aca="false">sorties_modele_sanstitre!F$23</f>
        <v>15583143.5554</v>
      </c>
      <c r="G23" s="25" t="n">
        <f aca="false">sorties_modele_sanstitre!G$23</f>
        <v>22487332.7689</v>
      </c>
      <c r="H23" s="25" t="n">
        <f aca="false">sorties_modele_sanstitre!H$23</f>
        <v>29395689.3066</v>
      </c>
      <c r="I23" s="25" t="n">
        <f aca="false">sorties_modele_sanstitre!I$23</f>
        <v>35684920.7494</v>
      </c>
      <c r="J23" s="25" t="n">
        <f aca="false">sorties_modele_sanstitre!J$23</f>
        <v>36141322.8148</v>
      </c>
      <c r="K23" s="25" t="n">
        <f aca="false">sorties_modele_sanstitre!K$23</f>
        <v>36190552.0857</v>
      </c>
    </row>
    <row r="24" customFormat="false" ht="15" hidden="false" customHeight="false" outlineLevel="0" collapsed="false">
      <c r="A24" s="25" t="str">
        <f aca="false">sorties_modele_sanstitre!A$24</f>
        <v>AMS3</v>
      </c>
      <c r="B24" s="25" t="str">
        <f aca="false">sorties_modele_sanstitre!B$24</f>
        <v>Electricité</v>
      </c>
      <c r="C24" s="25" t="n">
        <f aca="false">sorties_modele_sanstitre!C$24</f>
        <v>4179126.7599</v>
      </c>
      <c r="D24" s="25" t="n">
        <f aca="false">sorties_modele_sanstitre!D$24</f>
        <v>22557139.6474</v>
      </c>
      <c r="E24" s="25" t="n">
        <f aca="false">sorties_modele_sanstitre!E$24</f>
        <v>34994261.8246</v>
      </c>
      <c r="F24" s="25" t="n">
        <f aca="false">sorties_modele_sanstitre!F$24</f>
        <v>45409337.5312</v>
      </c>
      <c r="G24" s="25" t="n">
        <f aca="false">sorties_modele_sanstitre!G$24</f>
        <v>59465178.4159</v>
      </c>
      <c r="H24" s="25" t="n">
        <f aca="false">sorties_modele_sanstitre!H$24</f>
        <v>76440346.7595</v>
      </c>
      <c r="I24" s="25" t="n">
        <f aca="false">sorties_modele_sanstitre!I$24</f>
        <v>110477307.4367</v>
      </c>
      <c r="J24" s="25" t="n">
        <f aca="false">sorties_modele_sanstitre!J$24</f>
        <v>151120181.8914</v>
      </c>
      <c r="K24" s="25" t="n">
        <f aca="false">sorties_modele_sanstitre!K$24</f>
        <v>179969006.7383</v>
      </c>
    </row>
    <row r="25" customFormat="false" ht="15" hidden="false" customHeight="false" outlineLevel="0" collapsed="false">
      <c r="A25" s="25" t="str">
        <f aca="false">sorties_modele_sanstitre!A$25</f>
        <v>AMS3</v>
      </c>
      <c r="B25" s="25" t="str">
        <f aca="false">sorties_modele_sanstitre!B$25</f>
        <v>Fioul</v>
      </c>
      <c r="C25" s="25" t="n">
        <f aca="false">sorties_modele_sanstitre!C$25</f>
        <v>18565.3042</v>
      </c>
      <c r="D25" s="25" t="n">
        <f aca="false">sorties_modele_sanstitre!D$25</f>
        <v>274194.6776</v>
      </c>
      <c r="E25" s="25" t="n">
        <f aca="false">sorties_modele_sanstitre!E$25</f>
        <v>1606184.3717</v>
      </c>
      <c r="F25" s="25" t="n">
        <f aca="false">sorties_modele_sanstitre!F$25</f>
        <v>2095521.1099</v>
      </c>
      <c r="G25" s="25" t="n">
        <f aca="false">sorties_modele_sanstitre!G$25</f>
        <v>2235489.8762</v>
      </c>
      <c r="H25" s="25" t="n">
        <f aca="false">sorties_modele_sanstitre!H$25</f>
        <v>2259434.0301</v>
      </c>
      <c r="I25" s="25" t="n">
        <f aca="false">sorties_modele_sanstitre!I$25</f>
        <v>2012956.7435</v>
      </c>
      <c r="J25" s="25" t="n">
        <f aca="false">sorties_modele_sanstitre!J$25</f>
        <v>689456.5975</v>
      </c>
      <c r="K25" s="25" t="n">
        <f aca="false">sorties_modele_sanstitre!K$25</f>
        <v>200472.6521</v>
      </c>
    </row>
    <row r="26" customFormat="false" ht="15" hidden="false" customHeight="false" outlineLevel="0" collapsed="false">
      <c r="A26" s="25" t="str">
        <f aca="false">sorties_modele_sanstitre!A$26</f>
        <v>AMS3</v>
      </c>
      <c r="B26" s="25" t="str">
        <f aca="false">sorties_modele_sanstitre!B$26</f>
        <v>Gaz</v>
      </c>
      <c r="C26" s="25" t="n">
        <f aca="false">sorties_modele_sanstitre!C$26</f>
        <v>5116166.6269</v>
      </c>
      <c r="D26" s="25" t="n">
        <f aca="false">sorties_modele_sanstitre!D$26</f>
        <v>31440501.571</v>
      </c>
      <c r="E26" s="25" t="n">
        <f aca="false">sorties_modele_sanstitre!E$26</f>
        <v>54880084.2628</v>
      </c>
      <c r="F26" s="25" t="n">
        <f aca="false">sorties_modele_sanstitre!F$26</f>
        <v>68441940.2095</v>
      </c>
      <c r="G26" s="25" t="n">
        <f aca="false">sorties_modele_sanstitre!G$26</f>
        <v>76233841.0613</v>
      </c>
      <c r="H26" s="25" t="n">
        <f aca="false">sorties_modele_sanstitre!H$26</f>
        <v>75728335.1472</v>
      </c>
      <c r="I26" s="25" t="n">
        <f aca="false">sorties_modele_sanstitre!I$26</f>
        <v>54462184.2809</v>
      </c>
      <c r="J26" s="25" t="n">
        <f aca="false">sorties_modele_sanstitre!J$26</f>
        <v>35835429.7729</v>
      </c>
      <c r="K26" s="25" t="n">
        <f aca="false">sorties_modele_sanstitre!K$26</f>
        <v>25376945.961</v>
      </c>
    </row>
    <row r="27" customFormat="false" ht="15" hidden="false" customHeight="false" outlineLevel="0" collapsed="false">
      <c r="A27" s="25" t="str">
        <f aca="false">sorties_modele_sanstitre!A$27</f>
        <v>AMS3</v>
      </c>
      <c r="B27" s="25" t="str">
        <f aca="false">sorties_modele_sanstitre!B$27</f>
        <v>Urbain</v>
      </c>
      <c r="C27" s="25" t="n">
        <f aca="false">sorties_modele_sanstitre!C$27</f>
        <v>454206.2028</v>
      </c>
      <c r="D27" s="25" t="n">
        <f aca="false">sorties_modele_sanstitre!D$27</f>
        <v>4009883.6675</v>
      </c>
      <c r="E27" s="25" t="n">
        <f aca="false">sorties_modele_sanstitre!E$27</f>
        <v>10515990.8426</v>
      </c>
      <c r="F27" s="25" t="n">
        <f aca="false">sorties_modele_sanstitre!F$27</f>
        <v>16848391.1738</v>
      </c>
      <c r="G27" s="25" t="n">
        <f aca="false">sorties_modele_sanstitre!G$27</f>
        <v>25236297.5681</v>
      </c>
      <c r="H27" s="25" t="n">
        <f aca="false">sorties_modele_sanstitre!H$27</f>
        <v>34062636.5348</v>
      </c>
      <c r="I27" s="25" t="n">
        <f aca="false">sorties_modele_sanstitre!I$27</f>
        <v>48271402.1976</v>
      </c>
      <c r="J27" s="25" t="n">
        <f aca="false">sorties_modele_sanstitre!J$27</f>
        <v>60979396.9732</v>
      </c>
      <c r="K27" s="25" t="n">
        <f aca="false">sorties_modele_sanstitre!K$27</f>
        <v>77766189.0777</v>
      </c>
    </row>
    <row r="28" customFormat="false" ht="15" hidden="false" customHeight="fals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customFormat="false" ht="15" hidden="false" customHeight="false" outlineLevel="0" collapsed="false">
      <c r="A29" s="27" t="s">
        <v>123</v>
      </c>
    </row>
    <row r="30" customFormat="false" ht="15" hidden="false" customHeight="false" outlineLevel="0" collapsed="false">
      <c r="A30" s="25" t="str">
        <f aca="false">sorties_modele_sanstitre!A$30</f>
        <v>scenario</v>
      </c>
      <c r="B30" s="25" t="str">
        <f aca="false">sorties_modele_sanstitre!B$30</f>
        <v>SYSTEME_CHAUD</v>
      </c>
      <c r="C30" s="25" t="str">
        <f aca="false">sorties_modele_sanstitre!C$30</f>
        <v>2010</v>
      </c>
      <c r="D30" s="25" t="str">
        <f aca="false">sorties_modele_sanstitre!D$30</f>
        <v>2011</v>
      </c>
      <c r="E30" s="25" t="str">
        <f aca="false">sorties_modele_sanstitre!E$30</f>
        <v>2015</v>
      </c>
      <c r="F30" s="25" t="str">
        <f aca="false">sorties_modele_sanstitre!F$30</f>
        <v>2020</v>
      </c>
      <c r="G30" s="25" t="str">
        <f aca="false">sorties_modele_sanstitre!G$30</f>
        <v>2025</v>
      </c>
      <c r="H30" s="25" t="str">
        <f aca="false">sorties_modele_sanstitre!H$30</f>
        <v>2030</v>
      </c>
      <c r="I30" s="25" t="str">
        <f aca="false">sorties_modele_sanstitre!I$30</f>
        <v>2035</v>
      </c>
      <c r="J30" s="25" t="str">
        <f aca="false">sorties_modele_sanstitre!J$30</f>
        <v>2040</v>
      </c>
    </row>
    <row r="31" customFormat="false" ht="17.25" hidden="false" customHeight="true" outlineLevel="0" collapsed="false">
      <c r="A31" s="25" t="str">
        <f aca="false">sorties_modele_sanstitre!A$31</f>
        <v>AMS3</v>
      </c>
      <c r="B31" s="25" t="str">
        <f aca="false">sorties_modele_sanstitre!B$31</f>
        <v>Chaudière gaz</v>
      </c>
      <c r="C31" s="25" t="n">
        <f aca="false">sorties_modele_sanstitre!C$31</f>
        <v>0.338409415183227</v>
      </c>
      <c r="D31" s="25" t="n">
        <f aca="false">sorties_modele_sanstitre!D$31</f>
        <v>0.28757306915164</v>
      </c>
      <c r="E31" s="25" t="n">
        <f aca="false">sorties_modele_sanstitre!E$31</f>
        <v>0.39149751898316</v>
      </c>
      <c r="F31" s="25" t="n">
        <f aca="false">sorties_modele_sanstitre!F$31</f>
        <v>0.314595327837877</v>
      </c>
      <c r="G31" s="25" t="n">
        <f aca="false">sorties_modele_sanstitre!G$31</f>
        <v>0.213432943681695</v>
      </c>
      <c r="H31" s="25" t="n">
        <f aca="false">sorties_modele_sanstitre!H$31</f>
        <v>0.0948088762698675</v>
      </c>
      <c r="I31" s="25" t="n">
        <f aca="false">sorties_modele_sanstitre!I$31</f>
        <v>0.0632042808243803</v>
      </c>
      <c r="J31" s="25" t="n">
        <f aca="false">sorties_modele_sanstitre!J$31</f>
        <v>0.0381421830382832</v>
      </c>
    </row>
    <row r="32" customFormat="false" ht="15" hidden="false" customHeight="false" outlineLevel="0" collapsed="false">
      <c r="A32" s="25" t="str">
        <f aca="false">sorties_modele_sanstitre!A$32</f>
        <v>AMS3</v>
      </c>
      <c r="B32" s="25" t="str">
        <f aca="false">sorties_modele_sanstitre!B$32</f>
        <v>Chaudière condensation gaz</v>
      </c>
      <c r="C32" s="25" t="n">
        <f aca="false">sorties_modele_sanstitre!C$32</f>
        <v>0.130092886832045</v>
      </c>
      <c r="D32" s="25" t="n">
        <f aca="false">sorties_modele_sanstitre!D$32</f>
        <v>0.128902343835348</v>
      </c>
      <c r="E32" s="25" t="n">
        <f aca="false">sorties_modele_sanstitre!E$32</f>
        <v>0.151038728521916</v>
      </c>
      <c r="F32" s="25" t="n">
        <f aca="false">sorties_modele_sanstitre!F$32</f>
        <v>0.08743579651505</v>
      </c>
      <c r="G32" s="25" t="n">
        <f aca="false">sorties_modele_sanstitre!G$32</f>
        <v>0.0831686134073591</v>
      </c>
      <c r="H32" s="25" t="n">
        <f aca="false">sorties_modele_sanstitre!H$32</f>
        <v>0.0452084579717534</v>
      </c>
      <c r="I32" s="25" t="n">
        <f aca="false">sorties_modele_sanstitre!I$32</f>
        <v>0.0284780344495898</v>
      </c>
      <c r="J32" s="25" t="n">
        <f aca="false">sorties_modele_sanstitre!J$32</f>
        <v>0.0174035583675579</v>
      </c>
    </row>
    <row r="33" customFormat="false" ht="15" hidden="false" customHeight="false" outlineLevel="0" collapsed="false">
      <c r="A33" s="25" t="str">
        <f aca="false">sorties_modele_sanstitre!A$33</f>
        <v>AMS3</v>
      </c>
      <c r="B33" s="25" t="str">
        <f aca="false">sorties_modele_sanstitre!B$33</f>
        <v>Tube radiant</v>
      </c>
      <c r="C33" s="25" t="n">
        <f aca="false">sorties_modele_sanstitre!C$33</f>
        <v>0.0102411813072737</v>
      </c>
      <c r="D33" s="25" t="n">
        <f aca="false">sorties_modele_sanstitre!D$33</f>
        <v>0.0082892502552969</v>
      </c>
      <c r="E33" s="25" t="n">
        <f aca="false">sorties_modele_sanstitre!E$33</f>
        <v>0.00955221605207108</v>
      </c>
      <c r="F33" s="25" t="n">
        <f aca="false">sorties_modele_sanstitre!F$33</f>
        <v>0.0130776970787591</v>
      </c>
      <c r="G33" s="25" t="n">
        <f aca="false">sorties_modele_sanstitre!G$33</f>
        <v>0.00604335785443394</v>
      </c>
      <c r="H33" s="25" t="n">
        <f aca="false">sorties_modele_sanstitre!H$33</f>
        <v>0.00247175623993793</v>
      </c>
      <c r="I33" s="25" t="n">
        <f aca="false">sorties_modele_sanstitre!I$33</f>
        <v>0.00171916579991359</v>
      </c>
      <c r="J33" s="25" t="n">
        <f aca="false">sorties_modele_sanstitre!J$33</f>
        <v>0.000894193492801688</v>
      </c>
    </row>
    <row r="34" customFormat="false" ht="15" hidden="false" customHeight="false" outlineLevel="0" collapsed="false">
      <c r="A34" s="25" t="str">
        <f aca="false">sorties_modele_sanstitre!A$34</f>
        <v>AMS3</v>
      </c>
      <c r="B34" s="25" t="str">
        <f aca="false">sorties_modele_sanstitre!B$34</f>
        <v>Tube radiant performant</v>
      </c>
      <c r="C34" s="25" t="n">
        <f aca="false">sorties_modele_sanstitre!C$34</f>
        <v>0.0051730497312068</v>
      </c>
      <c r="D34" s="25" t="n">
        <f aca="false">sorties_modele_sanstitre!D$34</f>
        <v>0.00511826216788916</v>
      </c>
      <c r="E34" s="25" t="n">
        <f aca="false">sorties_modele_sanstitre!E$34</f>
        <v>0.00531171360282981</v>
      </c>
      <c r="F34" s="25" t="n">
        <f aca="false">sorties_modele_sanstitre!F$34</f>
        <v>0.00487145966571073</v>
      </c>
      <c r="G34" s="25" t="n">
        <f aca="false">sorties_modele_sanstitre!G$34</f>
        <v>0.00334472061702428</v>
      </c>
      <c r="H34" s="25" t="n">
        <f aca="false">sorties_modele_sanstitre!H$34</f>
        <v>0.00213264528688288</v>
      </c>
      <c r="I34" s="25" t="n">
        <f aca="false">sorties_modele_sanstitre!I$34</f>
        <v>0.00158212221226534</v>
      </c>
      <c r="J34" s="25" t="n">
        <f aca="false">sorties_modele_sanstitre!J$34</f>
        <v>0.000959144246778044</v>
      </c>
    </row>
    <row r="35" customFormat="false" ht="17.85" hidden="false" customHeight="true" outlineLevel="0" collapsed="false">
      <c r="A35" s="25" t="str">
        <f aca="false">sorties_modele_sanstitre!A$35</f>
        <v>AMS3</v>
      </c>
      <c r="B35" s="25" t="str">
        <f aca="false">sorties_modele_sanstitre!B$35</f>
        <v>Chaudière fioul</v>
      </c>
      <c r="C35" s="25" t="n">
        <f aca="false">sorties_modele_sanstitre!C$35</f>
        <v>0.00134515379574688</v>
      </c>
      <c r="D35" s="25" t="n">
        <f aca="false">sorties_modele_sanstitre!D$35</f>
        <v>3.52400086372625E-019</v>
      </c>
      <c r="E35" s="25" t="n">
        <f aca="false">sorties_modele_sanstitre!E$35</f>
        <v>0.015788137620682</v>
      </c>
      <c r="F35" s="25" t="n">
        <f aca="false">sorties_modele_sanstitre!F$35</f>
        <v>0.0160802382990303</v>
      </c>
      <c r="G35" s="25" t="n">
        <f aca="false">sorties_modele_sanstitre!G$35</f>
        <v>0.00677886315220956</v>
      </c>
      <c r="H35" s="25" t="n">
        <f aca="false">sorties_modele_sanstitre!H$35</f>
        <v>0.00127921746547577</v>
      </c>
      <c r="I35" s="25" t="n">
        <f aca="false">sorties_modele_sanstitre!I$35</f>
        <v>0.000713707297006059</v>
      </c>
      <c r="J35" s="25" t="n">
        <f aca="false">sorties_modele_sanstitre!J$35</f>
        <v>0.00010154758288855</v>
      </c>
    </row>
    <row r="36" customFormat="false" ht="15" hidden="false" customHeight="false" outlineLevel="0" collapsed="false">
      <c r="A36" s="25" t="str">
        <f aca="false">sorties_modele_sanstitre!A$36</f>
        <v>AMS3</v>
      </c>
      <c r="B36" s="25" t="str">
        <f aca="false">sorties_modele_sanstitre!B$36</f>
        <v>Chaudière condensation fioul</v>
      </c>
      <c r="C36" s="25" t="n">
        <f aca="false">sorties_modele_sanstitre!C$36</f>
        <v>0</v>
      </c>
      <c r="D36" s="25" t="n">
        <f aca="false">sorties_modele_sanstitre!D$36</f>
        <v>0</v>
      </c>
      <c r="E36" s="25" t="n">
        <f aca="false">sorties_modele_sanstitre!E$36</f>
        <v>0</v>
      </c>
      <c r="F36" s="25" t="n">
        <f aca="false">sorties_modele_sanstitre!F$36</f>
        <v>0.00155322460804156</v>
      </c>
      <c r="G36" s="25" t="n">
        <f aca="false">sorties_modele_sanstitre!G$36</f>
        <v>0.000894978498138671</v>
      </c>
      <c r="H36" s="25" t="n">
        <f aca="false">sorties_modele_sanstitre!H$36</f>
        <v>0</v>
      </c>
      <c r="I36" s="25" t="n">
        <f aca="false">sorties_modele_sanstitre!I$36</f>
        <v>0</v>
      </c>
      <c r="J36" s="25" t="n">
        <f aca="false">sorties_modele_sanstitre!J$36</f>
        <v>0</v>
      </c>
    </row>
    <row r="37" customFormat="false" ht="15" hidden="false" customHeight="false" outlineLevel="0" collapsed="false">
      <c r="A37" s="25" t="str">
        <f aca="false">sorties_modele_sanstitre!A$37</f>
        <v>AMS3</v>
      </c>
      <c r="B37" s="25" t="str">
        <f aca="false">sorties_modele_sanstitre!B$37</f>
        <v>Electrique direct</v>
      </c>
      <c r="C37" s="25" t="n">
        <f aca="false">sorties_modele_sanstitre!C$37</f>
        <v>0.161556697797099</v>
      </c>
      <c r="D37" s="25" t="n">
        <f aca="false">sorties_modele_sanstitre!D$37</f>
        <v>0.166352869003209</v>
      </c>
      <c r="E37" s="25" t="n">
        <f aca="false">sorties_modele_sanstitre!E$37</f>
        <v>0.00974259203258762</v>
      </c>
      <c r="F37" s="25" t="n">
        <f aca="false">sorties_modele_sanstitre!F$37</f>
        <v>0.0311078441138933</v>
      </c>
      <c r="G37" s="25" t="n">
        <f aca="false">sorties_modele_sanstitre!G$37</f>
        <v>0.0393863241903308</v>
      </c>
      <c r="H37" s="25" t="n">
        <f aca="false">sorties_modele_sanstitre!H$37</f>
        <v>0.0441073529566157</v>
      </c>
      <c r="I37" s="25" t="n">
        <f aca="false">sorties_modele_sanstitre!I$37</f>
        <v>0.043764508404321</v>
      </c>
      <c r="J37" s="25" t="n">
        <f aca="false">sorties_modele_sanstitre!J$37</f>
        <v>0.035940342955217</v>
      </c>
    </row>
    <row r="38" customFormat="false" ht="15" hidden="false" customHeight="false" outlineLevel="0" collapsed="false">
      <c r="A38" s="25" t="str">
        <f aca="false">sorties_modele_sanstitre!A$38</f>
        <v>AMS3</v>
      </c>
      <c r="B38" s="25" t="str">
        <f aca="false">sorties_modele_sanstitre!B$38</f>
        <v>Electrique direct performant</v>
      </c>
      <c r="C38" s="25" t="n">
        <f aca="false">sorties_modele_sanstitre!C$38</f>
        <v>0.0568741265868934</v>
      </c>
      <c r="D38" s="25" t="n">
        <f aca="false">sorties_modele_sanstitre!D$38</f>
        <v>0.0610946032502863</v>
      </c>
      <c r="E38" s="25" t="n">
        <f aca="false">sorties_modele_sanstitre!E$38</f>
        <v>0.00582699015815826</v>
      </c>
      <c r="F38" s="25" t="n">
        <f aca="false">sorties_modele_sanstitre!F$38</f>
        <v>0.0127600100222576</v>
      </c>
      <c r="G38" s="25" t="n">
        <f aca="false">sorties_modele_sanstitre!G$38</f>
        <v>0.0161706355376991</v>
      </c>
      <c r="H38" s="25" t="n">
        <f aca="false">sorties_modele_sanstitre!H$38</f>
        <v>0.019150416953847</v>
      </c>
      <c r="I38" s="25" t="n">
        <f aca="false">sorties_modele_sanstitre!I$38</f>
        <v>0.0184896441626971</v>
      </c>
      <c r="J38" s="25" t="n">
        <f aca="false">sorties_modele_sanstitre!J$38</f>
        <v>0.0139195021770395</v>
      </c>
    </row>
    <row r="39" customFormat="false" ht="15" hidden="false" customHeight="false" outlineLevel="0" collapsed="false">
      <c r="A39" s="25" t="str">
        <f aca="false">sorties_modele_sanstitre!A$39</f>
        <v>AMS3</v>
      </c>
      <c r="B39" s="25" t="str">
        <f aca="false">sorties_modele_sanstitre!B$39</f>
        <v>Cassette rayonnante</v>
      </c>
      <c r="C39" s="25" t="n">
        <f aca="false">sorties_modele_sanstitre!C$39</f>
        <v>0.0015195618065396</v>
      </c>
      <c r="D39" s="25" t="n">
        <f aca="false">sorties_modele_sanstitre!D$39</f>
        <v>0.0015310988167948</v>
      </c>
      <c r="E39" s="25" t="n">
        <f aca="false">sorties_modele_sanstitre!E$39</f>
        <v>0.000212766421304796</v>
      </c>
      <c r="F39" s="25" t="n">
        <f aca="false">sorties_modele_sanstitre!F$39</f>
        <v>0.000727328203621126</v>
      </c>
      <c r="G39" s="25" t="n">
        <f aca="false">sorties_modele_sanstitre!G$39</f>
        <v>0.000771685694670219</v>
      </c>
      <c r="H39" s="25" t="n">
        <f aca="false">sorties_modele_sanstitre!H$39</f>
        <v>0.000975867065090356</v>
      </c>
      <c r="I39" s="25" t="n">
        <f aca="false">sorties_modele_sanstitre!I$39</f>
        <v>0.00113059588759438</v>
      </c>
      <c r="J39" s="25" t="n">
        <f aca="false">sorties_modele_sanstitre!J$39</f>
        <v>0.0009590598986932</v>
      </c>
    </row>
    <row r="40" customFormat="false" ht="15" hidden="false" customHeight="false" outlineLevel="0" collapsed="false">
      <c r="A40" s="25" t="str">
        <f aca="false">sorties_modele_sanstitre!A$40</f>
        <v>AMS3</v>
      </c>
      <c r="B40" s="25" t="str">
        <f aca="false">sorties_modele_sanstitre!B$40</f>
        <v>Cassette rayonnante performant</v>
      </c>
      <c r="C40" s="25" t="n">
        <f aca="false">sorties_modele_sanstitre!C$40</f>
        <v>0.000597685229552509</v>
      </c>
      <c r="D40" s="25" t="n">
        <f aca="false">sorties_modele_sanstitre!D$40</f>
        <v>0.000723166008919895</v>
      </c>
      <c r="E40" s="25" t="n">
        <f aca="false">sorties_modele_sanstitre!E$40</f>
        <v>0.000123540697682017</v>
      </c>
      <c r="F40" s="25" t="n">
        <f aca="false">sorties_modele_sanstitre!F$40</f>
        <v>0.000250483617092451</v>
      </c>
      <c r="G40" s="25" t="n">
        <f aca="false">sorties_modele_sanstitre!G$40</f>
        <v>0.000265694699929573</v>
      </c>
      <c r="H40" s="25" t="n">
        <f aca="false">sorties_modele_sanstitre!H$40</f>
        <v>0.000473013089084873</v>
      </c>
      <c r="I40" s="25" t="n">
        <f aca="false">sorties_modele_sanstitre!I$40</f>
        <v>0.000523850295869815</v>
      </c>
      <c r="J40" s="25" t="n">
        <f aca="false">sorties_modele_sanstitre!J$40</f>
        <v>0.000462822694194598</v>
      </c>
    </row>
    <row r="41" customFormat="false" ht="15" hidden="false" customHeight="false" outlineLevel="0" collapsed="false">
      <c r="A41" s="25" t="str">
        <f aca="false">sorties_modele_sanstitre!A$41</f>
        <v>AMS3</v>
      </c>
      <c r="B41" s="25" t="str">
        <f aca="false">sorties_modele_sanstitre!B$41</f>
        <v>PAC</v>
      </c>
      <c r="C41" s="25" t="n">
        <f aca="false">sorties_modele_sanstitre!C$41</f>
        <v>0.0836814184116852</v>
      </c>
      <c r="D41" s="25" t="n">
        <f aca="false">sorties_modele_sanstitre!D$41</f>
        <v>0.102670221962358</v>
      </c>
      <c r="E41" s="25" t="n">
        <f aca="false">sorties_modele_sanstitre!E$41</f>
        <v>0.110588184217048</v>
      </c>
      <c r="F41" s="25" t="n">
        <f aca="false">sorties_modele_sanstitre!F$41</f>
        <v>0.0968114034706735</v>
      </c>
      <c r="G41" s="25" t="n">
        <f aca="false">sorties_modele_sanstitre!G$41</f>
        <v>0.151226594176198</v>
      </c>
      <c r="H41" s="25" t="n">
        <f aca="false">sorties_modele_sanstitre!H$41</f>
        <v>0.22262408272852</v>
      </c>
      <c r="I41" s="25" t="n">
        <f aca="false">sorties_modele_sanstitre!I$41</f>
        <v>0.26858243165805</v>
      </c>
      <c r="J41" s="25" t="n">
        <f aca="false">sorties_modele_sanstitre!J$41</f>
        <v>0.321320561958222</v>
      </c>
    </row>
    <row r="42" customFormat="false" ht="15" hidden="false" customHeight="false" outlineLevel="0" collapsed="false">
      <c r="A42" s="25" t="str">
        <f aca="false">sorties_modele_sanstitre!A$42</f>
        <v>AMS3</v>
      </c>
      <c r="B42" s="25" t="str">
        <f aca="false">sorties_modele_sanstitre!B$42</f>
        <v>PAC performant</v>
      </c>
      <c r="C42" s="25" t="n">
        <f aca="false">sorties_modele_sanstitre!C$42</f>
        <v>0.0029971034865062</v>
      </c>
      <c r="D42" s="25" t="n">
        <f aca="false">sorties_modele_sanstitre!D$42</f>
        <v>0.00403318348221117</v>
      </c>
      <c r="E42" s="25" t="n">
        <f aca="false">sorties_modele_sanstitre!E$42</f>
        <v>0.0043342715898729</v>
      </c>
      <c r="F42" s="25" t="n">
        <f aca="false">sorties_modele_sanstitre!F$42</f>
        <v>0.00190547503749798</v>
      </c>
      <c r="G42" s="25" t="n">
        <f aca="false">sorties_modele_sanstitre!G$42</f>
        <v>0.00361790934780804</v>
      </c>
      <c r="H42" s="25" t="n">
        <f aca="false">sorties_modele_sanstitre!H$42</f>
        <v>0.0066902338945877</v>
      </c>
      <c r="I42" s="25" t="n">
        <f aca="false">sorties_modele_sanstitre!I$42</f>
        <v>0.00872577516383969</v>
      </c>
      <c r="J42" s="25" t="n">
        <f aca="false">sorties_modele_sanstitre!J$42</f>
        <v>0.012276721740072</v>
      </c>
    </row>
    <row r="43" customFormat="false" ht="15" hidden="false" customHeight="false" outlineLevel="0" collapsed="false">
      <c r="A43" s="25" t="str">
        <f aca="false">sorties_modele_sanstitre!A$43</f>
        <v>AMS3</v>
      </c>
      <c r="B43" s="25" t="str">
        <f aca="false">sorties_modele_sanstitre!B$43</f>
        <v>Rooftop</v>
      </c>
      <c r="C43" s="25" t="n">
        <f aca="false">sorties_modele_sanstitre!C$43</f>
        <v>0.0872547454473083</v>
      </c>
      <c r="D43" s="25" t="n">
        <f aca="false">sorties_modele_sanstitre!D$43</f>
        <v>0.0933869382548227</v>
      </c>
      <c r="E43" s="25" t="n">
        <f aca="false">sorties_modele_sanstitre!E$43</f>
        <v>0.0871792183857191</v>
      </c>
      <c r="F43" s="25" t="n">
        <f aca="false">sorties_modele_sanstitre!F$43</f>
        <v>0.101902350393107</v>
      </c>
      <c r="G43" s="25" t="n">
        <f aca="false">sorties_modele_sanstitre!G$43</f>
        <v>0.0957484222097127</v>
      </c>
      <c r="H43" s="25" t="n">
        <f aca="false">sorties_modele_sanstitre!H$43</f>
        <v>0.0983364097990149</v>
      </c>
      <c r="I43" s="25" t="n">
        <f aca="false">sorties_modele_sanstitre!I$43</f>
        <v>0.109963596121317</v>
      </c>
      <c r="J43" s="25" t="n">
        <f aca="false">sorties_modele_sanstitre!J$43</f>
        <v>0.114560871520922</v>
      </c>
    </row>
    <row r="44" customFormat="false" ht="15" hidden="false" customHeight="false" outlineLevel="0" collapsed="false">
      <c r="A44" s="25" t="str">
        <f aca="false">sorties_modele_sanstitre!A$44</f>
        <v>AMS3</v>
      </c>
      <c r="B44" s="25" t="str">
        <f aca="false">sorties_modele_sanstitre!B$44</f>
        <v>Rooftop performant</v>
      </c>
      <c r="C44" s="25" t="n">
        <f aca="false">sorties_modele_sanstitre!C$44</f>
        <v>0.00993038732517345</v>
      </c>
      <c r="D44" s="25" t="n">
        <f aca="false">sorties_modele_sanstitre!D$44</f>
        <v>0.0107961218262209</v>
      </c>
      <c r="E44" s="25" t="n">
        <f aca="false">sorties_modele_sanstitre!E$44</f>
        <v>0.0112810338714002</v>
      </c>
      <c r="F44" s="25" t="n">
        <f aca="false">sorties_modele_sanstitre!F$44</f>
        <v>0.00809175469611545</v>
      </c>
      <c r="G44" s="25" t="n">
        <f aca="false">sorties_modele_sanstitre!G$44</f>
        <v>0.0059423287885144</v>
      </c>
      <c r="H44" s="25" t="n">
        <f aca="false">sorties_modele_sanstitre!H$44</f>
        <v>0.00625094420095278</v>
      </c>
      <c r="I44" s="25" t="n">
        <f aca="false">sorties_modele_sanstitre!I$44</f>
        <v>0.0067098292728021</v>
      </c>
      <c r="J44" s="25" t="n">
        <f aca="false">sorties_modele_sanstitre!J$44</f>
        <v>0.00748131974254342</v>
      </c>
    </row>
    <row r="45" customFormat="false" ht="15" hidden="false" customHeight="false" outlineLevel="0" collapsed="false">
      <c r="A45" s="25" t="str">
        <f aca="false">sorties_modele_sanstitre!A$45</f>
        <v>AMS3</v>
      </c>
      <c r="B45" s="25" t="str">
        <f aca="false">sorties_modele_sanstitre!B$45</f>
        <v>DRV</v>
      </c>
      <c r="C45" s="25" t="n">
        <f aca="false">sorties_modele_sanstitre!C$45</f>
        <v>0.00439594388502772</v>
      </c>
      <c r="D45" s="25" t="n">
        <f aca="false">sorties_modele_sanstitre!D$45</f>
        <v>0.00532025739831738</v>
      </c>
      <c r="E45" s="25" t="n">
        <f aca="false">sorties_modele_sanstitre!E$45</f>
        <v>0.00923900817652862</v>
      </c>
      <c r="F45" s="25" t="n">
        <f aca="false">sorties_modele_sanstitre!F$45</f>
        <v>0.00536748861240077</v>
      </c>
      <c r="G45" s="25" t="n">
        <f aca="false">sorties_modele_sanstitre!G$45</f>
        <v>0.00779468686359041</v>
      </c>
      <c r="H45" s="25" t="n">
        <f aca="false">sorties_modele_sanstitre!H$45</f>
        <v>0.00970088272674892</v>
      </c>
      <c r="I45" s="25" t="n">
        <f aca="false">sorties_modele_sanstitre!I$45</f>
        <v>0.0100796982003104</v>
      </c>
      <c r="J45" s="25" t="n">
        <f aca="false">sorties_modele_sanstitre!J$45</f>
        <v>0.0131718048308052</v>
      </c>
    </row>
    <row r="46" customFormat="false" ht="15" hidden="false" customHeight="false" outlineLevel="0" collapsed="false">
      <c r="A46" s="25" t="str">
        <f aca="false">sorties_modele_sanstitre!A$46</f>
        <v>AMS3</v>
      </c>
      <c r="B46" s="25" t="str">
        <f aca="false">sorties_modele_sanstitre!B$46</f>
        <v>DRV performant</v>
      </c>
      <c r="C46" s="25" t="n">
        <f aca="false">sorties_modele_sanstitre!C$46</f>
        <v>1.32819994780986E-006</v>
      </c>
      <c r="D46" s="25" t="n">
        <f aca="false">sorties_modele_sanstitre!D$46</f>
        <v>1.55487030748836E-006</v>
      </c>
      <c r="E46" s="25" t="n">
        <f aca="false">sorties_modele_sanstitre!E$46</f>
        <v>1.98239741745036E-005</v>
      </c>
      <c r="F46" s="25" t="n">
        <f aca="false">sorties_modele_sanstitre!F$46</f>
        <v>0</v>
      </c>
      <c r="G46" s="25" t="n">
        <f aca="false">sorties_modele_sanstitre!G$46</f>
        <v>0</v>
      </c>
      <c r="H46" s="25" t="n">
        <f aca="false">sorties_modele_sanstitre!H$46</f>
        <v>0</v>
      </c>
      <c r="I46" s="25" t="n">
        <f aca="false">sorties_modele_sanstitre!I$46</f>
        <v>0</v>
      </c>
      <c r="J46" s="25" t="n">
        <f aca="false">sorties_modele_sanstitre!J$46</f>
        <v>0</v>
      </c>
    </row>
    <row r="47" customFormat="false" ht="15" hidden="false" customHeight="false" outlineLevel="0" collapsed="false">
      <c r="A47" s="25" t="str">
        <f aca="false">sorties_modele_sanstitre!A$47</f>
        <v>AMS3</v>
      </c>
      <c r="B47" s="25" t="str">
        <f aca="false">sorties_modele_sanstitre!B$47</f>
        <v>Autre système centralisé</v>
      </c>
      <c r="C47" s="25" t="n">
        <f aca="false">sorties_modele_sanstitre!C$47</f>
        <v>0.0733219001296269</v>
      </c>
      <c r="D47" s="25" t="n">
        <f aca="false">sorties_modele_sanstitre!D$47</f>
        <v>0.0899893650267125</v>
      </c>
      <c r="E47" s="25" t="n">
        <f aca="false">sorties_modele_sanstitre!E$47</f>
        <v>0.14494028365856</v>
      </c>
      <c r="F47" s="25" t="n">
        <f aca="false">sorties_modele_sanstitre!F$47</f>
        <v>0.250199309234198</v>
      </c>
      <c r="G47" s="25" t="n">
        <f aca="false">sorties_modele_sanstitre!G$47</f>
        <v>0.30974767633292</v>
      </c>
      <c r="H47" s="25" t="n">
        <f aca="false">sorties_modele_sanstitre!H$47</f>
        <v>0.375785841368971</v>
      </c>
      <c r="I47" s="25" t="n">
        <f aca="false">sorties_modele_sanstitre!I$47</f>
        <v>0.367184628067241</v>
      </c>
      <c r="J47" s="25" t="n">
        <f aca="false">sorties_modele_sanstitre!J$47</f>
        <v>0.352563140681706</v>
      </c>
    </row>
    <row r="48" customFormat="false" ht="15" hidden="false" customHeight="false" outlineLevel="0" collapsed="false">
      <c r="A48" s="25" t="str">
        <f aca="false">sorties_modele_sanstitre!A$48</f>
        <v>AMS3</v>
      </c>
      <c r="B48" s="25" t="str">
        <f aca="false">sorties_modele_sanstitre!B$48</f>
        <v>Autre système centralisé performant</v>
      </c>
      <c r="C48" s="25" t="n">
        <f aca="false">sorties_modele_sanstitre!C$48</f>
        <v>0.0104913084895147</v>
      </c>
      <c r="D48" s="25" t="n">
        <f aca="false">sorties_modele_sanstitre!D$48</f>
        <v>0.0121688540373262</v>
      </c>
      <c r="E48" s="25" t="n">
        <f aca="false">sorties_modele_sanstitre!E$48</f>
        <v>0.0214753680404193</v>
      </c>
      <c r="F48" s="25" t="n">
        <f aca="false">sorties_modele_sanstitre!F$48</f>
        <v>0.0256464273397448</v>
      </c>
      <c r="G48" s="25" t="n">
        <f aca="false">sorties_modele_sanstitre!G$48</f>
        <v>0.0354316460768832</v>
      </c>
      <c r="H48" s="25" t="n">
        <f aca="false">sorties_modele_sanstitre!H$48</f>
        <v>0.0500354593721804</v>
      </c>
      <c r="I48" s="25" t="n">
        <f aca="false">sorties_modele_sanstitre!I$48</f>
        <v>0.047764429704232</v>
      </c>
      <c r="J48" s="25" t="n">
        <f aca="false">sorties_modele_sanstitre!J$48</f>
        <v>0.048686993933024</v>
      </c>
    </row>
    <row r="49" customFormat="false" ht="15" hidden="false" customHeight="false" outlineLevel="0" collapsed="false">
      <c r="A49" s="25" t="str">
        <f aca="false">sorties_modele_sanstitre!A$49</f>
        <v>AMS3</v>
      </c>
      <c r="B49" s="25" t="str">
        <f aca="false">sorties_modele_sanstitre!B$49</f>
        <v>nr</v>
      </c>
      <c r="C49" s="25" t="n">
        <f aca="false">sorties_modele_sanstitre!C$49</f>
        <v>0.0221161063556261</v>
      </c>
      <c r="D49" s="25" t="n">
        <f aca="false">sorties_modele_sanstitre!D$49</f>
        <v>0.0220488406523397</v>
      </c>
      <c r="E49" s="25" t="n">
        <f aca="false">sorties_modele_sanstitre!E$49</f>
        <v>0.0218486039958857</v>
      </c>
      <c r="F49" s="25" t="n">
        <f aca="false">sorties_modele_sanstitre!F$49</f>
        <v>0.0276163812549293</v>
      </c>
      <c r="G49" s="25" t="n">
        <f aca="false">sorties_modele_sanstitre!G$49</f>
        <v>0.0202329188708832</v>
      </c>
      <c r="H49" s="25" t="n">
        <f aca="false">sorties_modele_sanstitre!H$49</f>
        <v>0.0199685426104696</v>
      </c>
      <c r="I49" s="25" t="n">
        <f aca="false">sorties_modele_sanstitre!I$49</f>
        <v>0.021383702478571</v>
      </c>
      <c r="J49" s="25" t="n">
        <f aca="false">sorties_modele_sanstitre!J$49</f>
        <v>0.0211562311392506</v>
      </c>
    </row>
    <row r="50" customFormat="false" ht="15" hidden="false" customHeight="false" outlineLevel="0" collapsed="false">
      <c r="A50" s="32" t="s">
        <v>124</v>
      </c>
      <c r="B50" s="31"/>
      <c r="C50" s="31"/>
      <c r="D50" s="31"/>
      <c r="E50" s="31"/>
      <c r="F50" s="31"/>
    </row>
    <row r="51" customFormat="false" ht="15" hidden="false" customHeight="false" outlineLevel="0" collapsed="false">
      <c r="A51" s="25" t="str">
        <f aca="false">sorties_modele_sanstitre!A$51</f>
        <v>scenario</v>
      </c>
      <c r="B51" s="25" t="str">
        <f aca="false">sorties_modele_sanstitre!B$51</f>
        <v>SYSTEME_CHAUD</v>
      </c>
      <c r="C51" s="25" t="str">
        <f aca="false">sorties_modele_sanstitre!C$51</f>
        <v>2010</v>
      </c>
      <c r="D51" s="25" t="str">
        <f aca="false">sorties_modele_sanstitre!D$51</f>
        <v>2015</v>
      </c>
      <c r="E51" s="25" t="str">
        <f aca="false">sorties_modele_sanstitre!E$51</f>
        <v>2020</v>
      </c>
      <c r="F51" s="25" t="str">
        <f aca="false">sorties_modele_sanstitre!F$51</f>
        <v>2025</v>
      </c>
      <c r="G51" s="25" t="str">
        <f aca="false">sorties_modele_sanstitre!G$51</f>
        <v>2030</v>
      </c>
      <c r="H51" s="25" t="str">
        <f aca="false">sorties_modele_sanstitre!H$51</f>
        <v>2035</v>
      </c>
      <c r="I51" s="25" t="str">
        <f aca="false">sorties_modele_sanstitre!I$51</f>
        <v>2040</v>
      </c>
      <c r="J51" s="25" t="str">
        <f aca="false">sorties_modele_sanstitre!J$51</f>
        <v>2045</v>
      </c>
    </row>
    <row r="52" customFormat="false" ht="15" hidden="false" customHeight="false" outlineLevel="0" collapsed="false">
      <c r="A52" s="25" t="str">
        <f aca="false">sorties_modele_sanstitre!A$52</f>
        <v>AMS3</v>
      </c>
      <c r="B52" s="25" t="str">
        <f aca="false">sorties_modele_sanstitre!B$52</f>
        <v>Chaudière gaz</v>
      </c>
      <c r="C52" s="25" t="n">
        <f aca="false">sorties_modele_sanstitre!C$52</f>
        <v>3457549.6667</v>
      </c>
      <c r="D52" s="25" t="n">
        <f aca="false">sorties_modele_sanstitre!D$52</f>
        <v>4200297.51279999</v>
      </c>
      <c r="E52" s="25" t="n">
        <f aca="false">sorties_modele_sanstitre!E$52</f>
        <v>3146286.1421</v>
      </c>
      <c r="F52" s="25" t="n">
        <f aca="false">sorties_modele_sanstitre!F$52</f>
        <v>1564128.9419</v>
      </c>
      <c r="G52" s="25" t="n">
        <f aca="false">sorties_modele_sanstitre!G$52</f>
        <v>715097.888600001</v>
      </c>
      <c r="H52" s="25" t="n">
        <f aca="false">sorties_modele_sanstitre!H$52</f>
        <v>411319.822699999</v>
      </c>
      <c r="I52" s="25" t="n">
        <f aca="false">sorties_modele_sanstitre!I$52</f>
        <v>254407.5804</v>
      </c>
      <c r="J52" s="25" t="n">
        <f aca="false">sorties_modele_sanstitre!J$52</f>
        <v>255319.1495</v>
      </c>
    </row>
    <row r="53" customFormat="false" ht="15" hidden="false" customHeight="false" outlineLevel="0" collapsed="false">
      <c r="A53" s="25" t="str">
        <f aca="false">sorties_modele_sanstitre!A$53</f>
        <v>AMS3</v>
      </c>
      <c r="B53" s="25" t="str">
        <f aca="false">sorties_modele_sanstitre!B$53</f>
        <v>Chaudière condensation gaz</v>
      </c>
      <c r="C53" s="25" t="n">
        <f aca="false">sorties_modele_sanstitre!C$53</f>
        <v>1329166.9715</v>
      </c>
      <c r="D53" s="25" t="n">
        <f aca="false">sorties_modele_sanstitre!D$53</f>
        <v>1620463.8982</v>
      </c>
      <c r="E53" s="25" t="n">
        <f aca="false">sorties_modele_sanstitre!E$53</f>
        <v>874450.4783</v>
      </c>
      <c r="F53" s="25" t="n">
        <f aca="false">sorties_modele_sanstitre!F$53</f>
        <v>609495.5776</v>
      </c>
      <c r="G53" s="25" t="n">
        <f aca="false">sorties_modele_sanstitre!G$53</f>
        <v>340985.719</v>
      </c>
      <c r="H53" s="25" t="n">
        <f aca="false">sorties_modele_sanstitre!H$53</f>
        <v>185328.9038</v>
      </c>
      <c r="I53" s="25" t="n">
        <f aca="false">sorties_modele_sanstitre!I$53</f>
        <v>116081.3782</v>
      </c>
      <c r="J53" s="25" t="n">
        <f aca="false">sorties_modele_sanstitre!J$53</f>
        <v>109811.4305</v>
      </c>
    </row>
    <row r="54" customFormat="false" ht="15" hidden="false" customHeight="false" outlineLevel="0" collapsed="false">
      <c r="A54" s="25" t="str">
        <f aca="false">sorties_modele_sanstitre!A$54</f>
        <v>AMS3</v>
      </c>
      <c r="B54" s="25" t="str">
        <f aca="false">sorties_modele_sanstitre!B$54</f>
        <v>Tube radiant</v>
      </c>
      <c r="C54" s="25" t="n">
        <f aca="false">sorties_modele_sanstitre!C$54</f>
        <v>104634.775</v>
      </c>
      <c r="D54" s="25" t="n">
        <f aca="false">sorties_modele_sanstitre!D$54</f>
        <v>102483.7895</v>
      </c>
      <c r="E54" s="25" t="n">
        <f aca="false">sorties_modele_sanstitre!E$54</f>
        <v>130790.8079</v>
      </c>
      <c r="F54" s="25" t="n">
        <f aca="false">sorties_modele_sanstitre!F$54</f>
        <v>44288.3407</v>
      </c>
      <c r="G54" s="25" t="n">
        <f aca="false">sorties_modele_sanstitre!G$54</f>
        <v>18643.2720000001</v>
      </c>
      <c r="H54" s="25" t="n">
        <f aca="false">sorties_modele_sanstitre!H$54</f>
        <v>11187.9601</v>
      </c>
      <c r="I54" s="25" t="n">
        <f aca="false">sorties_modele_sanstitre!I$54</f>
        <v>5964.25230000001</v>
      </c>
      <c r="J54" s="25" t="n">
        <f aca="false">sorties_modele_sanstitre!J$54</f>
        <v>6634.8023</v>
      </c>
    </row>
    <row r="55" customFormat="false" ht="15" hidden="false" customHeight="false" outlineLevel="0" collapsed="false">
      <c r="A55" s="25" t="str">
        <f aca="false">sorties_modele_sanstitre!A$55</f>
        <v>AMS3</v>
      </c>
      <c r="B55" s="25" t="str">
        <f aca="false">sorties_modele_sanstitre!B$55</f>
        <v>Tube radiant performant</v>
      </c>
      <c r="C55" s="25" t="n">
        <f aca="false">sorties_modele_sanstitre!C$55</f>
        <v>52853.3651</v>
      </c>
      <c r="D55" s="25" t="n">
        <f aca="false">sorties_modele_sanstitre!D$55</f>
        <v>56988.2983999999</v>
      </c>
      <c r="E55" s="25" t="n">
        <f aca="false">sorties_modele_sanstitre!E$55</f>
        <v>48719.7510000001</v>
      </c>
      <c r="F55" s="25" t="n">
        <f aca="false">sorties_modele_sanstitre!F$55</f>
        <v>24511.5596</v>
      </c>
      <c r="G55" s="25" t="n">
        <f aca="false">sorties_modele_sanstitre!G$55</f>
        <v>16085.5207</v>
      </c>
      <c r="H55" s="25" t="n">
        <f aca="false">sorties_modele_sanstitre!H$55</f>
        <v>10296.11</v>
      </c>
      <c r="I55" s="25" t="n">
        <f aca="false">sorties_modele_sanstitre!I$55</f>
        <v>6397.47249999997</v>
      </c>
      <c r="J55" s="25" t="n">
        <f aca="false">sorties_modele_sanstitre!J$55</f>
        <v>6334.02620000001</v>
      </c>
    </row>
    <row r="56" customFormat="false" ht="15" hidden="false" customHeight="false" outlineLevel="0" collapsed="false">
      <c r="A56" s="25" t="str">
        <f aca="false">sorties_modele_sanstitre!A$56</f>
        <v>AMS3</v>
      </c>
      <c r="B56" s="25" t="str">
        <f aca="false">sorties_modele_sanstitre!B$56</f>
        <v>Chaudière fioul</v>
      </c>
      <c r="C56" s="25" t="n">
        <f aca="false">sorties_modele_sanstitre!C$56</f>
        <v>13743.5185</v>
      </c>
      <c r="D56" s="25" t="n">
        <f aca="false">sorties_modele_sanstitre!D$56</f>
        <v>169387.7278</v>
      </c>
      <c r="E56" s="25" t="n">
        <f aca="false">sorties_modele_sanstitre!E$56</f>
        <v>160819.396999999</v>
      </c>
      <c r="F56" s="25" t="n">
        <f aca="false">sorties_modele_sanstitre!F$56</f>
        <v>49678.4416999999</v>
      </c>
      <c r="G56" s="25" t="n">
        <f aca="false">sorties_modele_sanstitre!G$56</f>
        <v>9648.52390000009</v>
      </c>
      <c r="H56" s="25" t="n">
        <f aca="false">sorties_modele_sanstitre!H$56</f>
        <v>4644.6531</v>
      </c>
      <c r="I56" s="25" t="n">
        <f aca="false">sorties_modele_sanstitre!I$56</f>
        <v>677.320299999985</v>
      </c>
      <c r="J56" s="25" t="n">
        <f aca="false">sorties_modele_sanstitre!J$56</f>
        <v>397.560200000002</v>
      </c>
    </row>
    <row r="57" customFormat="false" ht="15" hidden="false" customHeight="false" outlineLevel="0" collapsed="false">
      <c r="A57" s="25" t="str">
        <f aca="false">sorties_modele_sanstitre!A$57</f>
        <v>AMS3</v>
      </c>
      <c r="B57" s="25" t="str">
        <f aca="false">sorties_modele_sanstitre!B$57</f>
        <v>Chaudière condensation fioul</v>
      </c>
      <c r="C57" s="25" t="n">
        <f aca="false">sorties_modele_sanstitre!C$57</f>
        <v>0</v>
      </c>
      <c r="D57" s="25" t="n">
        <f aca="false">sorties_modele_sanstitre!D$57</f>
        <v>0</v>
      </c>
      <c r="E57" s="25" t="n">
        <f aca="false">sorties_modele_sanstitre!E$57</f>
        <v>15533.8895</v>
      </c>
      <c r="F57" s="25" t="n">
        <f aca="false">sorties_modele_sanstitre!F$57</f>
        <v>6558.78960000003</v>
      </c>
      <c r="G57" s="25" t="n">
        <f aca="false">sorties_modele_sanstitre!G$57</f>
        <v>0</v>
      </c>
      <c r="H57" s="25" t="n">
        <f aca="false">sorties_modele_sanstitre!H$57</f>
        <v>0</v>
      </c>
      <c r="I57" s="25" t="n">
        <f aca="false">sorties_modele_sanstitre!I$57</f>
        <v>0</v>
      </c>
      <c r="J57" s="25" t="n">
        <f aca="false">sorties_modele_sanstitre!J$57</f>
        <v>0</v>
      </c>
    </row>
    <row r="58" customFormat="false" ht="15" hidden="false" customHeight="false" outlineLevel="0" collapsed="false">
      <c r="A58" s="25" t="str">
        <f aca="false">sorties_modele_sanstitre!A$58</f>
        <v>AMS3</v>
      </c>
      <c r="B58" s="25" t="str">
        <f aca="false">sorties_modele_sanstitre!B$58</f>
        <v>Electrique direct</v>
      </c>
      <c r="C58" s="25" t="n">
        <f aca="false">sorties_modele_sanstitre!C$58</f>
        <v>1650634.6501</v>
      </c>
      <c r="D58" s="25" t="n">
        <f aca="false">sorties_modele_sanstitre!D$58</f>
        <v>104526.294800001</v>
      </c>
      <c r="E58" s="25" t="n">
        <f aca="false">sorties_modele_sanstitre!E$58</f>
        <v>311111.3554</v>
      </c>
      <c r="F58" s="25" t="n">
        <f aca="false">sorties_modele_sanstitre!F$58</f>
        <v>288640.0221</v>
      </c>
      <c r="G58" s="25" t="n">
        <f aca="false">sorties_modele_sanstitre!G$58</f>
        <v>332680.6119</v>
      </c>
      <c r="H58" s="25" t="n">
        <f aca="false">sorties_modele_sanstitre!H$58</f>
        <v>284809.978099999</v>
      </c>
      <c r="I58" s="25" t="n">
        <f aca="false">sorties_modele_sanstitre!I$58</f>
        <v>239721.3521</v>
      </c>
      <c r="J58" s="25" t="n">
        <f aca="false">sorties_modele_sanstitre!J$58</f>
        <v>221597.272499999</v>
      </c>
    </row>
    <row r="59" customFormat="false" ht="15" hidden="false" customHeight="false" outlineLevel="0" collapsed="false">
      <c r="A59" s="25" t="str">
        <f aca="false">sorties_modele_sanstitre!A$59</f>
        <v>AMS3</v>
      </c>
      <c r="B59" s="25" t="str">
        <f aca="false">sorties_modele_sanstitre!B$59</f>
        <v>Electrique direct performant</v>
      </c>
      <c r="C59" s="25" t="n">
        <f aca="false">sorties_modele_sanstitre!C$59</f>
        <v>581086.4255</v>
      </c>
      <c r="D59" s="25" t="n">
        <f aca="false">sorties_modele_sanstitre!D$59</f>
        <v>62516.5960999997</v>
      </c>
      <c r="E59" s="25" t="n">
        <f aca="false">sorties_modele_sanstitre!E$59</f>
        <v>127613.6012</v>
      </c>
      <c r="F59" s="25" t="n">
        <f aca="false">sorties_modele_sanstitre!F$59</f>
        <v>118505.4126</v>
      </c>
      <c r="G59" s="25" t="n">
        <f aca="false">sorties_modele_sanstitre!G$59</f>
        <v>144442.4116</v>
      </c>
      <c r="H59" s="25" t="n">
        <f aca="false">sorties_modele_sanstitre!H$59</f>
        <v>120326.6149</v>
      </c>
      <c r="I59" s="25" t="n">
        <f aca="false">sorties_modele_sanstitre!I$59</f>
        <v>92842.7946999997</v>
      </c>
      <c r="J59" s="25" t="n">
        <f aca="false">sorties_modele_sanstitre!J$59</f>
        <v>77684.5718</v>
      </c>
    </row>
    <row r="60" customFormat="false" ht="15" hidden="false" customHeight="false" outlineLevel="0" collapsed="false">
      <c r="A60" s="25" t="str">
        <f aca="false">sorties_modele_sanstitre!A$60</f>
        <v>AMS3</v>
      </c>
      <c r="B60" s="25" t="str">
        <f aca="false">sorties_modele_sanstitre!B$60</f>
        <v>Cassette rayonnante</v>
      </c>
      <c r="C60" s="25" t="n">
        <f aca="false">sorties_modele_sanstitre!C$60</f>
        <v>15525.4558</v>
      </c>
      <c r="D60" s="25" t="n">
        <f aca="false">sorties_modele_sanstitre!D$60</f>
        <v>2282.72780000001</v>
      </c>
      <c r="E60" s="25" t="n">
        <f aca="false">sorties_modele_sanstitre!E$60</f>
        <v>7274.0516</v>
      </c>
      <c r="F60" s="25" t="n">
        <f aca="false">sorties_modele_sanstitre!F$60</f>
        <v>5655.2466</v>
      </c>
      <c r="G60" s="25" t="n">
        <f aca="false">sorties_modele_sanstitre!G$60</f>
        <v>7360.4973</v>
      </c>
      <c r="H60" s="25" t="n">
        <f aca="false">sorties_modele_sanstitre!H$60</f>
        <v>7357.67409999999</v>
      </c>
      <c r="I60" s="25" t="n">
        <f aca="false">sorties_modele_sanstitre!I$60</f>
        <v>6396.9099</v>
      </c>
      <c r="J60" s="25" t="n">
        <f aca="false">sorties_modele_sanstitre!J$60</f>
        <v>6282.3133</v>
      </c>
    </row>
    <row r="61" customFormat="false" ht="15" hidden="false" customHeight="false" outlineLevel="0" collapsed="false">
      <c r="A61" s="25" t="str">
        <f aca="false">sorties_modele_sanstitre!A$61</f>
        <v>AMS3</v>
      </c>
      <c r="B61" s="25" t="str">
        <f aca="false">sorties_modele_sanstitre!B$61</f>
        <v>Cassette rayonnante performant</v>
      </c>
      <c r="C61" s="25" t="n">
        <f aca="false">sorties_modele_sanstitre!C$61</f>
        <v>6106.5865</v>
      </c>
      <c r="D61" s="25" t="n">
        <f aca="false">sorties_modele_sanstitre!D$61</f>
        <v>1325.44310000001</v>
      </c>
      <c r="E61" s="25" t="n">
        <f aca="false">sorties_modele_sanstitre!E$61</f>
        <v>2505.1012</v>
      </c>
      <c r="F61" s="25" t="n">
        <f aca="false">sorties_modele_sanstitre!F$61</f>
        <v>1947.1257</v>
      </c>
      <c r="G61" s="25" t="n">
        <f aca="false">sorties_modele_sanstitre!G$61</f>
        <v>3567.71089999999</v>
      </c>
      <c r="H61" s="25" t="n">
        <f aca="false">sorties_modele_sanstitre!H$61</f>
        <v>3409.1047</v>
      </c>
      <c r="I61" s="25" t="n">
        <f aca="false">sorties_modele_sanstitre!I$61</f>
        <v>3087.0179</v>
      </c>
      <c r="J61" s="25" t="n">
        <f aca="false">sorties_modele_sanstitre!J$61</f>
        <v>2770.8606</v>
      </c>
    </row>
    <row r="62" customFormat="false" ht="15" hidden="false" customHeight="false" outlineLevel="0" collapsed="false">
      <c r="A62" s="25" t="str">
        <f aca="false">sorties_modele_sanstitre!A$62</f>
        <v>AMS3</v>
      </c>
      <c r="B62" s="25" t="str">
        <f aca="false">sorties_modele_sanstitre!B$62</f>
        <v>PAC</v>
      </c>
      <c r="C62" s="25" t="n">
        <f aca="false">sorties_modele_sanstitre!C$62</f>
        <v>854978.1636</v>
      </c>
      <c r="D62" s="25" t="n">
        <f aca="false">sorties_modele_sanstitre!D$62</f>
        <v>1186478.2089</v>
      </c>
      <c r="E62" s="25" t="n">
        <f aca="false">sorties_modele_sanstitre!E$62</f>
        <v>968216.467899999</v>
      </c>
      <c r="F62" s="25" t="n">
        <f aca="false">sorties_modele_sanstitre!F$62</f>
        <v>1108253.9024</v>
      </c>
      <c r="G62" s="25" t="n">
        <f aca="false">sorties_modele_sanstitre!G$62</f>
        <v>1679146.6978</v>
      </c>
      <c r="H62" s="25" t="n">
        <f aca="false">sorties_modele_sanstitre!H$62</f>
        <v>1747876.5161</v>
      </c>
      <c r="I62" s="25" t="n">
        <f aca="false">sorties_modele_sanstitre!I$62</f>
        <v>2143201.5734</v>
      </c>
      <c r="J62" s="25" t="n">
        <f aca="false">sorties_modele_sanstitre!J$62</f>
        <v>2200865.8319</v>
      </c>
    </row>
    <row r="63" customFormat="false" ht="15" hidden="false" customHeight="false" outlineLevel="0" collapsed="false">
      <c r="A63" s="25" t="str">
        <f aca="false">sorties_modele_sanstitre!A$63</f>
        <v>AMS3</v>
      </c>
      <c r="B63" s="25" t="str">
        <f aca="false">sorties_modele_sanstitre!B$63</f>
        <v>PAC performant</v>
      </c>
      <c r="C63" s="25" t="n">
        <f aca="false">sorties_modele_sanstitre!C$63</f>
        <v>30621.5894</v>
      </c>
      <c r="D63" s="25" t="n">
        <f aca="false">sorties_modele_sanstitre!D$63</f>
        <v>46501.5212</v>
      </c>
      <c r="E63" s="25" t="n">
        <f aca="false">sorties_modele_sanstitre!E$63</f>
        <v>19056.7665</v>
      </c>
      <c r="F63" s="25" t="n">
        <f aca="false">sorties_modele_sanstitre!F$63</f>
        <v>26513.6048</v>
      </c>
      <c r="G63" s="25" t="n">
        <f aca="false">sorties_modele_sanstitre!G$63</f>
        <v>50461.226</v>
      </c>
      <c r="H63" s="25" t="n">
        <f aca="false">sorties_modele_sanstitre!H$63</f>
        <v>56785.4621</v>
      </c>
      <c r="I63" s="25" t="n">
        <f aca="false">sorties_modele_sanstitre!I$63</f>
        <v>81885.4828</v>
      </c>
      <c r="J63" s="25" t="n">
        <f aca="false">sorties_modele_sanstitre!J$63</f>
        <v>78269.8477</v>
      </c>
    </row>
    <row r="64" customFormat="false" ht="15" hidden="false" customHeight="false" outlineLevel="0" collapsed="false">
      <c r="A64" s="25" t="str">
        <f aca="false">sorties_modele_sanstitre!A$64</f>
        <v>AMS3</v>
      </c>
      <c r="B64" s="25" t="str">
        <f aca="false">sorties_modele_sanstitre!B$64</f>
        <v>Rooftop</v>
      </c>
      <c r="C64" s="25" t="n">
        <f aca="false">sorties_modele_sanstitre!C$64</f>
        <v>891487.0642</v>
      </c>
      <c r="D64" s="25" t="n">
        <f aca="false">sorties_modele_sanstitre!D$64</f>
        <v>935328.160200001</v>
      </c>
      <c r="E64" s="25" t="n">
        <f aca="false">sorties_modele_sanstitre!E$64</f>
        <v>1019131.3237</v>
      </c>
      <c r="F64" s="25" t="n">
        <f aca="false">sorties_modele_sanstitre!F$64</f>
        <v>701685.858500001</v>
      </c>
      <c r="G64" s="25" t="n">
        <f aca="false">sorties_modele_sanstitre!G$64</f>
        <v>741704.3824</v>
      </c>
      <c r="H64" s="25" t="n">
        <f aca="false">sorties_modele_sanstitre!H$64</f>
        <v>715619.3579</v>
      </c>
      <c r="I64" s="25" t="n">
        <f aca="false">sorties_modele_sanstitre!I$64</f>
        <v>764118.668899999</v>
      </c>
      <c r="J64" s="25" t="n">
        <f aca="false">sorties_modele_sanstitre!J$64</f>
        <v>805142.0475</v>
      </c>
    </row>
    <row r="65" customFormat="false" ht="15" hidden="false" customHeight="false" outlineLevel="0" collapsed="false">
      <c r="A65" s="25" t="str">
        <f aca="false">sorties_modele_sanstitre!A$65</f>
        <v>AMS3</v>
      </c>
      <c r="B65" s="25" t="str">
        <f aca="false">sorties_modele_sanstitre!B$65</f>
        <v>Rooftop performant</v>
      </c>
      <c r="C65" s="25" t="n">
        <f aca="false">sorties_modele_sanstitre!C$65</f>
        <v>101459.3739</v>
      </c>
      <c r="D65" s="25" t="n">
        <f aca="false">sorties_modele_sanstitre!D$65</f>
        <v>121031.9254</v>
      </c>
      <c r="E65" s="25" t="n">
        <f aca="false">sorties_modele_sanstitre!E$65</f>
        <v>80926.1085999999</v>
      </c>
      <c r="F65" s="25" t="n">
        <f aca="false">sorties_modele_sanstitre!F$65</f>
        <v>43547.9560000001</v>
      </c>
      <c r="G65" s="25" t="n">
        <f aca="false">sorties_modele_sanstitre!G$65</f>
        <v>47147.8745000001</v>
      </c>
      <c r="H65" s="25" t="n">
        <f aca="false">sorties_modele_sanstitre!H$65</f>
        <v>43666.1212</v>
      </c>
      <c r="I65" s="25" t="n">
        <f aca="false">sorties_modele_sanstitre!I$65</f>
        <v>49900.2496</v>
      </c>
      <c r="J65" s="25" t="n">
        <f aca="false">sorties_modele_sanstitre!J$65</f>
        <v>49868.2939999999</v>
      </c>
    </row>
    <row r="66" customFormat="false" ht="15" hidden="false" customHeight="false" outlineLevel="0" collapsed="false">
      <c r="A66" s="25" t="str">
        <f aca="false">sorties_modele_sanstitre!A$66</f>
        <v>AMS3</v>
      </c>
      <c r="B66" s="25" t="str">
        <f aca="false">sorties_modele_sanstitre!B$66</f>
        <v>DRV</v>
      </c>
      <c r="C66" s="25" t="n">
        <f aca="false">sorties_modele_sanstitre!C$66</f>
        <v>44913.6272</v>
      </c>
      <c r="D66" s="25" t="n">
        <f aca="false">sorties_modele_sanstitre!D$66</f>
        <v>99123.4457</v>
      </c>
      <c r="E66" s="25" t="n">
        <f aca="false">sorties_modele_sanstitre!E$66</f>
        <v>53680.5653</v>
      </c>
      <c r="F66" s="25" t="n">
        <f aca="false">sorties_modele_sanstitre!F$66</f>
        <v>57122.8373</v>
      </c>
      <c r="G66" s="25" t="n">
        <f aca="false">sorties_modele_sanstitre!G$66</f>
        <v>73169.1064</v>
      </c>
      <c r="H66" s="25" t="n">
        <f aca="false">sorties_modele_sanstitre!H$66</f>
        <v>65596.5011000001</v>
      </c>
      <c r="I66" s="25" t="n">
        <f aca="false">sorties_modele_sanstitre!I$66</f>
        <v>87855.6686999999</v>
      </c>
      <c r="J66" s="25" t="n">
        <f aca="false">sorties_modele_sanstitre!J$66</f>
        <v>93837.9013</v>
      </c>
    </row>
    <row r="67" customFormat="false" ht="15" hidden="false" customHeight="false" outlineLevel="0" collapsed="false">
      <c r="A67" s="25" t="str">
        <f aca="false">sorties_modele_sanstitre!A$67</f>
        <v>AMS3</v>
      </c>
      <c r="B67" s="25" t="str">
        <f aca="false">sorties_modele_sanstitre!B$67</f>
        <v>DRV performant</v>
      </c>
      <c r="C67" s="25" t="n">
        <f aca="false">sorties_modele_sanstitre!C$67</f>
        <v>13.5703</v>
      </c>
      <c r="D67" s="25" t="n">
        <f aca="false">sorties_modele_sanstitre!D$67</f>
        <v>212.6874</v>
      </c>
      <c r="E67" s="25" t="n">
        <f aca="false">sorties_modele_sanstitre!E$67</f>
        <v>0</v>
      </c>
      <c r="F67" s="25" t="n">
        <f aca="false">sorties_modele_sanstitre!F$67</f>
        <v>0</v>
      </c>
      <c r="G67" s="25" t="n">
        <f aca="false">sorties_modele_sanstitre!G$67</f>
        <v>0</v>
      </c>
      <c r="H67" s="25" t="n">
        <f aca="false">sorties_modele_sanstitre!H$67</f>
        <v>0</v>
      </c>
      <c r="I67" s="25" t="n">
        <f aca="false">sorties_modele_sanstitre!I$67</f>
        <v>0</v>
      </c>
      <c r="J67" s="25" t="n">
        <f aca="false">sorties_modele_sanstitre!J$67</f>
        <v>0</v>
      </c>
    </row>
    <row r="68" customFormat="false" ht="15" hidden="false" customHeight="false" outlineLevel="0" collapsed="false">
      <c r="A68" s="25" t="str">
        <f aca="false">sorties_modele_sanstitre!A$68</f>
        <v>AMS3</v>
      </c>
      <c r="B68" s="25" t="str">
        <f aca="false">sorties_modele_sanstitre!B$68</f>
        <v>Autre système centralisé</v>
      </c>
      <c r="C68" s="25" t="n">
        <f aca="false">sorties_modele_sanstitre!C$68</f>
        <v>749134.3325</v>
      </c>
      <c r="D68" s="25" t="n">
        <f aca="false">sorties_modele_sanstitre!D$68</f>
        <v>1555034.9196</v>
      </c>
      <c r="E68" s="25" t="n">
        <f aca="false">sorties_modele_sanstitre!E$68</f>
        <v>2502257.8206</v>
      </c>
      <c r="F68" s="25" t="n">
        <f aca="false">sorties_modele_sanstitre!F$68</f>
        <v>2269964.9683</v>
      </c>
      <c r="G68" s="25" t="n">
        <f aca="false">sorties_modele_sanstitre!G$68</f>
        <v>2834372.3953</v>
      </c>
      <c r="H68" s="25" t="n">
        <f aca="false">sorties_modele_sanstitre!H$68</f>
        <v>2389558.336</v>
      </c>
      <c r="I68" s="25" t="n">
        <f aca="false">sorties_modele_sanstitre!I$68</f>
        <v>2351588.9342</v>
      </c>
      <c r="J68" s="25" t="n">
        <f aca="false">sorties_modele_sanstitre!J$68</f>
        <v>2471299.5053</v>
      </c>
    </row>
    <row r="69" customFormat="false" ht="15" hidden="false" customHeight="false" outlineLevel="0" collapsed="false">
      <c r="A69" s="25" t="str">
        <f aca="false">sorties_modele_sanstitre!A$69</f>
        <v>AMS3</v>
      </c>
      <c r="B69" s="25" t="str">
        <f aca="false">sorties_modele_sanstitre!B$69</f>
        <v>Autre système centralisé performant</v>
      </c>
      <c r="C69" s="25" t="n">
        <f aca="false">sorties_modele_sanstitre!C$69</f>
        <v>107190.3397</v>
      </c>
      <c r="D69" s="25" t="n">
        <f aca="false">sorties_modele_sanstitre!D$69</f>
        <v>230404.87</v>
      </c>
      <c r="E69" s="25" t="n">
        <f aca="false">sorties_modele_sanstitre!E$69</f>
        <v>256491.4091</v>
      </c>
      <c r="F69" s="25" t="n">
        <f aca="false">sorties_modele_sanstitre!F$69</f>
        <v>259658.4301</v>
      </c>
      <c r="G69" s="25" t="n">
        <f aca="false">sorties_modele_sanstitre!G$69</f>
        <v>377393.475799999</v>
      </c>
      <c r="H69" s="25" t="n">
        <f aca="false">sorties_modele_sanstitre!H$69</f>
        <v>310840.6029</v>
      </c>
      <c r="I69" s="25" t="n">
        <f aca="false">sorties_modele_sanstitre!I$69</f>
        <v>324741.2533</v>
      </c>
      <c r="J69" s="25" t="n">
        <f aca="false">sorties_modele_sanstitre!J$69</f>
        <v>310935.5515</v>
      </c>
    </row>
    <row r="70" customFormat="false" ht="15" hidden="false" customHeight="false" outlineLevel="0" collapsed="false">
      <c r="A70" s="25" t="str">
        <f aca="false">sorties_modele_sanstitre!A$70</f>
        <v>AMS3</v>
      </c>
      <c r="B70" s="25" t="str">
        <f aca="false">sorties_modele_sanstitre!B$70</f>
        <v>nr</v>
      </c>
      <c r="C70" s="25" t="n">
        <f aca="false">sorties_modele_sanstitre!C$70</f>
        <v>225961.6096</v>
      </c>
      <c r="D70" s="25" t="n">
        <f aca="false">sorties_modele_sanstitre!D$70</f>
        <v>234409.2429</v>
      </c>
      <c r="E70" s="25" t="n">
        <f aca="false">sorties_modele_sanstitre!E$70</f>
        <v>276193.0326</v>
      </c>
      <c r="F70" s="25" t="n">
        <f aca="false">sorties_modele_sanstitre!F$70</f>
        <v>148275.5822</v>
      </c>
      <c r="G70" s="25" t="n">
        <f aca="false">sorties_modele_sanstitre!G$70</f>
        <v>150613.1411</v>
      </c>
      <c r="H70" s="25" t="n">
        <f aca="false">sorties_modele_sanstitre!H$70</f>
        <v>139160.522</v>
      </c>
      <c r="I70" s="25" t="n">
        <f aca="false">sorties_modele_sanstitre!I$70</f>
        <v>141111.6288</v>
      </c>
      <c r="J70" s="25" t="n">
        <f aca="false">sorties_modele_sanstitre!J$70</f>
        <v>143138.7159</v>
      </c>
    </row>
    <row r="71" customFormat="false" ht="16.9" hidden="false" customHeight="true" outlineLevel="0" collapsed="false">
      <c r="A71" s="32" t="s">
        <v>125</v>
      </c>
      <c r="B71" s="31"/>
      <c r="C71" s="31"/>
      <c r="D71" s="31"/>
      <c r="E71" s="31"/>
      <c r="F71" s="31"/>
    </row>
    <row r="72" customFormat="false" ht="15" hidden="false" customHeight="false" outlineLevel="0" collapsed="false">
      <c r="A72" s="31"/>
      <c r="B72" s="0" t="s">
        <v>72</v>
      </c>
      <c r="C72" s="31" t="n">
        <f aca="false">SUM(C$58:C$67)</f>
        <v>4176826.5065</v>
      </c>
      <c r="D72" s="31" t="n">
        <f aca="false">SUM(D$58:D$67)</f>
        <v>2559327.0106</v>
      </c>
      <c r="E72" s="31" t="n">
        <f aca="false">SUM(E$58:E$67)</f>
        <v>2589515.3414</v>
      </c>
      <c r="F72" s="31" t="n">
        <f aca="false">SUM(F$58:F$67)</f>
        <v>2351871.966</v>
      </c>
      <c r="G72" s="31" t="n">
        <f aca="false">SUM(G$58:G$67)</f>
        <v>3079680.5188</v>
      </c>
      <c r="H72" s="31" t="n">
        <f aca="false">SUM(H$58:H$67)</f>
        <v>3045447.3302</v>
      </c>
      <c r="I72" s="31" t="n">
        <f aca="false">SUM(I$58:I$67)</f>
        <v>3469009.718</v>
      </c>
      <c r="J72" s="31" t="n">
        <f aca="false">SUM(J$58:J$67)</f>
        <v>3536318.9406</v>
      </c>
    </row>
    <row r="73" customFormat="false" ht="15" hidden="false" customHeight="false" outlineLevel="0" collapsed="false">
      <c r="B73" s="0" t="s">
        <v>126</v>
      </c>
    </row>
    <row r="74" customFormat="false" ht="15" hidden="false" customHeight="false" outlineLevel="0" collapsed="false">
      <c r="B74" s="0" t="s">
        <v>127</v>
      </c>
    </row>
    <row r="75" customFormat="false" ht="15" hidden="false" customHeight="false" outlineLevel="0" collapsed="false">
      <c r="A75" s="27" t="s">
        <v>128</v>
      </c>
    </row>
    <row r="76" customFormat="false" ht="15" hidden="false" customHeight="false" outlineLevel="0" collapsed="false">
      <c r="B76" s="0" t="s">
        <v>72</v>
      </c>
      <c r="C76" s="33" t="n">
        <f aca="false">C$46+C$45+C$39+C$40+C$41+C$42+C$43+C$44+C$37+C$38</f>
        <v>0.408808998175733</v>
      </c>
      <c r="D76" s="33" t="n">
        <f aca="false">D$46+D$45+D$39+D$40+D$41+D$42+D$43+D$44+D$37+D$38</f>
        <v>0.445910014873447</v>
      </c>
      <c r="E76" s="33" t="n">
        <f aca="false">E$46+E$45+E$39+E$40+E$41+E$42+E$43+E$44+E$37+E$38</f>
        <v>0.238547429524476</v>
      </c>
      <c r="F76" s="33" t="n">
        <f aca="false">F$46+F$45+F$39+F$40+F$41+F$42+F$43+F$44+F$37+F$38</f>
        <v>0.258924138166659</v>
      </c>
      <c r="G76" s="33" t="n">
        <f aca="false">G$46+G$45+G$39+G$40+G$41+G$42+G$43+G$44+G$37+G$38</f>
        <v>0.320924281508454</v>
      </c>
      <c r="H76" s="33" t="n">
        <f aca="false">H$46+H$45+H$39+H$40+H$41+H$42+H$43+H$44+H$37+H$38</f>
        <v>0.408309203414462</v>
      </c>
      <c r="I76" s="33" t="n">
        <f aca="false">I$46+I$45+I$39+I$40+I$41+I$42+I$43+I$44+I$37+I$38</f>
        <v>0.467969929166801</v>
      </c>
      <c r="J76" s="33" t="n">
        <f aca="false">J$46+J$45+J$39+J$40+J$41+J$42+J$43+J$44+J$37+J$38</f>
        <v>0.52009300751771</v>
      </c>
    </row>
    <row r="77" customFormat="false" ht="15" hidden="false" customHeight="false" outlineLevel="0" collapsed="false">
      <c r="B77" s="0" t="s">
        <v>126</v>
      </c>
      <c r="C77" s="33" t="n">
        <f aca="false">C$46+C$43+C$44+C$45+C$41+C$42</f>
        <v>0.188260926755649</v>
      </c>
      <c r="D77" s="33" t="n">
        <f aca="false">D$46+D$43+D$44+D$45+D$41+D$42</f>
        <v>0.216208277794237</v>
      </c>
      <c r="E77" s="33" t="n">
        <f aca="false">E$46+E$43+E$44+E$45+E$41+E$42</f>
        <v>0.222641540214743</v>
      </c>
      <c r="F77" s="33" t="n">
        <f aca="false">F$46+F$43+F$44+F$45+F$41+F$42</f>
        <v>0.214078472209795</v>
      </c>
      <c r="G77" s="33" t="n">
        <f aca="false">G$46+G$43+G$44+G$45+G$41+G$42</f>
        <v>0.264329941385824</v>
      </c>
      <c r="H77" s="33" t="n">
        <f aca="false">H$46+H$43+H$44+H$45+H$41+H$42</f>
        <v>0.343602553349824</v>
      </c>
      <c r="I77" s="33" t="n">
        <f aca="false">I$46+I$43+I$44+I$45+I$41+I$42</f>
        <v>0.404061330416319</v>
      </c>
      <c r="J77" s="33" t="n">
        <f aca="false">J$46+J$43+J$44+J$45+J$41+J$42</f>
        <v>0.468811279792565</v>
      </c>
    </row>
    <row r="78" customFormat="false" ht="15" hidden="false" customHeight="false" outlineLevel="0" collapsed="false">
      <c r="B78" s="0" t="s">
        <v>127</v>
      </c>
      <c r="C78" s="33" t="n">
        <f aca="false">C$37+C$38+C$39+C$40</f>
        <v>0.220548071420084</v>
      </c>
      <c r="D78" s="33" t="n">
        <f aca="false">D$37+D$38+D$39+D$40</f>
        <v>0.22970173707921</v>
      </c>
      <c r="E78" s="33" t="n">
        <f aca="false">E$37+E$38+E$39+E$40</f>
        <v>0.0159058893097327</v>
      </c>
      <c r="F78" s="33" t="n">
        <f aca="false">F$37+F$38+F$39+F$40</f>
        <v>0.0448456659568645</v>
      </c>
      <c r="G78" s="33" t="n">
        <f aca="false">G$37+G$38+G$39+G$40</f>
        <v>0.0565943401226297</v>
      </c>
      <c r="H78" s="33" t="n">
        <f aca="false">H$37+H$38+H$39+H$40</f>
        <v>0.064706650064638</v>
      </c>
      <c r="I78" s="33" t="n">
        <f aca="false">I$37+I$38+I$39+I$40</f>
        <v>0.0639085987504824</v>
      </c>
      <c r="J78" s="33" t="n">
        <f aca="false">J$37+J$38+J$39+J$40</f>
        <v>0.0512817277251443</v>
      </c>
    </row>
    <row r="80" customFormat="false" ht="15" hidden="false" customHeight="false" outlineLevel="0" collapsed="false">
      <c r="A80" s="27" t="s">
        <v>129</v>
      </c>
    </row>
    <row r="81" customFormat="false" ht="15" hidden="false" customHeight="false" outlineLevel="0" collapsed="false">
      <c r="A81" s="25" t="str">
        <f aca="false">sorties_modele_sanstitre!A$81</f>
        <v>scenario</v>
      </c>
      <c r="B81" s="25" t="str">
        <f aca="false">sorties_modele_sanstitre!B$81</f>
        <v>Branche_MEDPRO</v>
      </c>
      <c r="C81" s="25" t="str">
        <f aca="false">sorties_modele_sanstitre!C$81</f>
        <v>2015</v>
      </c>
      <c r="D81" s="25" t="str">
        <f aca="false">sorties_modele_sanstitre!D$81</f>
        <v>2020</v>
      </c>
      <c r="E81" s="25" t="str">
        <f aca="false">sorties_modele_sanstitre!E$81</f>
        <v>2025</v>
      </c>
      <c r="F81" s="25" t="str">
        <f aca="false">sorties_modele_sanstitre!F$81</f>
        <v>2030</v>
      </c>
      <c r="G81" s="25" t="str">
        <f aca="false">sorties_modele_sanstitre!G$81</f>
        <v>2050</v>
      </c>
    </row>
    <row r="82" customFormat="false" ht="15" hidden="false" customHeight="false" outlineLevel="0" collapsed="false">
      <c r="A82" s="25" t="str">
        <f aca="false">sorties_modele_sanstitre!A$82</f>
        <v>AMS3</v>
      </c>
      <c r="B82" s="25" t="str">
        <f aca="false">sorties_modele_sanstitre!B$82</f>
        <v>Bureaux</v>
      </c>
      <c r="C82" s="34" t="n">
        <f aca="false">sorties_modele_sanstitre!C$82</f>
        <v>0.473780754732228</v>
      </c>
      <c r="D82" s="34" t="n">
        <f aca="false">sorties_modele_sanstitre!D$82</f>
        <v>0.508897904769527</v>
      </c>
      <c r="E82" s="34" t="n">
        <f aca="false">sorties_modele_sanstitre!E$82</f>
        <v>0.531424144306505</v>
      </c>
      <c r="F82" s="34" t="n">
        <f aca="false">sorties_modele_sanstitre!F$82</f>
        <v>0.547122822904123</v>
      </c>
      <c r="G82" s="34" t="n">
        <f aca="false">sorties_modele_sanstitre!G$82</f>
        <v>0.573863092306101</v>
      </c>
      <c r="H82" s="34"/>
    </row>
    <row r="83" customFormat="false" ht="15" hidden="false" customHeight="false" outlineLevel="0" collapsed="false">
      <c r="A83" s="25" t="str">
        <f aca="false">sorties_modele_sanstitre!A$83</f>
        <v>AMS3</v>
      </c>
      <c r="B83" s="25" t="str">
        <f aca="false">sorties_modele_sanstitre!B$83</f>
        <v>Commerce</v>
      </c>
      <c r="C83" s="34" t="n">
        <f aca="false">sorties_modele_sanstitre!C$83</f>
        <v>0.323005071335547</v>
      </c>
      <c r="D83" s="34" t="n">
        <f aca="false">sorties_modele_sanstitre!D$83</f>
        <v>0.356195751254491</v>
      </c>
      <c r="E83" s="34" t="n">
        <f aca="false">sorties_modele_sanstitre!E$83</f>
        <v>0.373495466943203</v>
      </c>
      <c r="F83" s="34" t="n">
        <f aca="false">sorties_modele_sanstitre!F$83</f>
        <v>0.386614868532068</v>
      </c>
      <c r="G83" s="34" t="n">
        <f aca="false">sorties_modele_sanstitre!G$83</f>
        <v>0.405093219075018</v>
      </c>
      <c r="H83" s="34"/>
    </row>
    <row r="84" customFormat="false" ht="15" hidden="false" customHeight="false" outlineLevel="0" collapsed="false">
      <c r="A84" s="25" t="str">
        <f aca="false">sorties_modele_sanstitre!A$84</f>
        <v>AMS3</v>
      </c>
      <c r="B84" s="25" t="str">
        <f aca="false">sorties_modele_sanstitre!B$84</f>
        <v>Santé</v>
      </c>
      <c r="C84" s="34" t="n">
        <f aca="false">sorties_modele_sanstitre!C$84</f>
        <v>0.277519214522838</v>
      </c>
      <c r="D84" s="34" t="n">
        <f aca="false">sorties_modele_sanstitre!D$84</f>
        <v>0.309166822089396</v>
      </c>
      <c r="E84" s="34" t="n">
        <f aca="false">sorties_modele_sanstitre!E$84</f>
        <v>0.324856659916821</v>
      </c>
      <c r="F84" s="34" t="n">
        <f aca="false">sorties_modele_sanstitre!F$84</f>
        <v>0.336763313533776</v>
      </c>
      <c r="G84" s="34" t="n">
        <f aca="false">sorties_modele_sanstitre!G$84</f>
        <v>0.351023917871198</v>
      </c>
      <c r="H84" s="34"/>
    </row>
    <row r="85" customFormat="false" ht="15" hidden="false" customHeight="false" outlineLevel="0" collapsed="false">
      <c r="A85" s="25" t="str">
        <f aca="false">sorties_modele_sanstitre!A$85</f>
        <v>AMS3</v>
      </c>
      <c r="B85" s="25" t="str">
        <f aca="false">sorties_modele_sanstitre!B$85</f>
        <v>Autre</v>
      </c>
      <c r="C85" s="34" t="n">
        <f aca="false">sorties_modele_sanstitre!C$85</f>
        <v>0.243387377284966</v>
      </c>
      <c r="D85" s="34" t="n">
        <f aca="false">sorties_modele_sanstitre!D$85</f>
        <v>0.273459511388329</v>
      </c>
      <c r="E85" s="34" t="n">
        <f aca="false">sorties_modele_sanstitre!E$85</f>
        <v>0.28899545640322</v>
      </c>
      <c r="F85" s="34" t="n">
        <f aca="false">sorties_modele_sanstitre!F$85</f>
        <v>0.301878272939679</v>
      </c>
      <c r="G85" s="34" t="n">
        <f aca="false">sorties_modele_sanstitre!G$85</f>
        <v>0.316253008562777</v>
      </c>
      <c r="H85" s="34"/>
    </row>
    <row r="87" customFormat="false" ht="15" hidden="false" customHeight="false" outlineLevel="0" collapsed="false">
      <c r="A87" s="27" t="s">
        <v>130</v>
      </c>
    </row>
    <row r="88" customFormat="false" ht="15" hidden="false" customHeight="false" outlineLevel="0" collapsed="false">
      <c r="A88" s="25" t="str">
        <f aca="false">sorties_modele_sanstitre!A$88</f>
        <v>scenario</v>
      </c>
      <c r="B88" s="25" t="str">
        <f aca="false">sorties_modele_sanstitre!B$88</f>
        <v>Branche_MEDPRO</v>
      </c>
      <c r="C88" s="25" t="str">
        <f aca="false">sorties_modele_sanstitre!C$88</f>
        <v>2015</v>
      </c>
      <c r="D88" s="25" t="str">
        <f aca="false">sorties_modele_sanstitre!D$88</f>
        <v>2020</v>
      </c>
      <c r="E88" s="25" t="str">
        <f aca="false">sorties_modele_sanstitre!E$88</f>
        <v>2025</v>
      </c>
      <c r="F88" s="25" t="str">
        <f aca="false">sorties_modele_sanstitre!F$88</f>
        <v>2030</v>
      </c>
      <c r="G88" s="25" t="str">
        <f aca="false">sorties_modele_sanstitre!G$88</f>
        <v>2050</v>
      </c>
    </row>
    <row r="89" customFormat="false" ht="15" hidden="false" customHeight="false" outlineLevel="0" collapsed="false">
      <c r="A89" s="25" t="str">
        <f aca="false">sorties_modele_sanstitre!A$89</f>
        <v>AMS3</v>
      </c>
      <c r="B89" s="25" t="str">
        <f aca="false">sorties_modele_sanstitre!B$89</f>
        <v>Bureaux</v>
      </c>
      <c r="C89" s="34" t="n">
        <f aca="false">sorties_modele_sanstitre!C$89</f>
        <v>0.425061660251853</v>
      </c>
      <c r="D89" s="34" t="n">
        <f aca="false">sorties_modele_sanstitre!D$89</f>
        <v>0.444772232819967</v>
      </c>
      <c r="E89" s="34" t="n">
        <f aca="false">sorties_modele_sanstitre!E$89</f>
        <v>0.45481030947761</v>
      </c>
      <c r="F89" s="34" t="n">
        <f aca="false">sorties_modele_sanstitre!F$89</f>
        <v>0.465128565641729</v>
      </c>
      <c r="G89" s="34" t="n">
        <f aca="false">sorties_modele_sanstitre!G$89</f>
        <v>0.481997003611816</v>
      </c>
    </row>
    <row r="90" customFormat="false" ht="15" hidden="false" customHeight="false" outlineLevel="0" collapsed="false">
      <c r="A90" s="25" t="str">
        <f aca="false">sorties_modele_sanstitre!A$90</f>
        <v>AMS3</v>
      </c>
      <c r="B90" s="25" t="str">
        <f aca="false">sorties_modele_sanstitre!B$90</f>
        <v>Commerce</v>
      </c>
      <c r="C90" s="34" t="n">
        <f aca="false">sorties_modele_sanstitre!C$90</f>
        <v>0.307091286806681</v>
      </c>
      <c r="D90" s="34" t="n">
        <f aca="false">sorties_modele_sanstitre!D$90</f>
        <v>0.338993194156624</v>
      </c>
      <c r="E90" s="34" t="n">
        <f aca="false">sorties_modele_sanstitre!E$90</f>
        <v>0.354172828207067</v>
      </c>
      <c r="F90" s="34" t="n">
        <f aca="false">sorties_modele_sanstitre!F$90</f>
        <v>0.368856615580764</v>
      </c>
      <c r="G90" s="34" t="n">
        <f aca="false">sorties_modele_sanstitre!G$90</f>
        <v>0.391320746003607</v>
      </c>
    </row>
    <row r="91" customFormat="false" ht="15" hidden="false" customHeight="false" outlineLevel="0" collapsed="false">
      <c r="A91" s="25" t="str">
        <f aca="false">sorties_modele_sanstitre!A$91</f>
        <v>AMS3</v>
      </c>
      <c r="B91" s="25" t="str">
        <f aca="false">sorties_modele_sanstitre!B$91</f>
        <v>Santé</v>
      </c>
      <c r="C91" s="34" t="n">
        <f aca="false">sorties_modele_sanstitre!C$91</f>
        <v>0.243919678119304</v>
      </c>
      <c r="D91" s="34" t="n">
        <f aca="false">sorties_modele_sanstitre!D$91</f>
        <v>0.259004803026004</v>
      </c>
      <c r="E91" s="34" t="n">
        <f aca="false">sorties_modele_sanstitre!E$91</f>
        <v>0.266237975240525</v>
      </c>
      <c r="F91" s="34" t="n">
        <f aca="false">sorties_modele_sanstitre!F$91</f>
        <v>0.27327226517313</v>
      </c>
      <c r="G91" s="34" t="n">
        <f aca="false">sorties_modele_sanstitre!G$91</f>
        <v>0.283498533883679</v>
      </c>
    </row>
    <row r="92" customFormat="false" ht="15" hidden="false" customHeight="false" outlineLevel="0" collapsed="false">
      <c r="A92" s="25" t="str">
        <f aca="false">sorties_modele_sanstitre!A$92</f>
        <v>AMS3</v>
      </c>
      <c r="B92" s="25" t="str">
        <f aca="false">sorties_modele_sanstitre!B$92</f>
        <v>Autre</v>
      </c>
      <c r="C92" s="34" t="n">
        <f aca="false">sorties_modele_sanstitre!C$92</f>
        <v>0.266445038966133</v>
      </c>
      <c r="D92" s="34" t="n">
        <f aca="false">sorties_modele_sanstitre!D$92</f>
        <v>0.279099963684506</v>
      </c>
      <c r="E92" s="34" t="n">
        <f aca="false">sorties_modele_sanstitre!E$92</f>
        <v>0.285058355666256</v>
      </c>
      <c r="F92" s="34" t="n">
        <f aca="false">sorties_modele_sanstitre!F$92</f>
        <v>0.290801578292944</v>
      </c>
      <c r="G92" s="34" t="n">
        <f aca="false">sorties_modele_sanstitre!G$92</f>
        <v>0.299079585370744</v>
      </c>
    </row>
    <row r="94" customFormat="false" ht="15" hidden="false" customHeight="false" outlineLevel="0" collapsed="false">
      <c r="A94" s="27" t="s">
        <v>131</v>
      </c>
    </row>
    <row r="95" customFormat="false" ht="15" hidden="false" customHeight="false" outlineLevel="0" collapsed="false">
      <c r="A95" s="25" t="str">
        <f aca="false">sorties_modele_sanstitre!A$95</f>
        <v>scenario</v>
      </c>
      <c r="B95" s="25" t="str">
        <f aca="false">sorties_modele_sanstitre!B$95</f>
        <v>GESTE_DGEC</v>
      </c>
      <c r="C95" s="25" t="str">
        <f aca="false">sorties_modele_sanstitre!C$95</f>
        <v>2010</v>
      </c>
      <c r="D95" s="25" t="str">
        <f aca="false">sorties_modele_sanstitre!D$95</f>
        <v>2015</v>
      </c>
      <c r="E95" s="25" t="str">
        <f aca="false">sorties_modele_sanstitre!E$95</f>
        <v>2020</v>
      </c>
      <c r="F95" s="25" t="str">
        <f aca="false">sorties_modele_sanstitre!F$95</f>
        <v>2025</v>
      </c>
      <c r="G95" s="25" t="str">
        <f aca="false">sorties_modele_sanstitre!G$95</f>
        <v>2030</v>
      </c>
      <c r="H95" s="25" t="str">
        <f aca="false">sorties_modele_sanstitre!H$95</f>
        <v>2035</v>
      </c>
      <c r="I95" s="25" t="str">
        <f aca="false">sorties_modele_sanstitre!I$95</f>
        <v>2040</v>
      </c>
      <c r="J95" s="25" t="str">
        <f aca="false">sorties_modele_sanstitre!J$95</f>
        <v>2045</v>
      </c>
      <c r="K95" s="25" t="str">
        <f aca="false">sorties_modele_sanstitre!K$95</f>
        <v>2050</v>
      </c>
    </row>
    <row r="96" customFormat="false" ht="15" hidden="false" customHeight="false" outlineLevel="0" collapsed="false">
      <c r="A96" s="25" t="str">
        <f aca="false">sorties_modele_sanstitre!A$96</f>
        <v>AMS3</v>
      </c>
      <c r="B96" s="25" t="str">
        <f aca="false">sorties_modele_sanstitre!B$96</f>
        <v>Parc non touché</v>
      </c>
      <c r="C96" s="34" t="n">
        <f aca="false">sorties_modele_sanstitre!C$96</f>
        <v>0.995105948136819</v>
      </c>
      <c r="D96" s="34" t="n">
        <f aca="false">sorties_modele_sanstitre!D$96</f>
        <v>0.99427073490887</v>
      </c>
      <c r="E96" s="34" t="n">
        <f aca="false">sorties_modele_sanstitre!E$96</f>
        <v>0.987039278210729</v>
      </c>
      <c r="F96" s="34" t="n">
        <f aca="false">sorties_modele_sanstitre!F$96</f>
        <v>0.983078517584791</v>
      </c>
      <c r="G96" s="34" t="n">
        <f aca="false">sorties_modele_sanstitre!G$96</f>
        <v>0.98190336850008</v>
      </c>
      <c r="H96" s="34" t="n">
        <f aca="false">sorties_modele_sanstitre!H$96</f>
        <v>0.982011981369976</v>
      </c>
      <c r="I96" s="34" t="n">
        <f aca="false">sorties_modele_sanstitre!I$96</f>
        <v>0.985348124132899</v>
      </c>
      <c r="J96" s="34" t="n">
        <f aca="false">sorties_modele_sanstitre!J$96</f>
        <v>0.985450795626945</v>
      </c>
      <c r="K96" s="34" t="n">
        <f aca="false">sorties_modele_sanstitre!K$96</f>
        <v>0.976494211108927</v>
      </c>
    </row>
    <row r="97" customFormat="false" ht="15" hidden="false" customHeight="false" outlineLevel="0" collapsed="false">
      <c r="A97" s="25" t="str">
        <f aca="false">sorties_modele_sanstitre!A$97</f>
        <v>AMS3</v>
      </c>
      <c r="B97" s="25" t="str">
        <f aca="false">sorties_modele_sanstitre!B$97</f>
        <v>Rénovation faible</v>
      </c>
      <c r="C97" s="34" t="n">
        <f aca="false">sorties_modele_sanstitre!C$97</f>
        <v>0.00336325634631035</v>
      </c>
      <c r="D97" s="34" t="n">
        <f aca="false">sorties_modele_sanstitre!D$97</f>
        <v>0.00395646562597326</v>
      </c>
      <c r="E97" s="34" t="n">
        <f aca="false">sorties_modele_sanstitre!E$97</f>
        <v>0.00364903743921302</v>
      </c>
      <c r="F97" s="34" t="n">
        <f aca="false">sorties_modele_sanstitre!F$97</f>
        <v>0.00387658538956485</v>
      </c>
      <c r="G97" s="34" t="n">
        <f aca="false">sorties_modele_sanstitre!G$97</f>
        <v>0.00456146423528593</v>
      </c>
      <c r="H97" s="34" t="n">
        <f aca="false">sorties_modele_sanstitre!H$97</f>
        <v>0.00457403608551244</v>
      </c>
      <c r="I97" s="34" t="n">
        <f aca="false">sorties_modele_sanstitre!I$97</f>
        <v>0.00359039952682554</v>
      </c>
      <c r="J97" s="34" t="n">
        <f aca="false">sorties_modele_sanstitre!J$97</f>
        <v>0.003113753183543</v>
      </c>
      <c r="K97" s="34" t="n">
        <f aca="false">sorties_modele_sanstitre!K$97</f>
        <v>0.00302813162618928</v>
      </c>
    </row>
    <row r="98" customFormat="false" ht="15" hidden="false" customHeight="false" outlineLevel="0" collapsed="false">
      <c r="A98" s="25" t="str">
        <f aca="false">sorties_modele_sanstitre!A$98</f>
        <v>AMS3</v>
      </c>
      <c r="B98" s="25" t="str">
        <f aca="false">sorties_modele_sanstitre!B$98</f>
        <v>Dont GTB</v>
      </c>
      <c r="C98" s="34" t="n">
        <f aca="false">sorties_modele_sanstitre!C$98</f>
        <v>0.0028164160419294</v>
      </c>
      <c r="D98" s="34" t="n">
        <f aca="false">sorties_modele_sanstitre!D$98</f>
        <v>0.00336746568884993</v>
      </c>
      <c r="E98" s="34" t="n">
        <f aca="false">sorties_modele_sanstitre!E$98</f>
        <v>0.003053673990969</v>
      </c>
      <c r="F98" s="34" t="n">
        <f aca="false">sorties_modele_sanstitre!F$98</f>
        <v>0.0032708164267828</v>
      </c>
      <c r="G98" s="34" t="n">
        <f aca="false">sorties_modele_sanstitre!G$98</f>
        <v>0.00367003896147035</v>
      </c>
      <c r="H98" s="34" t="n">
        <f aca="false">sorties_modele_sanstitre!H$98</f>
        <v>0.00366751604480089</v>
      </c>
      <c r="I98" s="34" t="n">
        <f aca="false">sorties_modele_sanstitre!I$98</f>
        <v>0.00288836700773947</v>
      </c>
      <c r="J98" s="34" t="n">
        <f aca="false">sorties_modele_sanstitre!J$98</f>
        <v>0.0024662483970237</v>
      </c>
      <c r="K98" s="34" t="n">
        <f aca="false">sorties_modele_sanstitre!K$98</f>
        <v>0.00225226396062741</v>
      </c>
    </row>
    <row r="99" customFormat="false" ht="15" hidden="false" customHeight="false" outlineLevel="0" collapsed="false">
      <c r="A99" s="25" t="str">
        <f aca="false">sorties_modele_sanstitre!A$99</f>
        <v>AMS3</v>
      </c>
      <c r="B99" s="25" t="str">
        <f aca="false">sorties_modele_sanstitre!B$99</f>
        <v>Rénovation moyenne</v>
      </c>
      <c r="C99" s="34" t="n">
        <f aca="false">sorties_modele_sanstitre!C$99</f>
        <v>0.00110303381875479</v>
      </c>
      <c r="D99" s="34" t="n">
        <f aca="false">sorties_modele_sanstitre!D$99</f>
        <v>0.00156711972412887</v>
      </c>
      <c r="E99" s="34" t="n">
        <f aca="false">sorties_modele_sanstitre!E$99</f>
        <v>0.00835055034963291</v>
      </c>
      <c r="F99" s="34" t="n">
        <f aca="false">sorties_modele_sanstitre!F$99</f>
        <v>0.0112108599437165</v>
      </c>
      <c r="G99" s="34" t="n">
        <f aca="false">sorties_modele_sanstitre!G$99</f>
        <v>0.0102494117378053</v>
      </c>
      <c r="H99" s="34" t="n">
        <f aca="false">sorties_modele_sanstitre!H$99</f>
        <v>0.00812302595651684</v>
      </c>
      <c r="I99" s="34" t="n">
        <f aca="false">sorties_modele_sanstitre!I$99</f>
        <v>0.00735455247202158</v>
      </c>
      <c r="J99" s="34" t="n">
        <f aca="false">sorties_modele_sanstitre!J$99</f>
        <v>0.00797820602055525</v>
      </c>
      <c r="K99" s="34" t="n">
        <f aca="false">sorties_modele_sanstitre!K$99</f>
        <v>0.0147138256950125</v>
      </c>
    </row>
    <row r="100" customFormat="false" ht="15" hidden="false" customHeight="false" outlineLevel="0" collapsed="false">
      <c r="A100" s="25" t="str">
        <f aca="false">sorties_modele_sanstitre!A$100</f>
        <v>AMS3</v>
      </c>
      <c r="B100" s="25" t="str">
        <f aca="false">sorties_modele_sanstitre!B$100</f>
        <v>Rénovation importante</v>
      </c>
      <c r="C100" s="34" t="n">
        <f aca="false">sorties_modele_sanstitre!C$100</f>
        <v>0.000427761698115813</v>
      </c>
      <c r="D100" s="34" t="n">
        <f aca="false">sorties_modele_sanstitre!D$100</f>
        <v>0.000205679741027762</v>
      </c>
      <c r="E100" s="34" t="n">
        <f aca="false">sorties_modele_sanstitre!E$100</f>
        <v>0.000961134000425359</v>
      </c>
      <c r="F100" s="34" t="n">
        <f aca="false">sorties_modele_sanstitre!F$100</f>
        <v>0.00183403708192699</v>
      </c>
      <c r="G100" s="34" t="n">
        <f aca="false">sorties_modele_sanstitre!G$100</f>
        <v>0.00328575552682897</v>
      </c>
      <c r="H100" s="34" t="n">
        <f aca="false">sorties_modele_sanstitre!H$100</f>
        <v>0.00529095658799502</v>
      </c>
      <c r="I100" s="34" t="n">
        <f aca="false">sorties_modele_sanstitre!I$100</f>
        <v>0.00370692386825369</v>
      </c>
      <c r="J100" s="34" t="n">
        <f aca="false">sorties_modele_sanstitre!J$100</f>
        <v>0.0034572451689569</v>
      </c>
      <c r="K100" s="34" t="n">
        <f aca="false">sorties_modele_sanstitre!K$100</f>
        <v>0.0057638315698709</v>
      </c>
    </row>
    <row r="102" customFormat="false" ht="15" hidden="false" customHeight="false" outlineLevel="0" collapsed="false">
      <c r="A102" s="27" t="s">
        <v>132</v>
      </c>
    </row>
    <row r="103" customFormat="false" ht="15" hidden="false" customHeight="false" outlineLevel="0" collapsed="false">
      <c r="A103" s="25" t="str">
        <f aca="false">sorties_modele_sanstitre!A$103</f>
        <v>scenario</v>
      </c>
      <c r="B103" s="25" t="str">
        <f aca="false">sorties_modele_sanstitre!B$103</f>
        <v>Energie</v>
      </c>
      <c r="C103" s="25" t="str">
        <f aca="false">sorties_modele_sanstitre!C$103</f>
        <v>2010</v>
      </c>
      <c r="D103" s="25" t="str">
        <f aca="false">sorties_modele_sanstitre!D$103</f>
        <v>2015</v>
      </c>
      <c r="E103" s="25" t="str">
        <f aca="false">sorties_modele_sanstitre!E$103</f>
        <v>2020</v>
      </c>
      <c r="F103" s="25" t="str">
        <f aca="false">sorties_modele_sanstitre!F$103</f>
        <v>2025</v>
      </c>
      <c r="G103" s="25" t="str">
        <f aca="false">sorties_modele_sanstitre!G$103</f>
        <v>2030</v>
      </c>
      <c r="H103" s="25" t="str">
        <f aca="false">sorties_modele_sanstitre!H$103</f>
        <v>2035</v>
      </c>
      <c r="I103" s="25" t="str">
        <f aca="false">sorties_modele_sanstitre!I$103</f>
        <v>2040</v>
      </c>
      <c r="J103" s="25" t="str">
        <f aca="false">sorties_modele_sanstitre!J$103</f>
        <v>2045</v>
      </c>
      <c r="K103" s="25" t="str">
        <f aca="false">sorties_modele_sanstitre!K$103</f>
        <v>2050</v>
      </c>
    </row>
    <row r="104" customFormat="false" ht="15" hidden="false" customHeight="false" outlineLevel="0" collapsed="false">
      <c r="A104" s="25" t="str">
        <f aca="false">sorties_modele_sanstitre!A$104</f>
        <v>AMS3</v>
      </c>
      <c r="B104" s="25" t="str">
        <f aca="false">sorties_modele_sanstitre!B$104</f>
        <v>Autres</v>
      </c>
      <c r="C104" s="34" t="n">
        <f aca="false">sorties_modele_sanstitre!C$104</f>
        <v>0.038767665466425</v>
      </c>
      <c r="D104" s="34" t="n">
        <f aca="false">sorties_modele_sanstitre!D$104</f>
        <v>0.066610898846184</v>
      </c>
      <c r="E104" s="34" t="n">
        <f aca="false">sorties_modele_sanstitre!E$104</f>
        <v>0.0958211340532386</v>
      </c>
      <c r="F104" s="34" t="n">
        <f aca="false">sorties_modele_sanstitre!F$104</f>
        <v>0.127678692807706</v>
      </c>
      <c r="G104" s="34" t="n">
        <f aca="false">sorties_modele_sanstitre!G$104</f>
        <v>0.162350453407198</v>
      </c>
      <c r="H104" s="34" t="n">
        <f aca="false">sorties_modele_sanstitre!H$104</f>
        <v>0.189840861799911</v>
      </c>
      <c r="I104" s="34" t="n">
        <f aca="false">sorties_modele_sanstitre!I$104</f>
        <v>0.185027852987491</v>
      </c>
      <c r="J104" s="34" t="n">
        <f aca="false">sorties_modele_sanstitre!J$104</f>
        <v>0.164669568531642</v>
      </c>
      <c r="K104" s="34" t="n">
        <f aca="false">sorties_modele_sanstitre!K$104</f>
        <v>0.134189789621254</v>
      </c>
    </row>
    <row r="105" customFormat="false" ht="15" hidden="false" customHeight="false" outlineLevel="0" collapsed="false">
      <c r="A105" s="25" t="str">
        <f aca="false">sorties_modele_sanstitre!A$105</f>
        <v>AMS3</v>
      </c>
      <c r="B105" s="25" t="str">
        <f aca="false">sorties_modele_sanstitre!B$105</f>
        <v>Electricité</v>
      </c>
      <c r="C105" s="34" t="n">
        <f aca="false">sorties_modele_sanstitre!C$105</f>
        <v>0.252566129187387</v>
      </c>
      <c r="D105" s="34" t="n">
        <f aca="false">sorties_modele_sanstitre!D$105</f>
        <v>0.268204563507199</v>
      </c>
      <c r="E105" s="34" t="n">
        <f aca="false">sorties_modele_sanstitre!E$105</f>
        <v>0.284163193192477</v>
      </c>
      <c r="F105" s="34" t="n">
        <f aca="false">sorties_modele_sanstitre!F$105</f>
        <v>0.326343273812166</v>
      </c>
      <c r="G105" s="34" t="n">
        <f aca="false">sorties_modele_sanstitre!G$105</f>
        <v>0.391216218208969</v>
      </c>
      <c r="H105" s="34" t="n">
        <f aca="false">sorties_modele_sanstitre!H$105</f>
        <v>0.462077010618119</v>
      </c>
      <c r="I105" s="34" t="n">
        <f aca="false">sorties_modele_sanstitre!I$105</f>
        <v>0.515374700781027</v>
      </c>
      <c r="J105" s="34" t="n">
        <f aca="false">sorties_modele_sanstitre!J$105</f>
        <v>0.566023961921238</v>
      </c>
      <c r="K105" s="34" t="n">
        <f aca="false">sorties_modele_sanstitre!K$105</f>
        <v>0.577976106411384</v>
      </c>
    </row>
    <row r="106" customFormat="false" ht="15" hidden="false" customHeight="false" outlineLevel="0" collapsed="false">
      <c r="A106" s="25" t="str">
        <f aca="false">sorties_modele_sanstitre!A$106</f>
        <v>AMS3</v>
      </c>
      <c r="B106" s="25" t="str">
        <f aca="false">sorties_modele_sanstitre!B$106</f>
        <v>Fioul</v>
      </c>
      <c r="C106" s="34" t="n">
        <f aca="false">sorties_modele_sanstitre!C$106</f>
        <v>0.188536989400606</v>
      </c>
      <c r="D106" s="34" t="n">
        <f aca="false">sorties_modele_sanstitre!D$106</f>
        <v>0.149199362610758</v>
      </c>
      <c r="E106" s="34" t="n">
        <f aca="false">sorties_modele_sanstitre!E$106</f>
        <v>0.110151001444939</v>
      </c>
      <c r="F106" s="34" t="n">
        <f aca="false">sorties_modele_sanstitre!F$106</f>
        <v>0.0710165467187452</v>
      </c>
      <c r="G106" s="34" t="n">
        <f aca="false">sorties_modele_sanstitre!G$106</f>
        <v>0.0318419945965796</v>
      </c>
      <c r="H106" s="34" t="n">
        <f aca="false">sorties_modele_sanstitre!H$106</f>
        <v>0.000420769252384142</v>
      </c>
      <c r="I106" s="34" t="n">
        <f aca="false">sorties_modele_sanstitre!I$106</f>
        <v>0.000455827780480023</v>
      </c>
      <c r="J106" s="34" t="n">
        <f aca="false">sorties_modele_sanstitre!J$106</f>
        <v>0.000461765115746898</v>
      </c>
      <c r="K106" s="34" t="n">
        <f aca="false">sorties_modele_sanstitre!K$106</f>
        <v>0.000455817419209574</v>
      </c>
    </row>
    <row r="107" customFormat="false" ht="15" hidden="false" customHeight="false" outlineLevel="0" collapsed="false">
      <c r="A107" s="25" t="str">
        <f aca="false">sorties_modele_sanstitre!A$107</f>
        <v>AMS3</v>
      </c>
      <c r="B107" s="25" t="str">
        <f aca="false">sorties_modele_sanstitre!B$107</f>
        <v>Gaz</v>
      </c>
      <c r="C107" s="34" t="n">
        <f aca="false">sorties_modele_sanstitre!C$107</f>
        <v>0.459497007798575</v>
      </c>
      <c r="D107" s="34" t="n">
        <f aca="false">sorties_modele_sanstitre!D$107</f>
        <v>0.467607826721308</v>
      </c>
      <c r="E107" s="34" t="n">
        <f aca="false">sorties_modele_sanstitre!E$107</f>
        <v>0.462398077140753</v>
      </c>
      <c r="F107" s="34" t="n">
        <f aca="false">sorties_modele_sanstitre!F$107</f>
        <v>0.421366663554942</v>
      </c>
      <c r="G107" s="34" t="n">
        <f aca="false">sorties_modele_sanstitre!G$107</f>
        <v>0.346537647106986</v>
      </c>
      <c r="H107" s="34" t="n">
        <f aca="false">sorties_modele_sanstitre!H$107</f>
        <v>0.254311840742467</v>
      </c>
      <c r="I107" s="34" t="n">
        <f aca="false">sorties_modele_sanstitre!I$107</f>
        <v>0.160838116244133</v>
      </c>
      <c r="J107" s="34" t="n">
        <f aca="false">sorties_modele_sanstitre!J$107</f>
        <v>0.0794952886957847</v>
      </c>
      <c r="K107" s="34" t="n">
        <f aca="false">sorties_modele_sanstitre!K$107</f>
        <v>0.032706906567248</v>
      </c>
    </row>
    <row r="108" customFormat="false" ht="15" hidden="false" customHeight="false" outlineLevel="0" collapsed="false">
      <c r="A108" s="25" t="str">
        <f aca="false">sorties_modele_sanstitre!A$108</f>
        <v>AMS3</v>
      </c>
      <c r="B108" s="25" t="str">
        <f aca="false">sorties_modele_sanstitre!B$108</f>
        <v>Urbain</v>
      </c>
      <c r="C108" s="34" t="n">
        <f aca="false">sorties_modele_sanstitre!C$108</f>
        <v>0.0606322081470071</v>
      </c>
      <c r="D108" s="34" t="n">
        <f aca="false">sorties_modele_sanstitre!D$108</f>
        <v>0.0483773483145511</v>
      </c>
      <c r="E108" s="34" t="n">
        <f aca="false">sorties_modele_sanstitre!E$108</f>
        <v>0.0474665941685929</v>
      </c>
      <c r="F108" s="34" t="n">
        <f aca="false">sorties_modele_sanstitre!F$108</f>
        <v>0.0535948231064397</v>
      </c>
      <c r="G108" s="34" t="n">
        <f aca="false">sorties_modele_sanstitre!G$108</f>
        <v>0.0680536866802668</v>
      </c>
      <c r="H108" s="34" t="n">
        <f aca="false">sorties_modele_sanstitre!H$108</f>
        <v>0.0933495175871181</v>
      </c>
      <c r="I108" s="34" t="n">
        <f aca="false">sorties_modele_sanstitre!I$108</f>
        <v>0.138303502206869</v>
      </c>
      <c r="J108" s="34" t="n">
        <f aca="false">sorties_modele_sanstitre!J$108</f>
        <v>0.189349415735588</v>
      </c>
      <c r="K108" s="34" t="n">
        <f aca="false">sorties_modele_sanstitre!K$108</f>
        <v>0.254671379980905</v>
      </c>
    </row>
    <row r="110" customFormat="false" ht="15" hidden="false" customHeight="false" outlineLevel="0" collapsed="false">
      <c r="A110" s="27" t="s">
        <v>133</v>
      </c>
    </row>
    <row r="111" customFormat="false" ht="15" hidden="false" customHeight="false" outlineLevel="0" collapsed="false">
      <c r="A111" s="25" t="str">
        <f aca="false">sorties_modele_sanstitre!A$111</f>
        <v>scenario</v>
      </c>
      <c r="B111" s="25" t="str">
        <f aca="false">sorties_modele_sanstitre!B$111</f>
        <v>energie</v>
      </c>
      <c r="C111" s="25" t="str">
        <f aca="false">sorties_modele_sanstitre!C$111</f>
        <v>2010</v>
      </c>
      <c r="D111" s="25" t="str">
        <f aca="false">sorties_modele_sanstitre!D$111</f>
        <v>2015</v>
      </c>
      <c r="E111" s="25" t="str">
        <f aca="false">sorties_modele_sanstitre!E$111</f>
        <v>2020</v>
      </c>
      <c r="F111" s="25" t="str">
        <f aca="false">sorties_modele_sanstitre!F$111</f>
        <v>2025</v>
      </c>
      <c r="G111" s="25" t="str">
        <f aca="false">sorties_modele_sanstitre!G$111</f>
        <v>2030</v>
      </c>
      <c r="H111" s="25" t="str">
        <f aca="false">sorties_modele_sanstitre!H$111</f>
        <v>2035</v>
      </c>
      <c r="I111" s="25" t="str">
        <f aca="false">sorties_modele_sanstitre!I$111</f>
        <v>2040</v>
      </c>
      <c r="J111" s="25" t="str">
        <f aca="false">sorties_modele_sanstitre!J$111</f>
        <v>2045</v>
      </c>
      <c r="K111" s="25" t="str">
        <f aca="false">sorties_modele_sanstitre!K$111</f>
        <v>2050</v>
      </c>
    </row>
    <row r="112" customFormat="false" ht="15" hidden="false" customHeight="false" outlineLevel="0" collapsed="false">
      <c r="A112" s="25" t="str">
        <f aca="false">sorties_modele_sanstitre!A$112</f>
        <v>AMS3</v>
      </c>
      <c r="B112" s="25" t="str">
        <f aca="false">sorties_modele_sanstitre!B$112</f>
        <v>Electricité</v>
      </c>
      <c r="C112" s="34" t="n">
        <f aca="false">sorties_modele_sanstitre!C$112</f>
        <v>0.235117040955128</v>
      </c>
      <c r="D112" s="34" t="n">
        <f aca="false">sorties_modele_sanstitre!D$112</f>
        <v>0.277214896192052</v>
      </c>
      <c r="E112" s="34" t="n">
        <f aca="false">sorties_modele_sanstitre!E$112</f>
        <v>0.326094013331096</v>
      </c>
      <c r="F112" s="34" t="n">
        <f aca="false">sorties_modele_sanstitre!F$112</f>
        <v>0.38154269091453</v>
      </c>
      <c r="G112" s="34" t="n">
        <f aca="false">sorties_modele_sanstitre!G$112</f>
        <v>0.449436272017297</v>
      </c>
      <c r="H112" s="34" t="n">
        <f aca="false">sorties_modele_sanstitre!H$112</f>
        <v>0.517892824813174</v>
      </c>
      <c r="I112" s="34" t="n">
        <f aca="false">sorties_modele_sanstitre!I$112</f>
        <v>0.560985045312044</v>
      </c>
      <c r="J112" s="34" t="n">
        <f aca="false">sorties_modele_sanstitre!J$112</f>
        <v>0.591144868981952</v>
      </c>
      <c r="K112" s="34" t="n">
        <f aca="false">sorties_modele_sanstitre!K$112</f>
        <v>0.598332356521289</v>
      </c>
    </row>
    <row r="113" customFormat="false" ht="15" hidden="false" customHeight="false" outlineLevel="0" collapsed="false">
      <c r="A113" s="25" t="str">
        <f aca="false">sorties_modele_sanstitre!A$113</f>
        <v>AMS3</v>
      </c>
      <c r="B113" s="25" t="str">
        <f aca="false">sorties_modele_sanstitre!B$113</f>
        <v>Gaz</v>
      </c>
      <c r="C113" s="34" t="n">
        <f aca="false">sorties_modele_sanstitre!C$113</f>
        <v>0.444098178727569</v>
      </c>
      <c r="D113" s="34" t="n">
        <f aca="false">sorties_modele_sanstitre!D$113</f>
        <v>0.444000646065427</v>
      </c>
      <c r="E113" s="34" t="n">
        <f aca="false">sorties_modele_sanstitre!E$113</f>
        <v>0.425379897060537</v>
      </c>
      <c r="F113" s="34" t="n">
        <f aca="false">sorties_modele_sanstitre!F$113</f>
        <v>0.385354494959487</v>
      </c>
      <c r="G113" s="34" t="n">
        <f aca="false">sorties_modele_sanstitre!G$113</f>
        <v>0.322836094113344</v>
      </c>
      <c r="H113" s="34" t="n">
        <f aca="false">sorties_modele_sanstitre!H$113</f>
        <v>0.245939290858147</v>
      </c>
      <c r="I113" s="34" t="n">
        <f aca="false">sorties_modele_sanstitre!I$113</f>
        <v>0.163484741037984</v>
      </c>
      <c r="J113" s="34" t="n">
        <f aca="false">sorties_modele_sanstitre!J$113</f>
        <v>0.105707943193458</v>
      </c>
      <c r="K113" s="34" t="n">
        <f aca="false">sorties_modele_sanstitre!K$113</f>
        <v>0.0739330725175764</v>
      </c>
    </row>
    <row r="114" customFormat="false" ht="15" hidden="false" customHeight="false" outlineLevel="0" collapsed="false">
      <c r="A114" s="25" t="str">
        <f aca="false">sorties_modele_sanstitre!A$114</f>
        <v>AMS3</v>
      </c>
      <c r="B114" s="25" t="str">
        <f aca="false">sorties_modele_sanstitre!B$114</f>
        <v>Fioul</v>
      </c>
      <c r="C114" s="34" t="n">
        <f aca="false">sorties_modele_sanstitre!C$114</f>
        <v>0.217868794115749</v>
      </c>
      <c r="D114" s="34" t="n">
        <f aca="false">sorties_modele_sanstitre!D$114</f>
        <v>0.170874450261642</v>
      </c>
      <c r="E114" s="34" t="n">
        <f aca="false">sorties_modele_sanstitre!E$114</f>
        <v>0.128183965976609</v>
      </c>
      <c r="F114" s="34" t="n">
        <f aca="false">sorties_modele_sanstitre!F$114</f>
        <v>0.0901121508224638</v>
      </c>
      <c r="G114" s="34" t="n">
        <f aca="false">sorties_modele_sanstitre!G$114</f>
        <v>0.0524080754306544</v>
      </c>
      <c r="H114" s="34" t="n">
        <f aca="false">sorties_modele_sanstitre!H$114</f>
        <v>0.0148531120792858</v>
      </c>
      <c r="I114" s="34" t="n">
        <f aca="false">sorties_modele_sanstitre!I$114</f>
        <v>0.0124507642403963</v>
      </c>
      <c r="J114" s="34" t="n">
        <f aca="false">sorties_modele_sanstitre!J$114</f>
        <v>0.0108821419818975</v>
      </c>
      <c r="K114" s="34" t="n">
        <f aca="false">sorties_modele_sanstitre!K$114</f>
        <v>0.00944112745618922</v>
      </c>
    </row>
    <row r="115" customFormat="false" ht="15" hidden="false" customHeight="false" outlineLevel="0" collapsed="false">
      <c r="A115" s="25" t="str">
        <f aca="false">sorties_modele_sanstitre!A$115</f>
        <v>AMS3</v>
      </c>
      <c r="B115" s="25" t="str">
        <f aca="false">sorties_modele_sanstitre!B$115</f>
        <v>Urbain</v>
      </c>
      <c r="C115" s="34" t="n">
        <f aca="false">sorties_modele_sanstitre!C$115</f>
        <v>0.0541928544707718</v>
      </c>
      <c r="D115" s="34" t="n">
        <f aca="false">sorties_modele_sanstitre!D$115</f>
        <v>0.046257294726852</v>
      </c>
      <c r="E115" s="34" t="n">
        <f aca="false">sorties_modele_sanstitre!E$115</f>
        <v>0.042295548899256</v>
      </c>
      <c r="F115" s="34" t="n">
        <f aca="false">sorties_modele_sanstitre!F$115</f>
        <v>0.0424496681046187</v>
      </c>
      <c r="G115" s="34" t="n">
        <f aca="false">sorties_modele_sanstitre!G$115</f>
        <v>0.0482852181599083</v>
      </c>
      <c r="H115" s="34" t="n">
        <f aca="false">sorties_modele_sanstitre!H$115</f>
        <v>0.0643878155677084</v>
      </c>
      <c r="I115" s="34" t="n">
        <f aca="false">sorties_modele_sanstitre!I$115</f>
        <v>0.0960977111659344</v>
      </c>
      <c r="J115" s="34" t="n">
        <f aca="false">sorties_modele_sanstitre!J$115</f>
        <v>0.130363492273741</v>
      </c>
      <c r="K115" s="34" t="n">
        <f aca="false">sorties_modele_sanstitre!K$115</f>
        <v>0.170951599849334</v>
      </c>
    </row>
    <row r="116" customFormat="false" ht="15" hidden="false" customHeight="false" outlineLevel="0" collapsed="false">
      <c r="A116" s="25" t="str">
        <f aca="false">sorties_modele_sanstitre!A$116</f>
        <v>AMS3</v>
      </c>
      <c r="B116" s="25" t="str">
        <f aca="false">sorties_modele_sanstitre!B$116</f>
        <v>Autres</v>
      </c>
      <c r="C116" s="34" t="n">
        <f aca="false">sorties_modele_sanstitre!C$116</f>
        <v>0.0487231317307813</v>
      </c>
      <c r="D116" s="34" t="n">
        <f aca="false">sorties_modele_sanstitre!D$116</f>
        <v>0.0616527127540266</v>
      </c>
      <c r="E116" s="34" t="n">
        <f aca="false">sorties_modele_sanstitre!E$116</f>
        <v>0.0780465747325014</v>
      </c>
      <c r="F116" s="34" t="n">
        <f aca="false">sorties_modele_sanstitre!F$116</f>
        <v>0.100540995198901</v>
      </c>
      <c r="G116" s="34" t="n">
        <f aca="false">sorties_modele_sanstitre!G$116</f>
        <v>0.127034340278796</v>
      </c>
      <c r="H116" s="34" t="n">
        <f aca="false">sorties_modele_sanstitre!H$116</f>
        <v>0.156926956681685</v>
      </c>
      <c r="I116" s="34" t="n">
        <f aca="false">sorties_modele_sanstitre!I$116</f>
        <v>0.166981738243642</v>
      </c>
      <c r="J116" s="34" t="n">
        <f aca="false">sorties_modele_sanstitre!J$116</f>
        <v>0.161901553568951</v>
      </c>
      <c r="K116" s="34" t="n">
        <f aca="false">sorties_modele_sanstitre!K$116</f>
        <v>0.147341843655612</v>
      </c>
    </row>
    <row r="118" customFormat="false" ht="15" hidden="false" customHeight="false" outlineLevel="0" collapsed="false">
      <c r="A118" s="27" t="s">
        <v>134</v>
      </c>
    </row>
    <row r="119" customFormat="false" ht="15" hidden="false" customHeight="false" outlineLevel="0" collapsed="false">
      <c r="A119" s="25" t="str">
        <f aca="false">sorties_modele_sanstitre!A$119</f>
        <v>scenario</v>
      </c>
      <c r="B119" s="25" t="str">
        <f aca="false">sorties_modele_sanstitre!B$119</f>
        <v>2020</v>
      </c>
      <c r="C119" s="25" t="str">
        <f aca="false">sorties_modele_sanstitre!C$119</f>
        <v>2025</v>
      </c>
      <c r="D119" s="25" t="str">
        <f aca="false">sorties_modele_sanstitre!D$119</f>
        <v>2030</v>
      </c>
      <c r="E119" s="25" t="str">
        <f aca="false">sorties_modele_sanstitre!E$119</f>
        <v>2035</v>
      </c>
      <c r="F119" s="25" t="str">
        <f aca="false">sorties_modele_sanstitre!F$119</f>
        <v>2040</v>
      </c>
      <c r="G119" s="25" t="str">
        <f aca="false">sorties_modele_sanstitre!G$119</f>
        <v>2045</v>
      </c>
      <c r="H119" s="25" t="str">
        <f aca="false">sorties_modele_sanstitre!H$119</f>
        <v>2050</v>
      </c>
      <c r="I119" s="25" t="str">
        <f aca="false">sorties_modele_sanstitre!I$119</f>
        <v>2050</v>
      </c>
      <c r="J119" s="35"/>
    </row>
    <row r="120" customFormat="false" ht="15" hidden="false" customHeight="false" outlineLevel="0" collapsed="false">
      <c r="A120" s="25" t="str">
        <f aca="false">sorties_modele_sanstitre!A$120</f>
        <v>AMS3</v>
      </c>
      <c r="B120" s="25" t="n">
        <f aca="false">sorties_modele_sanstitre!B$120</f>
        <v>2804889.083578</v>
      </c>
      <c r="C120" s="25" t="n">
        <f aca="false">sorties_modele_sanstitre!C$120</f>
        <v>2597650.1901324</v>
      </c>
      <c r="D120" s="25" t="n">
        <f aca="false">sorties_modele_sanstitre!D$120</f>
        <v>1753301.0170586</v>
      </c>
      <c r="E120" s="25" t="n">
        <f aca="false">sorties_modele_sanstitre!E$120</f>
        <v>1180381.446735</v>
      </c>
      <c r="F120" s="25" t="n">
        <f aca="false">sorties_modele_sanstitre!F$120</f>
        <v>851641.532869</v>
      </c>
      <c r="G120" s="25" t="n">
        <f aca="false">sorties_modele_sanstitre!G$120</f>
        <v>624455.346285</v>
      </c>
      <c r="H120" s="25" t="n">
        <f aca="false">sorties_modele_sanstitre!H$120</f>
        <v>1436279.536625</v>
      </c>
      <c r="I120" s="25" t="n">
        <f aca="false">sorties_modele_sanstitre!I$120</f>
        <v>1455771.684575</v>
      </c>
      <c r="J120" s="36"/>
    </row>
    <row r="122" customFormat="false" ht="15" hidden="false" customHeight="false" outlineLevel="0" collapsed="false">
      <c r="A122" s="27" t="s">
        <v>135</v>
      </c>
    </row>
    <row r="123" customFormat="false" ht="15" hidden="false" customHeight="false" outlineLevel="0" collapsed="false">
      <c r="A123" s="25" t="str">
        <f aca="false">sorties_modele_sanstitre!A$123</f>
        <v>scenario</v>
      </c>
      <c r="B123" s="25" t="str">
        <f aca="false">sorties_modele_sanstitre!B$123</f>
        <v>2010</v>
      </c>
      <c r="C123" s="25" t="str">
        <f aca="false">sorties_modele_sanstitre!C$123</f>
        <v>2015</v>
      </c>
      <c r="D123" s="25" t="str">
        <f aca="false">sorties_modele_sanstitre!D$123</f>
        <v>2020</v>
      </c>
      <c r="E123" s="25" t="str">
        <f aca="false">sorties_modele_sanstitre!E$123</f>
        <v>2025</v>
      </c>
      <c r="F123" s="25" t="str">
        <f aca="false">sorties_modele_sanstitre!F$123</f>
        <v>2030</v>
      </c>
      <c r="G123" s="25" t="str">
        <f aca="false">sorties_modele_sanstitre!G$123</f>
        <v>2035</v>
      </c>
      <c r="H123" s="25" t="str">
        <f aca="false">sorties_modele_sanstitre!H$123</f>
        <v>2040</v>
      </c>
      <c r="I123" s="25" t="str">
        <f aca="false">sorties_modele_sanstitre!I$123</f>
        <v>2045</v>
      </c>
      <c r="J123" s="25" t="str">
        <f aca="false">sorties_modele_sanstitre!J$123</f>
        <v>2050</v>
      </c>
    </row>
    <row r="124" customFormat="false" ht="15" hidden="false" customHeight="false" outlineLevel="0" collapsed="false">
      <c r="A124" s="25" t="str">
        <f aca="false">sorties_modele_sanstitre!A$124</f>
        <v>AMS3</v>
      </c>
      <c r="B124" s="25" t="n">
        <f aca="false">sorties_modele_sanstitre!B$124</f>
        <v>57.6815199460759</v>
      </c>
      <c r="C124" s="25" t="n">
        <f aca="false">sorties_modele_sanstitre!C$124</f>
        <v>59.9416149253314</v>
      </c>
      <c r="D124" s="25" t="n">
        <f aca="false">sorties_modele_sanstitre!D$124</f>
        <v>59.4629717575403</v>
      </c>
      <c r="E124" s="25" t="n">
        <f aca="false">sorties_modele_sanstitre!E$124</f>
        <v>54.2506530349015</v>
      </c>
      <c r="F124" s="25" t="n">
        <f aca="false">sorties_modele_sanstitre!F$124</f>
        <v>49.0462081518183</v>
      </c>
      <c r="G124" s="25" t="n">
        <f aca="false">sorties_modele_sanstitre!G$124</f>
        <v>45.2488068155923</v>
      </c>
      <c r="H124" s="25" t="n">
        <f aca="false">sorties_modele_sanstitre!H$124</f>
        <v>42.4670597437733</v>
      </c>
      <c r="I124" s="25" t="n">
        <f aca="false">sorties_modele_sanstitre!I$124</f>
        <v>41.0338388364594</v>
      </c>
      <c r="J124" s="25" t="n">
        <f aca="false">sorties_modele_sanstitre!J$124</f>
        <v>39.7661855392345</v>
      </c>
    </row>
    <row r="125" customFormat="false" ht="15" hidden="false" customHeight="false" outlineLevel="0" collapsed="false">
      <c r="A125" s="27" t="s">
        <v>136</v>
      </c>
    </row>
    <row r="126" customFormat="false" ht="15" hidden="false" customHeight="false" outlineLevel="0" collapsed="false">
      <c r="A126" s="27" t="s">
        <v>137</v>
      </c>
    </row>
    <row r="127" customFormat="false" ht="15" hidden="false" customHeight="false" outlineLevel="0" collapsed="false">
      <c r="A127" s="25" t="str">
        <f aca="false">sorties_modele_sanstitre!A$127</f>
        <v>scenario</v>
      </c>
      <c r="B127" s="25" t="str">
        <f aca="false">sorties_modele_sanstitre!B$127</f>
        <v>Branche_MEDPRO</v>
      </c>
      <c r="C127" s="25" t="str">
        <f aca="false">sorties_modele_sanstitre!C$127</f>
        <v>2015</v>
      </c>
      <c r="D127" s="25" t="str">
        <f aca="false">sorties_modele_sanstitre!D$127</f>
        <v>2020</v>
      </c>
      <c r="E127" s="25" t="str">
        <f aca="false">sorties_modele_sanstitre!E$127</f>
        <v>2025</v>
      </c>
      <c r="F127" s="25" t="str">
        <f aca="false">sorties_modele_sanstitre!F$127</f>
        <v>2030</v>
      </c>
      <c r="G127" s="25" t="str">
        <f aca="false">sorties_modele_sanstitre!G$127</f>
        <v>2050</v>
      </c>
      <c r="H127" s="37"/>
      <c r="I127" s="37"/>
      <c r="J127" s="37"/>
      <c r="K127" s="37"/>
    </row>
    <row r="128" customFormat="false" ht="15" hidden="false" customHeight="false" outlineLevel="0" collapsed="false">
      <c r="A128" s="25" t="str">
        <f aca="false">sorties_modele_sanstitre!A$128</f>
        <v>AMS3</v>
      </c>
      <c r="B128" s="25" t="str">
        <f aca="false">sorties_modele_sanstitre!B$128</f>
        <v>Bureaux</v>
      </c>
      <c r="C128" s="34" t="n">
        <f aca="false">sorties_modele_sanstitre!C$128</f>
        <v>0.395571088101393</v>
      </c>
      <c r="D128" s="34" t="n">
        <f aca="false">sorties_modele_sanstitre!D$128</f>
        <v>0.404354992406693</v>
      </c>
      <c r="E128" s="34" t="n">
        <f aca="false">sorties_modele_sanstitre!E$128</f>
        <v>0.37210965865128</v>
      </c>
      <c r="F128" s="34" t="n">
        <f aca="false">sorties_modele_sanstitre!F$128</f>
        <v>0.30440473647282</v>
      </c>
      <c r="G128" s="34" t="n">
        <f aca="false">sorties_modele_sanstitre!G$128</f>
        <v>0.0482274828623639</v>
      </c>
      <c r="H128" s="38"/>
      <c r="I128" s="38"/>
      <c r="J128" s="38"/>
      <c r="K128" s="38"/>
    </row>
    <row r="129" customFormat="false" ht="15" hidden="false" customHeight="false" outlineLevel="0" collapsed="false">
      <c r="A129" s="25" t="str">
        <f aca="false">sorties_modele_sanstitre!A$129</f>
        <v>AMS3</v>
      </c>
      <c r="B129" s="25" t="str">
        <f aca="false">sorties_modele_sanstitre!B$129</f>
        <v>Commerce</v>
      </c>
      <c r="C129" s="34" t="n">
        <f aca="false">sorties_modele_sanstitre!C$129</f>
        <v>0.306938248216121</v>
      </c>
      <c r="D129" s="34" t="n">
        <f aca="false">sorties_modele_sanstitre!D$129</f>
        <v>0.244119604142959</v>
      </c>
      <c r="E129" s="34" t="n">
        <f aca="false">sorties_modele_sanstitre!E$129</f>
        <v>0.18329476109701</v>
      </c>
      <c r="F129" s="34" t="n">
        <f aca="false">sorties_modele_sanstitre!F$129</f>
        <v>0.126505241148362</v>
      </c>
      <c r="G129" s="34" t="n">
        <f aca="false">sorties_modele_sanstitre!G$129</f>
        <v>0.0330166281809687</v>
      </c>
      <c r="H129" s="38"/>
      <c r="I129" s="38"/>
      <c r="J129" s="38"/>
      <c r="K129" s="38"/>
    </row>
    <row r="130" customFormat="false" ht="15" hidden="false" customHeight="false" outlineLevel="0" collapsed="false">
      <c r="A130" s="25" t="str">
        <f aca="false">sorties_modele_sanstitre!A$130</f>
        <v>AMS3</v>
      </c>
      <c r="B130" s="25" t="str">
        <f aca="false">sorties_modele_sanstitre!B$130</f>
        <v>Santé</v>
      </c>
      <c r="C130" s="34" t="n">
        <f aca="false">sorties_modele_sanstitre!C$130</f>
        <v>0.538803666626097</v>
      </c>
      <c r="D130" s="34" t="n">
        <f aca="false">sorties_modele_sanstitre!D$130</f>
        <v>0.53490986482917</v>
      </c>
      <c r="E130" s="34" t="n">
        <f aca="false">sorties_modele_sanstitre!E$130</f>
        <v>0.494784936183996</v>
      </c>
      <c r="F130" s="34" t="n">
        <f aca="false">sorties_modele_sanstitre!F$130</f>
        <v>0.415576687388153</v>
      </c>
      <c r="G130" s="34" t="n">
        <f aca="false">sorties_modele_sanstitre!G$130</f>
        <v>0.0999988786298305</v>
      </c>
      <c r="H130" s="38"/>
      <c r="I130" s="38"/>
      <c r="J130" s="38"/>
      <c r="K130" s="38"/>
    </row>
    <row r="131" customFormat="false" ht="15" hidden="false" customHeight="false" outlineLevel="0" collapsed="false">
      <c r="A131" s="25" t="str">
        <f aca="false">sorties_modele_sanstitre!A$131</f>
        <v>AMS3</v>
      </c>
      <c r="B131" s="25" t="str">
        <f aca="false">sorties_modele_sanstitre!B$131</f>
        <v>Autre</v>
      </c>
      <c r="C131" s="34" t="n">
        <f aca="false">sorties_modele_sanstitre!C$131</f>
        <v>0.41317223692322</v>
      </c>
      <c r="D131" s="34" t="n">
        <f aca="false">sorties_modele_sanstitre!D$131</f>
        <v>0.367665631190312</v>
      </c>
      <c r="E131" s="34" t="n">
        <f aca="false">sorties_modele_sanstitre!E$131</f>
        <v>0.303891722914961</v>
      </c>
      <c r="F131" s="34" t="n">
        <f aca="false">sorties_modele_sanstitre!F$131</f>
        <v>0.235038715253894</v>
      </c>
      <c r="G131" s="34" t="n">
        <f aca="false">sorties_modele_sanstitre!G$131</f>
        <v>0.0490828691342683</v>
      </c>
      <c r="H131" s="38"/>
      <c r="I131" s="38"/>
      <c r="J131" s="38"/>
      <c r="K131" s="38"/>
    </row>
    <row r="133" customFormat="false" ht="15" hidden="false" customHeight="false" outlineLevel="0" collapsed="false">
      <c r="A133" s="27" t="s">
        <v>138</v>
      </c>
    </row>
    <row r="134" customFormat="false" ht="15" hidden="false" customHeight="false" outlineLevel="0" collapsed="false">
      <c r="A134" s="25" t="str">
        <f aca="false">sorties_modele_sanstitre!A$134</f>
        <v>scenario</v>
      </c>
      <c r="B134" s="25" t="str">
        <f aca="false">sorties_modele_sanstitre!B$134</f>
        <v>Branche_MEDPRO</v>
      </c>
      <c r="C134" s="25" t="str">
        <f aca="false">sorties_modele_sanstitre!C$134</f>
        <v>2015</v>
      </c>
      <c r="D134" s="25" t="str">
        <f aca="false">sorties_modele_sanstitre!D$134</f>
        <v>2020</v>
      </c>
      <c r="E134" s="25" t="str">
        <f aca="false">sorties_modele_sanstitre!E$134</f>
        <v>2025</v>
      </c>
      <c r="F134" s="25" t="str">
        <f aca="false">sorties_modele_sanstitre!F$134</f>
        <v>2030</v>
      </c>
      <c r="G134" s="25" t="str">
        <f aca="false">sorties_modele_sanstitre!G$134</f>
        <v>2050</v>
      </c>
      <c r="H134" s="37"/>
      <c r="I134" s="37"/>
      <c r="J134" s="37"/>
      <c r="K134" s="37"/>
    </row>
    <row r="135" customFormat="false" ht="15" hidden="false" customHeight="false" outlineLevel="0" collapsed="false">
      <c r="A135" s="25" t="str">
        <f aca="false">sorties_modele_sanstitre!A$135</f>
        <v>AMS3</v>
      </c>
      <c r="B135" s="25" t="str">
        <f aca="false">sorties_modele_sanstitre!B$135</f>
        <v>Bureaux</v>
      </c>
      <c r="C135" s="34" t="n">
        <f aca="false">sorties_modele_sanstitre!C$135</f>
        <v>0.0523751141368445</v>
      </c>
      <c r="D135" s="34" t="n">
        <f aca="false">sorties_modele_sanstitre!D$135</f>
        <v>0.039689274287631</v>
      </c>
      <c r="E135" s="34" t="n">
        <f aca="false">sorties_modele_sanstitre!E$135</f>
        <v>0.028937853097201</v>
      </c>
      <c r="F135" s="34" t="n">
        <f aca="false">sorties_modele_sanstitre!F$135</f>
        <v>0.0231103709328917</v>
      </c>
      <c r="G135" s="34" t="n">
        <f aca="false">sorties_modele_sanstitre!G$135</f>
        <v>0.123019825874847</v>
      </c>
      <c r="H135" s="38"/>
      <c r="I135" s="38"/>
      <c r="J135" s="38"/>
      <c r="K135" s="38"/>
    </row>
    <row r="136" customFormat="false" ht="15" hidden="false" customHeight="false" outlineLevel="0" collapsed="false">
      <c r="A136" s="25" t="str">
        <f aca="false">sorties_modele_sanstitre!A$136</f>
        <v>AMS3</v>
      </c>
      <c r="B136" s="25" t="str">
        <f aca="false">sorties_modele_sanstitre!B$136</f>
        <v>Commerce</v>
      </c>
      <c r="C136" s="34" t="n">
        <f aca="false">sorties_modele_sanstitre!C$136</f>
        <v>0.0239378313596548</v>
      </c>
      <c r="D136" s="34" t="n">
        <f aca="false">sorties_modele_sanstitre!D$136</f>
        <v>0.0357109124902641</v>
      </c>
      <c r="E136" s="34" t="n">
        <f aca="false">sorties_modele_sanstitre!E$136</f>
        <v>0.0569193770090645</v>
      </c>
      <c r="F136" s="34" t="n">
        <f aca="false">sorties_modele_sanstitre!F$136</f>
        <v>0.0810556917111504</v>
      </c>
      <c r="G136" s="34" t="n">
        <f aca="false">sorties_modele_sanstitre!G$136</f>
        <v>0.242126431068308</v>
      </c>
      <c r="H136" s="38"/>
      <c r="I136" s="38"/>
      <c r="J136" s="38"/>
      <c r="K136" s="38"/>
    </row>
    <row r="137" customFormat="false" ht="15" hidden="false" customHeight="false" outlineLevel="0" collapsed="false">
      <c r="A137" s="25" t="str">
        <f aca="false">sorties_modele_sanstitre!A$137</f>
        <v>AMS3</v>
      </c>
      <c r="B137" s="25" t="str">
        <f aca="false">sorties_modele_sanstitre!B$137</f>
        <v>Santé</v>
      </c>
      <c r="C137" s="34" t="n">
        <f aca="false">sorties_modele_sanstitre!C$137</f>
        <v>0.0542253651956873</v>
      </c>
      <c r="D137" s="34" t="n">
        <f aca="false">sorties_modele_sanstitre!D$137</f>
        <v>0.0431142983187774</v>
      </c>
      <c r="E137" s="34" t="n">
        <f aca="false">sorties_modele_sanstitre!E$137</f>
        <v>0.0338584532451648</v>
      </c>
      <c r="F137" s="34" t="n">
        <f aca="false">sorties_modele_sanstitre!F$137</f>
        <v>0.0296709138850679</v>
      </c>
      <c r="G137" s="34" t="n">
        <f aca="false">sorties_modele_sanstitre!G$137</f>
        <v>0.111347001205005</v>
      </c>
      <c r="H137" s="38"/>
      <c r="I137" s="38"/>
      <c r="J137" s="38"/>
      <c r="K137" s="38"/>
    </row>
    <row r="138" customFormat="false" ht="15" hidden="false" customHeight="false" outlineLevel="0" collapsed="false">
      <c r="A138" s="25" t="str">
        <f aca="false">sorties_modele_sanstitre!A$138</f>
        <v>AMS3</v>
      </c>
      <c r="B138" s="25" t="str">
        <f aca="false">sorties_modele_sanstitre!B$138</f>
        <v>Autre</v>
      </c>
      <c r="C138" s="34" t="n">
        <f aca="false">sorties_modele_sanstitre!C$138</f>
        <v>0.0404595060534189</v>
      </c>
      <c r="D138" s="34" t="n">
        <f aca="false">sorties_modele_sanstitre!D$138</f>
        <v>0.0394808586791378</v>
      </c>
      <c r="E138" s="34" t="n">
        <f aca="false">sorties_modele_sanstitre!E$138</f>
        <v>0.0431467155878961</v>
      </c>
      <c r="F138" s="34" t="n">
        <f aca="false">sorties_modele_sanstitre!F$138</f>
        <v>0.0520766715640398</v>
      </c>
      <c r="G138" s="34" t="n">
        <f aca="false">sorties_modele_sanstitre!G$138</f>
        <v>0.129931397012179</v>
      </c>
      <c r="H138" s="38"/>
      <c r="I138" s="38"/>
      <c r="J138" s="38"/>
      <c r="K138" s="38"/>
    </row>
    <row r="140" customFormat="false" ht="15" hidden="false" customHeight="false" outlineLevel="0" collapsed="false">
      <c r="A140" s="27" t="s">
        <v>139</v>
      </c>
    </row>
    <row r="141" customFormat="false" ht="15" hidden="false" customHeight="false" outlineLevel="0" collapsed="false">
      <c r="A141" s="25" t="str">
        <f aca="false">sorties_modele_sanstitre!A$141</f>
        <v>scenario</v>
      </c>
      <c r="B141" s="25" t="str">
        <f aca="false">sorties_modele_sanstitre!B$141</f>
        <v>Branche_MEDPRO</v>
      </c>
      <c r="C141" s="25" t="str">
        <f aca="false">sorties_modele_sanstitre!C$141</f>
        <v>2015</v>
      </c>
      <c r="D141" s="25" t="str">
        <f aca="false">sorties_modele_sanstitre!D$141</f>
        <v>2020</v>
      </c>
      <c r="E141" s="25" t="str">
        <f aca="false">sorties_modele_sanstitre!E$141</f>
        <v>2025</v>
      </c>
      <c r="F141" s="25" t="str">
        <f aca="false">sorties_modele_sanstitre!F$141</f>
        <v>2030</v>
      </c>
      <c r="G141" s="25" t="str">
        <f aca="false">sorties_modele_sanstitre!G$141</f>
        <v>2050</v>
      </c>
      <c r="H141" s="37"/>
      <c r="I141" s="37"/>
      <c r="J141" s="37"/>
      <c r="K141" s="37"/>
    </row>
    <row r="142" customFormat="false" ht="15" hidden="false" customHeight="false" outlineLevel="0" collapsed="false">
      <c r="A142" s="25" t="str">
        <f aca="false">sorties_modele_sanstitre!A$142</f>
        <v>AMS3</v>
      </c>
      <c r="B142" s="25" t="str">
        <f aca="false">sorties_modele_sanstitre!B$142</f>
        <v>Bureaux</v>
      </c>
      <c r="C142" s="34" t="n">
        <f aca="false">sorties_modele_sanstitre!C$142</f>
        <v>0.457831544543314</v>
      </c>
      <c r="D142" s="34" t="n">
        <f aca="false">sorties_modele_sanstitre!D$142</f>
        <v>0.484159230329575</v>
      </c>
      <c r="E142" s="34" t="n">
        <f aca="false">sorties_modele_sanstitre!E$142</f>
        <v>0.541087079879436</v>
      </c>
      <c r="F142" s="34" t="n">
        <f aca="false">sorties_modele_sanstitre!F$142</f>
        <v>0.622275103636213</v>
      </c>
      <c r="G142" s="34" t="n">
        <f aca="false">sorties_modele_sanstitre!G$142</f>
        <v>0.758831147603426</v>
      </c>
      <c r="H142" s="38"/>
      <c r="I142" s="38"/>
      <c r="J142" s="38"/>
      <c r="K142" s="38"/>
    </row>
    <row r="143" customFormat="false" ht="15" hidden="false" customHeight="false" outlineLevel="0" collapsed="false">
      <c r="A143" s="25" t="str">
        <f aca="false">sorties_modele_sanstitre!A$143</f>
        <v>AMS3</v>
      </c>
      <c r="B143" s="25" t="str">
        <f aca="false">sorties_modele_sanstitre!B$143</f>
        <v>Commerce</v>
      </c>
      <c r="C143" s="34" t="n">
        <f aca="false">sorties_modele_sanstitre!C$143</f>
        <v>0.369789376109526</v>
      </c>
      <c r="D143" s="34" t="n">
        <f aca="false">sorties_modele_sanstitre!D$143</f>
        <v>0.397367144040707</v>
      </c>
      <c r="E143" s="34" t="n">
        <f aca="false">sorties_modele_sanstitre!E$143</f>
        <v>0.416189413089431</v>
      </c>
      <c r="F143" s="34" t="n">
        <f aca="false">sorties_modele_sanstitre!F$143</f>
        <v>0.432227373961088</v>
      </c>
      <c r="G143" s="34" t="n">
        <f aca="false">sorties_modele_sanstitre!G$143</f>
        <v>0.496680509383896</v>
      </c>
      <c r="H143" s="38"/>
      <c r="I143" s="38"/>
      <c r="J143" s="38"/>
      <c r="K143" s="38"/>
    </row>
    <row r="144" customFormat="false" ht="15" hidden="false" customHeight="false" outlineLevel="0" collapsed="false">
      <c r="A144" s="25" t="str">
        <f aca="false">sorties_modele_sanstitre!A$144</f>
        <v>AMS3</v>
      </c>
      <c r="B144" s="25" t="str">
        <f aca="false">sorties_modele_sanstitre!B$144</f>
        <v>Santé</v>
      </c>
      <c r="C144" s="34" t="n">
        <f aca="false">sorties_modele_sanstitre!C$144</f>
        <v>0.224646718681418</v>
      </c>
      <c r="D144" s="34" t="n">
        <f aca="false">sorties_modele_sanstitre!D$144</f>
        <v>0.276705138512582</v>
      </c>
      <c r="E144" s="34" t="n">
        <f aca="false">sorties_modele_sanstitre!E$144</f>
        <v>0.35694173101948</v>
      </c>
      <c r="F144" s="34" t="n">
        <f aca="false">sorties_modele_sanstitre!F$144</f>
        <v>0.461471814169019</v>
      </c>
      <c r="G144" s="34" t="n">
        <f aca="false">sorties_modele_sanstitre!G$144</f>
        <v>0.704493478757533</v>
      </c>
      <c r="H144" s="38"/>
      <c r="I144" s="38"/>
      <c r="J144" s="38"/>
      <c r="K144" s="38"/>
    </row>
    <row r="145" customFormat="false" ht="15" hidden="false" customHeight="false" outlineLevel="0" collapsed="false">
      <c r="A145" s="25" t="str">
        <f aca="false">sorties_modele_sanstitre!A$145</f>
        <v>AMS3</v>
      </c>
      <c r="B145" s="25" t="str">
        <f aca="false">sorties_modele_sanstitre!B$145</f>
        <v>Autre</v>
      </c>
      <c r="C145" s="34" t="n">
        <f aca="false">sorties_modele_sanstitre!C$145</f>
        <v>0.332819910835867</v>
      </c>
      <c r="D145" s="34" t="n">
        <f aca="false">sorties_modele_sanstitre!D$145</f>
        <v>0.40850321906488</v>
      </c>
      <c r="E145" s="34" t="n">
        <f aca="false">sorties_modele_sanstitre!E$145</f>
        <v>0.486609209276323</v>
      </c>
      <c r="F145" s="34" t="n">
        <f aca="false">sorties_modele_sanstitre!F$145</f>
        <v>0.560368136749078</v>
      </c>
      <c r="G145" s="34" t="n">
        <f aca="false">sorties_modele_sanstitre!G$145</f>
        <v>0.706880311161382</v>
      </c>
      <c r="H145" s="38"/>
      <c r="I145" s="38"/>
      <c r="J145" s="38"/>
      <c r="K145" s="38"/>
    </row>
    <row r="147" customFormat="false" ht="15" hidden="false" customHeight="false" outlineLevel="0" collapsed="false">
      <c r="A147" s="27" t="s">
        <v>140</v>
      </c>
    </row>
    <row r="148" customFormat="false" ht="15" hidden="false" customHeight="false" outlineLevel="0" collapsed="false">
      <c r="A148" s="25" t="str">
        <f aca="false">sorties_modele_sanstitre!A$148</f>
        <v>scenario</v>
      </c>
      <c r="B148" s="25" t="str">
        <f aca="false">sorties_modele_sanstitre!B$148</f>
        <v>Branche_MEDPRO</v>
      </c>
      <c r="C148" s="25" t="str">
        <f aca="false">sorties_modele_sanstitre!C$148</f>
        <v>2015</v>
      </c>
      <c r="D148" s="25" t="str">
        <f aca="false">sorties_modele_sanstitre!D$148</f>
        <v>2020</v>
      </c>
      <c r="E148" s="25" t="str">
        <f aca="false">sorties_modele_sanstitre!E$148</f>
        <v>2025</v>
      </c>
      <c r="F148" s="25" t="str">
        <f aca="false">sorties_modele_sanstitre!F$148</f>
        <v>2030</v>
      </c>
      <c r="G148" s="25" t="str">
        <f aca="false">sorties_modele_sanstitre!G$148</f>
        <v>2050</v>
      </c>
      <c r="H148" s="37"/>
      <c r="I148" s="37"/>
      <c r="J148" s="37"/>
      <c r="K148" s="37"/>
    </row>
    <row r="149" customFormat="false" ht="15" hidden="false" customHeight="false" outlineLevel="0" collapsed="false">
      <c r="A149" s="25" t="str">
        <f aca="false">sorties_modele_sanstitre!A$149</f>
        <v>AMS3</v>
      </c>
      <c r="B149" s="25" t="str">
        <f aca="false">sorties_modele_sanstitre!B$149</f>
        <v>Bureaux</v>
      </c>
      <c r="C149" s="34" t="n">
        <f aca="false">sorties_modele_sanstitre!C$149</f>
        <v>0.0709635006271099</v>
      </c>
      <c r="D149" s="34" t="n">
        <f aca="false">sorties_modele_sanstitre!D$149</f>
        <v>0.0498679193310102</v>
      </c>
      <c r="E149" s="34" t="n">
        <f aca="false">sorties_modele_sanstitre!E$149</f>
        <v>0.0321618184882923</v>
      </c>
      <c r="F149" s="34" t="n">
        <f aca="false">sorties_modele_sanstitre!F$149</f>
        <v>0.015053886508119</v>
      </c>
      <c r="G149" s="34" t="n">
        <f aca="false">sorties_modele_sanstitre!G$149</f>
        <v>0.00026303361457162</v>
      </c>
      <c r="H149" s="38"/>
      <c r="I149" s="38"/>
      <c r="J149" s="38"/>
      <c r="K149" s="38"/>
    </row>
    <row r="150" customFormat="false" ht="15" hidden="false" customHeight="false" outlineLevel="0" collapsed="false">
      <c r="A150" s="25" t="str">
        <f aca="false">sorties_modele_sanstitre!A$150</f>
        <v>AMS3</v>
      </c>
      <c r="B150" s="25" t="str">
        <f aca="false">sorties_modele_sanstitre!B$150</f>
        <v>Commerce</v>
      </c>
      <c r="C150" s="34" t="n">
        <f aca="false">sorties_modele_sanstitre!C$150</f>
        <v>0.173537273232417</v>
      </c>
      <c r="D150" s="34" t="n">
        <f aca="false">sorties_modele_sanstitre!D$150</f>
        <v>0.126046886001684</v>
      </c>
      <c r="E150" s="34" t="n">
        <f aca="false">sorties_modele_sanstitre!E$150</f>
        <v>0.085267051924079</v>
      </c>
      <c r="F150" s="34" t="n">
        <f aca="false">sorties_modele_sanstitre!F$150</f>
        <v>0.0490511056405637</v>
      </c>
      <c r="G150" s="34" t="n">
        <f aca="false">sorties_modele_sanstitre!G$150</f>
        <v>0.0120703973228633</v>
      </c>
      <c r="H150" s="38"/>
      <c r="I150" s="38"/>
      <c r="J150" s="38"/>
      <c r="K150" s="38"/>
    </row>
    <row r="151" customFormat="false" ht="15" hidden="false" customHeight="false" outlineLevel="0" collapsed="false">
      <c r="A151" s="25" t="str">
        <f aca="false">sorties_modele_sanstitre!A$151</f>
        <v>AMS3</v>
      </c>
      <c r="B151" s="25" t="str">
        <f aca="false">sorties_modele_sanstitre!B$151</f>
        <v>Santé</v>
      </c>
      <c r="C151" s="34" t="n">
        <f aca="false">sorties_modele_sanstitre!C$151</f>
        <v>0.148656776750624</v>
      </c>
      <c r="D151" s="34" t="n">
        <f aca="false">sorties_modele_sanstitre!D$151</f>
        <v>0.108888059630249</v>
      </c>
      <c r="E151" s="34" t="n">
        <f aca="false">sorties_modele_sanstitre!E$151</f>
        <v>0.0740929554715013</v>
      </c>
      <c r="F151" s="34" t="n">
        <f aca="false">sorties_modele_sanstitre!F$151</f>
        <v>0.0452208962081981</v>
      </c>
      <c r="G151" s="34" t="n">
        <f aca="false">sorties_modele_sanstitre!G$151</f>
        <v>0.0168844652179998</v>
      </c>
      <c r="H151" s="38"/>
      <c r="I151" s="38"/>
      <c r="J151" s="38"/>
      <c r="K151" s="38"/>
    </row>
    <row r="152" customFormat="false" ht="15" hidden="false" customHeight="false" outlineLevel="0" collapsed="false">
      <c r="A152" s="25" t="str">
        <f aca="false">sorties_modele_sanstitre!A$152</f>
        <v>AMS3</v>
      </c>
      <c r="B152" s="25" t="str">
        <f aca="false">sorties_modele_sanstitre!B$152</f>
        <v>Autre</v>
      </c>
      <c r="C152" s="34" t="n">
        <f aca="false">sorties_modele_sanstitre!C$152</f>
        <v>0.130868433471275</v>
      </c>
      <c r="D152" s="34" t="n">
        <f aca="false">sorties_modele_sanstitre!D$152</f>
        <v>0.0930667976343212</v>
      </c>
      <c r="E152" s="34" t="n">
        <f aca="false">sorties_modele_sanstitre!E$152</f>
        <v>0.0617211206606489</v>
      </c>
      <c r="F152" s="34" t="n">
        <f aca="false">sorties_modele_sanstitre!F$152</f>
        <v>0.0340645728745152</v>
      </c>
      <c r="G152" s="34" t="n">
        <f aca="false">sorties_modele_sanstitre!G$152</f>
        <v>0.00473410246617381</v>
      </c>
      <c r="H152" s="38"/>
      <c r="I152" s="38"/>
      <c r="J152" s="38"/>
      <c r="K152" s="38"/>
    </row>
    <row r="154" customFormat="false" ht="15" hidden="false" customHeight="false" outlineLevel="0" collapsed="false">
      <c r="A154" s="27" t="s">
        <v>141</v>
      </c>
    </row>
    <row r="155" customFormat="false" ht="15" hidden="false" customHeight="false" outlineLevel="0" collapsed="false">
      <c r="A155" s="25" t="str">
        <f aca="false">sorties_modele_sanstitre!A$155</f>
        <v>scenario</v>
      </c>
      <c r="B155" s="25" t="str">
        <f aca="false">sorties_modele_sanstitre!B$155</f>
        <v>Branche_MEDPRO</v>
      </c>
      <c r="C155" s="25" t="str">
        <f aca="false">sorties_modele_sanstitre!C$155</f>
        <v>2015</v>
      </c>
      <c r="D155" s="25" t="str">
        <f aca="false">sorties_modele_sanstitre!D$155</f>
        <v>2020</v>
      </c>
      <c r="E155" s="25" t="str">
        <f aca="false">sorties_modele_sanstitre!E$155</f>
        <v>2025</v>
      </c>
      <c r="F155" s="25" t="str">
        <f aca="false">sorties_modele_sanstitre!F$155</f>
        <v>2030</v>
      </c>
      <c r="G155" s="25" t="str">
        <f aca="false">sorties_modele_sanstitre!G$155</f>
        <v>2050</v>
      </c>
      <c r="H155" s="37"/>
      <c r="I155" s="37"/>
      <c r="J155" s="37"/>
      <c r="K155" s="37"/>
    </row>
    <row r="156" customFormat="false" ht="15" hidden="false" customHeight="false" outlineLevel="0" collapsed="false">
      <c r="A156" s="25" t="str">
        <f aca="false">sorties_modele_sanstitre!A$156</f>
        <v>AMS3</v>
      </c>
      <c r="B156" s="25" t="str">
        <f aca="false">sorties_modele_sanstitre!B$156</f>
        <v>Bureaux</v>
      </c>
      <c r="C156" s="34" t="n">
        <f aca="false">sorties_modele_sanstitre!C$156</f>
        <v>0.0232587525913386</v>
      </c>
      <c r="D156" s="34" t="n">
        <f aca="false">sorties_modele_sanstitre!D$156</f>
        <v>0.0219285836450904</v>
      </c>
      <c r="E156" s="34" t="n">
        <f aca="false">sorties_modele_sanstitre!E$156</f>
        <v>0.0257035898837904</v>
      </c>
      <c r="F156" s="34" t="n">
        <f aca="false">sorties_modele_sanstitre!F$156</f>
        <v>0.0351559024499561</v>
      </c>
      <c r="G156" s="34" t="n">
        <f aca="false">sorties_modele_sanstitre!G$156</f>
        <v>0.0696585100447911</v>
      </c>
      <c r="H156" s="38"/>
      <c r="I156" s="38"/>
      <c r="J156" s="38"/>
      <c r="K156" s="38"/>
    </row>
    <row r="157" customFormat="false" ht="15" hidden="false" customHeight="false" outlineLevel="0" collapsed="false">
      <c r="A157" s="25" t="str">
        <f aca="false">sorties_modele_sanstitre!A$157</f>
        <v>AMS3</v>
      </c>
      <c r="B157" s="25" t="str">
        <f aca="false">sorties_modele_sanstitre!B$157</f>
        <v>Commerce</v>
      </c>
      <c r="C157" s="34" t="n">
        <f aca="false">sorties_modele_sanstitre!C$157</f>
        <v>0.125797271082281</v>
      </c>
      <c r="D157" s="34" t="n">
        <f aca="false">sorties_modele_sanstitre!D$157</f>
        <v>0.196755453324386</v>
      </c>
      <c r="E157" s="34" t="n">
        <f aca="false">sorties_modele_sanstitre!E$157</f>
        <v>0.258329396880415</v>
      </c>
      <c r="F157" s="34" t="n">
        <f aca="false">sorties_modele_sanstitre!F$157</f>
        <v>0.311160587538837</v>
      </c>
      <c r="G157" s="34" t="n">
        <f aca="false">sorties_modele_sanstitre!G$157</f>
        <v>0.216106034043964</v>
      </c>
      <c r="H157" s="38"/>
      <c r="I157" s="38"/>
      <c r="J157" s="38"/>
      <c r="K157" s="38"/>
    </row>
    <row r="158" customFormat="false" ht="15" hidden="false" customHeight="false" outlineLevel="0" collapsed="false">
      <c r="A158" s="25" t="str">
        <f aca="false">sorties_modele_sanstitre!A$158</f>
        <v>AMS3</v>
      </c>
      <c r="B158" s="25" t="str">
        <f aca="false">sorties_modele_sanstitre!B$158</f>
        <v>Santé</v>
      </c>
      <c r="C158" s="34" t="n">
        <f aca="false">sorties_modele_sanstitre!C$158</f>
        <v>0.0336674727461737</v>
      </c>
      <c r="D158" s="34" t="n">
        <f aca="false">sorties_modele_sanstitre!D$158</f>
        <v>0.0363826387092223</v>
      </c>
      <c r="E158" s="34" t="n">
        <f aca="false">sorties_modele_sanstitre!E$158</f>
        <v>0.0403219240798587</v>
      </c>
      <c r="F158" s="34" t="n">
        <f aca="false">sorties_modele_sanstitre!F$158</f>
        <v>0.0480596883495613</v>
      </c>
      <c r="G158" s="34" t="n">
        <f aca="false">sorties_modele_sanstitre!G$158</f>
        <v>0.0672761761896323</v>
      </c>
      <c r="H158" s="38"/>
      <c r="I158" s="38"/>
      <c r="J158" s="38"/>
      <c r="K158" s="38"/>
    </row>
    <row r="159" customFormat="false" ht="15" hidden="false" customHeight="false" outlineLevel="0" collapsed="false">
      <c r="A159" s="25" t="str">
        <f aca="false">sorties_modele_sanstitre!A$159</f>
        <v>AMS3</v>
      </c>
      <c r="B159" s="25" t="str">
        <f aca="false">sorties_modele_sanstitre!B$159</f>
        <v>Autre</v>
      </c>
      <c r="C159" s="34" t="n">
        <f aca="false">sorties_modele_sanstitre!C$159</f>
        <v>0.0826799127162184</v>
      </c>
      <c r="D159" s="34" t="n">
        <f aca="false">sorties_modele_sanstitre!D$159</f>
        <v>0.0912834934313486</v>
      </c>
      <c r="E159" s="34" t="n">
        <f aca="false">sorties_modele_sanstitre!E$159</f>
        <v>0.104631231560171</v>
      </c>
      <c r="F159" s="34" t="n">
        <f aca="false">sorties_modele_sanstitre!F$159</f>
        <v>0.118451903558473</v>
      </c>
      <c r="G159" s="34" t="n">
        <f aca="false">sorties_modele_sanstitre!G$159</f>
        <v>0.109371320225997</v>
      </c>
      <c r="H159" s="38"/>
      <c r="I159" s="38"/>
      <c r="J159" s="38"/>
      <c r="K159" s="38"/>
    </row>
    <row r="161" customFormat="false" ht="15" hidden="false" customHeight="false" outlineLevel="0" collapsed="false">
      <c r="A161" s="27" t="s">
        <v>142</v>
      </c>
    </row>
    <row r="162" customFormat="false" ht="15" hidden="false" customHeight="false" outlineLevel="0" collapsed="false">
      <c r="A162" s="25" t="str">
        <f aca="false">sorties_modele_sanstitre!A$162</f>
        <v>scenario</v>
      </c>
      <c r="B162" s="25" t="str">
        <f aca="false">sorties_modele_sanstitre!B$162</f>
        <v>usage</v>
      </c>
      <c r="C162" s="25" t="str">
        <f aca="false">sorties_modele_sanstitre!C$162</f>
        <v>Type_parc</v>
      </c>
      <c r="D162" s="25" t="str">
        <f aca="false">sorties_modele_sanstitre!D$162</f>
        <v>2015</v>
      </c>
      <c r="E162" s="25" t="str">
        <f aca="false">sorties_modele_sanstitre!E$162</f>
        <v>2020</v>
      </c>
      <c r="F162" s="25" t="str">
        <f aca="false">sorties_modele_sanstitre!F$162</f>
        <v>2025</v>
      </c>
      <c r="G162" s="25" t="str">
        <f aca="false">sorties_modele_sanstitre!G$162</f>
        <v>2030</v>
      </c>
      <c r="H162" s="25" t="str">
        <f aca="false">sorties_modele_sanstitre!H$162</f>
        <v>2050</v>
      </c>
    </row>
    <row r="163" customFormat="false" ht="15" hidden="false" customHeight="false" outlineLevel="0" collapsed="false">
      <c r="A163" s="25" t="str">
        <f aca="false">sorties_modele_sanstitre!A$163</f>
        <v>AMS3</v>
      </c>
      <c r="B163" s="25" t="str">
        <f aca="false">sorties_modele_sanstitre!B$163</f>
        <v>Chauffage</v>
      </c>
      <c r="C163" s="25" t="str">
        <f aca="false">sorties_modele_sanstitre!C$163</f>
        <v>E</v>
      </c>
      <c r="D163" s="25" t="n">
        <f aca="false">sorties_modele_sanstitre!D$163</f>
        <v>1</v>
      </c>
      <c r="E163" s="25" t="n">
        <f aca="false">sorties_modele_sanstitre!E$163</f>
        <v>0.93</v>
      </c>
      <c r="F163" s="25" t="n">
        <f aca="false">sorties_modele_sanstitre!F$163</f>
        <v>0.86</v>
      </c>
      <c r="G163" s="25" t="n">
        <f aca="false">sorties_modele_sanstitre!G$163</f>
        <v>0.8</v>
      </c>
      <c r="H163" s="25" t="n">
        <f aca="false">sorties_modele_sanstitre!H$163</f>
        <v>0.58</v>
      </c>
    </row>
    <row r="164" customFormat="false" ht="15" hidden="false" customHeight="false" outlineLevel="0" collapsed="false">
      <c r="A164" s="25" t="str">
        <f aca="false">sorties_modele_sanstitre!A$164</f>
        <v>AMS3</v>
      </c>
      <c r="B164" s="25" t="str">
        <f aca="false">sorties_modele_sanstitre!B$164</f>
        <v>Chauffage</v>
      </c>
      <c r="C164" s="25" t="str">
        <f aca="false">sorties_modele_sanstitre!C$164</f>
        <v>N</v>
      </c>
      <c r="D164" s="25" t="n">
        <f aca="false">sorties_modele_sanstitre!D$164</f>
        <v>1</v>
      </c>
      <c r="E164" s="25" t="n">
        <f aca="false">sorties_modele_sanstitre!E$164</f>
        <v>1.02</v>
      </c>
      <c r="F164" s="25" t="n">
        <f aca="false">sorties_modele_sanstitre!F$164</f>
        <v>0.99</v>
      </c>
      <c r="G164" s="25" t="n">
        <f aca="false">sorties_modele_sanstitre!G$164</f>
        <v>0.97</v>
      </c>
      <c r="H164" s="25" t="n">
        <f aca="false">sorties_modele_sanstitre!H$164</f>
        <v>0.83</v>
      </c>
    </row>
    <row r="166" customFormat="false" ht="15" hidden="false" customHeight="false" outlineLevel="0" collapsed="false">
      <c r="A166" s="27" t="s">
        <v>143</v>
      </c>
    </row>
    <row r="167" customFormat="false" ht="15" hidden="false" customHeight="false" outlineLevel="0" collapsed="false">
      <c r="A167" s="25" t="str">
        <f aca="false">sorties_modele_sanstitre!A$167</f>
        <v>scenario</v>
      </c>
      <c r="B167" s="25" t="str">
        <f aca="false">sorties_modele_sanstitre!B$167</f>
        <v>Branche</v>
      </c>
      <c r="C167" s="25" t="str">
        <f aca="false">sorties_modele_sanstitre!C$167</f>
        <v>2015</v>
      </c>
      <c r="D167" s="25" t="str">
        <f aca="false">sorties_modele_sanstitre!D$167</f>
        <v>2020</v>
      </c>
      <c r="E167" s="25" t="str">
        <f aca="false">sorties_modele_sanstitre!E$167</f>
        <v>2025</v>
      </c>
      <c r="F167" s="25" t="str">
        <f aca="false">sorties_modele_sanstitre!F$167</f>
        <v>2030</v>
      </c>
      <c r="G167" s="25" t="str">
        <f aca="false">sorties_modele_sanstitre!G$167</f>
        <v>2050</v>
      </c>
    </row>
    <row r="168" customFormat="false" ht="15" hidden="false" customHeight="false" outlineLevel="0" collapsed="false">
      <c r="A168" s="25" t="str">
        <f aca="false">sorties_modele_sanstitre!A$168</f>
        <v>AMS3</v>
      </c>
      <c r="B168" s="25" t="str">
        <f aca="false">sorties_modele_sanstitre!B$168</f>
        <v>Bureaux</v>
      </c>
      <c r="C168" s="25" t="n">
        <f aca="false">sorties_modele_sanstitre!C$168</f>
        <v>1</v>
      </c>
      <c r="D168" s="25" t="n">
        <f aca="false">sorties_modele_sanstitre!D$168</f>
        <v>0.99</v>
      </c>
      <c r="E168" s="25" t="n">
        <f aca="false">sorties_modele_sanstitre!E$168</f>
        <v>0.95</v>
      </c>
      <c r="F168" s="25" t="n">
        <f aca="false">sorties_modele_sanstitre!F$168</f>
        <v>0.92</v>
      </c>
      <c r="G168" s="25" t="n">
        <f aca="false">sorties_modele_sanstitre!G$168</f>
        <v>0.79</v>
      </c>
    </row>
    <row r="169" customFormat="false" ht="15" hidden="false" customHeight="false" outlineLevel="0" collapsed="false">
      <c r="A169" s="25" t="str">
        <f aca="false">sorties_modele_sanstitre!A$169</f>
        <v>AMS3</v>
      </c>
      <c r="B169" s="25" t="str">
        <f aca="false">sorties_modele_sanstitre!B$169</f>
        <v>Commerce</v>
      </c>
      <c r="C169" s="25" t="n">
        <f aca="false">sorties_modele_sanstitre!C$169</f>
        <v>1</v>
      </c>
      <c r="D169" s="25" t="n">
        <f aca="false">sorties_modele_sanstitre!D$169</f>
        <v>0.99</v>
      </c>
      <c r="E169" s="25" t="n">
        <f aca="false">sorties_modele_sanstitre!E$169</f>
        <v>0.96</v>
      </c>
      <c r="F169" s="25" t="n">
        <f aca="false">sorties_modele_sanstitre!F$169</f>
        <v>0.93</v>
      </c>
      <c r="G169" s="25" t="n">
        <f aca="false">sorties_modele_sanstitre!G$169</f>
        <v>0.8</v>
      </c>
    </row>
    <row r="170" customFormat="false" ht="15" hidden="false" customHeight="false" outlineLevel="0" collapsed="false">
      <c r="A170" s="25" t="str">
        <f aca="false">sorties_modele_sanstitre!A$170</f>
        <v>AMS3</v>
      </c>
      <c r="B170" s="25" t="str">
        <f aca="false">sorties_modele_sanstitre!B$170</f>
        <v>Santé</v>
      </c>
      <c r="C170" s="25" t="n">
        <f aca="false">sorties_modele_sanstitre!C$170</f>
        <v>1</v>
      </c>
      <c r="D170" s="25" t="n">
        <f aca="false">sorties_modele_sanstitre!D$170</f>
        <v>0.98</v>
      </c>
      <c r="E170" s="25" t="n">
        <f aca="false">sorties_modele_sanstitre!E$170</f>
        <v>0.94</v>
      </c>
      <c r="F170" s="25" t="n">
        <f aca="false">sorties_modele_sanstitre!F$170</f>
        <v>0.9</v>
      </c>
      <c r="G170" s="25" t="n">
        <f aca="false">sorties_modele_sanstitre!G$170</f>
        <v>0.76</v>
      </c>
    </row>
    <row r="171" customFormat="false" ht="15" hidden="false" customHeight="false" outlineLevel="0" collapsed="false">
      <c r="A171" s="25" t="str">
        <f aca="false">sorties_modele_sanstitre!A$171</f>
        <v>AMS3</v>
      </c>
      <c r="B171" s="25" t="str">
        <f aca="false">sorties_modele_sanstitre!B$171</f>
        <v>Autre</v>
      </c>
      <c r="C171" s="25" t="n">
        <f aca="false">sorties_modele_sanstitre!C$171</f>
        <v>1</v>
      </c>
      <c r="D171" s="25" t="n">
        <f aca="false">sorties_modele_sanstitre!D$171</f>
        <v>1</v>
      </c>
      <c r="E171" s="25" t="n">
        <f aca="false">sorties_modele_sanstitre!E$171</f>
        <v>0.97</v>
      </c>
      <c r="F171" s="25" t="n">
        <f aca="false">sorties_modele_sanstitre!F$171</f>
        <v>0.94</v>
      </c>
      <c r="G171" s="25" t="n">
        <f aca="false">sorties_modele_sanstitre!G$171</f>
        <v>0.82</v>
      </c>
    </row>
    <row r="173" customFormat="false" ht="15" hidden="false" customHeight="false" outlineLevel="0" collapsed="false">
      <c r="A173" s="27" t="s">
        <v>144</v>
      </c>
    </row>
    <row r="174" customFormat="false" ht="15" hidden="false" customHeight="false" outlineLevel="0" collapsed="false">
      <c r="A174" s="25" t="str">
        <f aca="false">sorties_modele_sanstitre!A$174</f>
        <v>scenario</v>
      </c>
      <c r="B174" s="25" t="str">
        <f aca="false">sorties_modele_sanstitre!B$174</f>
        <v>Branche</v>
      </c>
      <c r="C174" s="25" t="str">
        <f aca="false">sorties_modele_sanstitre!C$174</f>
        <v>2015</v>
      </c>
      <c r="D174" s="25" t="str">
        <f aca="false">sorties_modele_sanstitre!D$174</f>
        <v>2020</v>
      </c>
      <c r="E174" s="25" t="str">
        <f aca="false">sorties_modele_sanstitre!E$174</f>
        <v>2025</v>
      </c>
      <c r="F174" s="25" t="str">
        <f aca="false">sorties_modele_sanstitre!F$174</f>
        <v>2030</v>
      </c>
      <c r="G174" s="25" t="str">
        <f aca="false">sorties_modele_sanstitre!G$174</f>
        <v>2050</v>
      </c>
    </row>
    <row r="175" customFormat="false" ht="15" hidden="false" customHeight="false" outlineLevel="0" collapsed="false">
      <c r="A175" s="25" t="str">
        <f aca="false">sorties_modele_sanstitre!A$175</f>
        <v>AMS3</v>
      </c>
      <c r="B175" s="25" t="str">
        <f aca="false">sorties_modele_sanstitre!B$175</f>
        <v>Bureaux</v>
      </c>
      <c r="C175" s="25" t="n">
        <f aca="false">sorties_modele_sanstitre!C$175</f>
        <v>1</v>
      </c>
      <c r="D175" s="25" t="n">
        <f aca="false">sorties_modele_sanstitre!D$175</f>
        <v>0.99</v>
      </c>
      <c r="E175" s="25" t="n">
        <f aca="false">sorties_modele_sanstitre!E$175</f>
        <v>0.87</v>
      </c>
      <c r="F175" s="25" t="n">
        <f aca="false">sorties_modele_sanstitre!F$175</f>
        <v>0.75</v>
      </c>
      <c r="G175" s="25" t="n">
        <f aca="false">sorties_modele_sanstitre!G$175</f>
        <v>0.54</v>
      </c>
    </row>
    <row r="176" customFormat="false" ht="15" hidden="false" customHeight="false" outlineLevel="0" collapsed="false">
      <c r="A176" s="25" t="str">
        <f aca="false">sorties_modele_sanstitre!A$176</f>
        <v>AMS3</v>
      </c>
      <c r="B176" s="25" t="str">
        <f aca="false">sorties_modele_sanstitre!B$176</f>
        <v>Commerce</v>
      </c>
      <c r="C176" s="25" t="n">
        <f aca="false">sorties_modele_sanstitre!C$176</f>
        <v>1</v>
      </c>
      <c r="D176" s="25" t="n">
        <f aca="false">sorties_modele_sanstitre!D$176</f>
        <v>0.94</v>
      </c>
      <c r="E176" s="25" t="n">
        <f aca="false">sorties_modele_sanstitre!E$176</f>
        <v>0.83</v>
      </c>
      <c r="F176" s="25" t="n">
        <f aca="false">sorties_modele_sanstitre!F$176</f>
        <v>0.72</v>
      </c>
      <c r="G176" s="25" t="n">
        <f aca="false">sorties_modele_sanstitre!G$176</f>
        <v>0.52</v>
      </c>
    </row>
    <row r="177" customFormat="false" ht="15" hidden="false" customHeight="false" outlineLevel="0" collapsed="false">
      <c r="A177" s="25" t="str">
        <f aca="false">sorties_modele_sanstitre!A$177</f>
        <v>AMS3</v>
      </c>
      <c r="B177" s="25" t="str">
        <f aca="false">sorties_modele_sanstitre!B$177</f>
        <v>Santé</v>
      </c>
      <c r="C177" s="25" t="n">
        <f aca="false">sorties_modele_sanstitre!C$177</f>
        <v>1</v>
      </c>
      <c r="D177" s="25" t="n">
        <f aca="false">sorties_modele_sanstitre!D$177</f>
        <v>0.94</v>
      </c>
      <c r="E177" s="25" t="n">
        <f aca="false">sorties_modele_sanstitre!E$177</f>
        <v>0.86</v>
      </c>
      <c r="F177" s="25" t="n">
        <f aca="false">sorties_modele_sanstitre!F$177</f>
        <v>0.78</v>
      </c>
      <c r="G177" s="25" t="n">
        <f aca="false">sorties_modele_sanstitre!G$177</f>
        <v>0.62</v>
      </c>
    </row>
    <row r="178" customFormat="false" ht="15" hidden="false" customHeight="false" outlineLevel="0" collapsed="false">
      <c r="A178" s="25" t="str">
        <f aca="false">sorties_modele_sanstitre!A$178</f>
        <v>AMS3</v>
      </c>
      <c r="B178" s="25" t="str">
        <f aca="false">sorties_modele_sanstitre!B$178</f>
        <v>Autre</v>
      </c>
      <c r="C178" s="25" t="n">
        <f aca="false">sorties_modele_sanstitre!C$178</f>
        <v>1</v>
      </c>
      <c r="D178" s="25" t="n">
        <f aca="false">sorties_modele_sanstitre!D$178</f>
        <v>0.96</v>
      </c>
      <c r="E178" s="25" t="n">
        <f aca="false">sorties_modele_sanstitre!E$178</f>
        <v>0.87</v>
      </c>
      <c r="F178" s="25" t="n">
        <f aca="false">sorties_modele_sanstitre!F$178</f>
        <v>0.78</v>
      </c>
      <c r="G178" s="25" t="n">
        <f aca="false">sorties_modele_sanstitre!G$178</f>
        <v>0.59</v>
      </c>
    </row>
    <row r="180" customFormat="false" ht="15" hidden="false" customHeight="false" outlineLevel="0" collapsed="false">
      <c r="A180" s="27" t="s">
        <v>145</v>
      </c>
    </row>
    <row r="181" customFormat="false" ht="15" hidden="false" customHeight="false" outlineLevel="0" collapsed="false">
      <c r="A181" s="25" t="str">
        <f aca="false">sorties_modele_sanstitre!A$181</f>
        <v>scenario</v>
      </c>
      <c r="B181" s="25" t="str">
        <f aca="false">sorties_modele_sanstitre!B$181</f>
        <v>Branche</v>
      </c>
      <c r="C181" s="25" t="str">
        <f aca="false">sorties_modele_sanstitre!C$181</f>
        <v>2015</v>
      </c>
      <c r="D181" s="25" t="str">
        <f aca="false">sorties_modele_sanstitre!D$181</f>
        <v>2020</v>
      </c>
      <c r="E181" s="25" t="str">
        <f aca="false">sorties_modele_sanstitre!E$181</f>
        <v>2025</v>
      </c>
      <c r="F181" s="25" t="str">
        <f aca="false">sorties_modele_sanstitre!F$181</f>
        <v>2030</v>
      </c>
      <c r="G181" s="25" t="str">
        <f aca="false">sorties_modele_sanstitre!G$181</f>
        <v>2050</v>
      </c>
    </row>
    <row r="182" customFormat="false" ht="15" hidden="false" customHeight="false" outlineLevel="0" collapsed="false">
      <c r="A182" s="25" t="str">
        <f aca="false">sorties_modele_sanstitre!A$182</f>
        <v>AMS3</v>
      </c>
      <c r="B182" s="25" t="str">
        <f aca="false">sorties_modele_sanstitre!B$182</f>
        <v>Bureaux</v>
      </c>
      <c r="C182" s="25" t="n">
        <f aca="false">sorties_modele_sanstitre!C$182</f>
        <v>1</v>
      </c>
      <c r="D182" s="25" t="n">
        <f aca="false">sorties_modele_sanstitre!D$182</f>
        <v>1.05</v>
      </c>
      <c r="E182" s="25" t="n">
        <f aca="false">sorties_modele_sanstitre!E$182</f>
        <v>1.1</v>
      </c>
      <c r="F182" s="25" t="n">
        <f aca="false">sorties_modele_sanstitre!F$182</f>
        <v>1.14</v>
      </c>
      <c r="G182" s="25" t="n">
        <f aca="false">sorties_modele_sanstitre!G$182</f>
        <v>1.26</v>
      </c>
    </row>
    <row r="183" customFormat="false" ht="15" hidden="false" customHeight="false" outlineLevel="0" collapsed="false">
      <c r="A183" s="25" t="str">
        <f aca="false">sorties_modele_sanstitre!A$183</f>
        <v>AMS3</v>
      </c>
      <c r="B183" s="25" t="str">
        <f aca="false">sorties_modele_sanstitre!B$183</f>
        <v>Commerce</v>
      </c>
      <c r="C183" s="25" t="n">
        <f aca="false">sorties_modele_sanstitre!C$183</f>
        <v>1</v>
      </c>
      <c r="D183" s="25" t="n">
        <f aca="false">sorties_modele_sanstitre!D$183</f>
        <v>1.12</v>
      </c>
      <c r="E183" s="25" t="n">
        <f aca="false">sorties_modele_sanstitre!E$183</f>
        <v>1.19</v>
      </c>
      <c r="F183" s="25" t="n">
        <f aca="false">sorties_modele_sanstitre!F$183</f>
        <v>1.27</v>
      </c>
      <c r="G183" s="25" t="n">
        <f aca="false">sorties_modele_sanstitre!G$183</f>
        <v>1.47</v>
      </c>
    </row>
    <row r="184" customFormat="false" ht="15" hidden="false" customHeight="false" outlineLevel="0" collapsed="false">
      <c r="A184" s="25" t="str">
        <f aca="false">sorties_modele_sanstitre!A$184</f>
        <v>AMS3</v>
      </c>
      <c r="B184" s="25" t="str">
        <f aca="false">sorties_modele_sanstitre!B$184</f>
        <v>Santé</v>
      </c>
      <c r="C184" s="25" t="n">
        <f aca="false">sorties_modele_sanstitre!C$184</f>
        <v>1</v>
      </c>
      <c r="D184" s="25" t="n">
        <f aca="false">sorties_modele_sanstitre!D$184</f>
        <v>1.07</v>
      </c>
      <c r="E184" s="25" t="n">
        <f aca="false">sorties_modele_sanstitre!E$184</f>
        <v>1.09</v>
      </c>
      <c r="F184" s="25" t="n">
        <f aca="false">sorties_modele_sanstitre!F$184</f>
        <v>1.12</v>
      </c>
      <c r="G184" s="25" t="n">
        <f aca="false">sorties_modele_sanstitre!G$184</f>
        <v>1.15</v>
      </c>
    </row>
    <row r="185" customFormat="false" ht="15" hidden="false" customHeight="false" outlineLevel="0" collapsed="false">
      <c r="A185" s="25" t="str">
        <f aca="false">sorties_modele_sanstitre!A$185</f>
        <v>AMS3</v>
      </c>
      <c r="B185" s="25" t="str">
        <f aca="false">sorties_modele_sanstitre!B$185</f>
        <v>Autre</v>
      </c>
      <c r="C185" s="25" t="n">
        <f aca="false">sorties_modele_sanstitre!C$185</f>
        <v>1</v>
      </c>
      <c r="D185" s="25" t="n">
        <f aca="false">sorties_modele_sanstitre!D$185</f>
        <v>1.12</v>
      </c>
      <c r="E185" s="25" t="n">
        <f aca="false">sorties_modele_sanstitre!E$185</f>
        <v>1.19</v>
      </c>
      <c r="F185" s="25" t="n">
        <f aca="false">sorties_modele_sanstitre!F$185</f>
        <v>1.27</v>
      </c>
      <c r="G185" s="25" t="n">
        <f aca="false">sorties_modele_sanstitre!G$185</f>
        <v>1.43</v>
      </c>
    </row>
    <row r="187" customFormat="false" ht="15" hidden="false" customHeight="false" outlineLevel="0" collapsed="false">
      <c r="A187" s="27" t="s">
        <v>146</v>
      </c>
    </row>
    <row r="188" customFormat="false" ht="15" hidden="false" customHeight="false" outlineLevel="0" collapsed="false">
      <c r="A188" s="25" t="str">
        <f aca="false">sorties_modele_sanstitre!A$188</f>
        <v>scenario</v>
      </c>
      <c r="B188" s="25" t="str">
        <f aca="false">sorties_modele_sanstitre!B$188</f>
        <v>Branche_MEDPRO</v>
      </c>
      <c r="C188" s="25" t="str">
        <f aca="false">sorties_modele_sanstitre!C$188</f>
        <v>2015</v>
      </c>
      <c r="D188" s="25" t="str">
        <f aca="false">sorties_modele_sanstitre!D$188</f>
        <v>2020</v>
      </c>
      <c r="E188" s="25" t="str">
        <f aca="false">sorties_modele_sanstitre!E$188</f>
        <v>2025</v>
      </c>
      <c r="F188" s="25" t="str">
        <f aca="false">sorties_modele_sanstitre!F$188</f>
        <v>2030</v>
      </c>
      <c r="G188" s="25" t="str">
        <f aca="false">sorties_modele_sanstitre!G$188</f>
        <v>2050</v>
      </c>
    </row>
    <row r="189" customFormat="false" ht="15" hidden="false" customHeight="false" outlineLevel="0" collapsed="false">
      <c r="A189" s="25" t="str">
        <f aca="false">sorties_modele_sanstitre!A$189</f>
        <v>AMS3</v>
      </c>
      <c r="B189" s="25" t="str">
        <f aca="false">sorties_modele_sanstitre!B$189</f>
        <v>Bureaux</v>
      </c>
      <c r="C189" s="34" t="n">
        <f aca="false">sorties_modele_sanstitre!C$189</f>
        <v>0.429621066327376</v>
      </c>
      <c r="D189" s="34" t="n">
        <f aca="false">sorties_modele_sanstitre!D$189</f>
        <v>0.453634197317119</v>
      </c>
      <c r="E189" s="34" t="n">
        <f aca="false">sorties_modele_sanstitre!E$189</f>
        <v>0.468366494683196</v>
      </c>
      <c r="F189" s="34" t="n">
        <f aca="false">sorties_modele_sanstitre!F$189</f>
        <v>0.482697238614545</v>
      </c>
      <c r="G189" s="34" t="n">
        <f aca="false">sorties_modele_sanstitre!G$189</f>
        <v>0.510802882162861</v>
      </c>
    </row>
    <row r="190" customFormat="false" ht="15" hidden="false" customHeight="false" outlineLevel="0" collapsed="false">
      <c r="A190" s="25" t="str">
        <f aca="false">sorties_modele_sanstitre!A$190</f>
        <v>AMS3</v>
      </c>
      <c r="B190" s="25" t="str">
        <f aca="false">sorties_modele_sanstitre!B$190</f>
        <v>Commerce</v>
      </c>
      <c r="C190" s="34" t="n">
        <f aca="false">sorties_modele_sanstitre!C$190</f>
        <v>0.30789760747664</v>
      </c>
      <c r="D190" s="34" t="n">
        <f aca="false">sorties_modele_sanstitre!D$190</f>
        <v>0.34048482183293</v>
      </c>
      <c r="E190" s="34" t="n">
        <f aca="false">sorties_modele_sanstitre!E$190</f>
        <v>0.356409069499558</v>
      </c>
      <c r="F190" s="34" t="n">
        <f aca="false">sorties_modele_sanstitre!F$190</f>
        <v>0.371420987778404</v>
      </c>
      <c r="G190" s="34" t="n">
        <f aca="false">sorties_modele_sanstitre!G$190</f>
        <v>0.394628209228813</v>
      </c>
    </row>
    <row r="191" customFormat="false" ht="15" hidden="false" customHeight="false" outlineLevel="0" collapsed="false">
      <c r="A191" s="25" t="str">
        <f aca="false">sorties_modele_sanstitre!A$191</f>
        <v>AMS3</v>
      </c>
      <c r="B191" s="25" t="str">
        <f aca="false">sorties_modele_sanstitre!B$191</f>
        <v>Santé</v>
      </c>
      <c r="C191" s="34" t="n">
        <f aca="false">sorties_modele_sanstitre!C$191</f>
        <v>0.246772675143458</v>
      </c>
      <c r="D191" s="34" t="n">
        <f aca="false">sorties_modele_sanstitre!D$191</f>
        <v>0.266604355811466</v>
      </c>
      <c r="E191" s="34" t="n">
        <f aca="false">sorties_modele_sanstitre!E$191</f>
        <v>0.278272184267782</v>
      </c>
      <c r="F191" s="34" t="n">
        <f aca="false">sorties_modele_sanstitre!F$191</f>
        <v>0.289537554974482</v>
      </c>
      <c r="G191" s="34" t="n">
        <f aca="false">sorties_modele_sanstitre!G$191</f>
        <v>0.311957210337606</v>
      </c>
    </row>
    <row r="192" customFormat="false" ht="15" hidden="false" customHeight="false" outlineLevel="0" collapsed="false">
      <c r="A192" s="25" t="str">
        <f aca="false">sorties_modele_sanstitre!A$192</f>
        <v>AMS3</v>
      </c>
      <c r="B192" s="25" t="str">
        <f aca="false">sorties_modele_sanstitre!B$192</f>
        <v>Autre</v>
      </c>
      <c r="C192" s="34" t="n">
        <f aca="false">sorties_modele_sanstitre!C$192</f>
        <v>0.265246896764248</v>
      </c>
      <c r="D192" s="34" t="n">
        <f aca="false">sorties_modele_sanstitre!D$192</f>
        <v>0.278540139150637</v>
      </c>
      <c r="E192" s="34" t="n">
        <f aca="false">sorties_modele_sanstitre!E$192</f>
        <v>0.285545212618466</v>
      </c>
      <c r="F192" s="34" t="n">
        <f aca="false">sorties_modele_sanstitre!F$192</f>
        <v>0.292437000567899</v>
      </c>
      <c r="G192" s="34" t="n">
        <f aca="false">sorties_modele_sanstitre!G$192</f>
        <v>0.303054475614137</v>
      </c>
    </row>
    <row r="193" customFormat="false" ht="15" hidden="false" customHeight="false" outlineLevel="0" collapsed="false">
      <c r="A193" s="38"/>
      <c r="B193" s="38"/>
    </row>
    <row r="194" customFormat="false" ht="15" hidden="false" customHeight="false" outlineLevel="0" collapsed="false">
      <c r="A194" s="27" t="s">
        <v>147</v>
      </c>
    </row>
    <row r="195" customFormat="false" ht="15" hidden="false" customHeight="false" outlineLevel="0" collapsed="false">
      <c r="A195" s="25" t="str">
        <f aca="false">sorties_modele_sanstitre!A$195</f>
        <v>scenario</v>
      </c>
      <c r="B195" s="25" t="str">
        <f aca="false">sorties_modele_sanstitre!B$195</f>
        <v>Branche_MEDPRO</v>
      </c>
      <c r="C195" s="25" t="str">
        <f aca="false">sorties_modele_sanstitre!C$195</f>
        <v>2015</v>
      </c>
      <c r="D195" s="25" t="str">
        <f aca="false">sorties_modele_sanstitre!D$195</f>
        <v>2020</v>
      </c>
      <c r="E195" s="25" t="str">
        <f aca="false">sorties_modele_sanstitre!E$195</f>
        <v>2025</v>
      </c>
      <c r="F195" s="25" t="str">
        <f aca="false">sorties_modele_sanstitre!F$195</f>
        <v>2030</v>
      </c>
      <c r="G195" s="25" t="str">
        <f aca="false">sorties_modele_sanstitre!G$195</f>
        <v>2050</v>
      </c>
    </row>
    <row r="196" customFormat="false" ht="15" hidden="false" customHeight="false" outlineLevel="0" collapsed="false">
      <c r="A196" s="25" t="str">
        <f aca="false">sorties_modele_sanstitre!A$196</f>
        <v>AMS3</v>
      </c>
      <c r="B196" s="25" t="str">
        <f aca="false">sorties_modele_sanstitre!B$196</f>
        <v>Bureaux</v>
      </c>
      <c r="C196" s="39" t="n">
        <f aca="false">sorties_modele_sanstitre!C$196</f>
        <v>8.1102278607805</v>
      </c>
      <c r="D196" s="39" t="n">
        <f aca="false">sorties_modele_sanstitre!D$196</f>
        <v>8.8931809821125</v>
      </c>
      <c r="E196" s="39" t="n">
        <f aca="false">sorties_modele_sanstitre!E$196</f>
        <v>9.5899541474118</v>
      </c>
      <c r="F196" s="39" t="n">
        <f aca="false">sorties_modele_sanstitre!F$196</f>
        <v>10.3320327620898</v>
      </c>
      <c r="G196" s="39" t="n">
        <f aca="false">sorties_modele_sanstitre!G$196</f>
        <v>12.5037660240892</v>
      </c>
    </row>
    <row r="197" customFormat="false" ht="15" hidden="false" customHeight="false" outlineLevel="0" collapsed="false">
      <c r="A197" s="25" t="str">
        <f aca="false">sorties_modele_sanstitre!A$197</f>
        <v>AMS3</v>
      </c>
      <c r="B197" s="25" t="str">
        <f aca="false">sorties_modele_sanstitre!B$197</f>
        <v>Commerce</v>
      </c>
      <c r="C197" s="39" t="n">
        <f aca="false">sorties_modele_sanstitre!C$197</f>
        <v>3.3236730275588</v>
      </c>
      <c r="D197" s="39" t="n">
        <f aca="false">sorties_modele_sanstitre!D$197</f>
        <v>3.787970857023</v>
      </c>
      <c r="E197" s="39" t="n">
        <f aca="false">sorties_modele_sanstitre!E$197</f>
        <v>4.0696162462822</v>
      </c>
      <c r="F197" s="39" t="n">
        <f aca="false">sorties_modele_sanstitre!F$197</f>
        <v>4.3692153338817</v>
      </c>
      <c r="G197" s="39" t="n">
        <f aca="false">sorties_modele_sanstitre!G$197</f>
        <v>5.198001849609</v>
      </c>
    </row>
    <row r="198" customFormat="false" ht="15" hidden="false" customHeight="false" outlineLevel="0" collapsed="false">
      <c r="A198" s="25" t="str">
        <f aca="false">sorties_modele_sanstitre!A$198</f>
        <v>AMS3</v>
      </c>
      <c r="B198" s="25" t="str">
        <f aca="false">sorties_modele_sanstitre!B$198</f>
        <v>Santé</v>
      </c>
      <c r="C198" s="39" t="n">
        <f aca="false">sorties_modele_sanstitre!C$198</f>
        <v>1.4559144091537</v>
      </c>
      <c r="D198" s="39" t="n">
        <f aca="false">sorties_modele_sanstitre!D$198</f>
        <v>1.6591206486853</v>
      </c>
      <c r="E198" s="39" t="n">
        <f aca="false">sorties_modele_sanstitre!E$198</f>
        <v>1.7866175879197</v>
      </c>
      <c r="F198" s="39" t="n">
        <f aca="false">sorties_modele_sanstitre!F$198</f>
        <v>1.924814717483</v>
      </c>
      <c r="G198" s="39" t="n">
        <f aca="false">sorties_modele_sanstitre!G$198</f>
        <v>2.4219656803388</v>
      </c>
    </row>
    <row r="199" customFormat="false" ht="15" hidden="false" customHeight="false" outlineLevel="0" collapsed="false">
      <c r="A199" s="25" t="str">
        <f aca="false">sorties_modele_sanstitre!A$199</f>
        <v>AMS3</v>
      </c>
      <c r="B199" s="25" t="str">
        <f aca="false">sorties_modele_sanstitre!B$199</f>
        <v>Autre</v>
      </c>
      <c r="C199" s="39" t="n">
        <f aca="false">sorties_modele_sanstitre!C$199</f>
        <v>6.0423774978953</v>
      </c>
      <c r="D199" s="39" t="n">
        <f aca="false">sorties_modele_sanstitre!D$199</f>
        <v>7.0230119427425</v>
      </c>
      <c r="E199" s="39" t="n">
        <f aca="false">sorties_modele_sanstitre!E$199</f>
        <v>7.618432048531</v>
      </c>
      <c r="F199" s="39" t="n">
        <f aca="false">sorties_modele_sanstitre!F$199</f>
        <v>8.235912848044</v>
      </c>
      <c r="G199" s="39" t="n">
        <f aca="false">sorties_modele_sanstitre!G$199</f>
        <v>9.825751947218</v>
      </c>
    </row>
    <row r="200" customFormat="false" ht="15" hidden="false" customHeight="false" outlineLevel="0" collapsed="false">
      <c r="A200" s="38"/>
      <c r="B200" s="38"/>
    </row>
    <row r="201" customFormat="false" ht="15" hidden="false" customHeight="false" outlineLevel="0" collapsed="false">
      <c r="A201" s="27" t="s">
        <v>148</v>
      </c>
    </row>
    <row r="202" customFormat="false" ht="15" hidden="false" customHeight="false" outlineLevel="0" collapsed="false">
      <c r="A202" s="25" t="str">
        <f aca="false">sorties_modele_sanstitre!A$202</f>
        <v>scenario</v>
      </c>
      <c r="B202" s="25" t="str">
        <f aca="false">sorties_modele_sanstitre!B$202</f>
        <v>2015</v>
      </c>
      <c r="C202" s="25" t="str">
        <f aca="false">sorties_modele_sanstitre!C$202</f>
        <v>2020</v>
      </c>
      <c r="D202" s="25" t="str">
        <f aca="false">sorties_modele_sanstitre!D$202</f>
        <v>2025</v>
      </c>
      <c r="E202" s="25" t="str">
        <f aca="false">sorties_modele_sanstitre!E$202</f>
        <v>2030</v>
      </c>
      <c r="F202" s="25" t="str">
        <f aca="false">sorties_modele_sanstitre!F$202</f>
        <v>2050</v>
      </c>
    </row>
    <row r="203" customFormat="false" ht="15" hidden="false" customHeight="false" outlineLevel="0" collapsed="false">
      <c r="A203" s="25" t="str">
        <f aca="false">sorties_modele_sanstitre!A$203</f>
        <v>AMS3</v>
      </c>
      <c r="B203" s="25" t="n">
        <f aca="false">sorties_modele_sanstitre!B$203</f>
        <v>1</v>
      </c>
      <c r="C203" s="25" t="n">
        <f aca="false">sorties_modele_sanstitre!C$203</f>
        <v>1.09</v>
      </c>
      <c r="D203" s="25" t="n">
        <f aca="false">sorties_modele_sanstitre!D$203</f>
        <v>1.22</v>
      </c>
      <c r="E203" s="25" t="n">
        <f aca="false">sorties_modele_sanstitre!E$203</f>
        <v>1.28</v>
      </c>
      <c r="F203" s="25" t="n">
        <f aca="false">sorties_modele_sanstitre!F$203</f>
        <v>1.43</v>
      </c>
    </row>
    <row r="204" customFormat="false" ht="15" hidden="false" customHeight="false" outlineLevel="0" collapsed="false">
      <c r="A204" s="38"/>
      <c r="B204" s="38"/>
    </row>
    <row r="205" customFormat="false" ht="15" hidden="false" customHeight="false" outlineLevel="0" collapsed="false">
      <c r="A205" s="27" t="s">
        <v>149</v>
      </c>
    </row>
    <row r="206" customFormat="false" ht="15" hidden="false" customHeight="false" outlineLevel="0" collapsed="false">
      <c r="A206" s="25" t="str">
        <f aca="false">sorties_modele_sanstitre!A$206</f>
        <v>scenario</v>
      </c>
      <c r="B206" s="25" t="str">
        <f aca="false">sorties_modele_sanstitre!B$206</f>
        <v>energie</v>
      </c>
      <c r="C206" s="25" t="str">
        <f aca="false">sorties_modele_sanstitre!C$206</f>
        <v>2010</v>
      </c>
      <c r="D206" s="25" t="str">
        <f aca="false">sorties_modele_sanstitre!D$206</f>
        <v>2015</v>
      </c>
      <c r="E206" s="25" t="str">
        <f aca="false">sorties_modele_sanstitre!E$206</f>
        <v>2020</v>
      </c>
      <c r="F206" s="25" t="str">
        <f aca="false">sorties_modele_sanstitre!F$206</f>
        <v>2025</v>
      </c>
      <c r="G206" s="25" t="str">
        <f aca="false">sorties_modele_sanstitre!G$206</f>
        <v>2030</v>
      </c>
      <c r="H206" s="25" t="str">
        <f aca="false">sorties_modele_sanstitre!H$206</f>
        <v>2035</v>
      </c>
      <c r="I206" s="25" t="str">
        <f aca="false">sorties_modele_sanstitre!I$206</f>
        <v>2050</v>
      </c>
      <c r="J206" s="35"/>
      <c r="K206" s="35"/>
    </row>
    <row r="207" customFormat="false" ht="15" hidden="false" customHeight="false" outlineLevel="0" collapsed="false">
      <c r="A207" s="25" t="str">
        <f aca="false">sorties_modele_sanstitre!A$207</f>
        <v>AMS3</v>
      </c>
      <c r="B207" s="25" t="str">
        <f aca="false">sorties_modele_sanstitre!B$207</f>
        <v>Electricité</v>
      </c>
      <c r="C207" s="39" t="n">
        <f aca="false">sorties_modele_sanstitre!C$207</f>
        <v>8.70432388522221</v>
      </c>
      <c r="D207" s="39" t="n">
        <f aca="false">sorties_modele_sanstitre!D$207</f>
        <v>9.41436213785856</v>
      </c>
      <c r="E207" s="39" t="n">
        <f aca="false">sorties_modele_sanstitre!E$207</f>
        <v>9.64129985748815</v>
      </c>
      <c r="F207" s="39" t="n">
        <f aca="false">sorties_modele_sanstitre!F$207</f>
        <v>9.30850151208304</v>
      </c>
      <c r="G207" s="39" t="n">
        <f aca="false">sorties_modele_sanstitre!G$207</f>
        <v>8.99548196583935</v>
      </c>
      <c r="H207" s="39" t="n">
        <f aca="false">sorties_modele_sanstitre!H$207</f>
        <v>8.62880440566758</v>
      </c>
      <c r="I207" s="39" t="n">
        <f aca="false">sorties_modele_sanstitre!I$207</f>
        <v>7.87533149810341</v>
      </c>
      <c r="J207" s="40"/>
      <c r="K207" s="40"/>
    </row>
    <row r="208" customFormat="false" ht="15" hidden="false" customHeight="false" outlineLevel="0" collapsed="false">
      <c r="A208" s="25" t="str">
        <f aca="false">sorties_modele_sanstitre!A$208</f>
        <v>AMS3</v>
      </c>
      <c r="B208" s="25" t="str">
        <f aca="false">sorties_modele_sanstitre!B$208</f>
        <v>Gaz</v>
      </c>
      <c r="C208" s="39" t="n">
        <f aca="false">sorties_modele_sanstitre!C$208</f>
        <v>6.17915318175553</v>
      </c>
      <c r="D208" s="39" t="n">
        <f aca="false">sorties_modele_sanstitre!D$208</f>
        <v>6.00927476917423</v>
      </c>
      <c r="E208" s="39" t="n">
        <f aca="false">sorties_modele_sanstitre!E$208</f>
        <v>5.21758735155347</v>
      </c>
      <c r="F208" s="39" t="n">
        <f aca="false">sorties_modele_sanstitre!F$208</f>
        <v>4.16907631623311</v>
      </c>
      <c r="G208" s="39" t="n">
        <f aca="false">sorties_modele_sanstitre!G$208</f>
        <v>3.05641962143289</v>
      </c>
      <c r="H208" s="39" t="n">
        <f aca="false">sorties_modele_sanstitre!H$208</f>
        <v>2.00120459299215</v>
      </c>
      <c r="I208" s="39" t="n">
        <f aca="false">sorties_modele_sanstitre!I$208</f>
        <v>0.48300697133693</v>
      </c>
      <c r="J208" s="40"/>
      <c r="K208" s="40"/>
    </row>
    <row r="209" customFormat="false" ht="15" hidden="false" customHeight="false" outlineLevel="0" collapsed="false">
      <c r="A209" s="25" t="str">
        <f aca="false">sorties_modele_sanstitre!A$209</f>
        <v>AMS3</v>
      </c>
      <c r="B209" s="25" t="str">
        <f aca="false">sorties_modele_sanstitre!B$209</f>
        <v>Fioul</v>
      </c>
      <c r="C209" s="39" t="n">
        <f aca="false">sorties_modele_sanstitre!C$209</f>
        <v>3.0314122346163</v>
      </c>
      <c r="D209" s="39" t="n">
        <f aca="false">sorties_modele_sanstitre!D$209</f>
        <v>2.31268024439427</v>
      </c>
      <c r="E209" s="39" t="n">
        <f aca="false">sorties_modele_sanstitre!E$209</f>
        <v>1.57226762283112</v>
      </c>
      <c r="F209" s="39" t="n">
        <f aca="false">sorties_modele_sanstitre!F$209</f>
        <v>0.974906063670688</v>
      </c>
      <c r="G209" s="39" t="n">
        <f aca="false">sorties_modele_sanstitre!G$209</f>
        <v>0.496168405542502</v>
      </c>
      <c r="H209" s="39" t="n">
        <f aca="false">sorties_modele_sanstitre!H$209</f>
        <v>0.120859566641745</v>
      </c>
      <c r="I209" s="39" t="n">
        <f aca="false">sorties_modele_sanstitre!I$209</f>
        <v>0.0616791677031384</v>
      </c>
      <c r="J209" s="40"/>
      <c r="K209" s="40"/>
    </row>
    <row r="210" customFormat="false" ht="15" hidden="false" customHeight="false" outlineLevel="0" collapsed="false">
      <c r="A210" s="25" t="str">
        <f aca="false">sorties_modele_sanstitre!A$210</f>
        <v>AMS3</v>
      </c>
      <c r="B210" s="25" t="str">
        <f aca="false">sorties_modele_sanstitre!B$210</f>
        <v>Urbain</v>
      </c>
      <c r="C210" s="39" t="n">
        <f aca="false">sorties_modele_sanstitre!C$210</f>
        <v>0.754035853267721</v>
      </c>
      <c r="D210" s="39" t="n">
        <f aca="false">sorties_modele_sanstitre!D$210</f>
        <v>0.62606394057221</v>
      </c>
      <c r="E210" s="39" t="n">
        <f aca="false">sorties_modele_sanstitre!E$210</f>
        <v>0.518785026017257</v>
      </c>
      <c r="F210" s="39" t="n">
        <f aca="false">sorties_modele_sanstitre!F$210</f>
        <v>0.459254811457507</v>
      </c>
      <c r="G210" s="39" t="n">
        <f aca="false">sorties_modele_sanstitre!G$210</f>
        <v>0.457135651496569</v>
      </c>
      <c r="H210" s="39" t="n">
        <f aca="false">sorties_modele_sanstitre!H$210</f>
        <v>0.523922760764359</v>
      </c>
      <c r="I210" s="39" t="n">
        <f aca="false">sorties_modele_sanstitre!I$210</f>
        <v>1.11683190859949</v>
      </c>
      <c r="J210" s="40"/>
      <c r="K210" s="40"/>
    </row>
    <row r="211" customFormat="false" ht="15" hidden="false" customHeight="false" outlineLevel="0" collapsed="false">
      <c r="A211" s="25" t="str">
        <f aca="false">sorties_modele_sanstitre!A$211</f>
        <v>AMS3</v>
      </c>
      <c r="B211" s="25" t="str">
        <f aca="false">sorties_modele_sanstitre!B$211</f>
        <v>Autres</v>
      </c>
      <c r="C211" s="39" t="n">
        <f aca="false">sorties_modele_sanstitre!C$211</f>
        <v>0.67793048672699</v>
      </c>
      <c r="D211" s="39" t="n">
        <f aca="false">sorties_modele_sanstitre!D$211</f>
        <v>0.834431423663568</v>
      </c>
      <c r="E211" s="39" t="n">
        <f aca="false">sorties_modele_sanstitre!E$211</f>
        <v>0.957296816258384</v>
      </c>
      <c r="F211" s="39" t="n">
        <f aca="false">sorties_modele_sanstitre!F$211</f>
        <v>1.08773372927261</v>
      </c>
      <c r="G211" s="39" t="n">
        <f aca="false">sorties_modele_sanstitre!G$211</f>
        <v>1.20268537906291</v>
      </c>
      <c r="H211" s="39" t="n">
        <f aca="false">sorties_modele_sanstitre!H$211</f>
        <v>1.27691246640538</v>
      </c>
      <c r="I211" s="39" t="n">
        <f aca="false">sorties_modele_sanstitre!I$211</f>
        <v>0.962588666099028</v>
      </c>
      <c r="J211" s="40"/>
      <c r="K211" s="40"/>
    </row>
    <row r="212" customFormat="false" ht="15" hidden="false" customHeight="false" outlineLevel="0" collapsed="false">
      <c r="A212" s="38"/>
      <c r="B212" s="38"/>
    </row>
    <row r="213" customFormat="false" ht="15" hidden="false" customHeight="false" outlineLevel="0" collapsed="false">
      <c r="A213" s="27" t="s">
        <v>150</v>
      </c>
    </row>
    <row r="214" customFormat="false" ht="15" hidden="false" customHeight="false" outlineLevel="0" collapsed="false">
      <c r="A214" s="25" t="str">
        <f aca="false">sorties_modele_sanstitre!A$214</f>
        <v>scenario</v>
      </c>
      <c r="B214" s="25" t="str">
        <f aca="false">sorties_modele_sanstitre!B$214</f>
        <v>usage</v>
      </c>
      <c r="C214" s="25" t="str">
        <f aca="false">sorties_modele_sanstitre!C$214</f>
        <v>2010</v>
      </c>
      <c r="D214" s="25" t="str">
        <f aca="false">sorties_modele_sanstitre!D$214</f>
        <v>2015</v>
      </c>
      <c r="E214" s="25" t="str">
        <f aca="false">sorties_modele_sanstitre!E$214</f>
        <v>2020</v>
      </c>
      <c r="F214" s="25" t="str">
        <f aca="false">sorties_modele_sanstitre!F$214</f>
        <v>2025</v>
      </c>
      <c r="G214" s="25" t="str">
        <f aca="false">sorties_modele_sanstitre!G$214</f>
        <v>2030</v>
      </c>
      <c r="H214" s="25" t="str">
        <f aca="false">sorties_modele_sanstitre!H$214</f>
        <v>2035</v>
      </c>
      <c r="I214" s="25" t="str">
        <f aca="false">sorties_modele_sanstitre!I$214</f>
        <v>2050</v>
      </c>
      <c r="J214" s="37"/>
      <c r="K214" s="37"/>
    </row>
    <row r="215" customFormat="false" ht="15" hidden="false" customHeight="false" outlineLevel="0" collapsed="false">
      <c r="A215" s="25" t="str">
        <f aca="false">sorties_modele_sanstitre!A$215</f>
        <v>AMS3</v>
      </c>
      <c r="B215" s="25" t="str">
        <f aca="false">sorties_modele_sanstitre!B$215</f>
        <v>Chauffage</v>
      </c>
      <c r="C215" s="39" t="n">
        <f aca="false">sorties_modele_sanstitre!C$215</f>
        <v>9.53230088869732</v>
      </c>
      <c r="D215" s="39" t="n">
        <f aca="false">sorties_modele_sanstitre!D$215</f>
        <v>9.03413140515636</v>
      </c>
      <c r="E215" s="39" t="n">
        <f aca="false">sorties_modele_sanstitre!E$215</f>
        <v>7.75814527011365</v>
      </c>
      <c r="F215" s="39" t="n">
        <f aca="false">sorties_modele_sanstitre!F$215</f>
        <v>6.52074900348375</v>
      </c>
      <c r="G215" s="39" t="n">
        <f aca="false">sorties_modele_sanstitre!G$215</f>
        <v>5.32647933298631</v>
      </c>
      <c r="H215" s="39" t="n">
        <f aca="false">sorties_modele_sanstitre!H$215</f>
        <v>4.28357078348834</v>
      </c>
      <c r="I215" s="39" t="n">
        <f aca="false">sorties_modele_sanstitre!I$215</f>
        <v>3.1336593243971</v>
      </c>
      <c r="J215" s="38"/>
      <c r="K215" s="38"/>
    </row>
    <row r="216" customFormat="false" ht="15" hidden="false" customHeight="false" outlineLevel="0" collapsed="false">
      <c r="A216" s="25" t="str">
        <f aca="false">sorties_modele_sanstitre!A$216</f>
        <v>AMS3</v>
      </c>
      <c r="B216" s="25" t="str">
        <f aca="false">sorties_modele_sanstitre!B$216</f>
        <v>AU_ther</v>
      </c>
      <c r="C216" s="39" t="n">
        <f aca="false">sorties_modele_sanstitre!C$216</f>
        <v>4.38163408725788</v>
      </c>
      <c r="D216" s="39" t="n">
        <f aca="false">sorties_modele_sanstitre!D$216</f>
        <v>4.50025153420703</v>
      </c>
      <c r="E216" s="39" t="n">
        <f aca="false">sorties_modele_sanstitre!E$216</f>
        <v>4.50756683242825</v>
      </c>
      <c r="F216" s="39" t="n">
        <f aca="false">sorties_modele_sanstitre!F$216</f>
        <v>4.29805905705647</v>
      </c>
      <c r="G216" s="39" t="n">
        <f aca="false">sorties_modele_sanstitre!G$216</f>
        <v>4.14092433458444</v>
      </c>
      <c r="H216" s="39" t="n">
        <f aca="false">sorties_modele_sanstitre!H$216</f>
        <v>3.85341532397507</v>
      </c>
      <c r="I216" s="39" t="n">
        <f aca="false">sorties_modele_sanstitre!I$216</f>
        <v>3.39937054829083</v>
      </c>
      <c r="J216" s="38"/>
      <c r="K216" s="38"/>
    </row>
    <row r="217" customFormat="false" ht="15" hidden="false" customHeight="false" outlineLevel="0" collapsed="false">
      <c r="A217" s="25" t="str">
        <f aca="false">sorties_modele_sanstitre!A$217</f>
        <v>AMS3</v>
      </c>
      <c r="B217" s="25" t="str">
        <f aca="false">sorties_modele_sanstitre!B$217</f>
        <v>Elec_spe</v>
      </c>
      <c r="C217" s="39" t="n">
        <f aca="false">sorties_modele_sanstitre!C$217</f>
        <v>4.95971796612863</v>
      </c>
      <c r="D217" s="39" t="n">
        <f aca="false">sorties_modele_sanstitre!D$217</f>
        <v>5.15405115437071</v>
      </c>
      <c r="E217" s="39" t="n">
        <f aca="false">sorties_modele_sanstitre!E$217</f>
        <v>5.11289525000347</v>
      </c>
      <c r="F217" s="39" t="n">
        <f aca="false">sorties_modele_sanstitre!F$217</f>
        <v>4.66471651202936</v>
      </c>
      <c r="G217" s="39" t="n">
        <f aca="false">sorties_modele_sanstitre!G$217</f>
        <v>4.21721480239194</v>
      </c>
      <c r="H217" s="39" t="n">
        <f aca="false">sorties_modele_sanstitre!H$217</f>
        <v>3.89069706067002</v>
      </c>
      <c r="I217" s="39" t="n">
        <f aca="false">sorties_modele_sanstitre!I$217</f>
        <v>3.41927648660658</v>
      </c>
      <c r="J217" s="38"/>
      <c r="K217" s="38"/>
    </row>
    <row r="218" customFormat="false" ht="15" hidden="false" customHeight="false" outlineLevel="0" collapsed="false">
      <c r="A218" s="25" t="str">
        <f aca="false">sorties_modele_sanstitre!A$218</f>
        <v>AMS3</v>
      </c>
      <c r="B218" s="25" t="str">
        <f aca="false">sorties_modele_sanstitre!B$218</f>
        <v>Clim</v>
      </c>
      <c r="C218" s="39" t="n">
        <f aca="false">sorties_modele_sanstitre!C$218</f>
        <v>0.473202699504936</v>
      </c>
      <c r="D218" s="39" t="n">
        <f aca="false">sorties_modele_sanstitre!D$218</f>
        <v>0.508378421928745</v>
      </c>
      <c r="E218" s="39" t="n">
        <f aca="false">sorties_modele_sanstitre!E$218</f>
        <v>0.528629321603001</v>
      </c>
      <c r="F218" s="39" t="n">
        <f aca="false">sorties_modele_sanstitre!F$218</f>
        <v>0.51594786014736</v>
      </c>
      <c r="G218" s="39" t="n">
        <f aca="false">sorties_modele_sanstitre!G$218</f>
        <v>0.523272553411522</v>
      </c>
      <c r="H218" s="39" t="n">
        <f aca="false">sorties_modele_sanstitre!H$218</f>
        <v>0.52402062433779</v>
      </c>
      <c r="I218" s="39" t="n">
        <f aca="false">sorties_modele_sanstitre!I$218</f>
        <v>0.547131852547489</v>
      </c>
      <c r="J218" s="38"/>
      <c r="K218" s="38"/>
    </row>
    <row r="219" customFormat="false" ht="15" hidden="false" customHeight="false" outlineLevel="0" collapsed="false">
      <c r="A219" s="25" t="str">
        <f aca="false">sorties_modele_sanstitre!A$219</f>
        <v>AMS3</v>
      </c>
      <c r="B219" s="25" t="str">
        <f aca="false">sorties_modele_sanstitre!B$219</f>
        <v>Total_RT</v>
      </c>
      <c r="C219" s="39" t="n">
        <f aca="false">sorties_modele_sanstitre!C$219</f>
        <v>15.0028999770662</v>
      </c>
      <c r="D219" s="39" t="n">
        <f aca="false">sorties_modele_sanstitre!D$219</f>
        <v>14.6389602552244</v>
      </c>
      <c r="E219" s="39" t="n">
        <f aca="false">sorties_modele_sanstitre!E$219</f>
        <v>13.176342857391</v>
      </c>
      <c r="F219" s="39" t="n">
        <f aca="false">sorties_modele_sanstitre!F$219</f>
        <v>11.4093688596208</v>
      </c>
      <c r="G219" s="39" t="n">
        <f aca="false">sorties_modele_sanstitre!G$219</f>
        <v>9.74616489128735</v>
      </c>
      <c r="H219" s="39" t="n">
        <f aca="false">sorties_modele_sanstitre!H$219</f>
        <v>8.24181105999507</v>
      </c>
      <c r="I219" s="39" t="n">
        <f aca="false">sorties_modele_sanstitre!I$219</f>
        <v>6.52141649174761</v>
      </c>
      <c r="J219" s="38"/>
      <c r="K219" s="38"/>
    </row>
    <row r="220" customFormat="false" ht="15" hidden="false" customHeight="false" outlineLevel="0" collapsed="false">
      <c r="A220" s="25" t="str">
        <f aca="false">sorties_modele_sanstitre!A$220</f>
        <v>AMS3</v>
      </c>
      <c r="B220" s="25" t="str">
        <f aca="false">sorties_modele_sanstitre!B$220</f>
        <v>Total</v>
      </c>
      <c r="C220" s="39" t="n">
        <f aca="false">sorties_modele_sanstitre!C$220</f>
        <v>19.3468556415887</v>
      </c>
      <c r="D220" s="39" t="n">
        <f aca="false">sorties_modele_sanstitre!D$220</f>
        <v>19.1968125156628</v>
      </c>
      <c r="E220" s="39" t="n">
        <f aca="false">sorties_modele_sanstitre!E$220</f>
        <v>17.9072366741484</v>
      </c>
      <c r="F220" s="39" t="n">
        <f aca="false">sorties_modele_sanstitre!F$220</f>
        <v>15.999472432717</v>
      </c>
      <c r="G220" s="39" t="n">
        <f aca="false">sorties_modele_sanstitre!G$220</f>
        <v>14.2078910233742</v>
      </c>
      <c r="H220" s="39" t="n">
        <f aca="false">sorties_modele_sanstitre!H$220</f>
        <v>12.5517037924712</v>
      </c>
      <c r="I220" s="39" t="n">
        <f aca="false">sorties_modele_sanstitre!I$220</f>
        <v>10.499438211842</v>
      </c>
      <c r="J220" s="38"/>
      <c r="K220" s="38"/>
    </row>
    <row r="221" customFormat="false" ht="15" hidden="false" customHeight="false" outlineLevel="0" collapsed="false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r="222" customFormat="false" ht="15" hidden="false" customHeight="false" outlineLevel="0" collapsed="false">
      <c r="A222" s="38"/>
      <c r="B222" s="38"/>
      <c r="C222" s="41"/>
      <c r="D222" s="41"/>
      <c r="E222" s="41"/>
      <c r="F222" s="41"/>
      <c r="G222" s="41"/>
      <c r="H222" s="41"/>
      <c r="I222" s="41"/>
    </row>
    <row r="223" customFormat="false" ht="15" hidden="false" customHeight="false" outlineLevel="0" collapsed="false">
      <c r="A223" s="27" t="s">
        <v>151</v>
      </c>
    </row>
    <row r="224" customFormat="false" ht="15" hidden="false" customHeight="false" outlineLevel="0" collapsed="false">
      <c r="A224" s="25" t="str">
        <f aca="false">sorties_modele_sanstitre!A$224</f>
        <v>scenario</v>
      </c>
      <c r="B224" s="25" t="str">
        <f aca="false">sorties_modele_sanstitre!B$224</f>
        <v>Type_Inv</v>
      </c>
      <c r="C224" s="25" t="str">
        <f aca="false">sorties_modele_sanstitre!C$224</f>
        <v>2010</v>
      </c>
      <c r="D224" s="25" t="str">
        <f aca="false">sorties_modele_sanstitre!D$224</f>
        <v>2015</v>
      </c>
      <c r="E224" s="25" t="str">
        <f aca="false">sorties_modele_sanstitre!E$224</f>
        <v>2020</v>
      </c>
      <c r="F224" s="25" t="str">
        <f aca="false">sorties_modele_sanstitre!F$224</f>
        <v>2025</v>
      </c>
      <c r="G224" s="25" t="str">
        <f aca="false">sorties_modele_sanstitre!G$224</f>
        <v>2030</v>
      </c>
      <c r="H224" s="25" t="str">
        <f aca="false">sorties_modele_sanstitre!H$224</f>
        <v>2035</v>
      </c>
      <c r="I224" s="25" t="str">
        <f aca="false">sorties_modele_sanstitre!I$224</f>
        <v>2040</v>
      </c>
      <c r="J224" s="25" t="str">
        <f aca="false">sorties_modele_sanstitre!J$224</f>
        <v>2045</v>
      </c>
      <c r="K224" s="25" t="str">
        <f aca="false">sorties_modele_sanstitre!K$224</f>
        <v>2050</v>
      </c>
    </row>
    <row r="225" customFormat="false" ht="15" hidden="false" customHeight="false" outlineLevel="0" collapsed="false">
      <c r="A225" s="25" t="str">
        <f aca="false">sorties_modele_sanstitre!A$225</f>
        <v>AMS3</v>
      </c>
      <c r="B225" s="25" t="str">
        <f aca="false">sorties_modele_sanstitre!B$225</f>
        <v>Changement de système seul</v>
      </c>
      <c r="C225" s="39" t="n">
        <f aca="false">sorties_modele_sanstitre!C$225</f>
        <v>0.64836815735378</v>
      </c>
      <c r="D225" s="39" t="n">
        <f aca="false">sorties_modele_sanstitre!D$225</f>
        <v>0.701180788745897</v>
      </c>
      <c r="E225" s="39" t="n">
        <f aca="false">sorties_modele_sanstitre!E$225</f>
        <v>0.746146265151648</v>
      </c>
      <c r="F225" s="39" t="n">
        <f aca="false">sorties_modele_sanstitre!F$225</f>
        <v>0.792900129196631</v>
      </c>
      <c r="G225" s="39" t="n">
        <f aca="false">sorties_modele_sanstitre!G$225</f>
        <v>0.835453355871326</v>
      </c>
      <c r="H225" s="39" t="n">
        <f aca="false">sorties_modele_sanstitre!H$225</f>
        <v>1.01427294772316</v>
      </c>
      <c r="I225" s="39" t="n">
        <f aca="false">sorties_modele_sanstitre!I$225</f>
        <v>1.04742006546023</v>
      </c>
      <c r="J225" s="39" t="n">
        <f aca="false">sorties_modele_sanstitre!J$225</f>
        <v>1.06247878656562</v>
      </c>
      <c r="K225" s="39" t="n">
        <f aca="false">sorties_modele_sanstitre!K$225</f>
        <v>1.13073083089351</v>
      </c>
    </row>
    <row r="226" customFormat="false" ht="15" hidden="false" customHeight="false" outlineLevel="0" collapsed="false">
      <c r="A226" s="25" t="str">
        <f aca="false">sorties_modele_sanstitre!A$226</f>
        <v>AMS3</v>
      </c>
      <c r="B226" s="25" t="str">
        <f aca="false">sorties_modele_sanstitre!B$226</f>
        <v>Geste sur le bâti</v>
      </c>
      <c r="C226" s="39" t="n">
        <f aca="false">sorties_modele_sanstitre!C$226</f>
        <v>0.199513159992413</v>
      </c>
      <c r="D226" s="39" t="n">
        <f aca="false">sorties_modele_sanstitre!D$226</f>
        <v>0.26395751243849</v>
      </c>
      <c r="E226" s="39" t="n">
        <f aca="false">sorties_modele_sanstitre!E$226</f>
        <v>1.00732760165953</v>
      </c>
      <c r="F226" s="39" t="n">
        <f aca="false">sorties_modele_sanstitre!F$226</f>
        <v>1.38340825171737</v>
      </c>
      <c r="G226" s="39" t="n">
        <f aca="false">sorties_modele_sanstitre!G$226</f>
        <v>1.49940298356454</v>
      </c>
      <c r="H226" s="39" t="n">
        <f aca="false">sorties_modele_sanstitre!H$226</f>
        <v>1.64026992662656</v>
      </c>
      <c r="I226" s="39" t="n">
        <f aca="false">sorties_modele_sanstitre!I$226</f>
        <v>1.43037802428458</v>
      </c>
      <c r="J226" s="39" t="n">
        <f aca="false">sorties_modele_sanstitre!J$226</f>
        <v>1.53786397732652</v>
      </c>
      <c r="K226" s="39" t="n">
        <f aca="false">sorties_modele_sanstitre!K$226</f>
        <v>2.8517858674868</v>
      </c>
    </row>
    <row r="227" customFormat="false" ht="30" hidden="false" customHeight="false" outlineLevel="0" collapsed="false">
      <c r="A227" s="25" t="str">
        <f aca="false">sorties_modele_sanstitre!A$227</f>
        <v>AMS3</v>
      </c>
      <c r="B227" s="25" t="str">
        <f aca="false">sorties_modele_sanstitre!B$227</f>
        <v>Geste sur le bâti et Changement de système</v>
      </c>
      <c r="C227" s="39" t="n">
        <f aca="false">sorties_modele_sanstitre!C$227</f>
        <v>0</v>
      </c>
      <c r="D227" s="39" t="n">
        <f aca="false">sorties_modele_sanstitre!D$227</f>
        <v>9.27570728434E-005</v>
      </c>
      <c r="E227" s="39" t="n">
        <f aca="false">sorties_modele_sanstitre!E$227</f>
        <v>0.272333596114868</v>
      </c>
      <c r="F227" s="39" t="n">
        <f aca="false">sorties_modele_sanstitre!F$227</f>
        <v>0.376710161974113</v>
      </c>
      <c r="G227" s="39" t="n">
        <f aca="false">sorties_modele_sanstitre!G$227</f>
        <v>0.315336179112286</v>
      </c>
      <c r="H227" s="39" t="n">
        <f aca="false">sorties_modele_sanstitre!H$227</f>
        <v>0.0381852140228204</v>
      </c>
      <c r="I227" s="39" t="n">
        <f aca="false">sorties_modele_sanstitre!I$227</f>
        <v>0.0345250395630205</v>
      </c>
      <c r="J227" s="39" t="n">
        <f aca="false">sorties_modele_sanstitre!J$227</f>
        <v>0.0286522741713876</v>
      </c>
      <c r="K227" s="39" t="n">
        <f aca="false">sorties_modele_sanstitre!K$227</f>
        <v>0.0526210663182475</v>
      </c>
    </row>
    <row r="229" customFormat="false" ht="15" hidden="false" customHeight="false" outlineLevel="0" collapsed="false">
      <c r="A229" s="27" t="s">
        <v>152</v>
      </c>
    </row>
    <row r="230" customFormat="false" ht="15" hidden="false" customHeight="false" outlineLevel="0" collapsed="false">
      <c r="A230" s="25" t="str">
        <f aca="false">sorties_modele_sanstitre!A$230</f>
        <v>scenario</v>
      </c>
      <c r="B230" s="25" t="str">
        <f aca="false">sorties_modele_sanstitre!B$230</f>
        <v>SYSTEME_CHAUD</v>
      </c>
      <c r="C230" s="42" t="str">
        <f aca="false">sorties_modele_sanstitre!C$230</f>
        <v>2015</v>
      </c>
      <c r="D230" s="42" t="str">
        <f aca="false">sorties_modele_sanstitre!D$230</f>
        <v>2020</v>
      </c>
      <c r="E230" s="42" t="str">
        <f aca="false">sorties_modele_sanstitre!E$230</f>
        <v>2025</v>
      </c>
      <c r="F230" s="42" t="str">
        <f aca="false">sorties_modele_sanstitre!F$230</f>
        <v>2030</v>
      </c>
      <c r="G230" s="42" t="str">
        <f aca="false">sorties_modele_sanstitre!G$230</f>
        <v>2050</v>
      </c>
      <c r="H230" s="25"/>
      <c r="I230" s="25"/>
      <c r="J230" s="25"/>
      <c r="K230" s="25"/>
    </row>
    <row r="231" customFormat="false" ht="15" hidden="false" customHeight="false" outlineLevel="0" collapsed="false">
      <c r="A231" s="25" t="str">
        <f aca="false">sorties_modele_sanstitre!A$231</f>
        <v>AMS3</v>
      </c>
      <c r="B231" s="25" t="str">
        <f aca="false">sorties_modele_sanstitre!B$231</f>
        <v>Chaudière gaz</v>
      </c>
      <c r="C231" s="42" t="n">
        <f aca="false">sorties_modele_sanstitre!C$231</f>
        <v>0.41487692264873</v>
      </c>
      <c r="D231" s="42" t="n">
        <f aca="false">sorties_modele_sanstitre!D$231</f>
        <v>0.381138070034464</v>
      </c>
      <c r="E231" s="42" t="n">
        <f aca="false">sorties_modele_sanstitre!E$231</f>
        <v>0.326278240553438</v>
      </c>
      <c r="F231" s="42" t="n">
        <f aca="false">sorties_modele_sanstitre!F$231</f>
        <v>0.25448787565307</v>
      </c>
      <c r="G231" s="42" t="n">
        <f aca="false">sorties_modele_sanstitre!G$231</f>
        <v>0.0229702769150061</v>
      </c>
    </row>
    <row r="232" customFormat="false" ht="15" hidden="false" customHeight="false" outlineLevel="0" collapsed="false">
      <c r="A232" s="25" t="str">
        <f aca="false">sorties_modele_sanstitre!A$232</f>
        <v>AMS3</v>
      </c>
      <c r="B232" s="25" t="str">
        <f aca="false">sorties_modele_sanstitre!B$232</f>
        <v>Chaudière condensation gaz</v>
      </c>
      <c r="C232" s="42" t="n">
        <f aca="false">sorties_modele_sanstitre!C$232</f>
        <v>0.0279956316490962</v>
      </c>
      <c r="D232" s="42" t="n">
        <f aca="false">sorties_modele_sanstitre!D$232</f>
        <v>0.0535031823276749</v>
      </c>
      <c r="E232" s="42" t="n">
        <f aca="false">sorties_modele_sanstitre!E$232</f>
        <v>0.0697581113774103</v>
      </c>
      <c r="F232" s="42" t="n">
        <f aca="false">sorties_modele_sanstitre!F$232</f>
        <v>0.0747167977352786</v>
      </c>
      <c r="G232" s="42" t="n">
        <f aca="false">sorties_modele_sanstitre!G$232</f>
        <v>0.0189899925710991</v>
      </c>
    </row>
    <row r="233" customFormat="false" ht="15" hidden="false" customHeight="false" outlineLevel="0" collapsed="false">
      <c r="A233" s="25" t="str">
        <f aca="false">sorties_modele_sanstitre!A$233</f>
        <v>AMS3</v>
      </c>
      <c r="B233" s="25" t="str">
        <f aca="false">sorties_modele_sanstitre!B$233</f>
        <v>Tube radiant</v>
      </c>
      <c r="C233" s="42" t="n">
        <f aca="false">sorties_modele_sanstitre!C$233</f>
        <v>0.00839389340170163</v>
      </c>
      <c r="D233" s="42" t="n">
        <f aca="false">sorties_modele_sanstitre!D$233</f>
        <v>0.00799583031407369</v>
      </c>
      <c r="E233" s="42" t="n">
        <f aca="false">sorties_modele_sanstitre!E$233</f>
        <v>0.00704533648494335</v>
      </c>
      <c r="F233" s="42" t="n">
        <f aca="false">sorties_modele_sanstitre!F$233</f>
        <v>0.0056757866082745</v>
      </c>
      <c r="G233" s="42" t="n">
        <f aca="false">sorties_modele_sanstitre!G$233</f>
        <v>0.000680844841954419</v>
      </c>
    </row>
    <row r="234" customFormat="false" ht="15" hidden="false" customHeight="false" outlineLevel="0" collapsed="false">
      <c r="A234" s="25" t="str">
        <f aca="false">sorties_modele_sanstitre!A$234</f>
        <v>AMS3</v>
      </c>
      <c r="B234" s="25" t="str">
        <f aca="false">sorties_modele_sanstitre!B$234</f>
        <v>Tube radiant performant</v>
      </c>
      <c r="C234" s="42" t="n">
        <f aca="false">sorties_modele_sanstitre!C$234</f>
        <v>0.00314185771419859</v>
      </c>
      <c r="D234" s="42" t="n">
        <f aca="false">sorties_modele_sanstitre!D$234</f>
        <v>0.00520402568757777</v>
      </c>
      <c r="E234" s="42" t="n">
        <f aca="false">sorties_modele_sanstitre!E$234</f>
        <v>0.00645014422582789</v>
      </c>
      <c r="F234" s="42" t="n">
        <f aca="false">sorties_modele_sanstitre!F$234</f>
        <v>0.00693954156959971</v>
      </c>
      <c r="G234" s="42" t="n">
        <f aca="false">sorties_modele_sanstitre!G$234</f>
        <v>0.00151080430070252</v>
      </c>
    </row>
    <row r="235" customFormat="false" ht="15" hidden="false" customHeight="false" outlineLevel="0" collapsed="false">
      <c r="A235" s="25" t="str">
        <f aca="false">sorties_modele_sanstitre!A$235</f>
        <v>AMS3</v>
      </c>
      <c r="B235" s="25" t="str">
        <f aca="false">sorties_modele_sanstitre!B$235</f>
        <v>Chaudière fioul</v>
      </c>
      <c r="C235" s="42" t="n">
        <f aca="false">sorties_modele_sanstitre!C$235</f>
        <v>0.135154625993835</v>
      </c>
      <c r="D235" s="42" t="n">
        <f aca="false">sorties_modele_sanstitre!D$235</f>
        <v>0.0959788846364962</v>
      </c>
      <c r="E235" s="42" t="n">
        <f aca="false">sorties_modele_sanstitre!E$235</f>
        <v>0.0604637410278512</v>
      </c>
      <c r="F235" s="42" t="n">
        <f aca="false">sorties_modele_sanstitre!F$235</f>
        <v>0.0271349460530427</v>
      </c>
      <c r="G235" s="42" t="n">
        <f aca="false">sorties_modele_sanstitre!G$235</f>
        <v>0.000486249939877596</v>
      </c>
    </row>
    <row r="236" customFormat="false" ht="15" hidden="false" customHeight="false" outlineLevel="0" collapsed="false">
      <c r="A236" s="25" t="str">
        <f aca="false">sorties_modele_sanstitre!A$236</f>
        <v>AMS3</v>
      </c>
      <c r="B236" s="25" t="str">
        <f aca="false">sorties_modele_sanstitre!B$236</f>
        <v>Chaudière condensation fioul</v>
      </c>
      <c r="C236" s="42" t="n">
        <f aca="false">sorties_modele_sanstitre!C$236</f>
        <v>3.6377854409336E-005</v>
      </c>
      <c r="D236" s="42" t="n">
        <f aca="false">sorties_modele_sanstitre!D$236</f>
        <v>0.000126775041673918</v>
      </c>
      <c r="E236" s="42" t="n">
        <f aca="false">sorties_modele_sanstitre!E$236</f>
        <v>0.000180571355987979</v>
      </c>
      <c r="F236" s="42" t="n">
        <f aca="false">sorties_modele_sanstitre!F$236</f>
        <v>0.000185165164496506</v>
      </c>
      <c r="G236" s="42" t="n">
        <f aca="false">sorties_modele_sanstitre!G$236</f>
        <v>8.19646040528112E-006</v>
      </c>
    </row>
    <row r="237" customFormat="false" ht="15" hidden="false" customHeight="false" outlineLevel="0" collapsed="false">
      <c r="A237" s="25" t="str">
        <f aca="false">sorties_modele_sanstitre!A$237</f>
        <v>AMS3</v>
      </c>
      <c r="B237" s="25" t="str">
        <f aca="false">sorties_modele_sanstitre!B$237</f>
        <v>Electrique direct</v>
      </c>
      <c r="C237" s="42" t="n">
        <f aca="false">sorties_modele_sanstitre!C$237</f>
        <v>0.121004011220072</v>
      </c>
      <c r="D237" s="42" t="n">
        <f aca="false">sorties_modele_sanstitre!D$237</f>
        <v>0.107170677633382</v>
      </c>
      <c r="E237" s="42" t="n">
        <f aca="false">sorties_modele_sanstitre!E$237</f>
        <v>0.101827929207648</v>
      </c>
      <c r="F237" s="42" t="n">
        <f aca="false">sorties_modele_sanstitre!F$237</f>
        <v>0.103172269485777</v>
      </c>
      <c r="G237" s="42" t="n">
        <f aca="false">sorties_modele_sanstitre!G$237</f>
        <v>0.143479121650769</v>
      </c>
    </row>
    <row r="238" customFormat="false" ht="15" hidden="false" customHeight="false" outlineLevel="0" collapsed="false">
      <c r="A238" s="25" t="str">
        <f aca="false">sorties_modele_sanstitre!A$238</f>
        <v>AMS3</v>
      </c>
      <c r="B238" s="25" t="str">
        <f aca="false">sorties_modele_sanstitre!B$238</f>
        <v>Electrique direct performant</v>
      </c>
      <c r="C238" s="42" t="n">
        <f aca="false">sorties_modele_sanstitre!C$238</f>
        <v>0.0038226995862717</v>
      </c>
      <c r="D238" s="42" t="n">
        <f aca="false">sorties_modele_sanstitre!D$238</f>
        <v>0.00577224809993448</v>
      </c>
      <c r="E238" s="42" t="n">
        <f aca="false">sorties_modele_sanstitre!E$238</f>
        <v>0.00803217729646135</v>
      </c>
      <c r="F238" s="42" t="n">
        <f aca="false">sorties_modele_sanstitre!F$238</f>
        <v>0.0124104338991797</v>
      </c>
      <c r="G238" s="42" t="n">
        <f aca="false">sorties_modele_sanstitre!G$238</f>
        <v>0.0219914701805673</v>
      </c>
    </row>
    <row r="239" customFormat="false" ht="15" hidden="false" customHeight="false" outlineLevel="0" collapsed="false">
      <c r="A239" s="25" t="str">
        <f aca="false">sorties_modele_sanstitre!A$239</f>
        <v>AMS3</v>
      </c>
      <c r="B239" s="25" t="str">
        <f aca="false">sorties_modele_sanstitre!B$239</f>
        <v>Cassette rayonnante</v>
      </c>
      <c r="C239" s="42" t="n">
        <f aca="false">sorties_modele_sanstitre!C$239</f>
        <v>0.00371733769305339</v>
      </c>
      <c r="D239" s="42" t="n">
        <f aca="false">sorties_modele_sanstitre!D$239</f>
        <v>0.00283741401886964</v>
      </c>
      <c r="E239" s="42" t="n">
        <f aca="false">sorties_modele_sanstitre!E$239</f>
        <v>0.00209370427225475</v>
      </c>
      <c r="F239" s="42" t="n">
        <f aca="false">sorties_modele_sanstitre!F$239</f>
        <v>0.00142328318407395</v>
      </c>
      <c r="G239" s="42" t="n">
        <f aca="false">sorties_modele_sanstitre!G$239</f>
        <v>0.00133934238261679</v>
      </c>
    </row>
    <row r="240" customFormat="false" ht="15" hidden="false" customHeight="false" outlineLevel="0" collapsed="false">
      <c r="A240" s="25" t="str">
        <f aca="false">sorties_modele_sanstitre!A$240</f>
        <v>AMS3</v>
      </c>
      <c r="B240" s="25" t="str">
        <f aca="false">sorties_modele_sanstitre!B$240</f>
        <v>Cassette rayonnante performant</v>
      </c>
      <c r="C240" s="42" t="n">
        <f aca="false">sorties_modele_sanstitre!C$240</f>
        <v>2.73596928005163E-005</v>
      </c>
      <c r="D240" s="42" t="n">
        <f aca="false">sorties_modele_sanstitre!D$240</f>
        <v>3.83470374460639E-005</v>
      </c>
      <c r="E240" s="42" t="n">
        <f aca="false">sorties_modele_sanstitre!E$240</f>
        <v>4.60744744361249E-005</v>
      </c>
      <c r="F240" s="42" t="n">
        <f aca="false">sorties_modele_sanstitre!F$240</f>
        <v>0.000107108186980216</v>
      </c>
      <c r="G240" s="42" t="n">
        <f aca="false">sorties_modele_sanstitre!G$240</f>
        <v>0.00046214391291293</v>
      </c>
    </row>
    <row r="241" customFormat="false" ht="15" hidden="false" customHeight="false" outlineLevel="0" collapsed="false">
      <c r="A241" s="25" t="str">
        <f aca="false">sorties_modele_sanstitre!A$241</f>
        <v>AMS3</v>
      </c>
      <c r="B241" s="25" t="str">
        <f aca="false">sorties_modele_sanstitre!B$241</f>
        <v>PAC</v>
      </c>
      <c r="C241" s="42" t="n">
        <f aca="false">sorties_modele_sanstitre!C$241</f>
        <v>0.070987521947575</v>
      </c>
      <c r="D241" s="42" t="n">
        <f aca="false">sorties_modele_sanstitre!D$241</f>
        <v>0.0761174909086785</v>
      </c>
      <c r="E241" s="42" t="n">
        <f aca="false">sorties_modele_sanstitre!E$241</f>
        <v>0.09734037699305</v>
      </c>
      <c r="F241" s="42" t="n">
        <f aca="false">sorties_modele_sanstitre!F$241</f>
        <v>0.129199768889613</v>
      </c>
      <c r="G241" s="42" t="n">
        <f aca="false">sorties_modele_sanstitre!G$241</f>
        <v>0.241274947490672</v>
      </c>
    </row>
    <row r="242" customFormat="false" ht="15" hidden="false" customHeight="false" outlineLevel="0" collapsed="false">
      <c r="A242" s="25" t="str">
        <f aca="false">sorties_modele_sanstitre!A$242</f>
        <v>AMS3</v>
      </c>
      <c r="B242" s="25" t="str">
        <f aca="false">sorties_modele_sanstitre!B$242</f>
        <v>PAC performant</v>
      </c>
      <c r="C242" s="42" t="n">
        <f aca="false">sorties_modele_sanstitre!C$242</f>
        <v>0.000366639522034671</v>
      </c>
      <c r="D242" s="42" t="n">
        <f aca="false">sorties_modele_sanstitre!D$242</f>
        <v>0.000539877283006143</v>
      </c>
      <c r="E242" s="42" t="n">
        <f aca="false">sorties_modele_sanstitre!E$242</f>
        <v>0.00106802103765856</v>
      </c>
      <c r="F242" s="42" t="n">
        <f aca="false">sorties_modele_sanstitre!F$242</f>
        <v>0.00242061173157966</v>
      </c>
      <c r="G242" s="42" t="n">
        <f aca="false">sorties_modele_sanstitre!G$242</f>
        <v>0.0111842715981501</v>
      </c>
    </row>
    <row r="243" customFormat="false" ht="15" hidden="false" customHeight="false" outlineLevel="0" collapsed="false">
      <c r="A243" s="25" t="str">
        <f aca="false">sorties_modele_sanstitre!A$243</f>
        <v>AMS3</v>
      </c>
      <c r="B243" s="25" t="str">
        <f aca="false">sorties_modele_sanstitre!B$243</f>
        <v>Rooftop</v>
      </c>
      <c r="C243" s="42" t="n">
        <f aca="false">sorties_modele_sanstitre!C$243</f>
        <v>0.0592616990099493</v>
      </c>
      <c r="D243" s="42" t="n">
        <f aca="false">sorties_modele_sanstitre!D$243</f>
        <v>0.0780413254786334</v>
      </c>
      <c r="E243" s="42" t="n">
        <f aca="false">sorties_modele_sanstitre!E$243</f>
        <v>0.0926548961120011</v>
      </c>
      <c r="F243" s="42" t="n">
        <f aca="false">sorties_modele_sanstitre!F$243</f>
        <v>0.105830210215314</v>
      </c>
      <c r="G243" s="42" t="n">
        <f aca="false">sorties_modele_sanstitre!G$243</f>
        <v>0.11660859521134</v>
      </c>
    </row>
    <row r="244" customFormat="false" ht="15" hidden="false" customHeight="false" outlineLevel="0" collapsed="false">
      <c r="A244" s="25" t="str">
        <f aca="false">sorties_modele_sanstitre!A$244</f>
        <v>AMS3</v>
      </c>
      <c r="B244" s="25" t="str">
        <f aca="false">sorties_modele_sanstitre!B$244</f>
        <v>Rooftop performant</v>
      </c>
      <c r="C244" s="42" t="n">
        <f aca="false">sorties_modele_sanstitre!C$244</f>
        <v>0.0040252152557328</v>
      </c>
      <c r="D244" s="42" t="n">
        <f aca="false">sorties_modele_sanstitre!D$244</f>
        <v>0.00710699946590542</v>
      </c>
      <c r="E244" s="42" t="n">
        <f aca="false">sorties_modele_sanstitre!E$244</f>
        <v>0.0100277898403626</v>
      </c>
      <c r="F244" s="42" t="n">
        <f aca="false">sorties_modele_sanstitre!F$244</f>
        <v>0.0128139853237797</v>
      </c>
      <c r="G244" s="42" t="n">
        <f aca="false">sorties_modele_sanstitre!G$244</f>
        <v>0.0193959889662162</v>
      </c>
    </row>
    <row r="245" customFormat="false" ht="15" hidden="false" customHeight="false" outlineLevel="0" collapsed="false">
      <c r="A245" s="25" t="str">
        <f aca="false">sorties_modele_sanstitre!A$245</f>
        <v>AMS3</v>
      </c>
      <c r="B245" s="25" t="str">
        <f aca="false">sorties_modele_sanstitre!B$245</f>
        <v>DRV</v>
      </c>
      <c r="C245" s="42" t="n">
        <f aca="false">sorties_modele_sanstitre!C$245</f>
        <v>0.00588861652337334</v>
      </c>
      <c r="D245" s="42" t="n">
        <f aca="false">sorties_modele_sanstitre!D$245</f>
        <v>0.00600168700974111</v>
      </c>
      <c r="E245" s="42" t="n">
        <f aca="false">sorties_modele_sanstitre!E$245</f>
        <v>0.00763955877057367</v>
      </c>
      <c r="F245" s="42" t="n">
        <f aca="false">sorties_modele_sanstitre!F$245</f>
        <v>0.00937008271324249</v>
      </c>
      <c r="G245" s="42" t="n">
        <f aca="false">sorties_modele_sanstitre!G$245</f>
        <v>0.0162761448487531</v>
      </c>
    </row>
    <row r="246" customFormat="false" ht="15" hidden="false" customHeight="false" outlineLevel="0" collapsed="false">
      <c r="A246" s="25" t="str">
        <f aca="false">sorties_modele_sanstitre!A$246</f>
        <v>AMS3</v>
      </c>
      <c r="B246" s="25" t="str">
        <f aca="false">sorties_modele_sanstitre!B$246</f>
        <v>DRV performant</v>
      </c>
      <c r="C246" s="42" t="n">
        <f aca="false">sorties_modele_sanstitre!C$246</f>
        <v>1.03549985942529E-006</v>
      </c>
      <c r="D246" s="42" t="n">
        <f aca="false">sorties_modele_sanstitre!D$246</f>
        <v>8.40409421959788E-005</v>
      </c>
      <c r="E246" s="42" t="n">
        <f aca="false">sorties_modele_sanstitre!E$246</f>
        <v>0.000310674856353004</v>
      </c>
      <c r="F246" s="42" t="n">
        <f aca="false">sorties_modele_sanstitre!F$246</f>
        <v>0.000550310280027944</v>
      </c>
      <c r="G246" s="42" t="n">
        <f aca="false">sorties_modele_sanstitre!G$246</f>
        <v>0.000669720399025524</v>
      </c>
    </row>
    <row r="247" customFormat="false" ht="15" hidden="false" customHeight="false" outlineLevel="0" collapsed="false">
      <c r="A247" s="25" t="str">
        <f aca="false">sorties_modele_sanstitre!A$247</f>
        <v>AMS3</v>
      </c>
      <c r="B247" s="25" t="str">
        <f aca="false">sorties_modele_sanstitre!B$247</f>
        <v>Autre système centralisé</v>
      </c>
      <c r="C247" s="42" t="n">
        <f aca="false">sorties_modele_sanstitre!C$247</f>
        <v>0.111664358730361</v>
      </c>
      <c r="D247" s="42" t="n">
        <f aca="false">sorties_modele_sanstitre!D$247</f>
        <v>0.140414213764993</v>
      </c>
      <c r="E247" s="42" t="n">
        <f aca="false">sorties_modele_sanstitre!E$247</f>
        <v>0.174225790965863</v>
      </c>
      <c r="F247" s="42" t="n">
        <f aca="false">sorties_modele_sanstitre!F$247</f>
        <v>0.214562007679013</v>
      </c>
      <c r="G247" s="42" t="n">
        <f aca="false">sorties_modele_sanstitre!G$247</f>
        <v>0.317492523607193</v>
      </c>
    </row>
    <row r="248" customFormat="false" ht="15" hidden="false" customHeight="false" outlineLevel="0" collapsed="false">
      <c r="A248" s="25" t="str">
        <f aca="false">sorties_modele_sanstitre!A$248</f>
        <v>AMS3</v>
      </c>
      <c r="B248" s="25" t="str">
        <f aca="false">sorties_modele_sanstitre!B$248</f>
        <v>Autre système centralisé performant</v>
      </c>
      <c r="C248" s="42" t="n">
        <f aca="false">sorties_modele_sanstitre!C$248</f>
        <v>0.00267164936601585</v>
      </c>
      <c r="D248" s="42" t="n">
        <f aca="false">sorties_modele_sanstitre!D$248</f>
        <v>0.00491172949648064</v>
      </c>
      <c r="E248" s="42" t="n">
        <f aca="false">sorties_modele_sanstitre!E$248</f>
        <v>0.00775508925753351</v>
      </c>
      <c r="F248" s="42" t="n">
        <f aca="false">sorties_modele_sanstitre!F$248</f>
        <v>0.0124210693036742</v>
      </c>
      <c r="G248" s="42" t="n">
        <f aca="false">sorties_modele_sanstitre!G$248</f>
        <v>0.0392295101606471</v>
      </c>
    </row>
    <row r="249" customFormat="false" ht="15" hidden="false" customHeight="false" outlineLevel="0" collapsed="false">
      <c r="A249" s="25" t="str">
        <f aca="false">sorties_modele_sanstitre!A$249</f>
        <v>AMS3</v>
      </c>
      <c r="B249" s="25" t="str">
        <f aca="false">sorties_modele_sanstitre!B$249</f>
        <v>nr</v>
      </c>
      <c r="C249" s="42" t="n">
        <f aca="false">sorties_modele_sanstitre!C$249</f>
        <v>0.0269625466909297</v>
      </c>
      <c r="D249" s="42" t="n">
        <f aca="false">sorties_modele_sanstitre!D$249</f>
        <v>0.0270171808187719</v>
      </c>
      <c r="E249" s="42" t="n">
        <f aca="false">sorties_modele_sanstitre!E$249</f>
        <v>0.0268017718903459</v>
      </c>
      <c r="F249" s="42" t="n">
        <f aca="false">sorties_modele_sanstitre!F$249</f>
        <v>0.026578746323983</v>
      </c>
      <c r="G249" s="42" t="n">
        <f aca="false">sorties_modele_sanstitre!G$249</f>
        <v>0.0259498545620919</v>
      </c>
    </row>
    <row r="250" customFormat="false" ht="15" hidden="false" customHeight="false" outlineLevel="0" collapsed="false">
      <c r="A250" s="25"/>
      <c r="B250" s="25"/>
      <c r="C250" s="42" t="n">
        <f aca="false">sorties_modele_sanstitre!C$250</f>
        <v>0</v>
      </c>
      <c r="D250" s="42" t="n">
        <f aca="false">sorties_modele_sanstitre!D$250</f>
        <v>0</v>
      </c>
      <c r="E250" s="42" t="n">
        <f aca="false">sorties_modele_sanstitre!E$250</f>
        <v>0</v>
      </c>
      <c r="F250" s="42" t="n">
        <f aca="false">sorties_modele_sanstitre!F$250</f>
        <v>0</v>
      </c>
      <c r="G250" s="42" t="n">
        <f aca="false">sorties_modele_sanstitre!G$250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65.7040816326531"/>
    <col collapsed="false" hidden="false" max="2" min="2" style="0" width="16"/>
    <col collapsed="false" hidden="false" max="7" min="3" style="0" width="11.5714285714286"/>
    <col collapsed="false" hidden="false" max="8" min="8" style="0" width="40.1479591836735"/>
    <col collapsed="false" hidden="false" max="9" min="9" style="0" width="23.7142857142857"/>
    <col collapsed="false" hidden="false" max="10" min="10" style="43" width="32.8571428571429"/>
    <col collapsed="false" hidden="false" max="11" min="11" style="43" width="54.4183673469388"/>
    <col collapsed="false" hidden="false" max="12" min="12" style="44" width="62.7091836734694"/>
    <col collapsed="false" hidden="false" max="1017" min="13" style="0" width="10.7091836734694"/>
    <col collapsed="false" hidden="false" max="1025" min="1018" style="0" width="9.14285714285714"/>
  </cols>
  <sheetData>
    <row r="1" customFormat="false" ht="17.35" hidden="false" customHeight="false" outlineLevel="0" collapsed="false">
      <c r="J1" s="45" t="s">
        <v>153</v>
      </c>
      <c r="K1" s="45"/>
      <c r="L1" s="0"/>
    </row>
    <row r="2" customFormat="false" ht="17.35" hidden="false" customHeight="false" outlineLevel="0" collapsed="false">
      <c r="B2" s="46" t="s">
        <v>154</v>
      </c>
      <c r="C2" s="46"/>
      <c r="D2" s="46"/>
      <c r="E2" s="46"/>
      <c r="F2" s="46"/>
      <c r="G2" s="46"/>
      <c r="H2" s="47"/>
      <c r="J2" s="48"/>
      <c r="K2" s="48"/>
      <c r="L2" s="0"/>
    </row>
    <row r="3" customFormat="false" ht="13.8" hidden="false" customHeight="false" outlineLevel="0" collapsed="false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8"/>
      <c r="K3" s="48"/>
      <c r="L3" s="0"/>
    </row>
    <row r="4" customFormat="false" ht="13.8" hidden="false" customHeight="false" outlineLevel="0" collapsed="false">
      <c r="J4" s="48"/>
      <c r="K4" s="48"/>
      <c r="L4" s="0"/>
    </row>
    <row r="5" customFormat="false" ht="18.9" hidden="false" customHeight="false" outlineLevel="0" collapsed="false">
      <c r="A5" s="49" t="s">
        <v>155</v>
      </c>
      <c r="B5" s="50"/>
      <c r="C5" s="50"/>
      <c r="D5" s="50"/>
      <c r="E5" s="50"/>
      <c r="F5" s="50"/>
      <c r="G5" s="50"/>
      <c r="H5" s="50"/>
      <c r="J5" s="48"/>
      <c r="K5" s="48"/>
      <c r="L5" s="0"/>
    </row>
    <row r="6" customFormat="false" ht="17.35" hidden="false" customHeight="false" outlineLevel="0" collapsed="false">
      <c r="A6" s="51"/>
      <c r="B6" s="52"/>
      <c r="F6" s="52"/>
      <c r="G6" s="52"/>
      <c r="H6" s="52"/>
      <c r="J6" s="48"/>
      <c r="K6" s="48"/>
      <c r="L6" s="0"/>
    </row>
    <row r="7" customFormat="false" ht="27.75" hidden="false" customHeight="true" outlineLevel="0" collapsed="false">
      <c r="A7" s="53" t="s">
        <v>156</v>
      </c>
      <c r="B7" s="54" t="n">
        <f aca="false">Surfaces!$D$11</f>
        <v>20.2</v>
      </c>
      <c r="C7" s="54" t="n">
        <f aca="false">Surfaces!$E$11</f>
        <v>20.7</v>
      </c>
      <c r="D7" s="54" t="n">
        <f aca="false">Surfaces!$F$11</f>
        <v>20.9</v>
      </c>
      <c r="E7" s="54" t="n">
        <f aca="false">Surfaces!$G$11</f>
        <v>21.5</v>
      </c>
      <c r="F7" s="54" t="n">
        <f aca="false">Surfaces!$H$11</f>
        <v>22.7</v>
      </c>
      <c r="G7" s="55"/>
      <c r="H7" s="55" t="s">
        <v>157</v>
      </c>
      <c r="J7" s="0"/>
      <c r="K7" s="56"/>
      <c r="L7" s="57"/>
    </row>
    <row r="8" customFormat="false" ht="33" hidden="false" customHeight="true" outlineLevel="0" collapsed="false">
      <c r="A8" s="58" t="s">
        <v>158</v>
      </c>
      <c r="B8" s="59"/>
      <c r="C8" s="60"/>
      <c r="D8" s="61"/>
      <c r="E8" s="60"/>
      <c r="F8" s="59"/>
      <c r="G8" s="62"/>
      <c r="H8" s="62"/>
      <c r="J8" s="0"/>
      <c r="K8" s="56"/>
      <c r="L8" s="57"/>
    </row>
    <row r="9" customFormat="false" ht="33" hidden="false" customHeight="true" outlineLevel="0" collapsed="false">
      <c r="A9" s="63"/>
      <c r="B9" s="64"/>
      <c r="C9" s="65"/>
      <c r="D9" s="65"/>
      <c r="E9" s="65"/>
      <c r="F9" s="64"/>
      <c r="G9" s="65"/>
      <c r="H9" s="65"/>
      <c r="J9" s="48"/>
      <c r="K9" s="48"/>
      <c r="L9" s="0"/>
    </row>
    <row r="10" customFormat="false" ht="13.8" hidden="false" customHeight="false" outlineLevel="0" collapsed="false">
      <c r="A10" s="58" t="s">
        <v>159</v>
      </c>
      <c r="B10" s="66"/>
      <c r="C10" s="67"/>
      <c r="D10" s="67"/>
      <c r="E10" s="67"/>
      <c r="F10" s="66"/>
      <c r="G10" s="67"/>
      <c r="H10" s="67"/>
      <c r="J10" s="68" t="s">
        <v>160</v>
      </c>
      <c r="K10" s="0"/>
      <c r="L10" s="0"/>
    </row>
    <row r="11" customFormat="false" ht="13.8" hidden="false" customHeight="false" outlineLevel="0" collapsed="false">
      <c r="A11" s="63"/>
      <c r="B11" s="69"/>
      <c r="C11" s="63"/>
      <c r="D11" s="63"/>
      <c r="E11" s="63"/>
      <c r="F11" s="69"/>
      <c r="G11" s="63"/>
      <c r="H11" s="63"/>
      <c r="J11" s="70"/>
      <c r="K11" s="70"/>
      <c r="L11" s="0"/>
    </row>
    <row r="12" customFormat="false" ht="13.8" hidden="false" customHeight="false" outlineLevel="0" collapsed="false">
      <c r="A12" s="0" t="s">
        <v>161</v>
      </c>
      <c r="B12" s="69"/>
      <c r="C12" s="63"/>
      <c r="D12" s="63"/>
      <c r="E12" s="63"/>
      <c r="F12" s="69"/>
      <c r="G12" s="63"/>
      <c r="H12" s="63"/>
      <c r="J12" s="70"/>
      <c r="K12" s="70"/>
      <c r="L12" s="0"/>
    </row>
    <row r="13" customFormat="false" ht="13.8" hidden="false" customHeight="false" outlineLevel="0" collapsed="false">
      <c r="A13" s="71" t="s">
        <v>2</v>
      </c>
      <c r="B13" s="72" t="n">
        <f aca="false">Surfaces!$D$3</f>
        <v>8.2</v>
      </c>
      <c r="C13" s="72" t="n">
        <f aca="false">Surfaces!$E$3</f>
        <v>8.5</v>
      </c>
      <c r="D13" s="72" t="n">
        <f aca="false">Surfaces!$F$3</f>
        <v>8.7</v>
      </c>
      <c r="E13" s="72" t="n">
        <f aca="false">Surfaces!$G$3</f>
        <v>9</v>
      </c>
      <c r="F13" s="72" t="n">
        <f aca="false">Surfaces!$H$3</f>
        <v>9.5</v>
      </c>
      <c r="G13" s="73"/>
      <c r="H13" s="73"/>
      <c r="J13" s="70"/>
      <c r="K13" s="70"/>
      <c r="L13" s="0"/>
    </row>
    <row r="14" customFormat="false" ht="13.8" hidden="false" customHeight="false" outlineLevel="0" collapsed="false">
      <c r="A14" s="71" t="s">
        <v>53</v>
      </c>
      <c r="B14" s="72" t="n">
        <f aca="false">Surfaces!$D$4</f>
        <v>3.4</v>
      </c>
      <c r="C14" s="72" t="n">
        <f aca="false">Surfaces!$E$4</f>
        <v>3.3</v>
      </c>
      <c r="D14" s="72" t="n">
        <f aca="false">Surfaces!$F$4</f>
        <v>3.2</v>
      </c>
      <c r="E14" s="72" t="n">
        <f aca="false">Surfaces!$G$4</f>
        <v>3.2</v>
      </c>
      <c r="F14" s="72" t="n">
        <f aca="false">Surfaces!$H$4</f>
        <v>3.2</v>
      </c>
      <c r="G14" s="73"/>
      <c r="H14" s="73"/>
      <c r="J14" s="70"/>
      <c r="K14" s="70"/>
      <c r="L14" s="0"/>
    </row>
    <row r="15" customFormat="false" ht="13.8" hidden="false" customHeight="false" outlineLevel="0" collapsed="false">
      <c r="A15" s="71" t="s">
        <v>54</v>
      </c>
      <c r="B15" s="72" t="n">
        <f aca="false">Surfaces!$D$5</f>
        <v>1.7</v>
      </c>
      <c r="C15" s="72" t="n">
        <f aca="false">Surfaces!$E$5</f>
        <v>1.7</v>
      </c>
      <c r="D15" s="72" t="n">
        <f aca="false">Surfaces!$F$5</f>
        <v>1.7</v>
      </c>
      <c r="E15" s="72" t="n">
        <f aca="false">Surfaces!$G$5</f>
        <v>1.8</v>
      </c>
      <c r="F15" s="72" t="n">
        <f aca="false">Surfaces!$H$5</f>
        <v>1.9</v>
      </c>
      <c r="G15" s="73"/>
      <c r="H15" s="73"/>
      <c r="J15" s="70"/>
      <c r="K15" s="70"/>
      <c r="L15" s="0"/>
    </row>
    <row r="16" customFormat="false" ht="13.8" hidden="false" customHeight="false" outlineLevel="0" collapsed="false">
      <c r="A16" s="71" t="s">
        <v>55</v>
      </c>
      <c r="B16" s="72" t="n">
        <f aca="false">Surfaces!$D$6</f>
        <v>6.9</v>
      </c>
      <c r="C16" s="72" t="n">
        <f aca="false">Surfaces!$E$6</f>
        <v>7.2</v>
      </c>
      <c r="D16" s="72" t="n">
        <f aca="false">Surfaces!$F$6</f>
        <v>7.3</v>
      </c>
      <c r="E16" s="72" t="n">
        <f aca="false">Surfaces!$G$6</f>
        <v>7.5</v>
      </c>
      <c r="F16" s="72" t="n">
        <f aca="false">Surfaces!$H$6</f>
        <v>8.1</v>
      </c>
      <c r="G16" s="73"/>
      <c r="H16" s="73"/>
      <c r="J16" s="70"/>
      <c r="K16" s="70"/>
      <c r="L16" s="0"/>
    </row>
    <row r="17" customFormat="false" ht="13.8" hidden="false" customHeight="false" outlineLevel="0" collapsed="false">
      <c r="A17" s="71" t="s">
        <v>61</v>
      </c>
      <c r="B17" s="74" t="n">
        <f aca="false">SUM($B$13:$B$16)</f>
        <v>20.2</v>
      </c>
      <c r="C17" s="74" t="n">
        <f aca="false">SUM($C$13:$C$16)</f>
        <v>20.7</v>
      </c>
      <c r="D17" s="74" t="n">
        <f aca="false">SUM($D$13:$D$16)</f>
        <v>20.9</v>
      </c>
      <c r="E17" s="74" t="n">
        <f aca="false">SUM($E$13:$E$16)</f>
        <v>21.5</v>
      </c>
      <c r="F17" s="74" t="n">
        <f aca="false">SUM($F$13:$F$16)</f>
        <v>22.7</v>
      </c>
      <c r="G17" s="75"/>
      <c r="H17" s="75"/>
      <c r="J17" s="70"/>
      <c r="K17" s="70"/>
      <c r="L17" s="0"/>
    </row>
    <row r="18" customFormat="false" ht="13.8" hidden="false" customHeight="false" outlineLevel="0" collapsed="false">
      <c r="A18" s="63"/>
      <c r="B18" s="69"/>
      <c r="C18" s="63"/>
      <c r="D18" s="63"/>
      <c r="E18" s="63"/>
      <c r="F18" s="69"/>
      <c r="G18" s="63"/>
      <c r="H18" s="63"/>
      <c r="J18" s="70"/>
      <c r="K18" s="70"/>
      <c r="L18" s="0"/>
    </row>
    <row r="19" customFormat="false" ht="13.8" hidden="false" customHeight="false" outlineLevel="0" collapsed="false">
      <c r="A19" s="0" t="s">
        <v>162</v>
      </c>
      <c r="B19" s="69"/>
      <c r="C19" s="63"/>
      <c r="D19" s="63"/>
      <c r="E19" s="63"/>
      <c r="F19" s="69"/>
      <c r="G19" s="63"/>
      <c r="H19" s="63"/>
      <c r="J19" s="76"/>
      <c r="K19" s="76"/>
      <c r="L19" s="0"/>
    </row>
    <row r="20" customFormat="false" ht="13.9" hidden="false" customHeight="true" outlineLevel="0" collapsed="false">
      <c r="A20" s="71" t="s">
        <v>2</v>
      </c>
      <c r="B20" s="77" t="n">
        <f aca="false">$B$13/$B17</f>
        <v>0.405940594059406</v>
      </c>
      <c r="C20" s="77" t="n">
        <f aca="false">$C$13/$C17</f>
        <v>0.410628019323671</v>
      </c>
      <c r="D20" s="77" t="n">
        <f aca="false">$D$13/$D17</f>
        <v>0.416267942583732</v>
      </c>
      <c r="E20" s="77" t="n">
        <f aca="false">$E$13/$E17</f>
        <v>0.418604651162791</v>
      </c>
      <c r="F20" s="77" t="n">
        <f aca="false">$F$13/$F17</f>
        <v>0.418502202643172</v>
      </c>
      <c r="G20" s="73"/>
      <c r="H20" s="73"/>
      <c r="J20" s="78" t="s">
        <v>163</v>
      </c>
      <c r="K20" s="79"/>
      <c r="L20" s="80"/>
    </row>
    <row r="21" customFormat="false" ht="13.8" hidden="false" customHeight="false" outlineLevel="0" collapsed="false">
      <c r="A21" s="71" t="s">
        <v>53</v>
      </c>
      <c r="B21" s="77" t="n">
        <f aca="false">$B$14/$B17</f>
        <v>0.168316831683168</v>
      </c>
      <c r="C21" s="77" t="n">
        <f aca="false">$C$14/$C17</f>
        <v>0.159420289855072</v>
      </c>
      <c r="D21" s="77" t="n">
        <f aca="false">$D$14/$D17</f>
        <v>0.15311004784689</v>
      </c>
      <c r="E21" s="77" t="n">
        <f aca="false">$E$14/$E17</f>
        <v>0.148837209302326</v>
      </c>
      <c r="F21" s="77" t="n">
        <f aca="false">$F$14/$F17</f>
        <v>0.140969162995595</v>
      </c>
      <c r="G21" s="73"/>
      <c r="H21" s="73"/>
      <c r="J21" s="78"/>
      <c r="K21" s="79"/>
      <c r="L21" s="80"/>
    </row>
    <row r="22" customFormat="false" ht="13.8" hidden="false" customHeight="false" outlineLevel="0" collapsed="false">
      <c r="A22" s="71" t="s">
        <v>54</v>
      </c>
      <c r="B22" s="77" t="n">
        <f aca="false">$B$15/$B17</f>
        <v>0.0841584158415841</v>
      </c>
      <c r="C22" s="77" t="n">
        <f aca="false">$C$15/$C17</f>
        <v>0.0821256038647343</v>
      </c>
      <c r="D22" s="77" t="n">
        <f aca="false">$D$15/$D17</f>
        <v>0.0813397129186603</v>
      </c>
      <c r="E22" s="77" t="n">
        <f aca="false">$E$15/$E17</f>
        <v>0.0837209302325581</v>
      </c>
      <c r="F22" s="77" t="n">
        <f aca="false">$F$15/$F17</f>
        <v>0.0837004405286344</v>
      </c>
      <c r="G22" s="73"/>
      <c r="H22" s="73"/>
      <c r="J22" s="78"/>
      <c r="K22" s="79"/>
      <c r="L22" s="80"/>
    </row>
    <row r="23" customFormat="false" ht="13.8" hidden="false" customHeight="false" outlineLevel="0" collapsed="false">
      <c r="A23" s="71" t="s">
        <v>55</v>
      </c>
      <c r="B23" s="77" t="n">
        <f aca="false">$B$16/$B17</f>
        <v>0.341584158415842</v>
      </c>
      <c r="C23" s="77" t="n">
        <f aca="false">$C$16/$C17</f>
        <v>0.347826086956522</v>
      </c>
      <c r="D23" s="77" t="n">
        <f aca="false">$D$16/$D17</f>
        <v>0.349282296650718</v>
      </c>
      <c r="E23" s="77" t="n">
        <f aca="false">$E$16/$E17</f>
        <v>0.348837209302326</v>
      </c>
      <c r="F23" s="77" t="n">
        <f aca="false">$F$16/$F17</f>
        <v>0.356828193832599</v>
      </c>
      <c r="G23" s="73"/>
      <c r="H23" s="73"/>
      <c r="J23" s="78"/>
      <c r="K23" s="79"/>
      <c r="L23" s="80"/>
    </row>
    <row r="24" customFormat="false" ht="13.8" hidden="false" customHeight="false" outlineLevel="0" collapsed="false">
      <c r="A24" s="71" t="s">
        <v>61</v>
      </c>
      <c r="B24" s="81"/>
      <c r="C24" s="75"/>
      <c r="D24" s="75"/>
      <c r="E24" s="75"/>
      <c r="F24" s="81"/>
      <c r="G24" s="75"/>
      <c r="H24" s="75"/>
      <c r="J24" s="78"/>
      <c r="K24" s="79"/>
      <c r="L24" s="82"/>
    </row>
    <row r="25" customFormat="false" ht="13.8" hidden="false" customHeight="false" outlineLevel="0" collapsed="false">
      <c r="A25" s="63"/>
      <c r="B25" s="63"/>
      <c r="C25" s="63"/>
      <c r="D25" s="63"/>
      <c r="E25" s="63"/>
      <c r="F25" s="63"/>
      <c r="G25" s="63"/>
      <c r="H25" s="63"/>
      <c r="J25" s="79"/>
      <c r="K25" s="79"/>
      <c r="L25" s="82"/>
    </row>
    <row r="26" customFormat="false" ht="13.8" hidden="false" customHeight="false" outlineLevel="0" collapsed="false">
      <c r="A26" s="63" t="s">
        <v>164</v>
      </c>
      <c r="B26" s="63"/>
      <c r="C26" s="63"/>
      <c r="D26" s="63"/>
      <c r="E26" s="63"/>
      <c r="F26" s="63"/>
      <c r="G26" s="63"/>
      <c r="H26" s="63"/>
      <c r="J26" s="76"/>
      <c r="K26" s="76"/>
      <c r="L26" s="0"/>
    </row>
    <row r="27" customFormat="false" ht="13.8" hidden="false" customHeight="false" outlineLevel="0" collapsed="false">
      <c r="A27" s="58" t="s">
        <v>2</v>
      </c>
      <c r="B27" s="83" t="n">
        <f aca="false">Surfaces!$D$17</f>
        <v>27.1610895907927</v>
      </c>
      <c r="C27" s="83" t="n">
        <f aca="false">Surfaces!$E$17</f>
        <v>27.2624171359176</v>
      </c>
      <c r="D27" s="83" t="n">
        <f aca="false">Surfaces!$F$17</f>
        <v>27.5894941955172</v>
      </c>
      <c r="E27" s="83" t="n">
        <f aca="false">Surfaces!$G$17</f>
        <v>27.6361210218778</v>
      </c>
      <c r="F27" s="83" t="n">
        <f aca="false">Surfaces!$H$17</f>
        <v>28.7520039156947</v>
      </c>
      <c r="G27" s="67"/>
      <c r="H27" s="67"/>
      <c r="J27" s="78" t="s">
        <v>165</v>
      </c>
      <c r="K27" s="0"/>
      <c r="L27" s="57"/>
    </row>
    <row r="28" customFormat="false" ht="13.8" hidden="false" customHeight="false" outlineLevel="0" collapsed="false">
      <c r="A28" s="58" t="s">
        <v>53</v>
      </c>
      <c r="B28" s="83" t="n">
        <f aca="false">Surfaces!$D$18</f>
        <v>61.8540951686471</v>
      </c>
      <c r="C28" s="83" t="n">
        <f aca="false">Surfaces!$E$18</f>
        <v>64.7206455480303</v>
      </c>
      <c r="D28" s="83" t="n">
        <f aca="false">Surfaces!$F$18</f>
        <v>67.3489587424375</v>
      </c>
      <c r="E28" s="83" t="n">
        <f aca="false">Surfaces!$G$18</f>
        <v>68.0054740918438</v>
      </c>
      <c r="F28" s="83" t="n">
        <f aca="false">Surfaces!$H$18</f>
        <v>70.0652563864375</v>
      </c>
      <c r="G28" s="67"/>
      <c r="H28" s="67"/>
      <c r="J28" s="78"/>
      <c r="K28" s="79"/>
      <c r="L28" s="57"/>
    </row>
    <row r="29" customFormat="false" ht="13.8" hidden="false" customHeight="false" outlineLevel="0" collapsed="false">
      <c r="A29" s="58" t="s">
        <v>54</v>
      </c>
      <c r="B29" s="83" t="n">
        <f aca="false">Surfaces!$D$19</f>
        <v>67.123190489647</v>
      </c>
      <c r="C29" s="83" t="n">
        <f aca="false">Surfaces!$E$19</f>
        <v>71.4596700462353</v>
      </c>
      <c r="D29" s="83" t="n">
        <f aca="false">Surfaces!$F$19</f>
        <v>75.3153543221176</v>
      </c>
      <c r="E29" s="83" t="n">
        <f aca="false">Surfaces!$G$19</f>
        <v>75.0198403896667</v>
      </c>
      <c r="F29" s="83" t="n">
        <f aca="false">Surfaces!$H$19</f>
        <v>86.9979776806316</v>
      </c>
      <c r="G29" s="67"/>
      <c r="H29" s="67"/>
      <c r="J29" s="78"/>
      <c r="K29" s="79"/>
      <c r="L29" s="57"/>
    </row>
    <row r="30" customFormat="false" ht="13.8" hidden="false" customHeight="false" outlineLevel="0" collapsed="false">
      <c r="A30" s="58" t="s">
        <v>55</v>
      </c>
      <c r="B30" s="83" t="n">
        <f aca="false">Surfaces!$D$20</f>
        <v>60.6325707893913</v>
      </c>
      <c r="C30" s="83" t="n">
        <f aca="false">Surfaces!$E$20</f>
        <v>60.4495956387083</v>
      </c>
      <c r="D30" s="83" t="n">
        <f aca="false">Surfaces!$F$20</f>
        <v>60.5730079456986</v>
      </c>
      <c r="E30" s="83" t="n">
        <f aca="false">Surfaces!$G$20</f>
        <v>59.9145721355867</v>
      </c>
      <c r="F30" s="83" t="n">
        <f aca="false">Surfaces!$H$20</f>
        <v>58.8582142621975</v>
      </c>
      <c r="G30" s="67"/>
      <c r="H30" s="67"/>
      <c r="J30" s="78"/>
      <c r="K30" s="79"/>
      <c r="L30" s="57"/>
    </row>
    <row r="31" customFormat="false" ht="13.8" hidden="false" customHeight="false" outlineLevel="0" collapsed="false">
      <c r="J31" s="70"/>
      <c r="K31" s="70"/>
      <c r="L31" s="0"/>
    </row>
    <row r="32" customFormat="false" ht="13.8" hidden="false" customHeight="false" outlineLevel="0" collapsed="false">
      <c r="A32" s="63" t="s">
        <v>166</v>
      </c>
      <c r="B32" s="63"/>
      <c r="C32" s="63"/>
      <c r="D32" s="63"/>
      <c r="E32" s="63"/>
      <c r="F32" s="63"/>
      <c r="J32" s="70"/>
      <c r="K32" s="70"/>
      <c r="L32" s="0"/>
    </row>
    <row r="33" customFormat="false" ht="13.8" hidden="false" customHeight="false" outlineLevel="0" collapsed="false">
      <c r="A33" s="58" t="s">
        <v>2</v>
      </c>
      <c r="B33" s="84" t="n">
        <f aca="false">$B$27/B27</f>
        <v>1</v>
      </c>
      <c r="C33" s="84" t="n">
        <f aca="false">$C$27/B27</f>
        <v>1.00373061414883</v>
      </c>
      <c r="D33" s="84" t="n">
        <f aca="false">$D$27/B27</f>
        <v>1.01577273265465</v>
      </c>
      <c r="E33" s="84" t="n">
        <f aca="false">$E$27/B27</f>
        <v>1.01748940996999</v>
      </c>
      <c r="F33" s="84" t="n">
        <f aca="false">$F$27/B27</f>
        <v>1.0585732880702</v>
      </c>
      <c r="J33" s="70"/>
      <c r="K33" s="70"/>
      <c r="L33" s="0"/>
    </row>
    <row r="34" customFormat="false" ht="13.8" hidden="false" customHeight="false" outlineLevel="0" collapsed="false">
      <c r="A34" s="58" t="s">
        <v>53</v>
      </c>
      <c r="B34" s="84" t="n">
        <f aca="false">$B$28/B28</f>
        <v>1</v>
      </c>
      <c r="C34" s="84" t="n">
        <f aca="false">$C$28/B28</f>
        <v>1.04634374444517</v>
      </c>
      <c r="D34" s="84" t="n">
        <f aca="false">$D$28/B28</f>
        <v>1.08883588966597</v>
      </c>
      <c r="E34" s="84" t="n">
        <f aca="false">$E$28/B28</f>
        <v>1.09944982472745</v>
      </c>
      <c r="F34" s="84" t="n">
        <f aca="false">$F$28/B28</f>
        <v>1.13275048637285</v>
      </c>
      <c r="J34" s="70"/>
      <c r="K34" s="70"/>
      <c r="L34" s="0"/>
    </row>
    <row r="35" customFormat="false" ht="13.8" hidden="false" customHeight="false" outlineLevel="0" collapsed="false">
      <c r="A35" s="58" t="s">
        <v>54</v>
      </c>
      <c r="B35" s="84" t="n">
        <f aca="false">$B$29/B29</f>
        <v>1</v>
      </c>
      <c r="C35" s="84" t="n">
        <f aca="false">$C$29/B29</f>
        <v>1.06460478897017</v>
      </c>
      <c r="D35" s="84" t="n">
        <f aca="false">$D$29/B29</f>
        <v>1.12204669910221</v>
      </c>
      <c r="E35" s="84" t="n">
        <f aca="false">$E$29/B29</f>
        <v>1.11764413822429</v>
      </c>
      <c r="F35" s="84" t="n">
        <f aca="false">$F$29/B29</f>
        <v>1.29609419704282</v>
      </c>
      <c r="J35" s="70"/>
      <c r="K35" s="70"/>
      <c r="L35" s="0"/>
    </row>
    <row r="36" customFormat="false" ht="13.8" hidden="false" customHeight="false" outlineLevel="0" collapsed="false">
      <c r="A36" s="58" t="s">
        <v>55</v>
      </c>
      <c r="B36" s="84" t="n">
        <f aca="false">$B$30/B30</f>
        <v>1</v>
      </c>
      <c r="C36" s="84" t="n">
        <f aca="false">$C$30/B30</f>
        <v>0.996982230040706</v>
      </c>
      <c r="D36" s="84" t="n">
        <f aca="false">$D$30/B30</f>
        <v>0.999017642779826</v>
      </c>
      <c r="E36" s="84" t="n">
        <f aca="false">$E$30/B30</f>
        <v>0.988158202028104</v>
      </c>
      <c r="F36" s="84" t="n">
        <f aca="false">$F$30/B30</f>
        <v>0.97073591793828</v>
      </c>
      <c r="J36" s="70"/>
      <c r="K36" s="70"/>
      <c r="L36" s="0"/>
    </row>
    <row r="37" customFormat="false" ht="13.8" hidden="false" customHeight="false" outlineLevel="0" collapsed="false">
      <c r="J37" s="70"/>
      <c r="K37" s="70"/>
      <c r="L37" s="0"/>
    </row>
    <row r="38" customFormat="false" ht="13.8" hidden="false" customHeight="false" outlineLevel="0" collapsed="false">
      <c r="J38" s="70"/>
      <c r="K38" s="70"/>
      <c r="L38" s="0"/>
    </row>
    <row r="39" customFormat="false" ht="13.8" hidden="false" customHeight="false" outlineLevel="0" collapsed="false">
      <c r="J39" s="70"/>
      <c r="K39" s="70"/>
      <c r="L39" s="0"/>
    </row>
    <row r="40" customFormat="false" ht="13.8" hidden="false" customHeight="false" outlineLevel="0" collapsed="false">
      <c r="J40" s="70"/>
      <c r="K40" s="70"/>
      <c r="L40" s="0"/>
    </row>
    <row r="41" customFormat="false" ht="18.9" hidden="false" customHeight="false" outlineLevel="0" collapsed="false">
      <c r="A41" s="49" t="s">
        <v>167</v>
      </c>
      <c r="B41" s="50"/>
      <c r="C41" s="50"/>
      <c r="D41" s="50"/>
      <c r="E41" s="50"/>
      <c r="F41" s="50"/>
      <c r="G41" s="50"/>
      <c r="J41" s="0"/>
      <c r="K41" s="0"/>
      <c r="L41" s="0"/>
    </row>
    <row r="42" s="86" customFormat="true" ht="17.35" hidden="false" customHeight="false" outlineLevel="0" collapsed="false">
      <c r="A42" s="85"/>
      <c r="B42" s="52"/>
      <c r="C42" s="52"/>
      <c r="D42" s="52"/>
      <c r="E42" s="52"/>
      <c r="F42" s="52"/>
      <c r="G42" s="52"/>
      <c r="J42" s="68"/>
      <c r="K42" s="68"/>
      <c r="L42" s="87"/>
    </row>
    <row r="43" customFormat="false" ht="17.35" hidden="false" customHeight="false" outlineLevel="0" collapsed="false">
      <c r="A43" s="88" t="s">
        <v>168</v>
      </c>
      <c r="B43" s="52"/>
      <c r="C43" s="52"/>
      <c r="D43" s="52"/>
      <c r="E43" s="52"/>
      <c r="F43" s="52"/>
      <c r="G43" s="52"/>
      <c r="H43" s="0" t="s">
        <v>169</v>
      </c>
      <c r="J43" s="68"/>
      <c r="K43" s="68"/>
      <c r="L43" s="87"/>
    </row>
    <row r="44" customFormat="false" ht="17.35" hidden="false" customHeight="false" outlineLevel="0" collapsed="false">
      <c r="A44" s="89" t="s">
        <v>170</v>
      </c>
      <c r="B44" s="52"/>
      <c r="C44" s="52"/>
      <c r="D44" s="52"/>
      <c r="E44" s="52"/>
      <c r="F44" s="52"/>
      <c r="G44" s="52"/>
      <c r="J44" s="90" t="s">
        <v>171</v>
      </c>
      <c r="K44" s="91"/>
      <c r="L44" s="0"/>
    </row>
    <row r="45" customFormat="false" ht="13.8" hidden="false" customHeight="false" outlineLevel="0" collapsed="false">
      <c r="A45" s="58" t="s">
        <v>2</v>
      </c>
      <c r="B45" s="92" t="n">
        <f aca="false">Sorties_modele_tertiaire!$C$128</f>
        <v>0.395571088101393</v>
      </c>
      <c r="C45" s="92" t="n">
        <f aca="false">Sorties_modele_tertiaire!$D$128</f>
        <v>0.404354992406693</v>
      </c>
      <c r="D45" s="92" t="n">
        <f aca="false">Sorties_modele_tertiaire!$E$128</f>
        <v>0.37210965865128</v>
      </c>
      <c r="E45" s="92" t="n">
        <f aca="false">Sorties_modele_tertiaire!$F$128</f>
        <v>0.30440473647282</v>
      </c>
      <c r="F45" s="92" t="n">
        <f aca="false">Sorties_modele_tertiaire!$G$128</f>
        <v>0.0482274828623639</v>
      </c>
      <c r="G45" s="67"/>
      <c r="J45" s="90"/>
      <c r="K45" s="91"/>
      <c r="L45" s="0"/>
    </row>
    <row r="46" customFormat="false" ht="13.8" hidden="false" customHeight="false" outlineLevel="0" collapsed="false">
      <c r="A46" s="58" t="s">
        <v>53</v>
      </c>
      <c r="B46" s="92" t="n">
        <f aca="false">Sorties_modele_tertiaire!$C$129</f>
        <v>0.306938248216121</v>
      </c>
      <c r="C46" s="92" t="n">
        <f aca="false">Sorties_modele_tertiaire!$D$129</f>
        <v>0.244119604142959</v>
      </c>
      <c r="D46" s="92" t="n">
        <f aca="false">Sorties_modele_tertiaire!$E$129</f>
        <v>0.18329476109701</v>
      </c>
      <c r="E46" s="92" t="n">
        <f aca="false">Sorties_modele_tertiaire!$F$129</f>
        <v>0.126505241148362</v>
      </c>
      <c r="F46" s="92" t="n">
        <f aca="false">Sorties_modele_tertiaire!$G$129</f>
        <v>0.0330166281809687</v>
      </c>
      <c r="G46" s="67"/>
      <c r="J46" s="90"/>
      <c r="K46" s="91"/>
      <c r="L46" s="0"/>
    </row>
    <row r="47" customFormat="false" ht="13.8" hidden="false" customHeight="false" outlineLevel="0" collapsed="false">
      <c r="A47" s="58" t="s">
        <v>54</v>
      </c>
      <c r="B47" s="92" t="n">
        <f aca="false">Sorties_modele_tertiaire!$C$130</f>
        <v>0.538803666626097</v>
      </c>
      <c r="C47" s="92" t="n">
        <f aca="false">Sorties_modele_tertiaire!$D$130</f>
        <v>0.53490986482917</v>
      </c>
      <c r="D47" s="92" t="n">
        <f aca="false">Sorties_modele_tertiaire!$E$130</f>
        <v>0.494784936183996</v>
      </c>
      <c r="E47" s="92" t="n">
        <f aca="false">Sorties_modele_tertiaire!$F$130</f>
        <v>0.415576687388153</v>
      </c>
      <c r="F47" s="92" t="n">
        <f aca="false">Sorties_modele_tertiaire!$G$130</f>
        <v>0.0999988786298305</v>
      </c>
      <c r="G47" s="67"/>
      <c r="J47" s="90"/>
      <c r="K47" s="91"/>
      <c r="L47" s="0"/>
    </row>
    <row r="48" customFormat="false" ht="13.8" hidden="false" customHeight="false" outlineLevel="0" collapsed="false">
      <c r="A48" s="58" t="s">
        <v>55</v>
      </c>
      <c r="B48" s="92" t="n">
        <f aca="false">Sorties_modele_tertiaire!$C$131</f>
        <v>0.41317223692322</v>
      </c>
      <c r="C48" s="92" t="n">
        <f aca="false">Sorties_modele_tertiaire!$D$131</f>
        <v>0.367665631190312</v>
      </c>
      <c r="D48" s="92" t="n">
        <f aca="false">Sorties_modele_tertiaire!$E$131</f>
        <v>0.303891722914961</v>
      </c>
      <c r="E48" s="92" t="n">
        <f aca="false">Sorties_modele_tertiaire!$F$131</f>
        <v>0.235038715253894</v>
      </c>
      <c r="F48" s="92" t="n">
        <f aca="false">Sorties_modele_tertiaire!$G$131</f>
        <v>0.0490828691342683</v>
      </c>
      <c r="G48" s="67"/>
      <c r="J48" s="90"/>
      <c r="K48" s="91"/>
      <c r="L48" s="0"/>
    </row>
    <row r="49" customFormat="false" ht="17.35" hidden="false" customHeight="false" outlineLevel="0" collapsed="false">
      <c r="A49" s="89" t="s">
        <v>172</v>
      </c>
      <c r="B49" s="93"/>
      <c r="C49" s="93"/>
      <c r="D49" s="93"/>
      <c r="E49" s="93"/>
      <c r="F49" s="93"/>
      <c r="G49" s="52"/>
      <c r="J49" s="90"/>
      <c r="K49" s="91"/>
      <c r="L49" s="0"/>
    </row>
    <row r="50" customFormat="false" ht="13.8" hidden="false" customHeight="false" outlineLevel="0" collapsed="false">
      <c r="A50" s="58" t="s">
        <v>2</v>
      </c>
      <c r="B50" s="92" t="n">
        <f aca="false">Sorties_modele_tertiaire!$C$135</f>
        <v>0.0523751141368445</v>
      </c>
      <c r="C50" s="92" t="n">
        <f aca="false">Sorties_modele_tertiaire!$D$135</f>
        <v>0.039689274287631</v>
      </c>
      <c r="D50" s="92" t="n">
        <f aca="false">Sorties_modele_tertiaire!$E$135</f>
        <v>0.028937853097201</v>
      </c>
      <c r="E50" s="92" t="n">
        <f aca="false">Sorties_modele_tertiaire!$F$135</f>
        <v>0.0231103709328917</v>
      </c>
      <c r="F50" s="92" t="n">
        <f aca="false">Sorties_modele_tertiaire!$G$135</f>
        <v>0.123019825874847</v>
      </c>
      <c r="G50" s="67"/>
      <c r="J50" s="90"/>
      <c r="K50" s="91"/>
      <c r="L50" s="0"/>
    </row>
    <row r="51" customFormat="false" ht="13.8" hidden="false" customHeight="false" outlineLevel="0" collapsed="false">
      <c r="A51" s="58" t="s">
        <v>53</v>
      </c>
      <c r="B51" s="92" t="n">
        <f aca="false">Sorties_modele_tertiaire!$C$136</f>
        <v>0.0239378313596548</v>
      </c>
      <c r="C51" s="92" t="n">
        <f aca="false">Sorties_modele_tertiaire!$D$136</f>
        <v>0.0357109124902641</v>
      </c>
      <c r="D51" s="92" t="n">
        <f aca="false">Sorties_modele_tertiaire!$E$136</f>
        <v>0.0569193770090645</v>
      </c>
      <c r="E51" s="92" t="n">
        <f aca="false">Sorties_modele_tertiaire!$F$136</f>
        <v>0.0810556917111504</v>
      </c>
      <c r="F51" s="92" t="n">
        <f aca="false">Sorties_modele_tertiaire!$G$136</f>
        <v>0.242126431068308</v>
      </c>
      <c r="G51" s="67"/>
      <c r="J51" s="90"/>
      <c r="K51" s="91"/>
      <c r="L51" s="0"/>
    </row>
    <row r="52" customFormat="false" ht="13.8" hidden="false" customHeight="false" outlineLevel="0" collapsed="false">
      <c r="A52" s="58" t="s">
        <v>54</v>
      </c>
      <c r="B52" s="92" t="n">
        <f aca="false">Sorties_modele_tertiaire!$C$137</f>
        <v>0.0542253651956873</v>
      </c>
      <c r="C52" s="92" t="n">
        <f aca="false">Sorties_modele_tertiaire!$D$137</f>
        <v>0.0431142983187774</v>
      </c>
      <c r="D52" s="92" t="n">
        <f aca="false">Sorties_modele_tertiaire!$E$137</f>
        <v>0.0338584532451648</v>
      </c>
      <c r="E52" s="92" t="n">
        <f aca="false">Sorties_modele_tertiaire!$F$137</f>
        <v>0.0296709138850679</v>
      </c>
      <c r="F52" s="92" t="n">
        <f aca="false">Sorties_modele_tertiaire!$G$137</f>
        <v>0.111347001205005</v>
      </c>
      <c r="G52" s="67"/>
      <c r="J52" s="90"/>
      <c r="K52" s="91"/>
      <c r="L52" s="0"/>
    </row>
    <row r="53" customFormat="false" ht="13.8" hidden="false" customHeight="false" outlineLevel="0" collapsed="false">
      <c r="A53" s="58" t="s">
        <v>55</v>
      </c>
      <c r="B53" s="92" t="n">
        <f aca="false">Sorties_modele_tertiaire!$C$138</f>
        <v>0.0404595060534189</v>
      </c>
      <c r="C53" s="92" t="n">
        <f aca="false">Sorties_modele_tertiaire!$D$138</f>
        <v>0.0394808586791378</v>
      </c>
      <c r="D53" s="92" t="n">
        <f aca="false">Sorties_modele_tertiaire!$E$138</f>
        <v>0.0431467155878961</v>
      </c>
      <c r="E53" s="92" t="n">
        <f aca="false">Sorties_modele_tertiaire!$F$138</f>
        <v>0.0520766715640398</v>
      </c>
      <c r="F53" s="92" t="n">
        <f aca="false">Sorties_modele_tertiaire!$G$138</f>
        <v>0.129931397012179</v>
      </c>
      <c r="G53" s="67"/>
      <c r="J53" s="90"/>
      <c r="K53" s="91"/>
      <c r="L53" s="0"/>
    </row>
    <row r="54" s="86" customFormat="true" ht="15.9" hidden="false" customHeight="false" outlineLevel="0" collapsed="false">
      <c r="A54" s="89" t="s">
        <v>173</v>
      </c>
      <c r="B54" s="94"/>
      <c r="C54" s="94"/>
      <c r="D54" s="94"/>
      <c r="E54" s="94"/>
      <c r="F54" s="94"/>
      <c r="H54" s="86" t="s">
        <v>174</v>
      </c>
      <c r="I54" s="86" t="n">
        <v>0.2</v>
      </c>
      <c r="J54" s="68"/>
      <c r="K54" s="68"/>
      <c r="L54" s="87"/>
    </row>
    <row r="55" customFormat="false" ht="13.8" hidden="false" customHeight="false" outlineLevel="0" collapsed="false">
      <c r="A55" s="58" t="s">
        <v>2</v>
      </c>
      <c r="B55" s="95" t="n">
        <f aca="false">Sorties_modele_tertiaire!$C$156*I$54</f>
        <v>0.00465175051826771</v>
      </c>
      <c r="C55" s="95" t="n">
        <f aca="false">Sorties_modele_tertiaire!$D$156*I$54</f>
        <v>0.00438571672901809</v>
      </c>
      <c r="D55" s="95" t="n">
        <f aca="false">Sorties_modele_tertiaire!$E$156*I$54</f>
        <v>0.00514071797675809</v>
      </c>
      <c r="E55" s="95" t="n">
        <f aca="false">Sorties_modele_tertiaire!$F$156*I$54</f>
        <v>0.00703118048999123</v>
      </c>
      <c r="F55" s="95" t="n">
        <f aca="false">Sorties_modele_tertiaire!$G$156*I$54</f>
        <v>0.0139317020089582</v>
      </c>
      <c r="G55" s="67"/>
      <c r="J55" s="96" t="s">
        <v>175</v>
      </c>
      <c r="K55" s="97"/>
      <c r="L55" s="0"/>
    </row>
    <row r="56" customFormat="false" ht="13.8" hidden="false" customHeight="false" outlineLevel="0" collapsed="false">
      <c r="A56" s="58" t="s">
        <v>53</v>
      </c>
      <c r="B56" s="95" t="n">
        <f aca="false">Sorties_modele_tertiaire!$C$157*I$54</f>
        <v>0.0251594542164562</v>
      </c>
      <c r="C56" s="95" t="n">
        <f aca="false">Sorties_modele_tertiaire!$D$157*I$54</f>
        <v>0.0393510906648772</v>
      </c>
      <c r="D56" s="95" t="n">
        <f aca="false">Sorties_modele_tertiaire!$E$157*I$54</f>
        <v>0.051665879376083</v>
      </c>
      <c r="E56" s="95" t="n">
        <f aca="false">Sorties_modele_tertiaire!$F$157*I$54</f>
        <v>0.0622321175077673</v>
      </c>
      <c r="F56" s="95" t="n">
        <f aca="false">Sorties_modele_tertiaire!$G$157*I$54</f>
        <v>0.0432212068087927</v>
      </c>
      <c r="G56" s="67"/>
      <c r="J56" s="96"/>
      <c r="K56" s="97"/>
      <c r="L56" s="0"/>
    </row>
    <row r="57" customFormat="false" ht="13.8" hidden="false" customHeight="false" outlineLevel="0" collapsed="false">
      <c r="A57" s="58" t="s">
        <v>54</v>
      </c>
      <c r="B57" s="95" t="n">
        <f aca="false">Sorties_modele_tertiaire!$C$158*I$54</f>
        <v>0.00673349454923473</v>
      </c>
      <c r="C57" s="95" t="n">
        <f aca="false">Sorties_modele_tertiaire!$D$158*I$54</f>
        <v>0.00727652774184447</v>
      </c>
      <c r="D57" s="95" t="n">
        <f aca="false">Sorties_modele_tertiaire!$E$158*I$54</f>
        <v>0.00806438481597175</v>
      </c>
      <c r="E57" s="95" t="n">
        <f aca="false">Sorties_modele_tertiaire!$F$158*I$54</f>
        <v>0.00961193766991225</v>
      </c>
      <c r="F57" s="95" t="n">
        <f aca="false">Sorties_modele_tertiaire!$G$158*I$54</f>
        <v>0.0134552352379265</v>
      </c>
      <c r="G57" s="67"/>
      <c r="J57" s="96"/>
      <c r="K57" s="97"/>
      <c r="L57" s="0"/>
    </row>
    <row r="58" customFormat="false" ht="13.8" hidden="false" customHeight="false" outlineLevel="0" collapsed="false">
      <c r="A58" s="58" t="s">
        <v>55</v>
      </c>
      <c r="B58" s="95" t="n">
        <f aca="false">Sorties_modele_tertiaire!$C$159*I$54</f>
        <v>0.0165359825432437</v>
      </c>
      <c r="C58" s="95" t="n">
        <f aca="false">Sorties_modele_tertiaire!$D$159*I$54</f>
        <v>0.0182566986862697</v>
      </c>
      <c r="D58" s="95" t="n">
        <f aca="false">Sorties_modele_tertiaire!$E$159*I$54</f>
        <v>0.0209262463120342</v>
      </c>
      <c r="E58" s="95" t="n">
        <f aca="false">Sorties_modele_tertiaire!$F$159*I$54</f>
        <v>0.0236903807116945</v>
      </c>
      <c r="F58" s="95" t="n">
        <f aca="false">Sorties_modele_tertiaire!$G$159*I$54</f>
        <v>0.0218742640451995</v>
      </c>
      <c r="G58" s="67"/>
      <c r="J58" s="96"/>
      <c r="K58" s="97"/>
      <c r="L58" s="0"/>
    </row>
    <row r="59" customFormat="false" ht="15.9" hidden="false" customHeight="false" outlineLevel="0" collapsed="false">
      <c r="A59" s="89" t="s">
        <v>176</v>
      </c>
      <c r="B59" s="98"/>
      <c r="C59" s="98"/>
      <c r="D59" s="98"/>
      <c r="E59" s="98"/>
      <c r="F59" s="98"/>
      <c r="J59" s="0"/>
      <c r="K59" s="0"/>
      <c r="L59" s="0"/>
    </row>
    <row r="60" customFormat="false" ht="13.8" hidden="false" customHeight="false" outlineLevel="0" collapsed="false">
      <c r="A60" s="58" t="s">
        <v>2</v>
      </c>
      <c r="B60" s="92" t="n">
        <f aca="false">Sorties_modele_tertiaire!$C$142</f>
        <v>0.457831544543314</v>
      </c>
      <c r="C60" s="92" t="n">
        <f aca="false">Sorties_modele_tertiaire!$D$142</f>
        <v>0.484159230329575</v>
      </c>
      <c r="D60" s="92" t="n">
        <f aca="false">Sorties_modele_tertiaire!$E$142</f>
        <v>0.541087079879436</v>
      </c>
      <c r="E60" s="92" t="n">
        <f aca="false">Sorties_modele_tertiaire!$F$142</f>
        <v>0.622275103636213</v>
      </c>
      <c r="F60" s="92" t="n">
        <f aca="false">Sorties_modele_tertiaire!$G$142</f>
        <v>0.758831147603426</v>
      </c>
      <c r="G60" s="67"/>
      <c r="J60" s="96" t="s">
        <v>177</v>
      </c>
      <c r="K60" s="97"/>
      <c r="L60" s="0"/>
    </row>
    <row r="61" customFormat="false" ht="13.8" hidden="false" customHeight="false" outlineLevel="0" collapsed="false">
      <c r="A61" s="58" t="s">
        <v>53</v>
      </c>
      <c r="B61" s="92" t="n">
        <f aca="false">Sorties_modele_tertiaire!$C$143</f>
        <v>0.369789376109526</v>
      </c>
      <c r="C61" s="92" t="n">
        <f aca="false">Sorties_modele_tertiaire!$D$143</f>
        <v>0.397367144040707</v>
      </c>
      <c r="D61" s="92" t="n">
        <f aca="false">Sorties_modele_tertiaire!$E$143</f>
        <v>0.416189413089431</v>
      </c>
      <c r="E61" s="92" t="n">
        <f aca="false">Sorties_modele_tertiaire!$F$143</f>
        <v>0.432227373961088</v>
      </c>
      <c r="F61" s="92" t="n">
        <f aca="false">Sorties_modele_tertiaire!$G$143</f>
        <v>0.496680509383896</v>
      </c>
      <c r="G61" s="67"/>
      <c r="J61" s="96"/>
      <c r="K61" s="97"/>
      <c r="L61" s="0"/>
    </row>
    <row r="62" customFormat="false" ht="13.8" hidden="false" customHeight="false" outlineLevel="0" collapsed="false">
      <c r="A62" s="58" t="s">
        <v>54</v>
      </c>
      <c r="B62" s="92" t="n">
        <f aca="false">Sorties_modele_tertiaire!$C$144</f>
        <v>0.224646718681418</v>
      </c>
      <c r="C62" s="92" t="n">
        <f aca="false">Sorties_modele_tertiaire!$D$144</f>
        <v>0.276705138512582</v>
      </c>
      <c r="D62" s="92" t="n">
        <f aca="false">Sorties_modele_tertiaire!$E$144</f>
        <v>0.35694173101948</v>
      </c>
      <c r="E62" s="92" t="n">
        <f aca="false">Sorties_modele_tertiaire!$F$144</f>
        <v>0.461471814169019</v>
      </c>
      <c r="F62" s="92" t="n">
        <f aca="false">Sorties_modele_tertiaire!$G$144</f>
        <v>0.704493478757533</v>
      </c>
      <c r="G62" s="67"/>
      <c r="J62" s="96"/>
      <c r="K62" s="97"/>
      <c r="L62" s="0"/>
    </row>
    <row r="63" customFormat="false" ht="13.8" hidden="false" customHeight="false" outlineLevel="0" collapsed="false">
      <c r="A63" s="58" t="s">
        <v>55</v>
      </c>
      <c r="B63" s="92" t="n">
        <f aca="false">Sorties_modele_tertiaire!$C$145</f>
        <v>0.332819910835867</v>
      </c>
      <c r="C63" s="92" t="n">
        <f aca="false">Sorties_modele_tertiaire!$D$145</f>
        <v>0.40850321906488</v>
      </c>
      <c r="D63" s="92" t="n">
        <f aca="false">Sorties_modele_tertiaire!$E$145</f>
        <v>0.486609209276323</v>
      </c>
      <c r="E63" s="92" t="n">
        <f aca="false">Sorties_modele_tertiaire!$F$145</f>
        <v>0.560368136749078</v>
      </c>
      <c r="F63" s="92" t="n">
        <f aca="false">Sorties_modele_tertiaire!$G$145</f>
        <v>0.706880311161382</v>
      </c>
      <c r="G63" s="67"/>
      <c r="J63" s="96"/>
      <c r="K63" s="97"/>
      <c r="L63" s="0"/>
    </row>
    <row r="64" s="86" customFormat="true" ht="15.9" hidden="false" customHeight="false" outlineLevel="0" collapsed="false">
      <c r="A64" s="89" t="s">
        <v>178</v>
      </c>
      <c r="B64" s="94"/>
      <c r="C64" s="94"/>
      <c r="D64" s="94"/>
      <c r="E64" s="94"/>
      <c r="F64" s="94"/>
      <c r="H64" s="86" t="s">
        <v>179</v>
      </c>
      <c r="I64" s="86" t="n">
        <v>0.8</v>
      </c>
      <c r="J64" s="68"/>
      <c r="K64" s="68"/>
      <c r="L64" s="87"/>
    </row>
    <row r="65" customFormat="false" ht="13.8" hidden="false" customHeight="false" outlineLevel="0" collapsed="false">
      <c r="A65" s="58" t="s">
        <v>2</v>
      </c>
      <c r="B65" s="95" t="n">
        <f aca="false">Sorties_modele_tertiaire!$C$156*I$64</f>
        <v>0.0186070020730709</v>
      </c>
      <c r="C65" s="95" t="n">
        <f aca="false">Sorties_modele_tertiaire!$D$156*I$64</f>
        <v>0.0175428669160724</v>
      </c>
      <c r="D65" s="95" t="n">
        <f aca="false">Sorties_modele_tertiaire!$E$156*I$64</f>
        <v>0.0205628719070323</v>
      </c>
      <c r="E65" s="95" t="n">
        <f aca="false">Sorties_modele_tertiaire!$F$156*I$64</f>
        <v>0.0281247219599649</v>
      </c>
      <c r="F65" s="95" t="n">
        <f aca="false">Sorties_modele_tertiaire!$G$156*I$64</f>
        <v>0.0557268080358329</v>
      </c>
      <c r="G65" s="67"/>
      <c r="J65" s="96" t="s">
        <v>180</v>
      </c>
      <c r="K65" s="97"/>
      <c r="L65" s="0"/>
    </row>
    <row r="66" customFormat="false" ht="13.8" hidden="false" customHeight="false" outlineLevel="0" collapsed="false">
      <c r="A66" s="58" t="s">
        <v>53</v>
      </c>
      <c r="B66" s="95" t="n">
        <f aca="false">Sorties_modele_tertiaire!$C$157*I$64</f>
        <v>0.100637816865825</v>
      </c>
      <c r="C66" s="95" t="n">
        <f aca="false">Sorties_modele_tertiaire!$D$157*I$64</f>
        <v>0.157404362659509</v>
      </c>
      <c r="D66" s="95" t="n">
        <f aca="false">Sorties_modele_tertiaire!$E$157*I$64</f>
        <v>0.206663517504332</v>
      </c>
      <c r="E66" s="95" t="n">
        <f aca="false">Sorties_modele_tertiaire!$F$157*I$64</f>
        <v>0.248928470031069</v>
      </c>
      <c r="F66" s="95" t="n">
        <f aca="false">Sorties_modele_tertiaire!$G$157*I$64</f>
        <v>0.172884827235171</v>
      </c>
      <c r="G66" s="67"/>
      <c r="J66" s="96"/>
      <c r="K66" s="97"/>
      <c r="L66" s="0"/>
    </row>
    <row r="67" customFormat="false" ht="13.8" hidden="false" customHeight="false" outlineLevel="0" collapsed="false">
      <c r="A67" s="58" t="s">
        <v>54</v>
      </c>
      <c r="B67" s="95" t="n">
        <f aca="false">Sorties_modele_tertiaire!$C$158*I$64</f>
        <v>0.0269339781969389</v>
      </c>
      <c r="C67" s="95" t="n">
        <f aca="false">Sorties_modele_tertiaire!$D$158*I$64</f>
        <v>0.0291061109673779</v>
      </c>
      <c r="D67" s="95" t="n">
        <f aca="false">Sorties_modele_tertiaire!$E$158*I$64</f>
        <v>0.032257539263887</v>
      </c>
      <c r="E67" s="95" t="n">
        <f aca="false">Sorties_modele_tertiaire!$F$158*I$64</f>
        <v>0.038447750679649</v>
      </c>
      <c r="F67" s="95" t="n">
        <f aca="false">Sorties_modele_tertiaire!$G$158*I$64</f>
        <v>0.0538209409517058</v>
      </c>
      <c r="G67" s="67"/>
      <c r="J67" s="96"/>
      <c r="K67" s="97"/>
      <c r="L67" s="0"/>
    </row>
    <row r="68" customFormat="false" ht="13.8" hidden="false" customHeight="false" outlineLevel="0" collapsed="false">
      <c r="A68" s="58" t="s">
        <v>55</v>
      </c>
      <c r="B68" s="95" t="n">
        <f aca="false">Sorties_modele_tertiaire!$C$159*I$64</f>
        <v>0.0661439301729747</v>
      </c>
      <c r="C68" s="95" t="n">
        <f aca="false">Sorties_modele_tertiaire!$D$159*I$64</f>
        <v>0.0730267947450789</v>
      </c>
      <c r="D68" s="95" t="n">
        <f aca="false">Sorties_modele_tertiaire!$E$159*I$64</f>
        <v>0.0837049852481367</v>
      </c>
      <c r="E68" s="95" t="n">
        <f aca="false">Sorties_modele_tertiaire!$F$159*I$64</f>
        <v>0.0947615228467782</v>
      </c>
      <c r="F68" s="95" t="n">
        <f aca="false">Sorties_modele_tertiaire!$G$159*I$64</f>
        <v>0.0874970561807979</v>
      </c>
      <c r="G68" s="67"/>
      <c r="J68" s="96"/>
      <c r="K68" s="97"/>
      <c r="L68" s="0"/>
    </row>
    <row r="69" customFormat="false" ht="13.8" hidden="false" customHeight="false" outlineLevel="0" collapsed="false">
      <c r="J69" s="96"/>
      <c r="K69" s="97"/>
      <c r="L69" s="0"/>
    </row>
    <row r="70" customFormat="false" ht="15.9" hidden="false" customHeight="false" outlineLevel="0" collapsed="false">
      <c r="A70" s="89" t="s">
        <v>181</v>
      </c>
      <c r="B70" s="94"/>
      <c r="C70" s="94"/>
      <c r="D70" s="94"/>
      <c r="E70" s="94"/>
      <c r="F70" s="94"/>
      <c r="G70" s="86"/>
      <c r="J70" s="96"/>
      <c r="K70" s="97"/>
      <c r="L70" s="0"/>
    </row>
    <row r="71" customFormat="false" ht="13.8" hidden="false" customHeight="false" outlineLevel="0" collapsed="false">
      <c r="A71" s="58" t="s">
        <v>2</v>
      </c>
      <c r="B71" s="92" t="n">
        <f aca="false">Sorties_modele_tertiaire!$C$149</f>
        <v>0.0709635006271099</v>
      </c>
      <c r="C71" s="92" t="n">
        <f aca="false">Sorties_modele_tertiaire!$D$149</f>
        <v>0.0498679193310102</v>
      </c>
      <c r="D71" s="92" t="n">
        <f aca="false">Sorties_modele_tertiaire!$E$149</f>
        <v>0.0321618184882923</v>
      </c>
      <c r="E71" s="92" t="n">
        <f aca="false">Sorties_modele_tertiaire!$F$149</f>
        <v>0.015053886508119</v>
      </c>
      <c r="F71" s="92" t="n">
        <f aca="false">Sorties_modele_tertiaire!$G$149</f>
        <v>0.00026303361457162</v>
      </c>
      <c r="G71" s="67"/>
      <c r="J71" s="96"/>
      <c r="K71" s="97"/>
      <c r="L71" s="0"/>
    </row>
    <row r="72" customFormat="false" ht="13.8" hidden="false" customHeight="false" outlineLevel="0" collapsed="false">
      <c r="A72" s="58" t="s">
        <v>53</v>
      </c>
      <c r="B72" s="92" t="n">
        <f aca="false">Sorties_modele_tertiaire!$C$150</f>
        <v>0.173537273232417</v>
      </c>
      <c r="C72" s="92" t="n">
        <f aca="false">Sorties_modele_tertiaire!$D$150</f>
        <v>0.126046886001684</v>
      </c>
      <c r="D72" s="92" t="n">
        <f aca="false">Sorties_modele_tertiaire!$E$150</f>
        <v>0.085267051924079</v>
      </c>
      <c r="E72" s="92" t="n">
        <f aca="false">Sorties_modele_tertiaire!$F$150</f>
        <v>0.0490511056405637</v>
      </c>
      <c r="F72" s="92" t="n">
        <f aca="false">Sorties_modele_tertiaire!$G$150</f>
        <v>0.0120703973228633</v>
      </c>
      <c r="G72" s="67"/>
      <c r="J72" s="96"/>
      <c r="K72" s="97"/>
      <c r="L72" s="0"/>
    </row>
    <row r="73" customFormat="false" ht="13.8" hidden="false" customHeight="false" outlineLevel="0" collapsed="false">
      <c r="A73" s="58" t="s">
        <v>54</v>
      </c>
      <c r="B73" s="92" t="n">
        <f aca="false">Sorties_modele_tertiaire!$C$151</f>
        <v>0.148656776750624</v>
      </c>
      <c r="C73" s="92" t="n">
        <f aca="false">Sorties_modele_tertiaire!$D$151</f>
        <v>0.108888059630249</v>
      </c>
      <c r="D73" s="92" t="n">
        <f aca="false">Sorties_modele_tertiaire!$E$151</f>
        <v>0.0740929554715013</v>
      </c>
      <c r="E73" s="92" t="n">
        <f aca="false">Sorties_modele_tertiaire!$F$151</f>
        <v>0.0452208962081981</v>
      </c>
      <c r="F73" s="92" t="n">
        <f aca="false">Sorties_modele_tertiaire!$G$151</f>
        <v>0.0168844652179998</v>
      </c>
      <c r="G73" s="67"/>
      <c r="J73" s="96"/>
      <c r="K73" s="97"/>
      <c r="L73" s="0"/>
    </row>
    <row r="74" customFormat="false" ht="13.8" hidden="false" customHeight="false" outlineLevel="0" collapsed="false">
      <c r="A74" s="58" t="s">
        <v>55</v>
      </c>
      <c r="B74" s="92" t="n">
        <f aca="false">Sorties_modele_tertiaire!$C$152</f>
        <v>0.130868433471275</v>
      </c>
      <c r="C74" s="92" t="n">
        <f aca="false">Sorties_modele_tertiaire!$D$152</f>
        <v>0.0930667976343212</v>
      </c>
      <c r="D74" s="92" t="n">
        <f aca="false">Sorties_modele_tertiaire!$E$152</f>
        <v>0.0617211206606489</v>
      </c>
      <c r="E74" s="92" t="n">
        <f aca="false">Sorties_modele_tertiaire!$F$152</f>
        <v>0.0340645728745152</v>
      </c>
      <c r="F74" s="92" t="n">
        <f aca="false">Sorties_modele_tertiaire!$G$152</f>
        <v>0.00473410246617381</v>
      </c>
      <c r="G74" s="67"/>
      <c r="J74" s="96"/>
      <c r="K74" s="97"/>
      <c r="L74" s="0"/>
    </row>
    <row r="75" customFormat="false" ht="16.5" hidden="false" customHeight="true" outlineLevel="0" collapsed="false">
      <c r="J75" s="96"/>
      <c r="K75" s="97"/>
      <c r="L75" s="0"/>
    </row>
    <row r="76" customFormat="false" ht="13.8" hidden="false" customHeight="false" outlineLevel="0" collapsed="false">
      <c r="J76" s="96"/>
      <c r="K76" s="97"/>
      <c r="L76" s="0"/>
    </row>
    <row r="77" s="86" customFormat="true" ht="17.35" hidden="false" customHeight="false" outlineLevel="0" collapsed="false">
      <c r="A77" s="89" t="s">
        <v>182</v>
      </c>
      <c r="B77" s="93"/>
      <c r="C77" s="93"/>
      <c r="D77" s="93"/>
      <c r="E77" s="93"/>
      <c r="F77" s="93"/>
      <c r="G77" s="52"/>
      <c r="J77" s="68"/>
      <c r="K77" s="68"/>
      <c r="L77" s="99"/>
    </row>
    <row r="78" customFormat="false" ht="13.8" hidden="false" customHeight="false" outlineLevel="0" collapsed="false">
      <c r="A78" s="58" t="s">
        <v>2</v>
      </c>
      <c r="B78" s="92" t="n">
        <f aca="false">$B$45+$B$50+$B$55+$B$60+$B$65+$B$71</f>
        <v>1</v>
      </c>
      <c r="C78" s="92" t="n">
        <f aca="false">$C$45+$C$50+$C$55+$C$60+$C$65+$C$71</f>
        <v>1</v>
      </c>
      <c r="D78" s="92" t="n">
        <f aca="false">$D$45+$D$50+$D$55+$D$60+$D$65+$D$71</f>
        <v>1</v>
      </c>
      <c r="E78" s="92" t="n">
        <f aca="false">$E$45+$E$50+$E$55+$E$60+$E$65+$E$71</f>
        <v>1</v>
      </c>
      <c r="F78" s="92" t="n">
        <f aca="false">$F$45+$F$50+$F$55+$F$60+$F$65+$F$71</f>
        <v>1</v>
      </c>
      <c r="G78" s="67"/>
      <c r="J78" s="0"/>
      <c r="K78" s="0"/>
      <c r="L78" s="99"/>
    </row>
    <row r="79" customFormat="false" ht="13.8" hidden="false" customHeight="false" outlineLevel="0" collapsed="false">
      <c r="A79" s="58" t="s">
        <v>53</v>
      </c>
      <c r="B79" s="92" t="n">
        <f aca="false">$B$46+$B$51+$B$56+$B$61+$B$66+$B$72</f>
        <v>1</v>
      </c>
      <c r="C79" s="92" t="n">
        <f aca="false">$C$46+$C$51+$C$56+$C$61+$C$66+$C$72</f>
        <v>1</v>
      </c>
      <c r="D79" s="92" t="n">
        <f aca="false">$D$46+$D$51+$D$56+$D$61+$D$66+$D$72</f>
        <v>1</v>
      </c>
      <c r="E79" s="92" t="n">
        <f aca="false">$E$46+$E$51+$E$56+$E$61+$E$66+$E$72</f>
        <v>1</v>
      </c>
      <c r="F79" s="92" t="n">
        <f aca="false">$F$46+$F$51+$F$56+$F$61+$F$66+$F$72</f>
        <v>1</v>
      </c>
      <c r="G79" s="67"/>
      <c r="J79" s="0"/>
      <c r="K79" s="0"/>
      <c r="L79" s="99"/>
    </row>
    <row r="80" customFormat="false" ht="13.8" hidden="false" customHeight="false" outlineLevel="0" collapsed="false">
      <c r="A80" s="58" t="s">
        <v>54</v>
      </c>
      <c r="B80" s="92" t="n">
        <f aca="false">$B$47+$B$52+$B$57+$B$62+$B$67+$B$73</f>
        <v>1</v>
      </c>
      <c r="C80" s="92" t="n">
        <f aca="false">$C$47+$C$52+$C$57+$C$62+$C$67+$C$73</f>
        <v>1</v>
      </c>
      <c r="D80" s="92" t="n">
        <f aca="false">$D$47+$D$52+$D$57+$D$62+$D$67+$D$73</f>
        <v>1</v>
      </c>
      <c r="E80" s="92" t="n">
        <f aca="false">$E$47+$E$52+$E$57+$E$62+$E$67+$E$73</f>
        <v>1</v>
      </c>
      <c r="F80" s="92" t="n">
        <f aca="false">$F$47+$F$52+$F$57+$F$62+$F$67+$F$73</f>
        <v>1</v>
      </c>
      <c r="G80" s="67"/>
      <c r="J80" s="70"/>
      <c r="K80" s="70"/>
      <c r="L80" s="99"/>
    </row>
    <row r="81" customFormat="false" ht="13.8" hidden="false" customHeight="false" outlineLevel="0" collapsed="false">
      <c r="A81" s="58" t="s">
        <v>55</v>
      </c>
      <c r="B81" s="92" t="n">
        <f aca="false">$B$48+$B$53+$B$58+$B$63+$B$68+$B$74</f>
        <v>1</v>
      </c>
      <c r="C81" s="92" t="n">
        <f aca="false">$C$48+$C$53+$C$58+$C$63+$C$68+$C$74</f>
        <v>1</v>
      </c>
      <c r="D81" s="92" t="n">
        <f aca="false">$D$48+$D$53+$D$58+$D$63+$D$68+$D$74</f>
        <v>1</v>
      </c>
      <c r="E81" s="92" t="n">
        <f aca="false">$E$48+$E$53+$E$58+$E$63+$E$68+$E$74</f>
        <v>1</v>
      </c>
      <c r="F81" s="92" t="n">
        <f aca="false">$F$48+$F$53+$F$58+$F$63+$F$68+$F$74</f>
        <v>1</v>
      </c>
      <c r="G81" s="67"/>
      <c r="J81" s="48"/>
      <c r="K81" s="48"/>
      <c r="L81" s="99"/>
    </row>
    <row r="82" customFormat="false" ht="13.8" hidden="false" customHeight="false" outlineLevel="0" collapsed="false">
      <c r="J82" s="48"/>
      <c r="K82" s="48"/>
      <c r="L82" s="0"/>
    </row>
    <row r="83" customFormat="false" ht="18.9" hidden="false" customHeight="false" outlineLevel="0" collapsed="false">
      <c r="A83" s="49" t="s">
        <v>183</v>
      </c>
      <c r="B83" s="50"/>
      <c r="C83" s="50"/>
      <c r="D83" s="50"/>
      <c r="E83" s="50"/>
      <c r="F83" s="50"/>
      <c r="G83" s="50"/>
      <c r="J83" s="0"/>
      <c r="K83" s="0"/>
      <c r="L83" s="0"/>
    </row>
    <row r="84" customFormat="false" ht="13.8" hidden="false" customHeight="false" outlineLevel="0" collapsed="false">
      <c r="J84" s="48"/>
      <c r="K84" s="48"/>
      <c r="L84" s="0"/>
    </row>
    <row r="85" customFormat="false" ht="13.8" hidden="false" customHeight="false" outlineLevel="0" collapsed="false">
      <c r="A85" s="100" t="s">
        <v>184</v>
      </c>
      <c r="J85" s="48"/>
      <c r="K85" s="48"/>
      <c r="L85" s="0"/>
    </row>
    <row r="86" customFormat="false" ht="14.85" hidden="false" customHeight="true" outlineLevel="0" collapsed="false">
      <c r="A86" s="101" t="s">
        <v>185</v>
      </c>
      <c r="B86" s="67" t="n">
        <f aca="false">Sorties_modele_tertiaire!$D$163</f>
        <v>1</v>
      </c>
      <c r="C86" s="67" t="n">
        <f aca="false">Sorties_modele_tertiaire!$E$163</f>
        <v>0.93</v>
      </c>
      <c r="D86" s="67" t="n">
        <f aca="false">Sorties_modele_tertiaire!$F$163</f>
        <v>0.86</v>
      </c>
      <c r="E86" s="67" t="n">
        <f aca="false">Sorties_modele_tertiaire!$G$163</f>
        <v>0.8</v>
      </c>
      <c r="F86" s="67" t="n">
        <f aca="false">Sorties_modele_tertiaire!$H$163</f>
        <v>0.58</v>
      </c>
      <c r="G86" s="67"/>
      <c r="J86" s="48" t="s">
        <v>186</v>
      </c>
      <c r="K86" s="102"/>
      <c r="L86" s="0"/>
    </row>
    <row r="87" customFormat="false" ht="14.9" hidden="false" customHeight="false" outlineLevel="0" collapsed="false">
      <c r="A87" s="101" t="s">
        <v>187</v>
      </c>
      <c r="B87" s="67" t="n">
        <f aca="false">Sorties_modele_tertiaire!$D$164</f>
        <v>1</v>
      </c>
      <c r="C87" s="67" t="n">
        <f aca="false">Sorties_modele_tertiaire!$E$164</f>
        <v>1.02</v>
      </c>
      <c r="D87" s="67" t="n">
        <f aca="false">Sorties_modele_tertiaire!$F$164</f>
        <v>0.99</v>
      </c>
      <c r="E87" s="67" t="n">
        <f aca="false">Sorties_modele_tertiaire!$G$164</f>
        <v>0.97</v>
      </c>
      <c r="F87" s="67" t="n">
        <f aca="false">Sorties_modele_tertiaire!$H$164</f>
        <v>0.83</v>
      </c>
      <c r="G87" s="67"/>
      <c r="J87" s="48" t="s">
        <v>188</v>
      </c>
      <c r="K87" s="102"/>
      <c r="L87" s="0"/>
    </row>
    <row r="88" customFormat="false" ht="13.8" hidden="false" customHeight="false" outlineLevel="0" collapsed="false">
      <c r="E88" s="103"/>
      <c r="F88" s="103"/>
      <c r="G88" s="103"/>
      <c r="J88" s="48"/>
      <c r="K88" s="102"/>
      <c r="L88" s="0"/>
    </row>
    <row r="89" customFormat="false" ht="18.9" hidden="false" customHeight="false" outlineLevel="0" collapsed="false">
      <c r="A89" s="49" t="s">
        <v>189</v>
      </c>
      <c r="B89" s="50"/>
      <c r="C89" s="50"/>
      <c r="D89" s="50"/>
      <c r="E89" s="104"/>
      <c r="F89" s="104"/>
      <c r="G89" s="104"/>
      <c r="J89" s="48"/>
      <c r="K89" s="102"/>
      <c r="L89" s="0"/>
    </row>
    <row r="90" customFormat="false" ht="13.8" hidden="false" customHeight="false" outlineLevel="0" collapsed="false">
      <c r="E90" s="103"/>
      <c r="F90" s="103"/>
      <c r="G90" s="103"/>
      <c r="J90" s="48"/>
      <c r="K90" s="102"/>
      <c r="L90" s="0"/>
    </row>
    <row r="91" customFormat="false" ht="13.8" hidden="false" customHeight="false" outlineLevel="0" collapsed="false">
      <c r="A91" s="105" t="s">
        <v>190</v>
      </c>
      <c r="B91" s="63"/>
      <c r="C91" s="63"/>
      <c r="D91" s="63"/>
      <c r="E91" s="63"/>
      <c r="F91" s="63"/>
      <c r="G91" s="63"/>
      <c r="H91" s="0" t="s">
        <v>191</v>
      </c>
      <c r="J91" s="106" t="s">
        <v>192</v>
      </c>
      <c r="K91" s="102"/>
      <c r="L91" s="0"/>
    </row>
    <row r="92" customFormat="false" ht="13.8" hidden="false" customHeight="false" outlineLevel="0" collapsed="false">
      <c r="A92" s="58" t="s">
        <v>2</v>
      </c>
      <c r="B92" s="67" t="n">
        <f aca="false">Sorties_modele_tertiaire!$C$168</f>
        <v>1</v>
      </c>
      <c r="C92" s="67" t="n">
        <f aca="false">Sorties_modele_tertiaire!$D$168</f>
        <v>0.99</v>
      </c>
      <c r="D92" s="67" t="n">
        <f aca="false">Sorties_modele_tertiaire!$E$168</f>
        <v>0.95</v>
      </c>
      <c r="E92" s="67" t="n">
        <f aca="false">Sorties_modele_tertiaire!$F$168</f>
        <v>0.92</v>
      </c>
      <c r="F92" s="67" t="n">
        <f aca="false">Sorties_modele_tertiaire!$G$168</f>
        <v>0.79</v>
      </c>
      <c r="G92" s="67"/>
      <c r="J92" s="106"/>
      <c r="K92" s="102"/>
      <c r="L92" s="0"/>
    </row>
    <row r="93" customFormat="false" ht="13.8" hidden="false" customHeight="false" outlineLevel="0" collapsed="false">
      <c r="A93" s="58" t="s">
        <v>53</v>
      </c>
      <c r="B93" s="67" t="n">
        <f aca="false">Sorties_modele_tertiaire!$C$169</f>
        <v>1</v>
      </c>
      <c r="C93" s="67" t="n">
        <f aca="false">Sorties_modele_tertiaire!$D$169</f>
        <v>0.99</v>
      </c>
      <c r="D93" s="67" t="n">
        <f aca="false">Sorties_modele_tertiaire!$E$169</f>
        <v>0.96</v>
      </c>
      <c r="E93" s="67" t="n">
        <f aca="false">Sorties_modele_tertiaire!$F$169</f>
        <v>0.93</v>
      </c>
      <c r="F93" s="67" t="n">
        <f aca="false">Sorties_modele_tertiaire!$G$169</f>
        <v>0.8</v>
      </c>
      <c r="G93" s="67"/>
      <c r="J93" s="106"/>
      <c r="K93" s="102"/>
      <c r="L93" s="0"/>
    </row>
    <row r="94" customFormat="false" ht="13.8" hidden="false" customHeight="false" outlineLevel="0" collapsed="false">
      <c r="A94" s="58" t="s">
        <v>54</v>
      </c>
      <c r="B94" s="67" t="n">
        <f aca="false">Sorties_modele_tertiaire!$C$170</f>
        <v>1</v>
      </c>
      <c r="C94" s="67" t="n">
        <f aca="false">Sorties_modele_tertiaire!$D$170</f>
        <v>0.98</v>
      </c>
      <c r="D94" s="67" t="n">
        <f aca="false">Sorties_modele_tertiaire!$E$170</f>
        <v>0.94</v>
      </c>
      <c r="E94" s="67" t="n">
        <f aca="false">Sorties_modele_tertiaire!$F$170</f>
        <v>0.9</v>
      </c>
      <c r="F94" s="67" t="n">
        <f aca="false">Sorties_modele_tertiaire!$G$170</f>
        <v>0.76</v>
      </c>
      <c r="G94" s="67"/>
      <c r="J94" s="106"/>
      <c r="K94" s="102"/>
      <c r="L94" s="0"/>
    </row>
    <row r="95" customFormat="false" ht="13.8" hidden="false" customHeight="false" outlineLevel="0" collapsed="false">
      <c r="A95" s="58" t="s">
        <v>55</v>
      </c>
      <c r="B95" s="67" t="n">
        <f aca="false">Sorties_modele_tertiaire!$C$171</f>
        <v>1</v>
      </c>
      <c r="C95" s="67" t="n">
        <f aca="false">Sorties_modele_tertiaire!$D$171</f>
        <v>1</v>
      </c>
      <c r="D95" s="67" t="n">
        <f aca="false">Sorties_modele_tertiaire!$E$171</f>
        <v>0.97</v>
      </c>
      <c r="E95" s="67" t="n">
        <f aca="false">Sorties_modele_tertiaire!$F$171</f>
        <v>0.94</v>
      </c>
      <c r="F95" s="67" t="n">
        <f aca="false">Sorties_modele_tertiaire!$G$171</f>
        <v>0.82</v>
      </c>
      <c r="G95" s="67"/>
      <c r="J95" s="106"/>
      <c r="K95" s="102"/>
      <c r="L95" s="0"/>
    </row>
    <row r="96" customFormat="false" ht="13.8" hidden="false" customHeight="false" outlineLevel="0" collapsed="false">
      <c r="E96" s="103"/>
      <c r="F96" s="103"/>
      <c r="G96" s="103"/>
      <c r="J96" s="0"/>
      <c r="K96" s="0"/>
      <c r="L96" s="0"/>
    </row>
    <row r="97" customFormat="false" ht="18.9" hidden="false" customHeight="false" outlineLevel="0" collapsed="false">
      <c r="A97" s="49" t="s">
        <v>193</v>
      </c>
      <c r="B97" s="50"/>
      <c r="C97" s="50"/>
      <c r="D97" s="50"/>
      <c r="E97" s="104"/>
      <c r="F97" s="104"/>
      <c r="G97" s="104"/>
      <c r="J97" s="48"/>
      <c r="K97" s="48"/>
      <c r="L97" s="0"/>
    </row>
    <row r="98" customFormat="false" ht="13.8" hidden="false" customHeight="false" outlineLevel="0" collapsed="false">
      <c r="J98" s="48"/>
      <c r="K98" s="48"/>
      <c r="L98" s="0"/>
    </row>
    <row r="99" customFormat="false" ht="13.8" hidden="false" customHeight="false" outlineLevel="0" collapsed="false">
      <c r="A99" s="105" t="s">
        <v>194</v>
      </c>
      <c r="B99" s="63"/>
      <c r="C99" s="63"/>
      <c r="D99" s="63"/>
      <c r="E99" s="63"/>
      <c r="F99" s="63"/>
      <c r="G99" s="63"/>
      <c r="H99" s="0" t="s">
        <v>191</v>
      </c>
      <c r="J99" s="79" t="s">
        <v>195</v>
      </c>
      <c r="K99" s="79"/>
      <c r="L99" s="0"/>
    </row>
    <row r="100" customFormat="false" ht="13.8" hidden="false" customHeight="false" outlineLevel="0" collapsed="false">
      <c r="A100" s="58" t="s">
        <v>2</v>
      </c>
      <c r="B100" s="67" t="n">
        <f aca="false">Sorties_modele_tertiaire!$C$175</f>
        <v>1</v>
      </c>
      <c r="C100" s="67" t="n">
        <f aca="false">Sorties_modele_tertiaire!$D$175</f>
        <v>0.99</v>
      </c>
      <c r="D100" s="67" t="n">
        <f aca="false">Sorties_modele_tertiaire!$E$175</f>
        <v>0.87</v>
      </c>
      <c r="E100" s="67" t="n">
        <f aca="false">Sorties_modele_tertiaire!$F$175</f>
        <v>0.75</v>
      </c>
      <c r="F100" s="67" t="n">
        <f aca="false">Sorties_modele_tertiaire!$G$175</f>
        <v>0.54</v>
      </c>
      <c r="G100" s="67"/>
      <c r="J100" s="79"/>
      <c r="K100" s="79"/>
      <c r="L100" s="0"/>
    </row>
    <row r="101" customFormat="false" ht="13.8" hidden="false" customHeight="false" outlineLevel="0" collapsed="false">
      <c r="A101" s="58" t="s">
        <v>53</v>
      </c>
      <c r="B101" s="67" t="n">
        <f aca="false">Sorties_modele_tertiaire!$C$176</f>
        <v>1</v>
      </c>
      <c r="C101" s="67" t="n">
        <f aca="false">Sorties_modele_tertiaire!$D$176</f>
        <v>0.94</v>
      </c>
      <c r="D101" s="67" t="n">
        <f aca="false">Sorties_modele_tertiaire!$E$176</f>
        <v>0.83</v>
      </c>
      <c r="E101" s="67" t="n">
        <f aca="false">Sorties_modele_tertiaire!$F$176</f>
        <v>0.72</v>
      </c>
      <c r="F101" s="67" t="n">
        <f aca="false">Sorties_modele_tertiaire!$G$176</f>
        <v>0.52</v>
      </c>
      <c r="G101" s="67"/>
      <c r="J101" s="79"/>
      <c r="K101" s="79"/>
      <c r="L101" s="0"/>
    </row>
    <row r="102" customFormat="false" ht="13.8" hidden="false" customHeight="false" outlineLevel="0" collapsed="false">
      <c r="A102" s="58" t="s">
        <v>54</v>
      </c>
      <c r="B102" s="67" t="n">
        <f aca="false">Sorties_modele_tertiaire!$C$177</f>
        <v>1</v>
      </c>
      <c r="C102" s="67" t="n">
        <f aca="false">Sorties_modele_tertiaire!$D$177</f>
        <v>0.94</v>
      </c>
      <c r="D102" s="67" t="n">
        <f aca="false">Sorties_modele_tertiaire!$E$177</f>
        <v>0.86</v>
      </c>
      <c r="E102" s="67" t="n">
        <f aca="false">Sorties_modele_tertiaire!$F$177</f>
        <v>0.78</v>
      </c>
      <c r="F102" s="67" t="n">
        <f aca="false">Sorties_modele_tertiaire!$G$177</f>
        <v>0.62</v>
      </c>
      <c r="G102" s="67"/>
      <c r="J102" s="79"/>
      <c r="K102" s="79"/>
      <c r="L102" s="0"/>
    </row>
    <row r="103" customFormat="false" ht="13.8" hidden="false" customHeight="false" outlineLevel="0" collapsed="false">
      <c r="A103" s="58" t="s">
        <v>55</v>
      </c>
      <c r="B103" s="67" t="n">
        <f aca="false">Sorties_modele_tertiaire!$C$178</f>
        <v>1</v>
      </c>
      <c r="C103" s="67" t="n">
        <f aca="false">Sorties_modele_tertiaire!$D$178</f>
        <v>0.96</v>
      </c>
      <c r="D103" s="67" t="n">
        <f aca="false">Sorties_modele_tertiaire!$E$178</f>
        <v>0.87</v>
      </c>
      <c r="E103" s="67" t="n">
        <f aca="false">Sorties_modele_tertiaire!$F$178</f>
        <v>0.78</v>
      </c>
      <c r="F103" s="67" t="n">
        <f aca="false">Sorties_modele_tertiaire!$G$178</f>
        <v>0.59</v>
      </c>
      <c r="G103" s="67"/>
      <c r="J103" s="79"/>
      <c r="K103" s="79"/>
      <c r="L103" s="0"/>
    </row>
    <row r="104" customFormat="false" ht="13.8" hidden="false" customHeight="false" outlineLevel="0" collapsed="false">
      <c r="E104" s="103"/>
      <c r="F104" s="103"/>
      <c r="G104" s="103"/>
      <c r="J104" s="48"/>
      <c r="K104" s="48"/>
      <c r="L104" s="0"/>
    </row>
    <row r="105" customFormat="false" ht="18.9" hidden="false" customHeight="false" outlineLevel="0" collapsed="false">
      <c r="A105" s="49" t="s">
        <v>196</v>
      </c>
      <c r="B105" s="50"/>
      <c r="C105" s="50"/>
      <c r="D105" s="50"/>
      <c r="E105" s="104"/>
      <c r="F105" s="104"/>
      <c r="G105" s="104"/>
      <c r="J105" s="48"/>
      <c r="K105" s="48"/>
      <c r="L105" s="0"/>
    </row>
    <row r="106" customFormat="false" ht="17.35" hidden="false" customHeight="false" outlineLevel="0" collapsed="false">
      <c r="A106" s="107"/>
      <c r="B106" s="108"/>
      <c r="C106" s="108"/>
      <c r="D106" s="108"/>
      <c r="E106" s="109"/>
      <c r="F106" s="109"/>
      <c r="G106" s="109"/>
      <c r="J106" s="70"/>
      <c r="K106" s="70"/>
      <c r="L106" s="0"/>
    </row>
    <row r="107" customFormat="false" ht="21.75" hidden="false" customHeight="true" outlineLevel="0" collapsed="false">
      <c r="A107" s="100" t="s">
        <v>197</v>
      </c>
      <c r="E107" s="103"/>
      <c r="F107" s="103"/>
      <c r="G107" s="103"/>
      <c r="J107" s="48"/>
      <c r="K107" s="48"/>
      <c r="L107" s="0"/>
    </row>
    <row r="108" customFormat="false" ht="13.8" hidden="false" customHeight="false" outlineLevel="0" collapsed="false">
      <c r="A108" s="58" t="s">
        <v>2</v>
      </c>
      <c r="B108" s="110" t="n">
        <f aca="false">Sorties_modele_tertiaire!$C$189</f>
        <v>0.429621066327376</v>
      </c>
      <c r="C108" s="110" t="n">
        <f aca="false">Sorties_modele_tertiaire!$D$189</f>
        <v>0.453634197317119</v>
      </c>
      <c r="D108" s="110" t="n">
        <f aca="false">Sorties_modele_tertiaire!$E$189</f>
        <v>0.468366494683196</v>
      </c>
      <c r="E108" s="110" t="n">
        <f aca="false">Sorties_modele_tertiaire!$F$189</f>
        <v>0.482697238614545</v>
      </c>
      <c r="F108" s="110" t="n">
        <f aca="false">Sorties_modele_tertiaire!$G$189</f>
        <v>0.510802882162861</v>
      </c>
      <c r="G108" s="67"/>
      <c r="J108" s="78" t="s">
        <v>198</v>
      </c>
      <c r="K108" s="79"/>
      <c r="L108" s="80"/>
    </row>
    <row r="109" customFormat="false" ht="13.8" hidden="false" customHeight="false" outlineLevel="0" collapsed="false">
      <c r="A109" s="58" t="s">
        <v>53</v>
      </c>
      <c r="B109" s="110" t="n">
        <f aca="false">Sorties_modele_tertiaire!$C$190</f>
        <v>0.30789760747664</v>
      </c>
      <c r="C109" s="110" t="n">
        <f aca="false">Sorties_modele_tertiaire!$D$190</f>
        <v>0.34048482183293</v>
      </c>
      <c r="D109" s="110" t="n">
        <f aca="false">Sorties_modele_tertiaire!$E$190</f>
        <v>0.356409069499558</v>
      </c>
      <c r="E109" s="110" t="n">
        <f aca="false">Sorties_modele_tertiaire!$F$190</f>
        <v>0.371420987778404</v>
      </c>
      <c r="F109" s="110" t="n">
        <f aca="false">Sorties_modele_tertiaire!$G$190</f>
        <v>0.394628209228813</v>
      </c>
      <c r="G109" s="67"/>
      <c r="J109" s="78"/>
      <c r="K109" s="79"/>
      <c r="L109" s="80"/>
    </row>
    <row r="110" customFormat="false" ht="13.8" hidden="false" customHeight="false" outlineLevel="0" collapsed="false">
      <c r="A110" s="58" t="s">
        <v>54</v>
      </c>
      <c r="B110" s="110" t="n">
        <f aca="false">Sorties_modele_tertiaire!$C$191</f>
        <v>0.246772675143458</v>
      </c>
      <c r="C110" s="110" t="n">
        <f aca="false">Sorties_modele_tertiaire!$D$191</f>
        <v>0.266604355811466</v>
      </c>
      <c r="D110" s="110" t="n">
        <f aca="false">Sorties_modele_tertiaire!$E$191</f>
        <v>0.278272184267782</v>
      </c>
      <c r="E110" s="110" t="n">
        <f aca="false">Sorties_modele_tertiaire!$F$191</f>
        <v>0.289537554974482</v>
      </c>
      <c r="F110" s="110" t="n">
        <f aca="false">Sorties_modele_tertiaire!$G$191</f>
        <v>0.311957210337606</v>
      </c>
      <c r="G110" s="67"/>
      <c r="J110" s="78"/>
      <c r="K110" s="79"/>
      <c r="L110" s="80"/>
    </row>
    <row r="111" customFormat="false" ht="13.8" hidden="false" customHeight="false" outlineLevel="0" collapsed="false">
      <c r="A111" s="58" t="s">
        <v>55</v>
      </c>
      <c r="B111" s="110" t="n">
        <f aca="false">Sorties_modele_tertiaire!$C$192</f>
        <v>0.265246896764248</v>
      </c>
      <c r="C111" s="110" t="n">
        <f aca="false">Sorties_modele_tertiaire!$D$192</f>
        <v>0.278540139150637</v>
      </c>
      <c r="D111" s="110" t="n">
        <f aca="false">Sorties_modele_tertiaire!$E$192</f>
        <v>0.285545212618466</v>
      </c>
      <c r="E111" s="110" t="n">
        <f aca="false">Sorties_modele_tertiaire!$F$192</f>
        <v>0.292437000567899</v>
      </c>
      <c r="F111" s="110" t="n">
        <f aca="false">Sorties_modele_tertiaire!$G$192</f>
        <v>0.303054475614137</v>
      </c>
      <c r="G111" s="67"/>
      <c r="J111" s="78"/>
      <c r="K111" s="79"/>
      <c r="L111" s="80"/>
    </row>
    <row r="112" customFormat="false" ht="13.8" hidden="false" customHeight="false" outlineLevel="0" collapsed="false">
      <c r="E112" s="103"/>
      <c r="F112" s="103"/>
      <c r="G112" s="103"/>
      <c r="J112" s="76"/>
      <c r="K112" s="76"/>
      <c r="L112" s="0"/>
    </row>
    <row r="113" customFormat="false" ht="21.75" hidden="false" customHeight="true" outlineLevel="0" collapsed="false">
      <c r="A113" s="100" t="s">
        <v>199</v>
      </c>
      <c r="E113" s="103"/>
      <c r="F113" s="103"/>
      <c r="G113" s="103"/>
      <c r="H113" s="0" t="s">
        <v>200</v>
      </c>
      <c r="J113" s="76"/>
      <c r="K113" s="76"/>
      <c r="L113" s="0"/>
    </row>
    <row r="114" customFormat="false" ht="13.8" hidden="false" customHeight="false" outlineLevel="0" collapsed="false">
      <c r="A114" s="58" t="s">
        <v>2</v>
      </c>
      <c r="B114" s="67" t="n">
        <f aca="false">Sorties_modele_tertiaire!$C$197/($B7*10^6*$B$20*$B$108)*10^9</f>
        <v>943.449962627583</v>
      </c>
      <c r="C114" s="67" t="n">
        <f aca="false">Sorties_modele_tertiaire!$D$196/($C7*10^6*$C$20*$C$108)*10^9</f>
        <v>2306.38825802518</v>
      </c>
      <c r="D114" s="67" t="n">
        <f aca="false">Sorties_modele_tertiaire!$E$196/($D7*10^6*$D$20*$D$108)*10^9</f>
        <v>2353.48512900751</v>
      </c>
      <c r="E114" s="67" t="n">
        <f aca="false">Sorties_modele_tertiaire!$F$196/($E7*10^6*$E$20*$E$108)*10^9</f>
        <v>2378.30993922244</v>
      </c>
      <c r="F114" s="67" t="n">
        <f aca="false">Sorties_modele_tertiaire!$F$197/($F7*10^6*$F$20*$F$108)*10^9</f>
        <v>900.381379249653</v>
      </c>
      <c r="G114" s="67"/>
      <c r="J114" s="78" t="s">
        <v>201</v>
      </c>
      <c r="K114" s="0"/>
      <c r="L114" s="57"/>
    </row>
    <row r="115" customFormat="false" ht="13.8" hidden="false" customHeight="false" outlineLevel="0" collapsed="false">
      <c r="A115" s="58" t="s">
        <v>53</v>
      </c>
      <c r="B115" s="67" t="n">
        <f aca="false">Sorties_modele_tertiaire!$C$198/($B7*10^6*$B$21*$B$109)*10^9</f>
        <v>1390.75494560903</v>
      </c>
      <c r="C115" s="67" t="n">
        <f aca="false">Sorties_modele_tertiaire!$D$197/($C7*10^6*$C$21*$C$109)*10^9</f>
        <v>3371.28084151979</v>
      </c>
      <c r="D115" s="67" t="n">
        <f aca="false">Sorties_modele_tertiaire!$E$197/($D7*10^6*$D$21*$D$109)*10^9</f>
        <v>3568.24555208118</v>
      </c>
      <c r="E115" s="67" t="n">
        <f aca="false">Sorties_modele_tertiaire!$F$197/($E7*10^6*$E$21*$E$109)*10^9</f>
        <v>3676.09757328156</v>
      </c>
      <c r="F115" s="67" t="n">
        <f aca="false">Sorties_modele_tertiaire!$F$198/($F7*10^6*$F$21*$F$109)*10^9</f>
        <v>1524.2311247564</v>
      </c>
      <c r="G115" s="67"/>
      <c r="J115" s="78"/>
      <c r="K115" s="79"/>
      <c r="L115" s="57"/>
    </row>
    <row r="116" customFormat="false" ht="13.8" hidden="false" customHeight="false" outlineLevel="0" collapsed="false">
      <c r="A116" s="58" t="s">
        <v>54</v>
      </c>
      <c r="B116" s="67" t="n">
        <f aca="false">Sorties_modele_tertiaire!$C$199/($B7*10^6*$B$22*$B$110)*10^9</f>
        <v>14403.2952699403</v>
      </c>
      <c r="C116" s="67" t="n">
        <f aca="false">Sorties_modele_tertiaire!$D$198/($C7*10^6*$C$22*$C$110)*10^9</f>
        <v>3660.68033579399</v>
      </c>
      <c r="D116" s="67" t="n">
        <f aca="false">Sorties_modele_tertiaire!$E$198/($D7*10^6*$D$22*$D$110)*10^9</f>
        <v>3776.70346416791</v>
      </c>
      <c r="E116" s="67" t="n">
        <f aca="false">Sorties_modele_tertiaire!$F$198/($E7*10^6*$E$22*$E$110)*10^9</f>
        <v>3693.27395130839</v>
      </c>
      <c r="F116" s="67" t="n">
        <f aca="false">Sorties_modele_tertiaire!$F$199/($F7*10^6*$F$22*$F$110)*10^9</f>
        <v>13895.1459655754</v>
      </c>
      <c r="G116" s="67"/>
      <c r="J116" s="78"/>
      <c r="K116" s="79"/>
      <c r="L116" s="57"/>
    </row>
    <row r="117" customFormat="false" ht="13.8" hidden="false" customHeight="false" outlineLevel="0" collapsed="false">
      <c r="A117" s="58" t="s">
        <v>55</v>
      </c>
      <c r="B117" s="67" t="n">
        <f aca="false">Sorties_modele_tertiaire!$C$196/($B7*10^6*$B$23*$B$111)*10^9</f>
        <v>4431.32551777522</v>
      </c>
      <c r="C117" s="67" t="n">
        <f aca="false">Sorties_modele_tertiaire!$D$199/($C7*10^6*$C$23*$C$111)*10^9</f>
        <v>3501.89501719674</v>
      </c>
      <c r="D117" s="67" t="n">
        <f aca="false">Sorties_modele_tertiaire!$E$199/($D7*10^6*$D$23*$D$111)*10^9</f>
        <v>3654.83567031585</v>
      </c>
      <c r="E117" s="67" t="n">
        <f aca="false">Sorties_modele_tertiaire!$F$199/($E7*10^6*$E$23*$E$111)*10^9</f>
        <v>3755.07104415662</v>
      </c>
      <c r="F117" s="67" t="n">
        <f aca="false">Sorties_modele_tertiaire!$F$196/($F7*10^6*$F$23*$F$111)*10^9</f>
        <v>4209.01093004183</v>
      </c>
      <c r="G117" s="67"/>
      <c r="J117" s="78"/>
      <c r="K117" s="79"/>
      <c r="L117" s="57"/>
    </row>
    <row r="118" customFormat="false" ht="13.8" hidden="false" customHeight="false" outlineLevel="0" collapsed="false">
      <c r="E118" s="103"/>
      <c r="F118" s="103"/>
      <c r="G118" s="103"/>
      <c r="J118" s="48"/>
      <c r="K118" s="48"/>
      <c r="L118" s="57"/>
    </row>
    <row r="119" customFormat="false" ht="13.8" hidden="false" customHeight="false" outlineLevel="0" collapsed="false">
      <c r="E119" s="103"/>
      <c r="F119" s="103"/>
      <c r="G119" s="103"/>
      <c r="H119" s="0" t="s">
        <v>191</v>
      </c>
      <c r="J119" s="48"/>
      <c r="K119" s="48"/>
      <c r="L119" s="57"/>
    </row>
    <row r="120" customFormat="false" ht="13.8" hidden="false" customHeight="false" outlineLevel="0" collapsed="false">
      <c r="A120" s="105" t="s">
        <v>202</v>
      </c>
      <c r="B120" s="111" t="n">
        <f aca="false">Sorties_modele_tertiaire!$B$203</f>
        <v>1</v>
      </c>
      <c r="C120" s="111" t="n">
        <f aca="false">Sorties_modele_tertiaire!$C$203</f>
        <v>1.09</v>
      </c>
      <c r="D120" s="111" t="n">
        <f aca="false">Sorties_modele_tertiaire!$D$203</f>
        <v>1.22</v>
      </c>
      <c r="E120" s="111" t="n">
        <f aca="false">Sorties_modele_tertiaire!$E$203</f>
        <v>1.28</v>
      </c>
      <c r="F120" s="111" t="n">
        <f aca="false">Sorties_modele_tertiaire!$F$203</f>
        <v>1.43</v>
      </c>
      <c r="G120" s="111"/>
      <c r="J120" s="48" t="s">
        <v>203</v>
      </c>
      <c r="K120" s="48"/>
      <c r="L120" s="57"/>
    </row>
    <row r="121" customFormat="false" ht="13.8" hidden="false" customHeight="false" outlineLevel="0" collapsed="false">
      <c r="E121" s="103"/>
      <c r="F121" s="103"/>
      <c r="G121" s="103"/>
      <c r="J121" s="48"/>
      <c r="K121" s="48"/>
      <c r="L121" s="57"/>
    </row>
    <row r="122" customFormat="false" ht="18.9" hidden="false" customHeight="false" outlineLevel="0" collapsed="false">
      <c r="A122" s="49" t="s">
        <v>204</v>
      </c>
      <c r="B122" s="50"/>
      <c r="C122" s="50"/>
      <c r="D122" s="50"/>
      <c r="E122" s="104"/>
      <c r="F122" s="104"/>
      <c r="G122" s="104"/>
      <c r="J122" s="48"/>
      <c r="K122" s="48"/>
      <c r="L122" s="0"/>
    </row>
    <row r="123" customFormat="false" ht="13.8" hidden="false" customHeight="false" outlineLevel="0" collapsed="false">
      <c r="B123" s="112"/>
      <c r="C123" s="112"/>
      <c r="D123" s="112"/>
      <c r="E123" s="103"/>
      <c r="F123" s="103"/>
      <c r="G123" s="103"/>
      <c r="J123" s="48"/>
      <c r="K123" s="48"/>
      <c r="L123" s="0"/>
    </row>
    <row r="124" customFormat="false" ht="13.8" hidden="false" customHeight="false" outlineLevel="0" collapsed="false">
      <c r="A124" s="105" t="s">
        <v>202</v>
      </c>
      <c r="B124" s="113"/>
      <c r="C124" s="113"/>
      <c r="D124" s="113"/>
      <c r="E124" s="113"/>
      <c r="F124" s="113"/>
      <c r="G124" s="111"/>
      <c r="H124" s="0" t="s">
        <v>205</v>
      </c>
      <c r="J124" s="48" t="s">
        <v>206</v>
      </c>
      <c r="K124" s="48"/>
    </row>
    <row r="125" customFormat="false" ht="13.8" hidden="false" customHeight="false" outlineLevel="0" collapsed="false">
      <c r="J125" s="48"/>
      <c r="K125" s="48"/>
    </row>
    <row r="126" customFormat="false" ht="13.8" hidden="false" customHeight="false" outlineLevel="0" collapsed="false">
      <c r="J126" s="48"/>
      <c r="K126" s="48"/>
    </row>
    <row r="127" customFormat="false" ht="13.8" hidden="false" customHeight="false" outlineLevel="0" collapsed="false">
      <c r="J127" s="48"/>
      <c r="K127" s="48"/>
    </row>
    <row r="128" customFormat="false" ht="13.8" hidden="false" customHeight="false" outlineLevel="0" collapsed="false">
      <c r="J128" s="48"/>
      <c r="K128" s="48"/>
    </row>
    <row r="129" customFormat="false" ht="13.8" hidden="false" customHeight="false" outlineLevel="0" collapsed="false">
      <c r="J129" s="48"/>
      <c r="K129" s="48"/>
    </row>
    <row r="130" customFormat="false" ht="13.8" hidden="false" customHeight="false" outlineLevel="0" collapsed="false">
      <c r="J130" s="48"/>
      <c r="K130" s="48"/>
    </row>
    <row r="131" customFormat="false" ht="13.8" hidden="false" customHeight="false" outlineLevel="0" collapsed="false">
      <c r="J131" s="48"/>
      <c r="K131" s="48"/>
    </row>
    <row r="132" customFormat="false" ht="13.8" hidden="false" customHeight="false" outlineLevel="0" collapsed="false">
      <c r="J132" s="48"/>
      <c r="K132" s="48"/>
    </row>
    <row r="133" customFormat="false" ht="13.8" hidden="false" customHeight="false" outlineLevel="0" collapsed="false">
      <c r="J133" s="48"/>
      <c r="K133" s="48"/>
    </row>
    <row r="134" customFormat="false" ht="13.8" hidden="false" customHeight="false" outlineLevel="0" collapsed="false">
      <c r="J134" s="48"/>
      <c r="K134" s="48"/>
    </row>
    <row r="135" customFormat="false" ht="13.8" hidden="false" customHeight="false" outlineLevel="0" collapsed="false">
      <c r="J135" s="48"/>
      <c r="K135" s="48"/>
    </row>
    <row r="136" customFormat="false" ht="13.8" hidden="false" customHeight="false" outlineLevel="0" collapsed="false">
      <c r="J136" s="48"/>
      <c r="K136" s="48"/>
    </row>
    <row r="137" customFormat="false" ht="13.8" hidden="false" customHeight="false" outlineLevel="0" collapsed="false">
      <c r="J137" s="48"/>
      <c r="K137" s="48"/>
    </row>
    <row r="138" customFormat="false" ht="13.8" hidden="false" customHeight="false" outlineLevel="0" collapsed="false">
      <c r="J138" s="48"/>
      <c r="K138" s="48"/>
    </row>
    <row r="139" customFormat="false" ht="13.8" hidden="false" customHeight="false" outlineLevel="0" collapsed="false">
      <c r="J139" s="48"/>
      <c r="K139" s="48"/>
    </row>
    <row r="140" customFormat="false" ht="13.8" hidden="false" customHeight="false" outlineLevel="0" collapsed="false">
      <c r="J140" s="48"/>
      <c r="K140" s="48"/>
    </row>
    <row r="141" customFormat="false" ht="13.8" hidden="false" customHeight="false" outlineLevel="0" collapsed="false">
      <c r="J141" s="48"/>
      <c r="K141" s="48"/>
    </row>
    <row r="142" customFormat="false" ht="13.8" hidden="false" customHeight="false" outlineLevel="0" collapsed="false">
      <c r="J142" s="48"/>
      <c r="K142" s="48"/>
    </row>
    <row r="143" customFormat="false" ht="13.8" hidden="false" customHeight="false" outlineLevel="0" collapsed="false">
      <c r="J143" s="48"/>
      <c r="K143" s="48"/>
    </row>
    <row r="144" customFormat="false" ht="13.8" hidden="false" customHeight="false" outlineLevel="0" collapsed="false">
      <c r="J144" s="48"/>
      <c r="K144" s="48"/>
    </row>
    <row r="145" customFormat="false" ht="13.8" hidden="false" customHeight="false" outlineLevel="0" collapsed="false">
      <c r="J145" s="48"/>
      <c r="K145" s="48"/>
    </row>
    <row r="146" customFormat="false" ht="13.8" hidden="false" customHeight="false" outlineLevel="0" collapsed="false">
      <c r="J146" s="48"/>
      <c r="K146" s="48"/>
    </row>
    <row r="147" customFormat="false" ht="13.8" hidden="false" customHeight="false" outlineLevel="0" collapsed="false">
      <c r="J147" s="48"/>
      <c r="K147" s="48"/>
    </row>
    <row r="148" customFormat="false" ht="13.8" hidden="false" customHeight="false" outlineLevel="0" collapsed="false">
      <c r="J148" s="48"/>
      <c r="K148" s="48"/>
    </row>
    <row r="149" customFormat="false" ht="13.8" hidden="false" customHeight="false" outlineLevel="0" collapsed="false">
      <c r="J149" s="48"/>
      <c r="K149" s="48"/>
    </row>
    <row r="150" customFormat="false" ht="13.8" hidden="false" customHeight="false" outlineLevel="0" collapsed="false">
      <c r="J150" s="48"/>
      <c r="K150" s="48"/>
    </row>
    <row r="151" customFormat="false" ht="13.8" hidden="false" customHeight="false" outlineLevel="0" collapsed="false">
      <c r="J151" s="0"/>
      <c r="K151" s="0"/>
    </row>
    <row r="152" customFormat="false" ht="13.8" hidden="false" customHeight="false" outlineLevel="0" collapsed="false">
      <c r="J152" s="0"/>
      <c r="K152" s="0"/>
    </row>
    <row r="153" customFormat="false" ht="13.8" hidden="false" customHeight="false" outlineLevel="0" collapsed="false">
      <c r="J153" s="48"/>
      <c r="K153" s="48"/>
    </row>
    <row r="154" customFormat="false" ht="13.8" hidden="false" customHeight="false" outlineLevel="0" collapsed="false">
      <c r="J154" s="48"/>
      <c r="K154" s="48"/>
    </row>
    <row r="155" customFormat="false" ht="13.8" hidden="false" customHeight="false" outlineLevel="0" collapsed="false">
      <c r="J155" s="48"/>
      <c r="K155" s="48"/>
    </row>
    <row r="156" customFormat="false" ht="13.8" hidden="false" customHeight="false" outlineLevel="0" collapsed="false">
      <c r="J156" s="48"/>
      <c r="K156" s="48"/>
    </row>
    <row r="157" customFormat="false" ht="13.8" hidden="false" customHeight="false" outlineLevel="0" collapsed="false">
      <c r="J157" s="48"/>
      <c r="K157" s="48"/>
    </row>
    <row r="158" customFormat="false" ht="13.8" hidden="false" customHeight="false" outlineLevel="0" collapsed="false">
      <c r="J158" s="48"/>
      <c r="K158" s="48"/>
    </row>
    <row r="159" customFormat="false" ht="13.8" hidden="false" customHeight="false" outlineLevel="0" collapsed="false">
      <c r="J159" s="48"/>
      <c r="K159" s="48"/>
    </row>
    <row r="160" customFormat="false" ht="13.8" hidden="false" customHeight="false" outlineLevel="0" collapsed="false">
      <c r="J160" s="48"/>
      <c r="K160" s="48"/>
    </row>
    <row r="161" customFormat="false" ht="13.8" hidden="false" customHeight="false" outlineLevel="0" collapsed="false">
      <c r="J161" s="48"/>
      <c r="K161" s="48"/>
    </row>
    <row r="162" customFormat="false" ht="13.8" hidden="false" customHeight="false" outlineLevel="0" collapsed="false">
      <c r="J162" s="48"/>
      <c r="K162" s="48"/>
    </row>
    <row r="163" customFormat="false" ht="13.8" hidden="false" customHeight="false" outlineLevel="0" collapsed="false">
      <c r="J163" s="48"/>
      <c r="K163" s="48"/>
    </row>
    <row r="164" customFormat="false" ht="13.8" hidden="false" customHeight="false" outlineLevel="0" collapsed="false">
      <c r="J164" s="48"/>
      <c r="K164" s="48"/>
    </row>
    <row r="165" customFormat="false" ht="13.8" hidden="false" customHeight="false" outlineLevel="0" collapsed="false">
      <c r="J165" s="48"/>
      <c r="K165" s="48"/>
    </row>
    <row r="166" customFormat="false" ht="13.8" hidden="false" customHeight="false" outlineLevel="0" collapsed="false">
      <c r="J166" s="48"/>
      <c r="K166" s="48"/>
    </row>
    <row r="167" customFormat="false" ht="13.8" hidden="false" customHeight="false" outlineLevel="0" collapsed="false">
      <c r="J167" s="48"/>
      <c r="K167" s="48"/>
    </row>
    <row r="168" customFormat="false" ht="13.8" hidden="false" customHeight="false" outlineLevel="0" collapsed="false">
      <c r="J168" s="48"/>
      <c r="K168" s="48"/>
    </row>
    <row r="169" customFormat="false" ht="13.8" hidden="false" customHeight="false" outlineLevel="0" collapsed="false">
      <c r="J169" s="48"/>
      <c r="K169" s="48"/>
    </row>
    <row r="170" customFormat="false" ht="13.8" hidden="false" customHeight="false" outlineLevel="0" collapsed="false">
      <c r="J170" s="48"/>
      <c r="K170" s="48"/>
    </row>
    <row r="171" customFormat="false" ht="13.8" hidden="false" customHeight="false" outlineLevel="0" collapsed="false">
      <c r="J171" s="48"/>
      <c r="K171" s="48"/>
    </row>
    <row r="172" customFormat="false" ht="13.8" hidden="false" customHeight="false" outlineLevel="0" collapsed="false">
      <c r="J172" s="48"/>
      <c r="K172" s="48"/>
    </row>
    <row r="173" customFormat="false" ht="13.8" hidden="false" customHeight="false" outlineLevel="0" collapsed="false">
      <c r="J173" s="48"/>
      <c r="K173" s="48"/>
    </row>
    <row r="174" customFormat="false" ht="13.8" hidden="false" customHeight="false" outlineLevel="0" collapsed="false">
      <c r="J174" s="48"/>
      <c r="K174" s="48"/>
    </row>
    <row r="175" customFormat="false" ht="13.8" hidden="false" customHeight="false" outlineLevel="0" collapsed="false">
      <c r="J175" s="48"/>
      <c r="K175" s="48"/>
    </row>
    <row r="176" customFormat="false" ht="13.8" hidden="false" customHeight="false" outlineLevel="0" collapsed="false">
      <c r="J176" s="48"/>
      <c r="K176" s="48"/>
    </row>
    <row r="177" customFormat="false" ht="13.8" hidden="false" customHeight="false" outlineLevel="0" collapsed="false">
      <c r="J177" s="48"/>
      <c r="K177" s="48"/>
    </row>
    <row r="178" customFormat="false" ht="13.8" hidden="false" customHeight="false" outlineLevel="0" collapsed="false">
      <c r="J178" s="48"/>
      <c r="K178" s="48"/>
    </row>
    <row r="179" customFormat="false" ht="13.8" hidden="false" customHeight="false" outlineLevel="0" collapsed="false">
      <c r="J179" s="48"/>
      <c r="K179" s="48"/>
    </row>
    <row r="180" customFormat="false" ht="13.8" hidden="false" customHeight="false" outlineLevel="0" collapsed="false">
      <c r="J180" s="48"/>
      <c r="K180" s="48"/>
    </row>
    <row r="181" customFormat="false" ht="13.8" hidden="false" customHeight="false" outlineLevel="0" collapsed="false">
      <c r="J181" s="48"/>
      <c r="K181" s="48"/>
    </row>
    <row r="182" customFormat="false" ht="13.8" hidden="false" customHeight="false" outlineLevel="0" collapsed="false">
      <c r="J182" s="48"/>
      <c r="K182" s="48"/>
    </row>
    <row r="183" customFormat="false" ht="13.8" hidden="false" customHeight="false" outlineLevel="0" collapsed="false">
      <c r="J183" s="48"/>
      <c r="K183" s="48"/>
    </row>
    <row r="184" customFormat="false" ht="13.8" hidden="false" customHeight="false" outlineLevel="0" collapsed="false">
      <c r="J184" s="48"/>
      <c r="K184" s="48"/>
    </row>
    <row r="185" customFormat="false" ht="13.8" hidden="false" customHeight="false" outlineLevel="0" collapsed="false">
      <c r="J185" s="48"/>
      <c r="K185" s="48"/>
    </row>
    <row r="186" customFormat="false" ht="13.8" hidden="false" customHeight="false" outlineLevel="0" collapsed="false">
      <c r="J186" s="48"/>
      <c r="K186" s="48"/>
    </row>
    <row r="187" customFormat="false" ht="13.8" hidden="false" customHeight="false" outlineLevel="0" collapsed="false">
      <c r="J187" s="48"/>
      <c r="K187" s="48"/>
    </row>
    <row r="188" customFormat="false" ht="13.8" hidden="false" customHeight="false" outlineLevel="0" collapsed="false">
      <c r="J188" s="48"/>
      <c r="K188" s="48"/>
    </row>
    <row r="189" customFormat="false" ht="13.8" hidden="false" customHeight="false" outlineLevel="0" collapsed="false">
      <c r="J189" s="0"/>
      <c r="K189" s="0"/>
    </row>
    <row r="190" customFormat="false" ht="13.8" hidden="false" customHeight="false" outlineLevel="0" collapsed="false">
      <c r="J190" s="0"/>
      <c r="K190" s="0"/>
    </row>
    <row r="191" customFormat="false" ht="13.8" hidden="false" customHeight="false" outlineLevel="0" collapsed="false">
      <c r="J191" s="48"/>
      <c r="K191" s="48"/>
    </row>
    <row r="192" customFormat="false" ht="13.8" hidden="false" customHeight="false" outlineLevel="0" collapsed="false">
      <c r="J192" s="48"/>
      <c r="K192" s="48"/>
    </row>
    <row r="193" customFormat="false" ht="13.8" hidden="false" customHeight="false" outlineLevel="0" collapsed="false">
      <c r="J193" s="48"/>
      <c r="K193" s="48"/>
    </row>
    <row r="194" customFormat="false" ht="13.8" hidden="false" customHeight="false" outlineLevel="0" collapsed="false">
      <c r="J194" s="48"/>
      <c r="K194" s="48"/>
    </row>
    <row r="195" customFormat="false" ht="13.8" hidden="false" customHeight="false" outlineLevel="0" collapsed="false">
      <c r="J195" s="48"/>
      <c r="K195" s="48"/>
    </row>
    <row r="196" customFormat="false" ht="13.8" hidden="false" customHeight="false" outlineLevel="0" collapsed="false">
      <c r="J196" s="48"/>
      <c r="K196" s="48"/>
    </row>
    <row r="197" customFormat="false" ht="13.8" hidden="false" customHeight="false" outlineLevel="0" collapsed="false">
      <c r="J197" s="48"/>
      <c r="K197" s="48"/>
    </row>
    <row r="198" customFormat="false" ht="13.8" hidden="false" customHeight="false" outlineLevel="0" collapsed="false">
      <c r="J198" s="48"/>
      <c r="K198" s="48"/>
    </row>
    <row r="199" customFormat="false" ht="13.8" hidden="false" customHeight="false" outlineLevel="0" collapsed="false">
      <c r="J199" s="48"/>
      <c r="K199" s="48"/>
    </row>
    <row r="200" customFormat="false" ht="13.8" hidden="false" customHeight="false" outlineLevel="0" collapsed="false">
      <c r="J200" s="0"/>
      <c r="K200" s="0"/>
    </row>
    <row r="201" customFormat="false" ht="13.8" hidden="false" customHeight="false" outlineLevel="0" collapsed="false">
      <c r="J201" s="0"/>
      <c r="K201" s="0"/>
    </row>
    <row r="202" customFormat="false" ht="13.8" hidden="false" customHeight="false" outlineLevel="0" collapsed="false">
      <c r="J202" s="48"/>
      <c r="K202" s="48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2016-03-16T09:46:02Z</dcterms:created>
  <dc:creator>VERGEZ Antonin</dc:creator>
  <dc:language>fr-FR</dc:language>
  <dcterms:modified xsi:type="dcterms:W3CDTF">2018-06-12T10:37:03Z</dcterms:modified>
  <cp:revision>111</cp:revision>
</cp:coreProperties>
</file>