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3" firstSheet="0" showHorizontalScroll="true" showSheetTabs="true" showVerticalScroll="true" tabRatio="820" windowHeight="8192" windowWidth="16384" xWindow="0" yWindow="0"/>
  </bookViews>
  <sheets>
    <sheet name="Surfaces" r:id="rId2" sheetId="1" state="visible"/>
    <sheet name="sorties_modele_sanstitre" r:id="rId3" sheetId="2" state="visible"/>
    <sheet name="Sorties_modele_tertiaire" r:id="rId4" sheetId="3" state="visible"/>
    <sheet name="tertiaire inputs MEDPRO" r:id="rId5" sheetId="4" state="visible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="false" iterateCount="100" iterateDelta="0.0001" refMode="A1"/>
</workbook>
</file>

<file path=xl/sharedStrings.xml><?xml version="1.0" encoding="utf-8"?>
<sst xmlns="http://schemas.openxmlformats.org/spreadsheetml/2006/main" count="1781" uniqueCount="210">
  <si>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</si>
  <si>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</si>
  <si>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</si>
  <si>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</si>
  <si>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</si>
  <si>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</si>
  <si>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</si>
  <si>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</si>
  <si>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</si>
  <si>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Projections surfaces totales (Mm2)</t>
  </si>
  <si>
    <t>Branche_MEDPRO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</si>
  <si>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</si>
  <si>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</si>
  <si>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</si>
  <si>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</si>
  <si>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</si>
  <si>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</si>
  <si>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</si>
  <si>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</si>
  <si>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</si>
  <si>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</si>
  <si>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</si>
  <si>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</si>
  <si>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</si>
  <si>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</si>
  <si>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</si>
  <si>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</si>
  <si>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</si>
  <si>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</si>
  <si>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</si>
  <si>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</si>
  <si>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</si>
  <si>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</si>
  <si>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</si>
  <si>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</si>
  <si>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</si>
  <si>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</si>
  <si>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</si>
  <si>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</si>
  <si>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</si>
  <si>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</si>
  <si>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</si>
  <si>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</si>
  <si>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</si>
  <si>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</si>
  <si>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</si>
  <si>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</si>
  <si>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</si>
  <si>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</si>
  <si>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</si>
  <si>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</si>
  <si>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</si>
  <si>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</si>
  <si>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Commerce</t>
  </si>
  <si>
    <t>Santé</t>
  </si>
  <si>
    <t>Autre</t>
  </si>
  <si>
    <t>scenario</t>
  </si>
  <si>
    <t>periodeconsDGEC</t>
  </si>
  <si>
    <t>AMS3</t>
  </si>
  <si>
    <t>Parc &lt; 2009</t>
  </si>
  <si>
    <t>Parc &gt; 2009</t>
  </si>
  <si>
    <t>Total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</si>
  <si>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</si>
  <si>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</si>
  <si>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</si>
  <si>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</si>
  <si>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</si>
  <si>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</si>
  <si>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</si>
  <si>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</si>
  <si>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</si>
  <si>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</si>
  <si>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</si>
  <si>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</si>
  <si>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</si>
  <si>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</si>
  <si>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</si>
  <si>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</si>
  <si>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</si>
  <si>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</si>
  <si>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</si>
  <si>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</si>
  <si>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</si>
  <si>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</si>
  <si>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</si>
  <si>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</si>
  <si>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</si>
  <si>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</si>
  <si>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</si>
  <si>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</si>
  <si>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</si>
  <si>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</si>
  <si>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</si>
  <si>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</si>
  <si>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</si>
  <si>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</si>
  <si>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</si>
  <si>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</si>
  <si>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</si>
  <si>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</si>
  <si>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</si>
  <si>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</si>
  <si>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</si>
  <si>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</si>
  <si>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</si>
  <si>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</si>
  <si>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</si>
  <si>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</si>
  <si>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</si>
  <si>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</si>
  <si>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</si>
  <si>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</si>
  <si>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</si>
  <si>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</si>
  <si>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</si>
  <si>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</si>
  <si>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</si>
  <si>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</si>
  <si>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</si>
  <si>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</si>
  <si>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</si>
  <si>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</si>
  <si>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</si>
  <si>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</si>
  <si>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</si>
  <si>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</si>
  <si>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</si>
  <si>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</si>
  <si>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</si>
  <si>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</si>
  <si>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</si>
  <si>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</si>
  <si>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</si>
  <si>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</si>
  <si>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</si>
  <si>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</si>
  <si>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</si>
  <si>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</si>
  <si>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</si>
  <si>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</si>
  <si>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</si>
  <si>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</si>
  <si>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</si>
  <si>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</si>
  <si>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</si>
  <si>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</si>
  <si>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</si>
  <si>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</si>
  <si>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</si>
  <si>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</si>
  <si>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</si>
  <si>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</si>
  <si>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</si>
  <si>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Variable Med-Pro</t>
  </si>
  <si>
    <t>format AME_AMS 2017-2018</t>
  </si>
  <si>
    <t>Emploi</t>
  </si>
  <si>
    <t>Nombre d'employés</t>
  </si>
  <si>
    <t>Hypothèses note Enerdata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</si>
  <si>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</si>
  <si>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</si>
  <si>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</si>
  <si>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</si>
  <si>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</si>
  <si>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</si>
  <si>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Superficie au sol par employé (m2)</t>
  </si>
  <si>
    <t>AREAL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</si>
  <si>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</si>
  <si>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</si>
  <si>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</si>
  <si>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</si>
  <si>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- le gaz:</t>
  </si>
  <si>
    <t>PCBTCY</t>
  </si>
  <si>
    <t>- la chaleur:</t>
  </si>
  <si>
    <t>- l'énergie solaire:</t>
  </si>
  <si>
    <t>part du solaire dans autres énergies</t>
  </si>
  <si>
    <t>PSVSOL</t>
  </si>
  <si>
    <t>- l'électricité:</t>
  </si>
  <si>
    <t>PSVEL</t>
  </si>
  <si>
    <t>- la biomasse:</t>
  </si>
  <si>
    <t>part de la biomasse  dans autres énergies</t>
  </si>
  <si>
    <t>PSVET</t>
  </si>
  <si>
    <t>- le fioul:</t>
  </si>
  <si>
    <t>Total (verification):</t>
  </si>
  <si>
    <t>- dont chauffage</t>
  </si>
  <si>
    <t>Gain d'efficacité par rapport à 2010 (Evolution du besoin unitaire de chauffage)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</si>
  <si>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</si>
  <si>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</si>
  <si>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</si>
  <si>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</si>
  <si>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</si>
  <si>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</si>
  <si>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</si>
  <si>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</si>
  <si>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</si>
  <si>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</si>
  <si>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</si>
  <si>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</si>
  <si>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</si>
  <si>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</si>
  <si>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</si>
  <si>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</si>
  <si>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</si>
  <si>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d'efficacité par rapport à 2010</t>
  </si>
  <si>
    <t>CSELACY</t>
  </si>
  <si>
    <t>Eclairage public</t>
  </si>
  <si>
    <t>hors modèle</t>
  </si>
  <si>
    <t>CSELPUCY</t>
  </si>
  <si>
    <t>S1 AMS</t>
  </si>
  <si>
    <t>annee</t>
  </si>
  <si>
    <t>value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</si>
</sst>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#,##0"/>
    <numFmt numFmtId="167" formatCode="@"/>
    <numFmt numFmtId="168" formatCode="0.00%"/>
    <numFmt numFmtId="169" formatCode="0%"/>
    <numFmt numFmtId="170" formatCode="0.00"/>
    <numFmt numFmtId="171" formatCode="0.0"/>
    <numFmt numFmtId="172" formatCode="0.0000"/>
    <numFmt numFmtId="173" formatCode="0.000%"/>
    <numFmt numFmtId="174" formatCode="mm/dd/yyyy hh:mm:ss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  <fill>
      <patternFill patternType="solid"/>
    </fill>
    <fill>
      <patternFill patternType="solid">
        <fgColor indexed="22"/>
      </patternFill>
    </fill>
  </fills>
  <borders count="14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hair">
        <color rgb="FF4BACC6"/>
      </top>
      <bottom style="hair">
        <color rgb="FF4BACC6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3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69">
      <alignment horizontal="general" indent="0" shrinkToFit="false" textRotation="0" vertical="bottom" wrapText="fals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numFmtId="0" fontId="0" fillId="6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74" fontId="0" fillId="0" borderId="0" applyNumberFormat="true">
      <alignment wrapText="true"/>
    </xf>
  </cellStyleXfs>
  <cellXfs count="11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justify" indent="0" shrinkToFit="false" textRotation="0" vertical="center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2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2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7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7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7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0" fontId="0" numFmtId="169" xfId="1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70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8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5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4" xfId="28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7" numFmtId="164" xfId="28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1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4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2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5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4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4" fontId="0" numFmtId="171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4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bottom" wrapText="false"/>
      <protection hidden="false" locked="true"/>
    </xf>
    <xf applyAlignment="false" applyBorder="true" applyFont="false" applyProtection="true" borderId="13" fillId="0" fontId="0" numFmtId="169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true" applyBorder="true" applyFont="true" applyProtection="true" borderId="13" fillId="4" fontId="0" numFmtId="165" xfId="28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false" applyBorder="true" applyFont="false" applyProtection="false" borderId="11" fillId="4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1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72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0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4" xfId="28">
      <alignment horizontal="left" indent="15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69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3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4" fontId="0" numFmtId="164" xfId="0">
      <alignment horizontal="general" indent="0" shrinkToFit="false" textRotation="0" vertical="bottom" wrapText="false"/>
      <protection hidden="false" locked="true"/>
    </xf>
    <xf numFmtId="0" fontId="0" fillId="6" borderId="0" xfId="29"/>
    <xf numFmtId="0" fontId="0" fillId="0" borderId="0" xfId="30"/>
    <xf numFmtId="0" fontId="0" fillId="0" borderId="0" xfId="31"/>
    <xf numFmtId="0" fontId="0" fillId="0" borderId="0" xfId="32"/>
    <xf numFmtId="174" fontId="0" fillId="0" borderId="0" xfId="33"/>
  </cellXfs>
  <cellStyles count="2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XLConnect.Header" xfId="20"/>
    <cellStyle builtinId="54" customBuiltin="true" name="Excel Built-in Excel Built-in Excel Built-in XLConnect.String" xfId="21"/>
    <cellStyle builtinId="54" customBuiltin="true" name="Excel Built-in Excel Built-in Excel Built-in XLConnect.Numeric" xfId="22"/>
    <cellStyle builtinId="54" customBuiltin="true" name="Excel Built-in XLConnect.Header" xfId="23"/>
    <cellStyle builtinId="54" customBuiltin="true" name="Excel Built-in XLConnect.String" xfId="24"/>
    <cellStyle builtinId="54" customBuiltin="true" name="Excel Built-in XLConnect.Numeric" xfId="25"/>
    <cellStyle builtinId="54" customBuiltin="true" name="Excel Built-in Excel Built-in Excel Built-in Excel Built-in Excel Built-in XLConnect.String" xfId="26"/>
    <cellStyle builtinId="54" customBuiltin="true" name="Excel Built-in Excel Built-in Excel Built-in Excel Built-in Excel Built-in XLConnect.Numeric" xfId="27"/>
    <cellStyle builtinId="54" customBuiltin="true" name="Excel Built-in Excel Built-in Excel Built-in Excel Built-in Excel Built-in TableStyleLight1" xfId="28"/>
    <cellStyle name="XLConnect.Header" xfId="29"/>
    <cellStyle name="XLConnect.String" xfId="30"/>
    <cellStyle name="XLConnect.Numeric" xfId="31"/>
    <cellStyle name="XLConnect.Boolean" xfId="32"/>
    <cellStyle name="XLConnect.DateTime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10485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A55" activeCellId="0" pane="topLeft" sqref="A55"/>
    </sheetView>
  </sheetViews>
  <sheetFormatPr defaultRowHeight="15"/>
  <cols>
    <col min="1" max="1" hidden="false" style="0" width="61.9948979591837" collapsed="true"/>
    <col min="2" max="2" hidden="false" style="0" width="13.0051020408163" collapsed="true"/>
    <col min="3" max="3" hidden="false" style="0" width="17.1428571428571" collapsed="true"/>
    <col min="4" max="4" hidden="false" style="0" width="28.4183673469388" collapsed="true"/>
    <col min="5" max="9" hidden="false" style="0" width="11.5714285714286" collapsed="true"/>
    <col min="10" max="10" hidden="false" style="0" width="30.4642857142857" collapsed="true"/>
    <col min="11" max="51" hidden="false" style="0" width="11.5714285714286" collapsed="true"/>
    <col min="52" max="52" hidden="false" style="0" width="18.2397959183673" collapsed="true"/>
    <col min="53" max="1025" hidden="false" style="0" width="11.5714285714286" collapsed="true"/>
  </cols>
  <sheetData>
    <row collapsed="false" customFormat="true" customHeight="true" hidden="false" ht="28.35" outlineLevel="0" r="1" s="3">
      <c r="A1" s="1" t="s">
        <v>0</v>
      </c>
      <c r="B1" s="2"/>
      <c r="C1" s="2"/>
      <c r="D1" s="2"/>
      <c r="E1" s="2"/>
      <c r="F1" s="2"/>
      <c r="G1" s="2"/>
      <c r="H1" s="2"/>
      <c r="AMJ1" s="4"/>
    </row>
    <row collapsed="false" customFormat="false" customHeight="false" hidden="false" ht="13.8" outlineLevel="0" r="2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AMJ2" s="6"/>
    </row>
    <row collapsed="false" customFormat="false" customHeight="false" hidden="false" ht="15" outlineLevel="0" r="3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collapsed="false" customFormat="false" customHeight="false" hidden="false" ht="15" outlineLevel="0" r="4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collapsed="false" customFormat="false" customHeight="false" hidden="false" ht="15" outlineLevel="0" r="5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collapsed="false" customFormat="false" customHeight="false" hidden="false" ht="15" outlineLevel="0" r="6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collapsed="false" customFormat="false" customHeight="false" hidden="false" ht="15" outlineLevel="0" r="7">
      <c r="A7" s="5"/>
      <c r="AMJ7" s="6"/>
    </row>
    <row collapsed="false" customFormat="false" customHeight="false" hidden="false" ht="15" outlineLevel="0" r="8">
      <c r="A8" s="5"/>
      <c r="AMJ8" s="6"/>
    </row>
    <row collapsed="false" customFormat="false" customHeight="false" hidden="false" ht="15" outlineLevel="0" r="9">
      <c r="A9" s="5"/>
      <c r="AMJ9" s="6"/>
    </row>
    <row collapsed="false" customFormat="false" customHeight="false" hidden="false" ht="15" outlineLevel="0" r="10">
      <c r="A10" s="5"/>
      <c r="AMJ10" s="6"/>
    </row>
    <row collapsed="false" customFormat="true" customHeight="false" hidden="false" ht="15" outlineLevel="0" r="11" s="8">
      <c r="A11" s="7" t="s">
        <v>6</v>
      </c>
      <c r="C11" s="8" t="n">
        <f aca="false">SUM($C$3:$C$6)</f>
        <v>17.8</v>
      </c>
      <c r="D11" s="8" t="n">
        <f aca="false">SUM($D$3:$D$6)</f>
        <v>20.2</v>
      </c>
      <c r="E11" s="8" t="n">
        <f aca="false">SUM($E$3:$E$6)</f>
        <v>20.7</v>
      </c>
      <c r="F11" s="8" t="n">
        <f aca="false">SUM($F$3:$F$6)</f>
        <v>20.9</v>
      </c>
      <c r="G11" s="8" t="n">
        <f aca="false">SUM($G$3:$G$6)</f>
        <v>21.5</v>
      </c>
      <c r="H11" s="8" t="n">
        <f aca="false">SUM($H$3:$H$6)</f>
        <v>22.7</v>
      </c>
      <c r="AMJ11" s="9"/>
    </row>
    <row collapsed="false" customFormat="true" customHeight="false" hidden="false" ht="15" outlineLevel="0" r="15" s="3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collapsed="false" customFormat="false" customHeight="true" hidden="false" ht="22.9" outlineLevel="0" r="16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collapsed="false" customFormat="false" customHeight="false" hidden="false" ht="13.8" outlineLevel="0" r="17">
      <c r="A17" s="5" t="s">
        <v>2</v>
      </c>
      <c r="C17" s="12" t="n">
        <f aca="false">$C$30/$C$3</f>
        <v>23.1081081081081</v>
      </c>
      <c r="D17" s="12" t="n">
        <f aca="false">$D$30/$D$3</f>
        <v>27.1610895907927</v>
      </c>
      <c r="E17" s="12" t="n">
        <f aca="false">$E$30/$E$3</f>
        <v>27.2624179375765</v>
      </c>
      <c r="F17" s="12" t="n">
        <f aca="false">$F$30/$F$3</f>
        <v>27.5894979595632</v>
      </c>
      <c r="G17" s="12" t="n">
        <f aca="false">$G$30/$G$3</f>
        <v>27.6361347936111</v>
      </c>
      <c r="H17" s="12" t="n">
        <f aca="false">$H$30/$H$3</f>
        <v>28.7288312528421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collapsed="false" customFormat="false" customHeight="false" hidden="false" ht="13.8" outlineLevel="0" r="18">
      <c r="A18" s="5" t="s">
        <v>3</v>
      </c>
      <c r="C18" s="12" t="n">
        <f aca="false">$C$31/$C$4</f>
        <v>61.3333333333333</v>
      </c>
      <c r="D18" s="12" t="n">
        <f aca="false">$D$31/$D$4</f>
        <v>61.8540951686471</v>
      </c>
      <c r="E18" s="12" t="n">
        <f aca="false">$E$31/$E$4</f>
        <v>64.7206373706061</v>
      </c>
      <c r="F18" s="12" t="n">
        <f aca="false">$F$31/$F$4</f>
        <v>67.3489543162188</v>
      </c>
      <c r="G18" s="12" t="n">
        <f aca="false">$G$31/$G$4</f>
        <v>68.0054491060937</v>
      </c>
      <c r="H18" s="12" t="n">
        <f aca="false">$H$31/$H$4</f>
        <v>70.0401479514375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collapsed="false" customFormat="false" customHeight="false" hidden="false" ht="13.8" outlineLevel="0" r="19">
      <c r="A19" s="5" t="s">
        <v>4</v>
      </c>
      <c r="C19" s="12" t="n">
        <f aca="false">$C$32/$C$5</f>
        <v>65.7142857142857</v>
      </c>
      <c r="D19" s="12" t="n">
        <f aca="false">$D$32/$D$5</f>
        <v>67.123190489647</v>
      </c>
      <c r="E19" s="12" t="n">
        <f aca="false">$E$32/$E$5</f>
        <v>71.459673381</v>
      </c>
      <c r="F19" s="12" t="n">
        <f aca="false">$F$32/$F$5</f>
        <v>75.3153961678823</v>
      </c>
      <c r="G19" s="12" t="n">
        <f aca="false">$G$32/$G$5</f>
        <v>75.0195473776111</v>
      </c>
      <c r="H19" s="12" t="n">
        <f aca="false">$H$32/$H$5</f>
        <v>86.8695280718421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collapsed="false" customFormat="false" customHeight="false" hidden="false" ht="13.8" outlineLevel="0" r="20">
      <c r="A20" s="5" t="s">
        <v>5</v>
      </c>
      <c r="C20" s="12" t="n">
        <f aca="false">$C$33/$C$6</f>
        <v>59</v>
      </c>
      <c r="D20" s="12" t="n">
        <f aca="false">$D$33/$D$6</f>
        <v>60.6325707893913</v>
      </c>
      <c r="E20" s="12" t="n">
        <f aca="false">$E$33/$E$6</f>
        <v>60.4496170881945</v>
      </c>
      <c r="F20" s="12" t="n">
        <f aca="false">$F$33/$F$6</f>
        <v>60.5730501875069</v>
      </c>
      <c r="G20" s="12" t="n">
        <f aca="false">$G$33/$G$6</f>
        <v>59.9146877697467</v>
      </c>
      <c r="H20" s="12" t="n">
        <f aca="false">$H$33/$H$6</f>
        <v>58.8434095680247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collapsed="false" customFormat="false" customHeight="false" hidden="false" ht="15" outlineLevel="0" r="21">
      <c r="A21" s="5"/>
      <c r="AMJ21" s="6"/>
    </row>
    <row collapsed="false" customFormat="false" customHeight="false" hidden="false" ht="15" outlineLevel="0" r="22">
      <c r="A22" s="5"/>
      <c r="AMJ22" s="6"/>
    </row>
    <row collapsed="false" customFormat="false" customHeight="false" hidden="false" ht="15" outlineLevel="0" r="23">
      <c r="A23" s="5"/>
      <c r="AMJ23" s="6"/>
    </row>
    <row collapsed="false" customFormat="false" customHeight="false" hidden="false" ht="15" outlineLevel="0" r="24">
      <c r="A24" s="5"/>
      <c r="AMJ24" s="6"/>
    </row>
    <row collapsed="false" customFormat="true" customHeight="false" hidden="false" ht="15" outlineLevel="0" r="25" s="8">
      <c r="A25" s="7" t="s">
        <v>6</v>
      </c>
      <c r="AMJ25" s="9"/>
    </row>
    <row collapsed="false" customFormat="true" customHeight="false" hidden="false" ht="13.8" outlineLevel="0" r="28" s="3">
      <c r="A28" s="1" t="s">
        <v>9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collapsed="false" customFormat="false" customHeight="false" hidden="false" ht="14.9" outlineLevel="0" r="29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111" t="s">
        <v>10</v>
      </c>
      <c r="K29" s="111" t="s">
        <v>11</v>
      </c>
      <c r="L29" s="111" t="s">
        <v>12</v>
      </c>
      <c r="M29" s="111" t="s">
        <v>13</v>
      </c>
      <c r="N29" s="111" t="s">
        <v>14</v>
      </c>
      <c r="O29" s="111" t="s">
        <v>15</v>
      </c>
      <c r="P29" s="111" t="s">
        <v>16</v>
      </c>
      <c r="Q29" s="111" t="s">
        <v>17</v>
      </c>
      <c r="R29" s="111" t="s">
        <v>18</v>
      </c>
      <c r="S29" s="111" t="s">
        <v>19</v>
      </c>
      <c r="T29" s="111" t="s">
        <v>20</v>
      </c>
      <c r="U29" s="111" t="s">
        <v>21</v>
      </c>
      <c r="V29" s="111" t="s">
        <v>22</v>
      </c>
      <c r="W29" s="111" t="s">
        <v>23</v>
      </c>
      <c r="X29" s="111" t="s">
        <v>24</v>
      </c>
      <c r="Y29" s="111" t="s">
        <v>25</v>
      </c>
      <c r="Z29" s="111" t="s">
        <v>26</v>
      </c>
      <c r="AA29" s="111" t="s">
        <v>27</v>
      </c>
      <c r="AB29" s="111" t="s">
        <v>28</v>
      </c>
      <c r="AC29" s="111" t="s">
        <v>29</v>
      </c>
      <c r="AD29" s="111" t="s">
        <v>30</v>
      </c>
      <c r="AE29" s="111" t="s">
        <v>31</v>
      </c>
      <c r="AF29" s="111" t="s">
        <v>32</v>
      </c>
      <c r="AG29" s="111" t="s">
        <v>33</v>
      </c>
      <c r="AH29" s="111" t="s">
        <v>34</v>
      </c>
      <c r="AI29" s="111" t="s">
        <v>35</v>
      </c>
      <c r="AJ29" s="111" t="s">
        <v>36</v>
      </c>
      <c r="AK29" s="111" t="s">
        <v>37</v>
      </c>
      <c r="AL29" s="111" t="s">
        <v>38</v>
      </c>
      <c r="AM29" s="111" t="s">
        <v>39</v>
      </c>
      <c r="AN29" s="111" t="s">
        <v>40</v>
      </c>
      <c r="AO29" s="111" t="s">
        <v>41</v>
      </c>
      <c r="AP29" s="111" t="s">
        <v>42</v>
      </c>
      <c r="AQ29" s="111" t="s">
        <v>43</v>
      </c>
      <c r="AR29" s="111" t="s">
        <v>44</v>
      </c>
      <c r="AS29" s="111" t="s">
        <v>45</v>
      </c>
      <c r="AT29" s="111" t="s">
        <v>46</v>
      </c>
      <c r="AU29" s="111" t="s">
        <v>47</v>
      </c>
      <c r="AV29" s="111" t="s">
        <v>48</v>
      </c>
      <c r="AW29" s="111" t="s">
        <v>49</v>
      </c>
      <c r="AX29" s="111" t="s">
        <v>50</v>
      </c>
      <c r="AY29" s="111" t="s">
        <v>51</v>
      </c>
      <c r="AZ29" s="111" t="s">
        <v>52</v>
      </c>
      <c r="AMJ29" s="6"/>
    </row>
    <row collapsed="false" customFormat="false" customHeight="false" hidden="false" ht="14.9" outlineLevel="0" r="30">
      <c r="A30" s="5" t="s">
        <v>2</v>
      </c>
      <c r="C30" s="12" t="n">
        <v>171</v>
      </c>
      <c r="D30" s="12" t="n">
        <f aca="false">$Q$30/10^6</f>
        <v>222.7209346445</v>
      </c>
      <c r="E30" s="12" t="n">
        <f aca="false">$V$30/10^6</f>
        <v>231.7305524694</v>
      </c>
      <c r="F30" s="12" t="n">
        <f aca="false">$AA$30/10^6</f>
        <v>240.0286322482</v>
      </c>
      <c r="G30" s="12" t="n">
        <f aca="false">$AF$30/10^6</f>
        <v>248.7252131425</v>
      </c>
      <c r="H30" s="12" t="n">
        <f aca="false">$AZ$30/10^6</f>
        <v>272.923896902</v>
      </c>
      <c r="J30" s="112" t="s">
        <v>2</v>
      </c>
      <c r="K30" s="113" t="n">
        <v>2.0363059898049998E8</v>
      </c>
      <c r="L30" s="113" t="n">
        <v>2.066830954348E8</v>
      </c>
      <c r="M30" s="113" t="n">
        <v>2.097861555532E8</v>
      </c>
      <c r="N30" s="113" t="n">
        <v>2.129406156986E8</v>
      </c>
      <c r="O30" s="113" t="n">
        <v>2.161473259578E8</v>
      </c>
      <c r="P30" s="113" t="n">
        <v>2.19407140629E8</v>
      </c>
      <c r="Q30" s="113" t="n">
        <v>2.227209346445E8</v>
      </c>
      <c r="R30" s="113" t="n">
        <v>2.2448579201180002E8</v>
      </c>
      <c r="S30" s="113" t="n">
        <v>2.262690059562E8</v>
      </c>
      <c r="T30" s="113" t="n">
        <v>2.280707634641E8</v>
      </c>
      <c r="U30" s="113" t="n">
        <v>2.2989117569439998E8</v>
      </c>
      <c r="V30" s="113" t="n">
        <v>2.317305456553E8</v>
      </c>
      <c r="W30" s="113" t="n">
        <v>2.3335908513369998E8</v>
      </c>
      <c r="X30" s="113" t="n">
        <v>2.350030038709E8</v>
      </c>
      <c r="Y30" s="113" t="n">
        <v>2.366624843968E8</v>
      </c>
      <c r="Z30" s="113" t="n">
        <v>2.383376381214E8</v>
      </c>
      <c r="AA30" s="113" t="n">
        <v>2.4002859950100002E8</v>
      </c>
      <c r="AB30" s="113" t="n">
        <v>2.417354882738E8</v>
      </c>
      <c r="AC30" s="113" t="n">
        <v>2.43458470288E8</v>
      </c>
      <c r="AD30" s="113" t="n">
        <v>2.451976987348E8</v>
      </c>
      <c r="AE30" s="113" t="n">
        <v>2.469531728797E8</v>
      </c>
      <c r="AF30" s="113" t="n">
        <v>2.487250891969E8</v>
      </c>
      <c r="AG30" s="113" t="n">
        <v>2.498499333815E8</v>
      </c>
      <c r="AH30" s="113" t="n">
        <v>2.509824048444E8</v>
      </c>
      <c r="AI30" s="113" t="n">
        <v>2.521230083026E8</v>
      </c>
      <c r="AJ30" s="113" t="n">
        <v>2.533718931706E8</v>
      </c>
      <c r="AK30" s="113" t="n">
        <v>2.5455302715620002E8</v>
      </c>
      <c r="AL30" s="113" t="n">
        <v>2.557376482722E8</v>
      </c>
      <c r="AM30" s="113" t="n">
        <v>2.569258770537E8</v>
      </c>
      <c r="AN30" s="113" t="n">
        <v>2.581219511636E8</v>
      </c>
      <c r="AO30" s="113" t="n">
        <v>2.5932624545389998E8</v>
      </c>
      <c r="AP30" s="113" t="n">
        <v>2.6053642337989998E8</v>
      </c>
      <c r="AQ30" s="113" t="n">
        <v>2.617578652606E8</v>
      </c>
      <c r="AR30" s="113" t="n">
        <v>2.629909384692E8</v>
      </c>
      <c r="AS30" s="113" t="n">
        <v>2.642278283776E8</v>
      </c>
      <c r="AT30" s="113" t="n">
        <v>2.654758174508E8</v>
      </c>
      <c r="AU30" s="113" t="n">
        <v>2.667337608612E8</v>
      </c>
      <c r="AV30" s="113" t="n">
        <v>2.679991216835E8</v>
      </c>
      <c r="AW30" s="113" t="n">
        <v>2.6927092956570005E8</v>
      </c>
      <c r="AX30" s="113" t="n">
        <v>2.705506146412E8</v>
      </c>
      <c r="AY30" s="113" t="n">
        <v>2.718418849354E8</v>
      </c>
      <c r="AZ30" s="113" t="n">
        <v>2.731440371991E8</v>
      </c>
      <c r="AMJ30" s="6"/>
    </row>
    <row collapsed="false" customFormat="false" customHeight="false" hidden="false" ht="14.9" outlineLevel="0" r="31">
      <c r="A31" s="5" t="s">
        <v>3</v>
      </c>
      <c r="C31" s="12" t="n">
        <v>184</v>
      </c>
      <c r="D31" s="12" t="n">
        <f aca="false">$Q$31/10^6</f>
        <v>210.3039235734</v>
      </c>
      <c r="E31" s="12" t="n">
        <f aca="false">$V$31/10^6</f>
        <v>213.578103323</v>
      </c>
      <c r="F31" s="12" t="n">
        <f aca="false">$AA$31/10^6</f>
        <v>215.5166538119</v>
      </c>
      <c r="G31" s="12" t="n">
        <f aca="false">$AF$31/10^6</f>
        <v>217.6174371395</v>
      </c>
      <c r="H31" s="12" t="n">
        <f aca="false">$AZ$31/10^6</f>
        <v>224.1284734446</v>
      </c>
      <c r="J31" s="112" t="s">
        <v>53</v>
      </c>
      <c r="K31" s="113" t="n">
        <v>2.033942389669E8</v>
      </c>
      <c r="L31" s="113" t="n">
        <v>2.045165261276E8</v>
      </c>
      <c r="M31" s="113" t="n">
        <v>2.0565040570540002E8</v>
      </c>
      <c r="N31" s="113" t="n">
        <v>2.067959929668E8</v>
      </c>
      <c r="O31" s="113" t="n">
        <v>2.0795337903429997E8</v>
      </c>
      <c r="P31" s="113" t="n">
        <v>2.0912265710230005E8</v>
      </c>
      <c r="Q31" s="113" t="n">
        <v>2.103039235734E8</v>
      </c>
      <c r="R31" s="113" t="n">
        <v>2.109406167335E8</v>
      </c>
      <c r="S31" s="113" t="n">
        <v>2.115863335448E8</v>
      </c>
      <c r="T31" s="113" t="n">
        <v>2.122411390055E8</v>
      </c>
      <c r="U31" s="113" t="n">
        <v>2.129050657189E8</v>
      </c>
      <c r="V31" s="113" t="n">
        <v>2.1357813030849996E8</v>
      </c>
      <c r="W31" s="113" t="n">
        <v>2.1395293431030002E8</v>
      </c>
      <c r="X31" s="113" t="n">
        <v>2.1433415915010002E8</v>
      </c>
      <c r="Y31" s="113" t="n">
        <v>2.147218409634E8</v>
      </c>
      <c r="Z31" s="113" t="n">
        <v>2.151160054538E8</v>
      </c>
      <c r="AA31" s="113" t="n">
        <v>2.1551666797579998E8</v>
      </c>
      <c r="AB31" s="113" t="n">
        <v>2.1592381440620002E8</v>
      </c>
      <c r="AC31" s="113" t="n">
        <v>2.1633744000570002E8</v>
      </c>
      <c r="AD31" s="113" t="n">
        <v>2.167576143866E8</v>
      </c>
      <c r="AE31" s="113" t="n">
        <v>2.171842963029E8</v>
      </c>
      <c r="AF31" s="113" t="n">
        <v>2.176175170939E8</v>
      </c>
      <c r="AG31" s="113" t="n">
        <v>2.1785932726959997E8</v>
      </c>
      <c r="AH31" s="113" t="n">
        <v>2.1810604671350002E8</v>
      </c>
      <c r="AI31" s="113" t="n">
        <v>2.183572854682E8</v>
      </c>
      <c r="AJ31" s="113" t="n">
        <v>2.186311201102E8</v>
      </c>
      <c r="AK31" s="113" t="n">
        <v>2.1892812990679997E8</v>
      </c>
      <c r="AL31" s="113" t="n">
        <v>2.192413598193E8</v>
      </c>
      <c r="AM31" s="113" t="n">
        <v>2.1956678020529997E8</v>
      </c>
      <c r="AN31" s="113" t="n">
        <v>2.1989502122040004E8</v>
      </c>
      <c r="AO31" s="113" t="n">
        <v>2.2022488040260005E8</v>
      </c>
      <c r="AP31" s="113" t="n">
        <v>2.2055530617750004E8</v>
      </c>
      <c r="AQ31" s="113" t="n">
        <v>2.208965959927E8</v>
      </c>
      <c r="AR31" s="113" t="n">
        <v>2.2124512334179997E8</v>
      </c>
      <c r="AS31" s="113" t="n">
        <v>2.2159853669179997E8</v>
      </c>
      <c r="AT31" s="113" t="n">
        <v>2.2195772128039998E8</v>
      </c>
      <c r="AU31" s="113" t="n">
        <v>2.223217788421E8</v>
      </c>
      <c r="AV31" s="113" t="n">
        <v>2.2268893392170003E8</v>
      </c>
      <c r="AW31" s="113" t="n">
        <v>2.230612640256E8</v>
      </c>
      <c r="AX31" s="113" t="n">
        <v>2.234387641017E8</v>
      </c>
      <c r="AY31" s="113" t="n">
        <v>2.2382123769699997E8</v>
      </c>
      <c r="AZ31" s="113" t="n">
        <v>2.242088204366E8</v>
      </c>
      <c r="AMJ31" s="6"/>
    </row>
    <row collapsed="false" customFormat="false" customHeight="false" hidden="false" ht="14.9" outlineLevel="0" r="32">
      <c r="A32" s="5" t="s">
        <v>4</v>
      </c>
      <c r="C32" s="12" t="n">
        <v>92</v>
      </c>
      <c r="D32" s="12" t="n">
        <f aca="false">$Q$32/10^6</f>
        <v>114.1094238324</v>
      </c>
      <c r="E32" s="12" t="n">
        <f aca="false">$V$32/10^6</f>
        <v>121.4814447477</v>
      </c>
      <c r="F32" s="12" t="n">
        <f aca="false">$AA$32/10^6</f>
        <v>128.0361734854</v>
      </c>
      <c r="G32" s="12" t="n">
        <f aca="false">$AF$32/10^6</f>
        <v>135.0351852797</v>
      </c>
      <c r="H32" s="12" t="n">
        <f aca="false">$AZ$32/10^6</f>
        <v>165.0521033365</v>
      </c>
      <c r="J32" s="112" t="s">
        <v>54</v>
      </c>
      <c r="K32" s="113" t="n">
        <v>1.055068068209E8</v>
      </c>
      <c r="L32" s="113" t="n">
        <v>1.068876295475E8</v>
      </c>
      <c r="M32" s="113" t="n">
        <v>1.082892167604E8</v>
      </c>
      <c r="N32" s="113" t="n">
        <v>1.0971187508760001E8</v>
      </c>
      <c r="O32" s="113" t="n">
        <v>1.1115591701699999E8</v>
      </c>
      <c r="P32" s="113" t="n">
        <v>1.126216599727E8</v>
      </c>
      <c r="Q32" s="113" t="n">
        <v>1.141094238324E8</v>
      </c>
      <c r="R32" s="113" t="n">
        <v>1.155391932584E8</v>
      </c>
      <c r="S32" s="113" t="n">
        <v>1.169909469828E8</v>
      </c>
      <c r="T32" s="113" t="n">
        <v>1.1846502104100001E8</v>
      </c>
      <c r="U32" s="113" t="n">
        <v>1.199617405907E8</v>
      </c>
      <c r="V32" s="113" t="n">
        <v>1.214814390786E8</v>
      </c>
      <c r="W32" s="113" t="n">
        <v>1.227581628469E8</v>
      </c>
      <c r="X32" s="113" t="n">
        <v>1.240517877087E8</v>
      </c>
      <c r="Y32" s="113" t="n">
        <v>1.253624935353E8</v>
      </c>
      <c r="Z32" s="113" t="n">
        <v>1.266905220703E8</v>
      </c>
      <c r="AA32" s="113" t="n">
        <v>1.280361023476E8</v>
      </c>
      <c r="AB32" s="113" t="n">
        <v>1.293994255134E8</v>
      </c>
      <c r="AC32" s="113" t="n">
        <v>1.307807468087E8</v>
      </c>
      <c r="AD32" s="113" t="n">
        <v>1.321803875342E8</v>
      </c>
      <c r="AE32" s="113" t="n">
        <v>1.335990976993E8</v>
      </c>
      <c r="AF32" s="113" t="n">
        <v>1.350357127014E8</v>
      </c>
      <c r="AG32" s="113" t="n">
        <v>1.36367309856E8</v>
      </c>
      <c r="AH32" s="113" t="n">
        <v>1.377228806776E8</v>
      </c>
      <c r="AI32" s="113" t="n">
        <v>1.390892739552E8</v>
      </c>
      <c r="AJ32" s="113" t="n">
        <v>1.405032252407E8</v>
      </c>
      <c r="AK32" s="113" t="n">
        <v>1.419118887003E8</v>
      </c>
      <c r="AL32" s="113" t="n">
        <v>1.433378124845E8</v>
      </c>
      <c r="AM32" s="113" t="n">
        <v>1.447802611731E8</v>
      </c>
      <c r="AN32" s="113" t="n">
        <v>1.462401044679E8</v>
      </c>
      <c r="AO32" s="113" t="n">
        <v>1.47718080913E8</v>
      </c>
      <c r="AP32" s="113" t="n">
        <v>1.492138843678E8</v>
      </c>
      <c r="AQ32" s="113" t="n">
        <v>1.507258668628E8</v>
      </c>
      <c r="AR32" s="113" t="n">
        <v>1.522572316771E8</v>
      </c>
      <c r="AS32" s="113" t="n">
        <v>1.538081520473E8</v>
      </c>
      <c r="AT32" s="113" t="n">
        <v>1.553771526421E8</v>
      </c>
      <c r="AU32" s="113" t="n">
        <v>1.569717450368E8</v>
      </c>
      <c r="AV32" s="113" t="n">
        <v>1.586015270095E8</v>
      </c>
      <c r="AW32" s="113" t="n">
        <v>1.602578141983E8</v>
      </c>
      <c r="AX32" s="113" t="n">
        <v>1.619296894606E8</v>
      </c>
      <c r="AY32" s="113" t="n">
        <v>1.63606488651E8</v>
      </c>
      <c r="AZ32" s="113" t="n">
        <v>1.652961575932E8</v>
      </c>
      <c r="AMJ32" s="6"/>
    </row>
    <row collapsed="false" customFormat="false" customHeight="false" hidden="false" ht="14.9" outlineLevel="0" r="33">
      <c r="A33" s="5" t="s">
        <v>5</v>
      </c>
      <c r="C33" s="12" t="n">
        <v>354</v>
      </c>
      <c r="D33" s="12" t="n">
        <f aca="false">$Q$33/10^6</f>
        <v>418.3647384468</v>
      </c>
      <c r="E33" s="12" t="n">
        <f aca="false">$V$33/10^6</f>
        <v>435.237243035</v>
      </c>
      <c r="F33" s="12" t="n">
        <f aca="false">$AA$33/10^6</f>
        <v>442.1832663688</v>
      </c>
      <c r="G33" s="12" t="n">
        <f aca="false">$AF$33/10^6</f>
        <v>449.3601582731</v>
      </c>
      <c r="H33" s="12" t="n">
        <f aca="false">$AZ$33/10^6</f>
        <v>476.631617501</v>
      </c>
      <c r="J33" s="112" t="s">
        <v>55</v>
      </c>
      <c r="K33" s="113" t="n">
        <v>4.003291564746E8</v>
      </c>
      <c r="L33" s="113" t="n">
        <v>4.032667594387E8</v>
      </c>
      <c r="M33" s="113" t="n">
        <v>4.062312384875E8</v>
      </c>
      <c r="N33" s="113" t="n">
        <v>4.092230368978E8</v>
      </c>
      <c r="O33" s="113" t="n">
        <v>4.122423945621E8</v>
      </c>
      <c r="P33" s="113" t="n">
        <v>4.15289550287E8</v>
      </c>
      <c r="Q33" s="113" t="n">
        <v>4.183647384468E8</v>
      </c>
      <c r="R33" s="113" t="n">
        <v>4.216675451356E8</v>
      </c>
      <c r="S33" s="113" t="n">
        <v>4.250059696881E8</v>
      </c>
      <c r="T33" s="113" t="n">
        <v>4.2838017193050003E8</v>
      </c>
      <c r="U33" s="113" t="n">
        <v>4.3179045110410005E8</v>
      </c>
      <c r="V33" s="113" t="n">
        <v>4.352370885987E8</v>
      </c>
      <c r="W33" s="113" t="n">
        <v>4.366078063396E8</v>
      </c>
      <c r="X33" s="113" t="n">
        <v>4.379879253483E8</v>
      </c>
      <c r="Y33" s="113" t="n">
        <v>4.3937718466319996E8</v>
      </c>
      <c r="Z33" s="113" t="n">
        <v>4.4077555070309997E8</v>
      </c>
      <c r="AA33" s="113" t="n">
        <v>4.421829580036E8</v>
      </c>
      <c r="AB33" s="113" t="n">
        <v>4.436009248239E8</v>
      </c>
      <c r="AC33" s="113" t="n">
        <v>4.45026799371E8</v>
      </c>
      <c r="AD33" s="113" t="n">
        <v>4.464618693762E8</v>
      </c>
      <c r="AE33" s="113" t="n">
        <v>4.479060319533E8</v>
      </c>
      <c r="AF33" s="113" t="n">
        <v>4.493592910169E8</v>
      </c>
      <c r="AG33" s="113" t="n">
        <v>4.506562721703E8</v>
      </c>
      <c r="AH33" s="113" t="n">
        <v>4.5194206109269994E8</v>
      </c>
      <c r="AI33" s="113" t="n">
        <v>4.53203509126E8</v>
      </c>
      <c r="AJ33" s="113" t="n">
        <v>4.545193518468E8</v>
      </c>
      <c r="AK33" s="113" t="n">
        <v>4.558488400391E8</v>
      </c>
      <c r="AL33" s="113" t="n">
        <v>4.571862015702E8</v>
      </c>
      <c r="AM33" s="113" t="n">
        <v>4.5853364082890004E8</v>
      </c>
      <c r="AN33" s="113" t="n">
        <v>4.598861899071E8</v>
      </c>
      <c r="AO33" s="113" t="n">
        <v>4.6124685760569996E8</v>
      </c>
      <c r="AP33" s="113" t="n">
        <v>4.626127638211E8</v>
      </c>
      <c r="AQ33" s="113" t="n">
        <v>4.639829027583E8</v>
      </c>
      <c r="AR33" s="113" t="n">
        <v>4.653644696962E8</v>
      </c>
      <c r="AS33" s="113" t="n">
        <v>4.667545995212E8</v>
      </c>
      <c r="AT33" s="113" t="n">
        <v>4.6815320268509996E8</v>
      </c>
      <c r="AU33" s="113" t="n">
        <v>4.695599863909E8</v>
      </c>
      <c r="AV33" s="113" t="n">
        <v>4.7097617615529996E8</v>
      </c>
      <c r="AW33" s="113" t="n">
        <v>4.724025531612E8</v>
      </c>
      <c r="AX33" s="113" t="n">
        <v>4.738398391616E8</v>
      </c>
      <c r="AY33" s="113" t="n">
        <v>4.752908124673E8</v>
      </c>
      <c r="AZ33" s="113" t="n">
        <v>4.767515355238E8</v>
      </c>
      <c r="AMJ33" s="6"/>
    </row>
    <row collapsed="false" customFormat="false" customHeight="false" hidden="false" ht="13.8" outlineLevel="0" r="34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collapsed="false" customFormat="false" customHeight="false" hidden="false" ht="13.8" outlineLevel="0" r="35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collapsed="false" customFormat="false" customHeight="false" hidden="false" ht="13.8" outlineLevel="0" r="36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collapsed="false" customFormat="false" customHeight="false" hidden="false" ht="13.8" outlineLevel="0" r="37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collapsed="false" customFormat="true" customHeight="false" hidden="false" ht="13.8" outlineLevel="0" r="38" s="8">
      <c r="A38" s="7" t="s">
        <v>6</v>
      </c>
      <c r="C38" s="20" t="n">
        <f aca="false">SUM($C$30:$C$33)</f>
        <v>801</v>
      </c>
      <c r="D38" s="20" t="n">
        <f aca="false">SUM($D$30:$D$33)</f>
        <v>965.4990204971</v>
      </c>
      <c r="E38" s="20" t="n">
        <f aca="false">SUM($E$30:$E$33)</f>
        <v>1002.0273435751</v>
      </c>
      <c r="F38" s="20" t="n">
        <f aca="false">SUM($F$30:$F$33)</f>
        <v>1025.7647259143</v>
      </c>
      <c r="G38" s="20" t="n">
        <f aca="false">SUM($G$30:$G$33)</f>
        <v>1050.7379938348</v>
      </c>
      <c r="H38" s="20" t="n">
        <f aca="false">SUM($H$30:$H$33)</f>
        <v>1138.7360911841</v>
      </c>
      <c r="K38" s="21" t="n">
        <f aca="false">SUM($K$30:$K$33)</f>
        <v>912860801.2429</v>
      </c>
      <c r="L38" s="21" t="n">
        <f aca="false">SUM($L$30:$L$33)</f>
        <v>921354010.5486</v>
      </c>
      <c r="M38" s="21" t="n">
        <f aca="false">SUM($M$30:$M$33)</f>
        <v>929957016.5065</v>
      </c>
      <c r="N38" s="21" t="n">
        <f aca="false">SUM($N$30:$N$33)</f>
        <v>938671520.6508</v>
      </c>
      <c r="O38" s="21" t="n">
        <f aca="false">SUM($O$30:$O$33)</f>
        <v>947499016.5712</v>
      </c>
      <c r="P38" s="21" t="n">
        <f aca="false">SUM($P$30:$P$33)</f>
        <v>956441007.991</v>
      </c>
      <c r="Q38" s="21" t="n">
        <f aca="false">SUM($Q$30:$Q$33)</f>
        <v>965499020.4971</v>
      </c>
      <c r="R38" s="21" t="n">
        <f aca="false">SUM($R$30:$R$33)</f>
        <v>972633147.1258</v>
      </c>
      <c r="S38" s="21" t="n">
        <f aca="false">SUM($S$30:$S$33)</f>
        <v>979852258.2534</v>
      </c>
      <c r="T38" s="21" t="n">
        <f aca="false">SUM($T$30:$T$33)</f>
        <v>987157120.8026</v>
      </c>
      <c r="U38" s="21" t="n">
        <f aca="false">SUM($U$30:$U$33)</f>
        <v>994548527.0887</v>
      </c>
      <c r="V38" s="21" t="n">
        <f aca="false">SUM($V$30:$V$33)</f>
        <v>1002027343.5751</v>
      </c>
      <c r="W38" s="21" t="n">
        <f aca="false">SUM($W$30:$W$33)</f>
        <v>1006678217.1144</v>
      </c>
      <c r="X38" s="21" t="n">
        <f aca="false">SUM($X$30:$X$33)</f>
        <v>1011377008.1002</v>
      </c>
      <c r="Y38" s="21" t="n">
        <f aca="false">SUM($Y$30:$Y$33)</f>
        <v>1016124100.2093</v>
      </c>
      <c r="Z38" s="21" t="n">
        <f aca="false">SUM($Z$30:$Z$33)</f>
        <v>1020919814.0158</v>
      </c>
      <c r="AA38" s="21" t="n">
        <f aca="false">SUM($AA$30:$AA$33)</f>
        <v>1025764725.9143</v>
      </c>
      <c r="AB38" s="21" t="n">
        <f aca="false">SUM($AB$30:$AB$33)</f>
        <v>1030659538.1101</v>
      </c>
      <c r="AC38" s="21" t="n">
        <f aca="false">SUM($AC$30:$AC$33)</f>
        <v>1035603659.1612</v>
      </c>
      <c r="AD38" s="21" t="n">
        <f aca="false">SUM($AD$30:$AD$33)</f>
        <v>1040597818.8957</v>
      </c>
      <c r="AE38" s="21" t="n">
        <f aca="false">SUM($AE$30:$AE$33)</f>
        <v>1045642609.9251</v>
      </c>
      <c r="AF38" s="21" t="n">
        <f aca="false">SUM($AF$30:$AF$33)</f>
        <v>1050737993.8348</v>
      </c>
      <c r="AG38" s="21" t="n">
        <f aca="false">SUM($AG$30:$AG$33)</f>
        <v>1054683259.8259</v>
      </c>
      <c r="AH38" s="21" t="n">
        <f aca="false">SUM($AH$30:$AH$33)</f>
        <v>1058667042.8737</v>
      </c>
      <c r="AI38" s="21" t="n">
        <f aca="false">SUM($AI$30:$AI$33)</f>
        <v>1062703970.3079</v>
      </c>
      <c r="AJ38" s="21" t="n">
        <f aca="false">SUM($AJ$30:$AJ$33)</f>
        <v>1066858809.8947</v>
      </c>
      <c r="AK38" s="21" t="n">
        <f aca="false">SUM($AK$30:$AK$33)</f>
        <v>1071056742.7226</v>
      </c>
      <c r="AL38" s="21" t="n">
        <f aca="false">SUM($AL$30:$AL$33)</f>
        <v>1075302970.7287</v>
      </c>
      <c r="AM38" s="21" t="n">
        <f aca="false">SUM($AM$30:$AM$33)</f>
        <v>1079589202.1897</v>
      </c>
      <c r="AN38" s="21" t="n">
        <f aca="false">SUM($AN$30:$AN$33)</f>
        <v>1083907741.7729</v>
      </c>
      <c r="AO38" s="21" t="n">
        <f aca="false">SUM($AO$30:$AO$33)</f>
        <v>1088254163.6395</v>
      </c>
      <c r="AP38" s="21" t="n">
        <f aca="false">SUM($AP$30:$AP$33)</f>
        <v>1092632624.5692</v>
      </c>
      <c r="AQ38" s="21" t="n">
        <f aca="false">SUM($AQ$30:$AQ$33)</f>
        <v>1097052717.3582</v>
      </c>
      <c r="AR38" s="21" t="n">
        <f aca="false">SUM($AR$30:$AR$33)</f>
        <v>1101516584.9495</v>
      </c>
      <c r="AS38" s="21" t="n">
        <f aca="false">SUM($AS$30:$AS$33)</f>
        <v>1106020882.4174</v>
      </c>
      <c r="AT38" s="21" t="n">
        <f aca="false">SUM($AT$30:$AT$33)</f>
        <v>1110563607.24</v>
      </c>
      <c r="AU38" s="21" t="n">
        <f aca="false">SUM($AU$30:$AU$33)</f>
        <v>1115145796.4978</v>
      </c>
      <c r="AV38" s="21" t="n">
        <f aca="false">SUM($AV$30:$AV$33)</f>
        <v>1119781773.245</v>
      </c>
      <c r="AW38" s="21" t="n">
        <f aca="false">SUM($AW$30:$AW$33)</f>
        <v>1124457292.9186</v>
      </c>
      <c r="AX38" s="21" t="n">
        <f aca="false">SUM($AX$30:$AX$33)</f>
        <v>1129175653.8056</v>
      </c>
      <c r="AY38" s="21" t="n">
        <f aca="false">SUM($AY$30:$AY$33)</f>
        <v>1133935394.6238</v>
      </c>
      <c r="AZ38" s="21" t="n">
        <f aca="false">SUM($AZ$30:$AZ$33)</f>
        <v>1138736091.1841</v>
      </c>
      <c r="AMJ38" s="9"/>
    </row>
    <row r="42">
      <c r="J42" t="s" s="111">
        <v>56</v>
      </c>
      <c r="K42" t="s" s="111">
        <v>57</v>
      </c>
      <c r="L42" t="s" s="111">
        <v>208</v>
      </c>
      <c r="M42" t="s" s="111">
        <v>209</v>
      </c>
    </row>
    <row r="43">
      <c r="J43" t="s" s="112">
        <v>207</v>
      </c>
      <c r="K43" t="s" s="112">
        <v>59</v>
      </c>
      <c r="L43" t="s" s="112">
        <v>11</v>
      </c>
      <c r="M43" t="n" s="113">
        <v>912.8608012429</v>
      </c>
    </row>
    <row r="44">
      <c r="J44" t="s" s="112">
        <v>207</v>
      </c>
      <c r="K44" t="s" s="112">
        <v>60</v>
      </c>
      <c r="L44" t="s" s="112">
        <v>11</v>
      </c>
      <c r="M44" t="n" s="113">
        <v>0.0</v>
      </c>
    </row>
    <row r="45">
      <c r="J45" t="s" s="112">
        <v>207</v>
      </c>
      <c r="K45" t="s" s="112">
        <v>59</v>
      </c>
      <c r="L45" t="s" s="112">
        <v>12</v>
      </c>
      <c r="M45" t="n" s="113">
        <v>911.1369494635001</v>
      </c>
    </row>
    <row r="46">
      <c r="J46" t="s" s="112">
        <v>207</v>
      </c>
      <c r="K46" t="s" s="112">
        <v>60</v>
      </c>
      <c r="L46" t="s" s="112">
        <v>12</v>
      </c>
      <c r="M46" t="n" s="113">
        <v>10.217061085100001</v>
      </c>
    </row>
    <row r="47">
      <c r="J47" t="s" s="112">
        <v>207</v>
      </c>
      <c r="K47" t="s" s="112">
        <v>59</v>
      </c>
      <c r="L47" t="s" s="112">
        <v>13</v>
      </c>
      <c r="M47" t="n" s="113">
        <v>909.4165220632</v>
      </c>
    </row>
    <row r="48">
      <c r="J48" t="s" s="112">
        <v>207</v>
      </c>
      <c r="K48" t="s" s="112">
        <v>60</v>
      </c>
      <c r="L48" t="s" s="112">
        <v>13</v>
      </c>
      <c r="M48" t="n" s="113">
        <v>20.540494443300002</v>
      </c>
    </row>
    <row r="49">
      <c r="J49" t="s" s="112">
        <v>207</v>
      </c>
      <c r="K49" t="s" s="112">
        <v>59</v>
      </c>
      <c r="L49" t="s" s="112">
        <v>14</v>
      </c>
      <c r="M49" t="n" s="113">
        <v>907.6997435426</v>
      </c>
    </row>
    <row r="50">
      <c r="J50" t="s" s="112">
        <v>207</v>
      </c>
      <c r="K50" t="s" s="112">
        <v>60</v>
      </c>
      <c r="L50" t="s" s="112">
        <v>14</v>
      </c>
      <c r="M50" t="n" s="113">
        <v>30.971777108199998</v>
      </c>
    </row>
    <row r="51">
      <c r="J51" t="s" s="112">
        <v>207</v>
      </c>
      <c r="K51" t="s" s="112">
        <v>59</v>
      </c>
      <c r="L51" t="s" s="112">
        <v>15</v>
      </c>
      <c r="M51" t="n" s="113">
        <v>905.9866067776001</v>
      </c>
    </row>
    <row r="52">
      <c r="J52" t="s" s="112">
        <v>207</v>
      </c>
      <c r="K52" t="s" s="112">
        <v>60</v>
      </c>
      <c r="L52" t="s" s="112">
        <v>15</v>
      </c>
      <c r="M52" t="n" s="113">
        <v>41.5124097936</v>
      </c>
    </row>
    <row r="53">
      <c r="J53" t="s" s="112">
        <v>207</v>
      </c>
      <c r="K53" t="s" s="112">
        <v>59</v>
      </c>
      <c r="L53" t="s" s="112">
        <v>16</v>
      </c>
      <c r="M53" t="n" s="113">
        <v>904.2770936602</v>
      </c>
    </row>
    <row r="54">
      <c r="J54" t="s" s="112">
        <v>207</v>
      </c>
      <c r="K54" t="s" s="112">
        <v>60</v>
      </c>
      <c r="L54" t="s" s="112">
        <v>16</v>
      </c>
      <c r="M54" t="n" s="113">
        <v>52.1639143308</v>
      </c>
    </row>
    <row r="55">
      <c r="J55" t="s" s="112">
        <v>207</v>
      </c>
      <c r="K55" t="s" s="112">
        <v>59</v>
      </c>
      <c r="L55" t="s" s="112">
        <v>17</v>
      </c>
      <c r="M55" t="n" s="113">
        <v>902.5711861137</v>
      </c>
    </row>
    <row r="56">
      <c r="J56" t="s" s="112">
        <v>207</v>
      </c>
      <c r="K56" t="s" s="112">
        <v>60</v>
      </c>
      <c r="L56" t="s" s="112">
        <v>17</v>
      </c>
      <c r="M56" t="n" s="113">
        <v>62.92783438340001</v>
      </c>
    </row>
    <row r="57">
      <c r="J57" t="s" s="112">
        <v>207</v>
      </c>
      <c r="K57" t="s" s="112">
        <v>59</v>
      </c>
      <c r="L57" t="s" s="112">
        <v>18</v>
      </c>
      <c r="M57" t="n" s="113">
        <v>900.0171382599</v>
      </c>
    </row>
    <row r="58">
      <c r="J58" t="s" s="112">
        <v>207</v>
      </c>
      <c r="K58" t="s" s="112">
        <v>60</v>
      </c>
      <c r="L58" t="s" s="112">
        <v>18</v>
      </c>
      <c r="M58" t="n" s="113">
        <v>72.6160088794</v>
      </c>
    </row>
    <row r="59">
      <c r="J59" t="s" s="112">
        <v>207</v>
      </c>
      <c r="K59" t="s" s="112">
        <v>59</v>
      </c>
      <c r="L59" t="s" s="112">
        <v>19</v>
      </c>
      <c r="M59" t="n" s="113">
        <v>897.471264895</v>
      </c>
    </row>
    <row r="60">
      <c r="J60" t="s" s="112">
        <v>207</v>
      </c>
      <c r="K60" t="s" s="112">
        <v>60</v>
      </c>
      <c r="L60" t="s" s="112">
        <v>19</v>
      </c>
      <c r="M60" t="n" s="113">
        <v>82.3809912769</v>
      </c>
    </row>
    <row r="61">
      <c r="J61" t="s" s="112">
        <v>207</v>
      </c>
      <c r="K61" t="s" s="112">
        <v>59</v>
      </c>
      <c r="L61" t="s" s="112">
        <v>20</v>
      </c>
      <c r="M61" t="n" s="113">
        <v>894.9333777256</v>
      </c>
    </row>
    <row r="62">
      <c r="J62" t="s" s="112">
        <v>207</v>
      </c>
      <c r="K62" t="s" s="112">
        <v>60</v>
      </c>
      <c r="L62" t="s" s="112">
        <v>20</v>
      </c>
      <c r="M62" t="n" s="113">
        <v>92.22371771550002</v>
      </c>
    </row>
    <row r="63">
      <c r="J63" t="s" s="112">
        <v>207</v>
      </c>
      <c r="K63" t="s" s="112">
        <v>59</v>
      </c>
      <c r="L63" t="s" s="112">
        <v>21</v>
      </c>
      <c r="M63" t="n" s="113">
        <v>892.4033002210999</v>
      </c>
    </row>
    <row r="64">
      <c r="J64" t="s" s="112">
        <v>207</v>
      </c>
      <c r="K64" t="s" s="112">
        <v>60</v>
      </c>
      <c r="L64" t="s" s="112">
        <v>21</v>
      </c>
      <c r="M64" t="n" s="113">
        <v>102.145132887</v>
      </c>
    </row>
    <row r="65">
      <c r="J65" t="s" s="112">
        <v>207</v>
      </c>
      <c r="K65" t="s" s="112">
        <v>59</v>
      </c>
      <c r="L65" t="s" s="112">
        <v>22</v>
      </c>
      <c r="M65" t="n" s="113">
        <v>889.8810126732999</v>
      </c>
    </row>
    <row r="66">
      <c r="J66" t="s" s="112">
        <v>207</v>
      </c>
      <c r="K66" t="s" s="112">
        <v>60</v>
      </c>
      <c r="L66" t="s" s="112">
        <v>22</v>
      </c>
      <c r="M66" t="n" s="113">
        <v>112.14619096780001</v>
      </c>
    </row>
    <row r="67">
      <c r="J67" t="s" s="112">
        <v>207</v>
      </c>
      <c r="K67" t="s" s="112">
        <v>59</v>
      </c>
      <c r="L67" t="s" s="112">
        <v>23</v>
      </c>
      <c r="M67" t="n" s="113">
        <v>887.366488225</v>
      </c>
    </row>
    <row r="68">
      <c r="J68" t="s" s="112">
        <v>207</v>
      </c>
      <c r="K68" t="s" s="112">
        <v>60</v>
      </c>
      <c r="L68" t="s" s="112">
        <v>23</v>
      </c>
      <c r="M68" t="n" s="113">
        <v>119.3115004055</v>
      </c>
    </row>
    <row r="69">
      <c r="J69" t="s" s="112">
        <v>207</v>
      </c>
      <c r="K69" t="s" s="112">
        <v>59</v>
      </c>
      <c r="L69" t="s" s="112">
        <v>24</v>
      </c>
      <c r="M69" t="n" s="113">
        <v>884.8599475586001</v>
      </c>
    </row>
    <row r="70">
      <c r="J70" t="s" s="112">
        <v>207</v>
      </c>
      <c r="K70" t="s" s="112">
        <v>60</v>
      </c>
      <c r="L70" t="s" s="112">
        <v>24</v>
      </c>
      <c r="M70" t="n" s="113">
        <v>126.5169285194</v>
      </c>
    </row>
    <row r="71">
      <c r="J71" t="s" s="112">
        <v>207</v>
      </c>
      <c r="K71" t="s" s="112">
        <v>59</v>
      </c>
      <c r="L71" t="s" s="112">
        <v>25</v>
      </c>
      <c r="M71" t="n" s="113">
        <v>882.3610889373999</v>
      </c>
    </row>
    <row r="72">
      <c r="J72" t="s" s="112">
        <v>207</v>
      </c>
      <c r="K72" t="s" s="112">
        <v>60</v>
      </c>
      <c r="L72" t="s" s="112">
        <v>25</v>
      </c>
      <c r="M72" t="n" s="113">
        <v>133.76291462129998</v>
      </c>
    </row>
    <row r="73">
      <c r="J73" t="s" s="112">
        <v>207</v>
      </c>
      <c r="K73" t="s" s="112">
        <v>59</v>
      </c>
      <c r="L73" t="s" s="112">
        <v>26</v>
      </c>
      <c r="M73" t="n" s="113">
        <v>879.8698153764</v>
      </c>
    </row>
    <row r="74">
      <c r="J74" t="s" s="112">
        <v>207</v>
      </c>
      <c r="K74" t="s" s="112">
        <v>60</v>
      </c>
      <c r="L74" t="s" s="112">
        <v>26</v>
      </c>
      <c r="M74" t="n" s="113">
        <v>141.0499009722</v>
      </c>
    </row>
    <row r="75">
      <c r="J75" t="s" s="112">
        <v>207</v>
      </c>
      <c r="K75" t="s" s="112">
        <v>59</v>
      </c>
      <c r="L75" t="s" s="112">
        <v>27</v>
      </c>
      <c r="M75" t="n" s="113">
        <v>877.3859942482001</v>
      </c>
    </row>
    <row r="76">
      <c r="J76" t="s" s="112">
        <v>207</v>
      </c>
      <c r="K76" t="s" s="112">
        <v>60</v>
      </c>
      <c r="L76" t="s" s="112">
        <v>27</v>
      </c>
      <c r="M76" t="n" s="113">
        <v>148.3783335798</v>
      </c>
    </row>
    <row r="77">
      <c r="J77" t="s" s="112">
        <v>207</v>
      </c>
      <c r="K77" t="s" s="112">
        <v>59</v>
      </c>
      <c r="L77" t="s" s="112">
        <v>28</v>
      </c>
      <c r="M77" t="n" s="113">
        <v>874.9109904023</v>
      </c>
    </row>
    <row r="78">
      <c r="J78" t="s" s="112">
        <v>207</v>
      </c>
      <c r="K78" t="s" s="112">
        <v>60</v>
      </c>
      <c r="L78" t="s" s="112">
        <v>28</v>
      </c>
      <c r="M78" t="n" s="113">
        <v>155.748662615</v>
      </c>
    </row>
    <row r="79">
      <c r="J79" t="s" s="112">
        <v>207</v>
      </c>
      <c r="K79" t="s" s="112">
        <v>59</v>
      </c>
      <c r="L79" t="s" s="112">
        <v>29</v>
      </c>
      <c r="M79" t="n" s="113">
        <v>872.4421067388</v>
      </c>
    </row>
    <row r="80">
      <c r="J80" t="s" s="112">
        <v>207</v>
      </c>
      <c r="K80" t="s" s="112">
        <v>60</v>
      </c>
      <c r="L80" t="s" s="112">
        <v>29</v>
      </c>
      <c r="M80" t="n" s="113">
        <v>163.16134973459998</v>
      </c>
    </row>
    <row r="81">
      <c r="J81" t="s" s="112">
        <v>207</v>
      </c>
      <c r="K81" t="s" s="112">
        <v>59</v>
      </c>
      <c r="L81" t="s" s="112">
        <v>30</v>
      </c>
      <c r="M81" t="n" s="113">
        <v>869.9807229062001</v>
      </c>
    </row>
    <row r="82">
      <c r="J82" t="s" s="112">
        <v>207</v>
      </c>
      <c r="K82" t="s" s="112">
        <v>60</v>
      </c>
      <c r="L82" t="s" s="112">
        <v>30</v>
      </c>
      <c r="M82" t="n" s="113">
        <v>170.6168471256</v>
      </c>
    </row>
    <row r="83">
      <c r="J83" t="s" s="112">
        <v>207</v>
      </c>
      <c r="K83" t="s" s="112">
        <v>59</v>
      </c>
      <c r="L83" t="s" s="112">
        <v>31</v>
      </c>
      <c r="M83" t="n" s="113">
        <v>867.5269796109999</v>
      </c>
    </row>
    <row r="84">
      <c r="J84" t="s" s="112">
        <v>207</v>
      </c>
      <c r="K84" t="s" s="112">
        <v>60</v>
      </c>
      <c r="L84" t="s" s="112">
        <v>31</v>
      </c>
      <c r="M84" t="n" s="113">
        <v>178.1156192242</v>
      </c>
    </row>
    <row r="85">
      <c r="J85" t="s" s="112">
        <v>207</v>
      </c>
      <c r="K85" t="s" s="112">
        <v>59</v>
      </c>
      <c r="L85" t="s" s="112">
        <v>32</v>
      </c>
      <c r="M85" t="n" s="113">
        <v>865.0794703186999</v>
      </c>
    </row>
    <row r="86">
      <c r="J86" t="s" s="112">
        <v>207</v>
      </c>
      <c r="K86" t="s" s="112">
        <v>60</v>
      </c>
      <c r="L86" t="s" s="112">
        <v>32</v>
      </c>
      <c r="M86" t="n" s="113">
        <v>185.6581396904</v>
      </c>
    </row>
    <row r="87">
      <c r="J87" t="s" s="112">
        <v>207</v>
      </c>
      <c r="K87" t="s" s="112">
        <v>59</v>
      </c>
      <c r="L87" t="s" s="112">
        <v>33</v>
      </c>
      <c r="M87" t="n" s="113">
        <v>862.6899469740999</v>
      </c>
    </row>
    <row r="88">
      <c r="J88" t="s" s="112">
        <v>207</v>
      </c>
      <c r="K88" t="s" s="112">
        <v>60</v>
      </c>
      <c r="L88" t="s" s="112">
        <v>33</v>
      </c>
      <c r="M88" t="n" s="113">
        <v>192.0428957033</v>
      </c>
    </row>
    <row r="89">
      <c r="J89" t="s" s="112">
        <v>207</v>
      </c>
      <c r="K89" t="s" s="112">
        <v>59</v>
      </c>
      <c r="L89" t="s" s="112">
        <v>34</v>
      </c>
      <c r="M89" t="n" s="113">
        <v>860.2956629372</v>
      </c>
    </row>
    <row r="90">
      <c r="J90" t="s" s="112">
        <v>207</v>
      </c>
      <c r="K90" t="s" s="112">
        <v>60</v>
      </c>
      <c r="L90" t="s" s="112">
        <v>34</v>
      </c>
      <c r="M90" t="n" s="113">
        <v>198.457730391</v>
      </c>
    </row>
    <row r="91">
      <c r="J91" t="s" s="112">
        <v>207</v>
      </c>
      <c r="K91" t="s" s="112">
        <v>59</v>
      </c>
      <c r="L91" t="s" s="112">
        <v>35</v>
      </c>
      <c r="M91" t="n" s="113">
        <v>857.8701202484</v>
      </c>
    </row>
    <row r="92">
      <c r="J92" t="s" s="112">
        <v>207</v>
      </c>
      <c r="K92" t="s" s="112">
        <v>60</v>
      </c>
      <c r="L92" t="s" s="112">
        <v>35</v>
      </c>
      <c r="M92" t="n" s="113">
        <v>204.9029566036</v>
      </c>
    </row>
    <row r="93">
      <c r="J93" t="s" s="112">
        <v>207</v>
      </c>
      <c r="K93" t="s" s="112">
        <v>59</v>
      </c>
      <c r="L93" t="s" s="112">
        <v>36</v>
      </c>
      <c r="M93" t="n" s="113">
        <v>855.6469328661</v>
      </c>
    </row>
    <row r="94">
      <c r="J94" t="s" s="112">
        <v>207</v>
      </c>
      <c r="K94" t="s" s="112">
        <v>60</v>
      </c>
      <c r="L94" t="s" s="112">
        <v>36</v>
      </c>
      <c r="M94" t="n" s="113">
        <v>211.3786575022</v>
      </c>
    </row>
    <row r="95">
      <c r="J95" t="s" s="112">
        <v>207</v>
      </c>
      <c r="K95" t="s" s="112">
        <v>59</v>
      </c>
      <c r="L95" t="s" s="112">
        <v>37</v>
      </c>
      <c r="M95" t="n" s="113">
        <v>853.3554440242</v>
      </c>
    </row>
    <row r="96">
      <c r="J96" t="s" s="112">
        <v>207</v>
      </c>
      <c r="K96" t="s" s="112">
        <v>60</v>
      </c>
      <c r="L96" t="s" s="112">
        <v>37</v>
      </c>
      <c r="M96" t="n" s="113">
        <v>217.8864417782</v>
      </c>
    </row>
    <row r="97">
      <c r="J97" t="s" s="112">
        <v>207</v>
      </c>
      <c r="K97" t="s" s="112">
        <v>59</v>
      </c>
      <c r="L97" t="s" s="112">
        <v>38</v>
      </c>
      <c r="M97" t="n" s="113">
        <v>851.0770103145</v>
      </c>
    </row>
    <row r="98">
      <c r="J98" t="s" s="112">
        <v>207</v>
      </c>
      <c r="K98" t="s" s="112">
        <v>60</v>
      </c>
      <c r="L98" t="s" s="112">
        <v>38</v>
      </c>
      <c r="M98" t="n" s="113">
        <v>224.4260118317</v>
      </c>
    </row>
    <row r="99">
      <c r="J99" t="s" s="112">
        <v>207</v>
      </c>
      <c r="K99" t="s" s="112">
        <v>59</v>
      </c>
      <c r="L99" t="s" s="112">
        <v>39</v>
      </c>
      <c r="M99" t="n" s="113">
        <v>848.8088448248</v>
      </c>
    </row>
    <row r="100">
      <c r="J100" t="s" s="112">
        <v>207</v>
      </c>
      <c r="K100" t="s" s="112">
        <v>60</v>
      </c>
      <c r="L100" t="s" s="112">
        <v>39</v>
      </c>
      <c r="M100" t="n" s="113">
        <v>230.9977144362</v>
      </c>
    </row>
    <row r="101">
      <c r="J101" t="s" s="112">
        <v>207</v>
      </c>
      <c r="K101" t="s" s="112">
        <v>59</v>
      </c>
      <c r="L101" t="s" s="112">
        <v>40</v>
      </c>
      <c r="M101" t="n" s="113">
        <v>846.5413899876</v>
      </c>
    </row>
    <row r="102">
      <c r="J102" t="s" s="112">
        <v>207</v>
      </c>
      <c r="K102" t="s" s="112">
        <v>60</v>
      </c>
      <c r="L102" t="s" s="112">
        <v>40</v>
      </c>
      <c r="M102" t="n" s="113">
        <v>237.60187677140001</v>
      </c>
    </row>
    <row r="103">
      <c r="J103" t="s" s="112">
        <v>207</v>
      </c>
      <c r="K103" t="s" s="112">
        <v>59</v>
      </c>
      <c r="L103" t="s" s="112">
        <v>41</v>
      </c>
      <c r="M103" t="n" s="113">
        <v>844.2772725525</v>
      </c>
    </row>
    <row r="104">
      <c r="J104" t="s" s="112">
        <v>207</v>
      </c>
      <c r="K104" t="s" s="112">
        <v>60</v>
      </c>
      <c r="L104" t="s" s="112">
        <v>41</v>
      </c>
      <c r="M104" t="n" s="113">
        <v>244.2387918227</v>
      </c>
    </row>
    <row r="105">
      <c r="J105" t="s" s="112">
        <v>207</v>
      </c>
      <c r="K105" t="s" s="112">
        <v>59</v>
      </c>
      <c r="L105" t="s" s="112">
        <v>42</v>
      </c>
      <c r="M105" t="n" s="113">
        <v>842.0096063382</v>
      </c>
    </row>
    <row r="106">
      <c r="J106" t="s" s="112">
        <v>207</v>
      </c>
      <c r="K106" t="s" s="112">
        <v>60</v>
      </c>
      <c r="L106" t="s" s="112">
        <v>42</v>
      </c>
      <c r="M106" t="n" s="113">
        <v>250.90877140810002</v>
      </c>
    </row>
    <row r="107">
      <c r="J107" t="s" s="112">
        <v>207</v>
      </c>
      <c r="K107" t="s" s="112">
        <v>59</v>
      </c>
      <c r="L107" t="s" s="112">
        <v>43</v>
      </c>
      <c r="M107" t="n" s="113">
        <v>839.7511404245</v>
      </c>
    </row>
    <row r="108">
      <c r="J108" t="s" s="112">
        <v>207</v>
      </c>
      <c r="K108" t="s" s="112">
        <v>60</v>
      </c>
      <c r="L108" t="s" s="112">
        <v>43</v>
      </c>
      <c r="M108" t="n" s="113">
        <v>257.6120904499</v>
      </c>
    </row>
    <row r="109">
      <c r="J109" t="s" s="112">
        <v>207</v>
      </c>
      <c r="K109" t="s" s="112">
        <v>59</v>
      </c>
      <c r="L109" t="s" s="112">
        <v>44</v>
      </c>
      <c r="M109" t="n" s="113">
        <v>837.5086778919</v>
      </c>
    </row>
    <row r="110">
      <c r="J110" t="s" s="112">
        <v>207</v>
      </c>
      <c r="K110" t="s" s="112">
        <v>60</v>
      </c>
      <c r="L110" t="s" s="112">
        <v>44</v>
      </c>
      <c r="M110" t="n" s="113">
        <v>264.3490852924</v>
      </c>
    </row>
    <row r="111">
      <c r="J111" t="s" s="112">
        <v>207</v>
      </c>
      <c r="K111" t="s" s="112">
        <v>59</v>
      </c>
      <c r="L111" t="s" s="112">
        <v>45</v>
      </c>
      <c r="M111" t="n" s="113">
        <v>835.268968629</v>
      </c>
    </row>
    <row r="112">
      <c r="J112" t="s" s="112">
        <v>207</v>
      </c>
      <c r="K112" t="s" s="112">
        <v>60</v>
      </c>
      <c r="L112" t="s" s="112">
        <v>45</v>
      </c>
      <c r="M112" t="n" s="113">
        <v>271.1201480089</v>
      </c>
    </row>
    <row r="113">
      <c r="J113" t="s" s="112">
        <v>207</v>
      </c>
      <c r="K113" t="s" s="112">
        <v>59</v>
      </c>
      <c r="L113" t="s" s="112">
        <v>46</v>
      </c>
      <c r="M113" t="n" s="113">
        <v>833.0382957621</v>
      </c>
    </row>
    <row r="114">
      <c r="J114" t="s" s="112">
        <v>207</v>
      </c>
      <c r="K114" t="s" s="112">
        <v>60</v>
      </c>
      <c r="L114" t="s" s="112">
        <v>46</v>
      </c>
      <c r="M114" t="n" s="113">
        <v>277.9255982963</v>
      </c>
    </row>
    <row r="115">
      <c r="J115" t="s" s="112">
        <v>207</v>
      </c>
      <c r="K115" t="s" s="112">
        <v>59</v>
      </c>
      <c r="L115" t="s" s="112">
        <v>47</v>
      </c>
      <c r="M115" t="n" s="113">
        <v>830.8214830812</v>
      </c>
    </row>
    <row r="116">
      <c r="J116" t="s" s="112">
        <v>207</v>
      </c>
      <c r="K116" t="s" s="112">
        <v>60</v>
      </c>
      <c r="L116" t="s" s="112">
        <v>47</v>
      </c>
      <c r="M116" t="n" s="113">
        <v>284.7657880498</v>
      </c>
    </row>
    <row r="117">
      <c r="J117" t="s" s="112">
        <v>207</v>
      </c>
      <c r="K117" t="s" s="112">
        <v>59</v>
      </c>
      <c r="L117" t="s" s="112">
        <v>48</v>
      </c>
      <c r="M117" t="n" s="113">
        <v>828.6246145451</v>
      </c>
    </row>
    <row r="118">
      <c r="J118" t="s" s="112">
        <v>207</v>
      </c>
      <c r="K118" t="s" s="112">
        <v>60</v>
      </c>
      <c r="L118" t="s" s="112">
        <v>48</v>
      </c>
      <c r="M118" t="n" s="113">
        <v>291.6411442249</v>
      </c>
    </row>
    <row r="119">
      <c r="J119" t="s" s="112">
        <v>207</v>
      </c>
      <c r="K119" t="s" s="112">
        <v>59</v>
      </c>
      <c r="L119" t="s" s="112">
        <v>49</v>
      </c>
      <c r="M119" t="n" s="113">
        <v>826.4403724905</v>
      </c>
    </row>
    <row r="120">
      <c r="J120" t="s" s="112">
        <v>207</v>
      </c>
      <c r="K120" t="s" s="112">
        <v>60</v>
      </c>
      <c r="L120" t="s" s="112">
        <v>49</v>
      </c>
      <c r="M120" t="n" s="113">
        <v>298.55218846030004</v>
      </c>
    </row>
    <row r="121">
      <c r="J121" t="s" s="112">
        <v>207</v>
      </c>
      <c r="K121" t="s" s="112">
        <v>59</v>
      </c>
      <c r="L121" t="s" s="112">
        <v>50</v>
      </c>
      <c r="M121" t="n" s="113">
        <v>824.2595593668001</v>
      </c>
    </row>
    <row r="122">
      <c r="J122" t="s" s="112">
        <v>207</v>
      </c>
      <c r="K122" t="s" s="112">
        <v>60</v>
      </c>
      <c r="L122" t="s" s="112">
        <v>50</v>
      </c>
      <c r="M122" t="n" s="113">
        <v>305.49934799830004</v>
      </c>
    </row>
    <row r="123">
      <c r="J123" t="s" s="112">
        <v>207</v>
      </c>
      <c r="K123" t="s" s="112">
        <v>59</v>
      </c>
      <c r="L123" t="s" s="112">
        <v>51</v>
      </c>
      <c r="M123" t="n" s="113">
        <v>822.0774898629999</v>
      </c>
    </row>
    <row r="124">
      <c r="J124" t="s" s="112">
        <v>207</v>
      </c>
      <c r="K124" t="s" s="112">
        <v>60</v>
      </c>
      <c r="L124" t="s" s="112">
        <v>51</v>
      </c>
      <c r="M124" t="n" s="113">
        <v>312.48293388769997</v>
      </c>
    </row>
    <row r="125">
      <c r="J125" t="s" s="112">
        <v>207</v>
      </c>
      <c r="K125" t="s" s="112">
        <v>59</v>
      </c>
      <c r="L125" t="s" s="112">
        <v>52</v>
      </c>
      <c r="M125" t="n" s="113">
        <v>819.8973842379</v>
      </c>
    </row>
    <row r="126">
      <c r="J126" t="s" s="112">
        <v>207</v>
      </c>
      <c r="K126" t="s" s="112">
        <v>60</v>
      </c>
      <c r="L126" t="s" s="112">
        <v>52</v>
      </c>
      <c r="M126" t="n" s="113">
        <v>319.5031665148</v>
      </c>
    </row>
    <row r="127">
      <c r="J127" t="s" s="112">
        <v>207</v>
      </c>
      <c r="K127" t="s" s="112">
        <v>61</v>
      </c>
      <c r="L127" t="s" s="112">
        <v>11</v>
      </c>
      <c r="M127" t="n" s="113">
        <v>912.8608012429</v>
      </c>
    </row>
    <row r="128">
      <c r="J128" t="s" s="112">
        <v>207</v>
      </c>
      <c r="K128" t="s" s="112">
        <v>61</v>
      </c>
      <c r="L128" t="s" s="112">
        <v>12</v>
      </c>
      <c r="M128" t="n" s="113">
        <v>921.3540105486001</v>
      </c>
    </row>
    <row r="129">
      <c r="J129" t="s" s="112">
        <v>207</v>
      </c>
      <c r="K129" t="s" s="112">
        <v>61</v>
      </c>
      <c r="L129" t="s" s="112">
        <v>13</v>
      </c>
      <c r="M129" t="n" s="113">
        <v>929.9570165065</v>
      </c>
    </row>
    <row r="130">
      <c r="J130" t="s" s="112">
        <v>207</v>
      </c>
      <c r="K130" t="s" s="112">
        <v>61</v>
      </c>
      <c r="L130" t="s" s="112">
        <v>14</v>
      </c>
      <c r="M130" t="n" s="113">
        <v>938.6715206508</v>
      </c>
    </row>
    <row r="131">
      <c r="J131" t="s" s="112">
        <v>207</v>
      </c>
      <c r="K131" t="s" s="112">
        <v>61</v>
      </c>
      <c r="L131" t="s" s="112">
        <v>15</v>
      </c>
      <c r="M131" t="n" s="113">
        <v>947.4990165712001</v>
      </c>
    </row>
    <row r="132">
      <c r="J132" t="s" s="112">
        <v>207</v>
      </c>
      <c r="K132" t="s" s="112">
        <v>61</v>
      </c>
      <c r="L132" t="s" s="112">
        <v>16</v>
      </c>
      <c r="M132" t="n" s="113">
        <v>956.4410079910001</v>
      </c>
    </row>
    <row r="133">
      <c r="J133" t="s" s="112">
        <v>207</v>
      </c>
      <c r="K133" t="s" s="112">
        <v>61</v>
      </c>
      <c r="L133" t="s" s="112">
        <v>17</v>
      </c>
      <c r="M133" t="n" s="113">
        <v>965.4990204971</v>
      </c>
    </row>
    <row r="134">
      <c r="J134" t="s" s="112">
        <v>207</v>
      </c>
      <c r="K134" t="s" s="112">
        <v>61</v>
      </c>
      <c r="L134" t="s" s="112">
        <v>18</v>
      </c>
      <c r="M134" t="n" s="113">
        <v>972.6331471393</v>
      </c>
    </row>
    <row r="135">
      <c r="J135" t="s" s="112">
        <v>207</v>
      </c>
      <c r="K135" t="s" s="112">
        <v>61</v>
      </c>
      <c r="L135" t="s" s="112">
        <v>19</v>
      </c>
      <c r="M135" t="n" s="113">
        <v>979.8522561719001</v>
      </c>
    </row>
    <row r="136">
      <c r="J136" t="s" s="112">
        <v>207</v>
      </c>
      <c r="K136" t="s" s="112">
        <v>61</v>
      </c>
      <c r="L136" t="s" s="112">
        <v>20</v>
      </c>
      <c r="M136" t="n" s="113">
        <v>987.1570954411</v>
      </c>
    </row>
    <row r="137">
      <c r="J137" t="s" s="112">
        <v>207</v>
      </c>
      <c r="K137" t="s" s="112">
        <v>61</v>
      </c>
      <c r="L137" t="s" s="112">
        <v>21</v>
      </c>
      <c r="M137" t="n" s="113">
        <v>994.5484331081001</v>
      </c>
    </row>
    <row r="138">
      <c r="J138" t="s" s="112">
        <v>207</v>
      </c>
      <c r="K138" t="s" s="112">
        <v>61</v>
      </c>
      <c r="L138" t="s" s="112">
        <v>22</v>
      </c>
      <c r="M138" t="n" s="113">
        <v>1002.0272036411</v>
      </c>
    </row>
    <row r="139">
      <c r="J139" t="s" s="112">
        <v>207</v>
      </c>
      <c r="K139" t="s" s="112">
        <v>61</v>
      </c>
      <c r="L139" t="s" s="112">
        <v>23</v>
      </c>
      <c r="M139" t="n" s="113">
        <v>1006.6779886305</v>
      </c>
    </row>
    <row r="140">
      <c r="J140" t="s" s="112">
        <v>207</v>
      </c>
      <c r="K140" t="s" s="112">
        <v>61</v>
      </c>
      <c r="L140" t="s" s="112">
        <v>24</v>
      </c>
      <c r="M140" t="n" s="113">
        <v>1011.3768760780001</v>
      </c>
    </row>
    <row r="141">
      <c r="J141" t="s" s="112">
        <v>207</v>
      </c>
      <c r="K141" t="s" s="112">
        <v>61</v>
      </c>
      <c r="L141" t="s" s="112">
        <v>25</v>
      </c>
      <c r="M141" t="n" s="113">
        <v>1016.1240035587</v>
      </c>
    </row>
    <row r="142">
      <c r="J142" t="s" s="112">
        <v>207</v>
      </c>
      <c r="K142" t="s" s="112">
        <v>61</v>
      </c>
      <c r="L142" t="s" s="112">
        <v>26</v>
      </c>
      <c r="M142" t="n" s="113">
        <v>1020.9197163485999</v>
      </c>
    </row>
    <row r="143">
      <c r="J143" t="s" s="112">
        <v>207</v>
      </c>
      <c r="K143" t="s" s="112">
        <v>61</v>
      </c>
      <c r="L143" t="s" s="112">
        <v>27</v>
      </c>
      <c r="M143" t="n" s="113">
        <v>1025.764327828</v>
      </c>
    </row>
    <row r="144">
      <c r="J144" t="s" s="112">
        <v>207</v>
      </c>
      <c r="K144" t="s" s="112">
        <v>61</v>
      </c>
      <c r="L144" t="s" s="112">
        <v>28</v>
      </c>
      <c r="M144" t="n" s="113">
        <v>1030.6596530173001</v>
      </c>
    </row>
    <row r="145">
      <c r="J145" t="s" s="112">
        <v>207</v>
      </c>
      <c r="K145" t="s" s="112">
        <v>61</v>
      </c>
      <c r="L145" t="s" s="112">
        <v>29</v>
      </c>
      <c r="M145" t="n" s="113">
        <v>1035.6034564734</v>
      </c>
    </row>
    <row r="146">
      <c r="J146" t="s" s="112">
        <v>207</v>
      </c>
      <c r="K146" t="s" s="112">
        <v>61</v>
      </c>
      <c r="L146" t="s" s="112">
        <v>30</v>
      </c>
      <c r="M146" t="n" s="113">
        <v>1040.5975700318</v>
      </c>
    </row>
    <row r="147">
      <c r="J147" t="s" s="112">
        <v>207</v>
      </c>
      <c r="K147" t="s" s="112">
        <v>61</v>
      </c>
      <c r="L147" t="s" s="112">
        <v>31</v>
      </c>
      <c r="M147" t="n" s="113">
        <v>1045.6425988352</v>
      </c>
    </row>
    <row r="148">
      <c r="J148" t="s" s="112">
        <v>207</v>
      </c>
      <c r="K148" t="s" s="112">
        <v>61</v>
      </c>
      <c r="L148" t="s" s="112">
        <v>32</v>
      </c>
      <c r="M148" t="n" s="113">
        <v>1050.7376100090999</v>
      </c>
    </row>
    <row r="149">
      <c r="J149" t="s" s="112">
        <v>207</v>
      </c>
      <c r="K149" t="s" s="112">
        <v>61</v>
      </c>
      <c r="L149" t="s" s="112">
        <v>33</v>
      </c>
      <c r="M149" t="n" s="113">
        <v>1054.7328426774</v>
      </c>
    </row>
    <row r="150">
      <c r="J150" t="s" s="112">
        <v>207</v>
      </c>
      <c r="K150" t="s" s="112">
        <v>61</v>
      </c>
      <c r="L150" t="s" s="112">
        <v>34</v>
      </c>
      <c r="M150" t="n" s="113">
        <v>1058.7533933282</v>
      </c>
    </row>
    <row r="151">
      <c r="J151" t="s" s="112">
        <v>207</v>
      </c>
      <c r="K151" t="s" s="112">
        <v>61</v>
      </c>
      <c r="L151" t="s" s="112">
        <v>35</v>
      </c>
      <c r="M151" t="n" s="113">
        <v>1062.773076852</v>
      </c>
    </row>
    <row r="152">
      <c r="J152" t="s" s="112">
        <v>207</v>
      </c>
      <c r="K152" t="s" s="112">
        <v>61</v>
      </c>
      <c r="L152" t="s" s="112">
        <v>36</v>
      </c>
      <c r="M152" t="n" s="113">
        <v>1067.0255903683</v>
      </c>
    </row>
    <row r="153">
      <c r="J153" t="s" s="112">
        <v>207</v>
      </c>
      <c r="K153" t="s" s="112">
        <v>61</v>
      </c>
      <c r="L153" t="s" s="112">
        <v>37</v>
      </c>
      <c r="M153" t="n" s="113">
        <v>1071.2418858024</v>
      </c>
    </row>
    <row r="154">
      <c r="J154" t="s" s="112">
        <v>207</v>
      </c>
      <c r="K154" t="s" s="112">
        <v>61</v>
      </c>
      <c r="L154" t="s" s="112">
        <v>38</v>
      </c>
      <c r="M154" t="n" s="113">
        <v>1075.5030221462</v>
      </c>
    </row>
    <row r="155">
      <c r="J155" t="s" s="112">
        <v>207</v>
      </c>
      <c r="K155" t="s" s="112">
        <v>61</v>
      </c>
      <c r="L155" t="s" s="112">
        <v>39</v>
      </c>
      <c r="M155" t="n" s="113">
        <v>1079.8065592609998</v>
      </c>
    </row>
    <row r="156">
      <c r="J156" t="s" s="112">
        <v>207</v>
      </c>
      <c r="K156" t="s" s="112">
        <v>61</v>
      </c>
      <c r="L156" t="s" s="112">
        <v>40</v>
      </c>
      <c r="M156" t="n" s="113">
        <v>1084.143266759</v>
      </c>
    </row>
    <row r="157">
      <c r="J157" t="s" s="112">
        <v>207</v>
      </c>
      <c r="K157" t="s" s="112">
        <v>61</v>
      </c>
      <c r="L157" t="s" s="112">
        <v>41</v>
      </c>
      <c r="M157" t="n" s="113">
        <v>1088.5160643752001</v>
      </c>
    </row>
    <row r="158">
      <c r="J158" t="s" s="112">
        <v>207</v>
      </c>
      <c r="K158" t="s" s="112">
        <v>61</v>
      </c>
      <c r="L158" t="s" s="112">
        <v>42</v>
      </c>
      <c r="M158" t="n" s="113">
        <v>1092.9183777463</v>
      </c>
    </row>
    <row r="159">
      <c r="J159" t="s" s="112">
        <v>207</v>
      </c>
      <c r="K159" t="s" s="112">
        <v>61</v>
      </c>
      <c r="L159" t="s" s="112">
        <v>43</v>
      </c>
      <c r="M159" t="n" s="113">
        <v>1097.3632308744002</v>
      </c>
    </row>
    <row r="160">
      <c r="J160" t="s" s="112">
        <v>207</v>
      </c>
      <c r="K160" t="s" s="112">
        <v>61</v>
      </c>
      <c r="L160" t="s" s="112">
        <v>44</v>
      </c>
      <c r="M160" t="n" s="113">
        <v>1101.8577631843</v>
      </c>
    </row>
    <row r="161">
      <c r="J161" t="s" s="112">
        <v>207</v>
      </c>
      <c r="K161" t="s" s="112">
        <v>61</v>
      </c>
      <c r="L161" t="s" s="112">
        <v>45</v>
      </c>
      <c r="M161" t="n" s="113">
        <v>1106.3891166379</v>
      </c>
    </row>
    <row r="162">
      <c r="J162" t="s" s="112">
        <v>207</v>
      </c>
      <c r="K162" t="s" s="112">
        <v>61</v>
      </c>
      <c r="L162" t="s" s="112">
        <v>46</v>
      </c>
      <c r="M162" t="n" s="113">
        <v>1110.9638940584</v>
      </c>
    </row>
    <row r="163">
      <c r="J163" t="s" s="112">
        <v>207</v>
      </c>
      <c r="K163" t="s" s="112">
        <v>61</v>
      </c>
      <c r="L163" t="s" s="112">
        <v>47</v>
      </c>
      <c r="M163" t="n" s="113">
        <v>1115.587271131</v>
      </c>
    </row>
    <row r="164">
      <c r="J164" t="s" s="112">
        <v>207</v>
      </c>
      <c r="K164" t="s" s="112">
        <v>61</v>
      </c>
      <c r="L164" t="s" s="112">
        <v>48</v>
      </c>
      <c r="M164" t="n" s="113">
        <v>1120.26575877</v>
      </c>
    </row>
    <row r="165">
      <c r="J165" t="s" s="112">
        <v>207</v>
      </c>
      <c r="K165" t="s" s="112">
        <v>61</v>
      </c>
      <c r="L165" t="s" s="112">
        <v>49</v>
      </c>
      <c r="M165" t="n" s="113">
        <v>1124.9925609508</v>
      </c>
    </row>
    <row r="166">
      <c r="J166" t="s" s="112">
        <v>207</v>
      </c>
      <c r="K166" t="s" s="112">
        <v>61</v>
      </c>
      <c r="L166" t="s" s="112">
        <v>50</v>
      </c>
      <c r="M166" t="n" s="113">
        <v>1129.7589073651</v>
      </c>
    </row>
    <row r="167">
      <c r="J167" t="s" s="112">
        <v>207</v>
      </c>
      <c r="K167" t="s" s="112">
        <v>61</v>
      </c>
      <c r="L167" t="s" s="112">
        <v>51</v>
      </c>
      <c r="M167" t="n" s="113">
        <v>1134.5604237507</v>
      </c>
    </row>
    <row r="168">
      <c r="J168" t="s" s="112">
        <v>207</v>
      </c>
      <c r="K168" t="s" s="112">
        <v>61</v>
      </c>
      <c r="L168" t="s" s="112">
        <v>52</v>
      </c>
      <c r="M168" t="n" s="113">
        <v>1139.4005507527002</v>
      </c>
    </row>
    <row collapsed="false" customFormat="false" customHeight="false" hidden="false" ht="12.8" outlineLevel="0" r="1048554"/>
    <row collapsed="false" customFormat="false" customHeight="false" hidden="false" ht="12.8" outlineLevel="0" r="1048555"/>
    <row collapsed="false" customFormat="false" customHeight="false" hidden="false" ht="12.8" outlineLevel="0" r="1048556"/>
    <row collapsed="false" customFormat="false" customHeight="false" hidden="false" ht="12.8" outlineLevel="0" r="1048557"/>
    <row collapsed="false" customFormat="false" customHeight="false" hidden="false" ht="12.8" outlineLevel="0" r="1048558"/>
    <row collapsed="false" customFormat="false" customHeight="false" hidden="false" ht="12.8" outlineLevel="0" r="1048559"/>
    <row collapsed="false" customFormat="false" customHeight="false" hidden="false" ht="12.8" outlineLevel="0" r="1048560"/>
    <row collapsed="false" customFormat="false" customHeight="false" hidden="false" ht="12.8" outlineLevel="0" r="1048561"/>
    <row collapsed="false" customFormat="false" customHeight="false" hidden="false" ht="12.8" outlineLevel="0" r="1048562"/>
    <row collapsed="false" customFormat="false" customHeight="false" hidden="false" ht="12.8" outlineLevel="0" r="1048563"/>
    <row collapsed="false" customFormat="false" customHeight="false" hidden="false" ht="12.8" outlineLevel="0" r="1048564"/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mergeCells count="2">
    <mergeCell ref="B1:H1"/>
    <mergeCell ref="B15:H15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49"/>
  <sheetViews>
    <sheetView colorId="64" defaultGridColor="true" rightToLeft="false" showFormulas="false" showGridLines="true" showOutlineSymbols="true" showRowColHeaders="true" showZeros="true" tabSelected="false" topLeftCell="A52" view="normal" windowProtection="false" workbookViewId="0" zoomScale="75" zoomScaleNormal="75" zoomScalePageLayoutView="100">
      <selection activeCell="B18" activeCellId="0" pane="topLeft" sqref="B18"/>
    </sheetView>
  </sheetViews>
  <sheetFormatPr defaultRowHeight="15"/>
  <cols>
    <col min="1" max="1" hidden="false" style="0" width="18.0" collapsed="true"/>
    <col min="2" max="2" hidden="false" style="0" width="34.1428571428571" collapsed="true"/>
    <col min="3" max="1025" hidden="false" style="0" width="11.5714285714286" collapsed="true"/>
  </cols>
  <sheetData>
    <row collapsed="false" customFormat="false" customHeight="false" hidden="false" ht="15" outlineLevel="0" r="4">
      <c r="A4" s="111" t="s">
        <v>56</v>
      </c>
      <c r="B4" s="111" t="s">
        <v>57</v>
      </c>
      <c r="C4" s="111" t="s">
        <v>12</v>
      </c>
      <c r="D4" s="111" t="s">
        <v>17</v>
      </c>
      <c r="E4" s="111" t="s">
        <v>22</v>
      </c>
      <c r="F4" s="111" t="s">
        <v>27</v>
      </c>
      <c r="G4" s="111" t="s">
        <v>32</v>
      </c>
      <c r="H4" s="111" t="s">
        <v>37</v>
      </c>
      <c r="I4" s="111" t="s">
        <v>42</v>
      </c>
      <c r="J4" s="111" t="s">
        <v>47</v>
      </c>
      <c r="K4" s="111" t="s">
        <v>52</v>
      </c>
    </row>
    <row collapsed="false" customFormat="false" customHeight="false" hidden="false" ht="15" outlineLevel="0" r="5">
      <c r="A5" s="112" t="s">
        <v>207</v>
      </c>
      <c r="B5" s="112" t="s">
        <v>59</v>
      </c>
      <c r="C5" s="113" t="n">
        <v>911.1369494635001</v>
      </c>
      <c r="D5" s="113" t="n">
        <v>902.5711861137</v>
      </c>
      <c r="E5" s="113" t="n">
        <v>889.8810126732999</v>
      </c>
      <c r="F5" s="113" t="n">
        <v>877.3859942482001</v>
      </c>
      <c r="G5" s="113" t="n">
        <v>865.0794703186999</v>
      </c>
      <c r="H5" s="113" t="n">
        <v>853.3554440242</v>
      </c>
      <c r="I5" s="113" t="n">
        <v>842.0096063382</v>
      </c>
      <c r="J5" s="113" t="n">
        <v>830.8214830812</v>
      </c>
      <c r="K5" s="113" t="n">
        <v>819.8973842379</v>
      </c>
    </row>
    <row collapsed="false" customFormat="false" customHeight="false" hidden="false" ht="15" outlineLevel="0" r="6">
      <c r="A6" s="112" t="s">
        <v>207</v>
      </c>
      <c r="B6" s="112" t="s">
        <v>60</v>
      </c>
      <c r="C6" s="113" t="n">
        <v>10.217061085100001</v>
      </c>
      <c r="D6" s="113" t="n">
        <v>62.92783438340001</v>
      </c>
      <c r="E6" s="113" t="n">
        <v>112.14619096780001</v>
      </c>
      <c r="F6" s="113" t="n">
        <v>148.3783335798</v>
      </c>
      <c r="G6" s="113" t="n">
        <v>185.6581396904</v>
      </c>
      <c r="H6" s="113" t="n">
        <v>217.8864417782</v>
      </c>
      <c r="I6" s="113" t="n">
        <v>250.90877140810002</v>
      </c>
      <c r="J6" s="113" t="n">
        <v>284.7657880498</v>
      </c>
      <c r="K6" s="113" t="n">
        <v>319.5031665148</v>
      </c>
    </row>
    <row collapsed="false" customFormat="false" customHeight="false" hidden="false" ht="15" outlineLevel="0" r="7">
      <c r="A7" s="112" t="s">
        <v>207</v>
      </c>
      <c r="B7" s="112" t="s">
        <v>61</v>
      </c>
      <c r="C7" s="113" t="n">
        <v>921.3540105486001</v>
      </c>
      <c r="D7" s="113" t="n">
        <v>965.4990204971</v>
      </c>
      <c r="E7" s="113" t="n">
        <v>1002.0272036411</v>
      </c>
      <c r="F7" s="113" t="n">
        <v>1025.764327828</v>
      </c>
      <c r="G7" s="113" t="n">
        <v>1050.7376100090999</v>
      </c>
      <c r="H7" s="113" t="n">
        <v>1071.2418858024</v>
      </c>
      <c r="I7" s="113" t="n">
        <v>1092.9183777463</v>
      </c>
      <c r="J7" s="113" t="n">
        <v>1115.587271131</v>
      </c>
      <c r="K7" s="113" t="n">
        <v>1139.4005507527002</v>
      </c>
    </row>
    <row collapsed="false" customFormat="false" customHeight="false" hidden="false" ht="13.8" outlineLevel="0" r="8">
      <c r="A8" s="22"/>
      <c r="B8" s="22"/>
      <c r="C8" s="23"/>
      <c r="D8" s="23"/>
      <c r="E8" s="23"/>
      <c r="F8" s="23"/>
      <c r="G8" s="23"/>
      <c r="H8" s="23"/>
      <c r="I8" s="23"/>
      <c r="J8" s="23"/>
      <c r="K8" s="23"/>
    </row>
    <row collapsed="false" customFormat="false" customHeight="false" hidden="false" ht="13.8" outlineLevel="0" r="9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</row>
    <row collapsed="false" customFormat="false" customHeight="false" hidden="false" ht="14.9" outlineLevel="0" r="10">
      <c r="A10" s="111" t="s">
        <v>56</v>
      </c>
      <c r="B10" s="111" t="s">
        <v>62</v>
      </c>
      <c r="C10" s="111" t="s">
        <v>63</v>
      </c>
      <c r="D10" s="111" t="s">
        <v>64</v>
      </c>
      <c r="E10" s="111" t="s">
        <v>65</v>
      </c>
      <c r="F10" s="111" t="s">
        <v>66</v>
      </c>
      <c r="G10" s="111" t="s">
        <v>67</v>
      </c>
      <c r="H10" s="111" t="s">
        <v>68</v>
      </c>
      <c r="I10" s="23"/>
      <c r="J10" s="23"/>
      <c r="K10" s="23"/>
    </row>
    <row collapsed="false" customFormat="false" customHeight="false" hidden="false" ht="15" outlineLevel="0" r="11">
      <c r="A11" s="112" t="s">
        <v>207</v>
      </c>
      <c r="B11" s="112" t="s">
        <v>69</v>
      </c>
      <c r="C11" s="112" t="s">
        <v>61</v>
      </c>
      <c r="D11" s="113" t="n">
        <v>62.9278347668</v>
      </c>
      <c r="E11" s="113" t="n">
        <v>49.21835664959999</v>
      </c>
      <c r="F11" s="113" t="n">
        <v>73.5119486315</v>
      </c>
      <c r="G11" s="113" t="n">
        <v>65.2506314949</v>
      </c>
      <c r="H11" s="113" t="n">
        <v>68.594394972</v>
      </c>
    </row>
    <row collapsed="false" customFormat="false" customHeight="false" hidden="false" ht="15" outlineLevel="0" r="14">
      <c r="A14" s="111" t="s">
        <v>56</v>
      </c>
      <c r="B14" s="111" t="s">
        <v>70</v>
      </c>
      <c r="C14" s="111" t="s">
        <v>12</v>
      </c>
      <c r="D14" s="111" t="s">
        <v>17</v>
      </c>
      <c r="E14" s="111" t="s">
        <v>22</v>
      </c>
      <c r="F14" s="111" t="s">
        <v>27</v>
      </c>
      <c r="G14" s="111" t="s">
        <v>32</v>
      </c>
      <c r="H14" s="111" t="s">
        <v>37</v>
      </c>
      <c r="I14" s="111" t="s">
        <v>42</v>
      </c>
      <c r="J14" s="111" t="s">
        <v>47</v>
      </c>
      <c r="K14" s="111" t="s">
        <v>52</v>
      </c>
    </row>
    <row collapsed="false" customFormat="false" customHeight="false" hidden="false" ht="15" outlineLevel="0" r="15">
      <c r="A15" s="112" t="s">
        <v>207</v>
      </c>
      <c r="B15" s="112" t="s">
        <v>71</v>
      </c>
      <c r="C15" s="113" t="n">
        <v>0.04394572838120654</v>
      </c>
      <c r="D15" s="113" t="n">
        <v>0.0738324282954447</v>
      </c>
      <c r="E15" s="113" t="n">
        <v>0.09050391795307812</v>
      </c>
      <c r="F15" s="113" t="n">
        <v>0.10502303927695185</v>
      </c>
      <c r="G15" s="113" t="n">
        <v>0.12112225624149554</v>
      </c>
      <c r="H15" s="113" t="n">
        <v>0.1349128888732034</v>
      </c>
      <c r="I15" s="113" t="n">
        <v>0.14222269133572424</v>
      </c>
      <c r="J15" s="113" t="n">
        <v>0.12691595806614098</v>
      </c>
      <c r="K15" s="113" t="n">
        <v>0.11327134087737932</v>
      </c>
    </row>
    <row collapsed="false" customFormat="false" customHeight="false" hidden="false" ht="15" outlineLevel="0" r="16">
      <c r="A16" s="112" t="s">
        <v>207</v>
      </c>
      <c r="B16" s="112" t="s">
        <v>72</v>
      </c>
      <c r="C16" s="113" t="n">
        <v>0.4090341366358873</v>
      </c>
      <c r="D16" s="113" t="n">
        <v>0.358460447088744</v>
      </c>
      <c r="E16" s="113" t="n">
        <v>0.3120414658991649</v>
      </c>
      <c r="F16" s="113" t="n">
        <v>0.30603752202661183</v>
      </c>
      <c r="G16" s="113" t="n">
        <v>0.320293947332786</v>
      </c>
      <c r="H16" s="113" t="n">
        <v>0.3508265412737949</v>
      </c>
      <c r="I16" s="113" t="n">
        <v>0.44030867002656526</v>
      </c>
      <c r="J16" s="113" t="n">
        <v>0.5306823650633622</v>
      </c>
      <c r="K16" s="113" t="n">
        <v>0.5632776936186124</v>
      </c>
    </row>
    <row collapsed="false" customFormat="false" customHeight="false" hidden="false" ht="15" outlineLevel="0" r="17">
      <c r="A17" s="112" t="s">
        <v>207</v>
      </c>
      <c r="B17" s="112" t="s">
        <v>73</v>
      </c>
      <c r="C17" s="113" t="n">
        <v>0.0018170884998499836</v>
      </c>
      <c r="D17" s="113" t="n">
        <v>0.0043572876817818944</v>
      </c>
      <c r="E17" s="113" t="n">
        <v>0.014322237410285082</v>
      </c>
      <c r="F17" s="113" t="n">
        <v>0.014122824130337051</v>
      </c>
      <c r="G17" s="113" t="n">
        <v>0.012040893439565112</v>
      </c>
      <c r="H17" s="113" t="n">
        <v>0.010369777998394305</v>
      </c>
      <c r="I17" s="113" t="n">
        <v>0.008022663903710049</v>
      </c>
      <c r="J17" s="113" t="n">
        <v>0.0024211356364881426</v>
      </c>
      <c r="K17" s="113" t="n">
        <v>6.274512214911451E-4</v>
      </c>
    </row>
    <row collapsed="false" customFormat="false" customHeight="false" hidden="false" ht="14.9" outlineLevel="0" r="18">
      <c r="A18" s="112" t="s">
        <v>207</v>
      </c>
      <c r="B18" s="112" t="s">
        <v>74</v>
      </c>
      <c r="C18" s="113" t="n">
        <v>0.5007473856020237</v>
      </c>
      <c r="D18" s="113" t="n">
        <v>0.49962789724246126</v>
      </c>
      <c r="E18" s="113" t="n">
        <v>0.48936199962919347</v>
      </c>
      <c r="F18" s="113" t="n">
        <v>0.46126640297311966</v>
      </c>
      <c r="G18" s="113" t="n">
        <v>0.41061405219521274</v>
      </c>
      <c r="H18" s="113" t="n">
        <v>0.347558730727672</v>
      </c>
      <c r="I18" s="113" t="n">
        <v>0.21705970650311757</v>
      </c>
      <c r="J18" s="113" t="n">
        <v>0.12584176638042308</v>
      </c>
      <c r="K18" s="113" t="n">
        <v>0.07942627372935439</v>
      </c>
    </row>
    <row collapsed="false" customFormat="false" customHeight="false" hidden="false" ht="15" outlineLevel="0" r="19">
      <c r="A19" s="112" t="s">
        <v>207</v>
      </c>
      <c r="B19" s="112" t="s">
        <v>75</v>
      </c>
      <c r="C19" s="113" t="n">
        <v>0.044455660881032553</v>
      </c>
      <c r="D19" s="113" t="n">
        <v>0.06372193969156809</v>
      </c>
      <c r="E19" s="113" t="n">
        <v>0.09377037910827848</v>
      </c>
      <c r="F19" s="113" t="n">
        <v>0.11355021159297958</v>
      </c>
      <c r="G19" s="113" t="n">
        <v>0.1359288507909407</v>
      </c>
      <c r="H19" s="113" t="n">
        <v>0.15633206112693535</v>
      </c>
      <c r="I19" s="113" t="n">
        <v>0.19238626823088287</v>
      </c>
      <c r="J19" s="113" t="n">
        <v>0.21413877485358562</v>
      </c>
      <c r="K19" s="113" t="n">
        <v>0.24339724055316278</v>
      </c>
    </row>
    <row collapsed="false" customFormat="false" customHeight="false" hidden="false" ht="15" outlineLevel="0" r="22">
      <c r="A22" s="111" t="s">
        <v>56</v>
      </c>
      <c r="B22" s="111" t="s">
        <v>70</v>
      </c>
      <c r="C22" s="111" t="s">
        <v>12</v>
      </c>
      <c r="D22" s="111" t="s">
        <v>17</v>
      </c>
      <c r="E22" s="111" t="s">
        <v>22</v>
      </c>
      <c r="F22" s="111" t="s">
        <v>27</v>
      </c>
      <c r="G22" s="111" t="s">
        <v>32</v>
      </c>
      <c r="H22" s="111" t="s">
        <v>37</v>
      </c>
      <c r="I22" s="111" t="s">
        <v>42</v>
      </c>
      <c r="J22" s="111" t="s">
        <v>47</v>
      </c>
      <c r="K22" s="111" t="s">
        <v>52</v>
      </c>
    </row>
    <row collapsed="false" customFormat="false" customHeight="false" hidden="false" ht="15" outlineLevel="0" r="23">
      <c r="A23" s="112" t="s">
        <v>207</v>
      </c>
      <c r="B23" s="112" t="s">
        <v>71</v>
      </c>
      <c r="C23" s="113" t="n">
        <v>448996.19129999995</v>
      </c>
      <c r="D23" s="113" t="n">
        <v>4646114.8199000005</v>
      </c>
      <c r="E23" s="113" t="n">
        <v>1.0149669666100001E7</v>
      </c>
      <c r="F23" s="113" t="n">
        <v>1.55831435554E7</v>
      </c>
      <c r="G23" s="113" t="n">
        <v>2.24873327689E7</v>
      </c>
      <c r="H23" s="113" t="n">
        <v>2.93956893066E7</v>
      </c>
      <c r="I23" s="113" t="n">
        <v>3.56849207494E7</v>
      </c>
      <c r="J23" s="113" t="n">
        <v>3.61413228148E7</v>
      </c>
      <c r="K23" s="113" t="n">
        <v>3.61905520857E7</v>
      </c>
    </row>
    <row collapsed="false" customFormat="false" customHeight="false" hidden="false" ht="15" outlineLevel="0" r="24">
      <c r="A24" s="112" t="s">
        <v>207</v>
      </c>
      <c r="B24" s="112" t="s">
        <v>72</v>
      </c>
      <c r="C24" s="113" t="n">
        <v>4179126.7599</v>
      </c>
      <c r="D24" s="113" t="n">
        <v>2.2557139647400007E7</v>
      </c>
      <c r="E24" s="113" t="n">
        <v>3.4994261824599996E7</v>
      </c>
      <c r="F24" s="113" t="n">
        <v>4.54093375312E7</v>
      </c>
      <c r="G24" s="113" t="n">
        <v>5.946517841589999E7</v>
      </c>
      <c r="H24" s="113" t="n">
        <v>7.64403467595E7</v>
      </c>
      <c r="I24" s="113" t="n">
        <v>1.104773074367E8</v>
      </c>
      <c r="J24" s="113" t="n">
        <v>1.5112018189139998E8</v>
      </c>
      <c r="K24" s="113" t="n">
        <v>1.799690067383E8</v>
      </c>
    </row>
    <row collapsed="false" customFormat="false" customHeight="false" hidden="false" ht="15" outlineLevel="0" r="25">
      <c r="A25" s="112" t="s">
        <v>207</v>
      </c>
      <c r="B25" s="112" t="s">
        <v>73</v>
      </c>
      <c r="C25" s="113" t="n">
        <v>18565.304200000002</v>
      </c>
      <c r="D25" s="113" t="n">
        <v>274194.6776</v>
      </c>
      <c r="E25" s="113" t="n">
        <v>1606184.3717</v>
      </c>
      <c r="F25" s="113" t="n">
        <v>2095521.1099</v>
      </c>
      <c r="G25" s="113" t="n">
        <v>2235489.8762000003</v>
      </c>
      <c r="H25" s="113" t="n">
        <v>2259434.0301</v>
      </c>
      <c r="I25" s="113" t="n">
        <v>2012956.7434999999</v>
      </c>
      <c r="J25" s="113" t="n">
        <v>689456.5975</v>
      </c>
      <c r="K25" s="113" t="n">
        <v>200472.6521</v>
      </c>
    </row>
    <row collapsed="false" customFormat="false" customHeight="false" hidden="false" ht="15" outlineLevel="0" r="26">
      <c r="A26" s="112" t="s">
        <v>207</v>
      </c>
      <c r="B26" s="112" t="s">
        <v>74</v>
      </c>
      <c r="C26" s="113" t="n">
        <v>5116166.6269</v>
      </c>
      <c r="D26" s="113" t="n">
        <v>3.1440501571E7</v>
      </c>
      <c r="E26" s="113" t="n">
        <v>5.48800842628E7</v>
      </c>
      <c r="F26" s="113" t="n">
        <v>6.84419402095E7</v>
      </c>
      <c r="G26" s="113" t="n">
        <v>7.62338410613E7</v>
      </c>
      <c r="H26" s="113" t="n">
        <v>7.57283351472E7</v>
      </c>
      <c r="I26" s="113" t="n">
        <v>5.44621842809E7</v>
      </c>
      <c r="J26" s="113" t="n">
        <v>3.58354297729E7</v>
      </c>
      <c r="K26" s="113" t="n">
        <v>2.5376945961E7</v>
      </c>
    </row>
    <row collapsed="false" customFormat="false" customHeight="false" hidden="false" ht="15" outlineLevel="0" r="27">
      <c r="A27" s="112" t="s">
        <v>207</v>
      </c>
      <c r="B27" s="112" t="s">
        <v>75</v>
      </c>
      <c r="C27" s="113" t="n">
        <v>454206.2028</v>
      </c>
      <c r="D27" s="113" t="n">
        <v>4009883.6674999995</v>
      </c>
      <c r="E27" s="113" t="n">
        <v>1.0515990842600001E7</v>
      </c>
      <c r="F27" s="113" t="n">
        <v>1.68483911738E7</v>
      </c>
      <c r="G27" s="113" t="n">
        <v>2.52362975681E7</v>
      </c>
      <c r="H27" s="113" t="n">
        <v>3.40626365348E7</v>
      </c>
      <c r="I27" s="113" t="n">
        <v>4.82714021976E7</v>
      </c>
      <c r="J27" s="113" t="n">
        <v>6.09793969732E7</v>
      </c>
      <c r="K27" s="113" t="n">
        <v>7.77661890777E7</v>
      </c>
    </row>
    <row collapsed="false" customFormat="false" customHeight="false" hidden="false" ht="15" outlineLevel="0" r="30">
      <c r="A30" s="111" t="s">
        <v>56</v>
      </c>
      <c r="B30" s="111" t="s">
        <v>76</v>
      </c>
      <c r="C30" s="111" t="s">
        <v>12</v>
      </c>
      <c r="D30" s="111" t="s">
        <v>13</v>
      </c>
      <c r="E30" s="111" t="s">
        <v>17</v>
      </c>
      <c r="F30" s="111" t="s">
        <v>22</v>
      </c>
      <c r="G30" s="111" t="s">
        <v>27</v>
      </c>
      <c r="H30" s="111" t="s">
        <v>32</v>
      </c>
      <c r="I30" s="111" t="s">
        <v>37</v>
      </c>
      <c r="J30" s="111" t="s">
        <v>42</v>
      </c>
      <c r="K30" s="111" t="s">
        <v>47</v>
      </c>
      <c r="L30" s="111" t="s">
        <v>52</v>
      </c>
    </row>
    <row collapsed="false" customFormat="false" customHeight="false" hidden="false" ht="15" outlineLevel="0" r="31">
      <c r="A31" s="112" t="s">
        <v>207</v>
      </c>
      <c r="B31" s="112" t="s">
        <v>77</v>
      </c>
      <c r="C31" s="113" t="n">
        <v>0.33840941518322726</v>
      </c>
      <c r="D31" s="113" t="n">
        <v>0.2875730691516404</v>
      </c>
      <c r="E31" s="113" t="n">
        <v>0.39149751898315965</v>
      </c>
      <c r="F31" s="113" t="n">
        <v>0.31459532783787736</v>
      </c>
      <c r="G31" s="113" t="n">
        <v>0.2134329436816946</v>
      </c>
      <c r="H31" s="113" t="n">
        <v>0.0948088762698675</v>
      </c>
      <c r="I31" s="113" t="n">
        <v>0.06320428082438026</v>
      </c>
      <c r="J31" s="113" t="n">
        <v>0.03814218303828324</v>
      </c>
      <c r="K31" s="113" t="n">
        <v>0.03732632593097144</v>
      </c>
      <c r="L31" s="113" t="n">
        <v>0.036260200652122064</v>
      </c>
    </row>
    <row collapsed="false" customFormat="false" customHeight="false" hidden="false" ht="15" outlineLevel="0" r="32">
      <c r="A32" s="112" t="s">
        <v>207</v>
      </c>
      <c r="B32" s="112" t="s">
        <v>78</v>
      </c>
      <c r="C32" s="113" t="n">
        <v>0.13009288683204454</v>
      </c>
      <c r="D32" s="113" t="n">
        <v>0.12890234383534815</v>
      </c>
      <c r="E32" s="113" t="n">
        <v>0.1510387285219164</v>
      </c>
      <c r="F32" s="113" t="n">
        <v>0.08743579651504996</v>
      </c>
      <c r="G32" s="113" t="n">
        <v>0.08316861340735912</v>
      </c>
      <c r="H32" s="113" t="n">
        <v>0.04520845797175343</v>
      </c>
      <c r="I32" s="113" t="n">
        <v>0.02847803444958982</v>
      </c>
      <c r="J32" s="113" t="n">
        <v>0.01740355836755791</v>
      </c>
      <c r="K32" s="113" t="n">
        <v>0.0160538575105555</v>
      </c>
      <c r="L32" s="113" t="n">
        <v>0.016190645223201284</v>
      </c>
    </row>
    <row collapsed="false" customFormat="false" customHeight="false" hidden="false" ht="15" outlineLevel="0" r="33">
      <c r="A33" s="112" t="s">
        <v>207</v>
      </c>
      <c r="B33" s="112" t="s">
        <v>79</v>
      </c>
      <c r="C33" s="113" t="n">
        <v>0.01024118130727374</v>
      </c>
      <c r="D33" s="113" t="n">
        <v>0.008289250255296905</v>
      </c>
      <c r="E33" s="113" t="n">
        <v>0.009552216052071074</v>
      </c>
      <c r="F33" s="113" t="n">
        <v>0.013077697078759113</v>
      </c>
      <c r="G33" s="113" t="n">
        <v>0.006043357854433937</v>
      </c>
      <c r="H33" s="113" t="n">
        <v>0.0024717562399379288</v>
      </c>
      <c r="I33" s="113" t="n">
        <v>0.0017191657999135917</v>
      </c>
      <c r="J33" s="113" t="n">
        <v>8.941934928016879E-4</v>
      </c>
      <c r="K33" s="113" t="n">
        <v>9.699734376459647E-4</v>
      </c>
      <c r="L33" s="113" t="n">
        <v>9.699821192057248E-4</v>
      </c>
    </row>
    <row collapsed="false" customFormat="false" customHeight="false" hidden="false" ht="15" outlineLevel="0" r="34">
      <c r="A34" s="112" t="s">
        <v>207</v>
      </c>
      <c r="B34" s="112" t="s">
        <v>80</v>
      </c>
      <c r="C34" s="113" t="n">
        <v>0.0051730497312068</v>
      </c>
      <c r="D34" s="113" t="n">
        <v>0.005118262167889159</v>
      </c>
      <c r="E34" s="113" t="n">
        <v>0.005311713602829808</v>
      </c>
      <c r="F34" s="113" t="n">
        <v>0.004871459665710732</v>
      </c>
      <c r="G34" s="113" t="n">
        <v>0.0033447206170242817</v>
      </c>
      <c r="H34" s="113" t="n">
        <v>0.002132645286882881</v>
      </c>
      <c r="I34" s="113" t="n">
        <v>0.0015821222122653351</v>
      </c>
      <c r="J34" s="113" t="n">
        <v>9.59144246778044E-4</v>
      </c>
      <c r="K34" s="113" t="n">
        <v>9.26001543008089E-4</v>
      </c>
      <c r="L34" s="113" t="n">
        <v>9.832258114342632E-4</v>
      </c>
    </row>
    <row collapsed="false" customFormat="false" customHeight="false" hidden="false" ht="15" outlineLevel="0" r="35">
      <c r="A35" s="112" t="s">
        <v>207</v>
      </c>
      <c r="B35" s="112" t="s">
        <v>81</v>
      </c>
      <c r="C35" s="113" t="n">
        <v>0.0013451537957468798</v>
      </c>
      <c r="D35" s="113" t="n">
        <v>3.524000863726245E-19</v>
      </c>
      <c r="E35" s="113" t="n">
        <v>0.01578813762068204</v>
      </c>
      <c r="F35" s="113" t="n">
        <v>0.016080238299030252</v>
      </c>
      <c r="G35" s="113" t="n">
        <v>0.006778863152209558</v>
      </c>
      <c r="H35" s="113" t="n">
        <v>0.0012792174654757697</v>
      </c>
      <c r="I35" s="113" t="n">
        <v>7.137072970060591E-4</v>
      </c>
      <c r="J35" s="113" t="n">
        <v>1.0154758288854964E-4</v>
      </c>
      <c r="K35" s="113" t="n">
        <v>5.812122448097951E-5</v>
      </c>
      <c r="L35" s="113" t="n">
        <v>2.591067142306323E-19</v>
      </c>
    </row>
    <row collapsed="false" customFormat="false" customHeight="false" hidden="false" ht="15" outlineLevel="0" r="36">
      <c r="A36" s="112" t="s">
        <v>207</v>
      </c>
      <c r="B36" s="112" t="s">
        <v>82</v>
      </c>
      <c r="C36" s="19"/>
      <c r="D36" s="19"/>
      <c r="E36" s="19"/>
      <c r="F36" s="113" t="n">
        <v>0.0015532246080415591</v>
      </c>
      <c r="G36" s="113" t="n">
        <v>8.94978498138671E-4</v>
      </c>
      <c r="H36" s="113" t="n">
        <v>0.0</v>
      </c>
      <c r="I36" s="23"/>
      <c r="J36" s="23"/>
      <c r="K36" s="24"/>
      <c r="L36" s="24"/>
    </row>
    <row collapsed="false" customFormat="false" customHeight="false" hidden="false" ht="15" outlineLevel="0" r="37">
      <c r="A37" s="112" t="s">
        <v>207</v>
      </c>
      <c r="B37" s="112" t="s">
        <v>83</v>
      </c>
      <c r="C37" s="113" t="n">
        <v>0.16155669779709889</v>
      </c>
      <c r="D37" s="113" t="n">
        <v>0.16635286900320884</v>
      </c>
      <c r="E37" s="113" t="n">
        <v>0.00974259203258762</v>
      </c>
      <c r="F37" s="113" t="n">
        <v>0.03110784411389329</v>
      </c>
      <c r="G37" s="113" t="n">
        <v>0.03938632419033078</v>
      </c>
      <c r="H37" s="113" t="n">
        <v>0.04410735295661569</v>
      </c>
      <c r="I37" s="113" t="n">
        <v>0.04376450840432103</v>
      </c>
      <c r="J37" s="113" t="n">
        <v>0.035940342955216996</v>
      </c>
      <c r="K37" s="113" t="n">
        <v>0.032396363668559386</v>
      </c>
      <c r="L37" s="113" t="n">
        <v>0.023562435320220856</v>
      </c>
    </row>
    <row collapsed="false" customFormat="false" customHeight="false" hidden="false" ht="15" outlineLevel="0" r="38">
      <c r="A38" s="112" t="s">
        <v>207</v>
      </c>
      <c r="B38" s="112" t="s">
        <v>84</v>
      </c>
      <c r="C38" s="113" t="n">
        <v>0.05687412658689341</v>
      </c>
      <c r="D38" s="113" t="n">
        <v>0.06109460325028633</v>
      </c>
      <c r="E38" s="113" t="n">
        <v>0.005826990158158258</v>
      </c>
      <c r="F38" s="113" t="n">
        <v>0.012760010022257582</v>
      </c>
      <c r="G38" s="113" t="n">
        <v>0.016170635537699075</v>
      </c>
      <c r="H38" s="113" t="n">
        <v>0.019150416953847026</v>
      </c>
      <c r="I38" s="113" t="n">
        <v>0.018489644162697116</v>
      </c>
      <c r="J38" s="113" t="n">
        <v>0.013919502177039475</v>
      </c>
      <c r="K38" s="113" t="n">
        <v>0.011357078591610904</v>
      </c>
      <c r="L38" s="113" t="n">
        <v>0.007883642097078071</v>
      </c>
    </row>
    <row collapsed="false" customFormat="false" customHeight="false" hidden="false" ht="15" outlineLevel="0" r="39">
      <c r="A39" s="112" t="s">
        <v>207</v>
      </c>
      <c r="B39" s="112" t="s">
        <v>85</v>
      </c>
      <c r="C39" s="113" t="n">
        <v>0.0015195618065395999</v>
      </c>
      <c r="D39" s="113" t="n">
        <v>0.001531098816794801</v>
      </c>
      <c r="E39" s="113" t="n">
        <v>2.1276642130479582E-4</v>
      </c>
      <c r="F39" s="113" t="n">
        <v>7.27328203621126E-4</v>
      </c>
      <c r="G39" s="113" t="n">
        <v>7.71685694670219E-4</v>
      </c>
      <c r="H39" s="113" t="n">
        <v>9.758670650903559E-4</v>
      </c>
      <c r="I39" s="113" t="n">
        <v>0.001130595887594379</v>
      </c>
      <c r="J39" s="113" t="n">
        <v>9.590598986932004E-4</v>
      </c>
      <c r="K39" s="113" t="n">
        <v>9.184413871638595E-4</v>
      </c>
      <c r="L39" s="113" t="n">
        <v>6.99904301767798E-4</v>
      </c>
    </row>
    <row collapsed="false" customFormat="false" customHeight="false" hidden="false" ht="15" outlineLevel="0" r="40">
      <c r="A40" s="112" t="s">
        <v>207</v>
      </c>
      <c r="B40" s="112" t="s">
        <v>86</v>
      </c>
      <c r="C40" s="113" t="n">
        <v>5.976852295525091E-4</v>
      </c>
      <c r="D40" s="113" t="n">
        <v>7.231660089198946E-4</v>
      </c>
      <c r="E40" s="113" t="n">
        <v>1.235406976820168E-4</v>
      </c>
      <c r="F40" s="113" t="n">
        <v>2.5048361709245084E-4</v>
      </c>
      <c r="G40" s="113" t="n">
        <v>2.6569469992957266E-4</v>
      </c>
      <c r="H40" s="113" t="n">
        <v>4.7301308908487326E-4</v>
      </c>
      <c r="I40" s="113" t="n">
        <v>5.238502958698148E-4</v>
      </c>
      <c r="J40" s="113" t="n">
        <v>4.628226941945979E-4</v>
      </c>
      <c r="K40" s="113" t="n">
        <v>4.0508534540957737E-4</v>
      </c>
      <c r="L40" s="113" t="n">
        <v>3.152129030975897E-4</v>
      </c>
    </row>
    <row collapsed="false" customFormat="false" customHeight="false" hidden="false" ht="15" outlineLevel="0" r="41">
      <c r="A41" s="112" t="s">
        <v>207</v>
      </c>
      <c r="B41" s="112" t="s">
        <v>87</v>
      </c>
      <c r="C41" s="113" t="n">
        <v>0.08368141841168523</v>
      </c>
      <c r="D41" s="113" t="n">
        <v>0.10267022196235753</v>
      </c>
      <c r="E41" s="113" t="n">
        <v>0.11058818421704764</v>
      </c>
      <c r="F41" s="113" t="n">
        <v>0.09681140347067343</v>
      </c>
      <c r="G41" s="113" t="n">
        <v>0.15122659417619833</v>
      </c>
      <c r="H41" s="113" t="n">
        <v>0.22262408272851963</v>
      </c>
      <c r="I41" s="113" t="n">
        <v>0.26858243165805</v>
      </c>
      <c r="J41" s="113" t="n">
        <v>0.32132056195822234</v>
      </c>
      <c r="K41" s="113" t="n">
        <v>0.3217550878291567</v>
      </c>
      <c r="L41" s="113" t="n">
        <v>0.30077673766047747</v>
      </c>
    </row>
    <row collapsed="false" customFormat="false" customHeight="false" hidden="false" ht="15" outlineLevel="0" r="42">
      <c r="A42" s="112" t="s">
        <v>207</v>
      </c>
      <c r="B42" s="112" t="s">
        <v>88</v>
      </c>
      <c r="C42" s="113" t="n">
        <v>0.0029971034865061974</v>
      </c>
      <c r="D42" s="113" t="n">
        <v>0.004033183482211167</v>
      </c>
      <c r="E42" s="113" t="n">
        <v>0.004334271589872899</v>
      </c>
      <c r="F42" s="113" t="n">
        <v>0.0019054750374979815</v>
      </c>
      <c r="G42" s="113" t="n">
        <v>0.0036179093478080414</v>
      </c>
      <c r="H42" s="113" t="n">
        <v>0.006690233894587695</v>
      </c>
      <c r="I42" s="113" t="n">
        <v>0.008725775163839692</v>
      </c>
      <c r="J42" s="113" t="n">
        <v>0.012276721740072003</v>
      </c>
      <c r="K42" s="113" t="n">
        <v>0.011442642870850143</v>
      </c>
      <c r="L42" s="113" t="n">
        <v>0.012262336226944526</v>
      </c>
    </row>
    <row collapsed="false" customFormat="false" customHeight="false" hidden="false" ht="15" outlineLevel="0" r="43">
      <c r="A43" s="112" t="s">
        <v>207</v>
      </c>
      <c r="B43" s="112" t="s">
        <v>89</v>
      </c>
      <c r="C43" s="113" t="n">
        <v>0.0872547454473083</v>
      </c>
      <c r="D43" s="113" t="n">
        <v>0.09338693825482264</v>
      </c>
      <c r="E43" s="113" t="n">
        <v>0.08717921838571915</v>
      </c>
      <c r="F43" s="113" t="n">
        <v>0.10190235039310706</v>
      </c>
      <c r="G43" s="113" t="n">
        <v>0.09574842220971266</v>
      </c>
      <c r="H43" s="113" t="n">
        <v>0.09833640979901494</v>
      </c>
      <c r="I43" s="113" t="n">
        <v>0.10996359612131662</v>
      </c>
      <c r="J43" s="113" t="n">
        <v>0.11456087152092237</v>
      </c>
      <c r="K43" s="113" t="n">
        <v>0.11770756147577839</v>
      </c>
      <c r="L43" s="113" t="n">
        <v>0.10882069017221517</v>
      </c>
    </row>
    <row collapsed="false" customFormat="false" customHeight="false" hidden="false" ht="15" outlineLevel="0" r="44">
      <c r="A44" s="112" t="s">
        <v>207</v>
      </c>
      <c r="B44" s="112" t="s">
        <v>90</v>
      </c>
      <c r="C44" s="113" t="n">
        <v>0.009930387325173453</v>
      </c>
      <c r="D44" s="113" t="n">
        <v>0.01079612182622091</v>
      </c>
      <c r="E44" s="113" t="n">
        <v>0.011281033871400224</v>
      </c>
      <c r="F44" s="113" t="n">
        <v>0.00809175469611545</v>
      </c>
      <c r="G44" s="113" t="n">
        <v>0.005942328788514397</v>
      </c>
      <c r="H44" s="113" t="n">
        <v>0.006250944200952774</v>
      </c>
      <c r="I44" s="113" t="n">
        <v>0.006709829272802096</v>
      </c>
      <c r="J44" s="113" t="n">
        <v>0.007481319742543421</v>
      </c>
      <c r="K44" s="113" t="n">
        <v>0.007290484082806747</v>
      </c>
      <c r="L44" s="113" t="n">
        <v>0.007969633264881735</v>
      </c>
    </row>
    <row collapsed="false" customFormat="false" customHeight="false" hidden="false" ht="15" outlineLevel="0" r="45">
      <c r="A45" s="112" t="s">
        <v>207</v>
      </c>
      <c r="B45" s="112" t="s">
        <v>91</v>
      </c>
      <c r="C45" s="113" t="n">
        <v>0.004395943885027717</v>
      </c>
      <c r="D45" s="113" t="n">
        <v>0.005320257398317382</v>
      </c>
      <c r="E45" s="113" t="n">
        <v>0.00923900817652862</v>
      </c>
      <c r="F45" s="113" t="n">
        <v>0.005367488612400765</v>
      </c>
      <c r="G45" s="113" t="n">
        <v>0.007794686863590412</v>
      </c>
      <c r="H45" s="113" t="n">
        <v>0.009700882726748914</v>
      </c>
      <c r="I45" s="113" t="n">
        <v>0.010079698200310393</v>
      </c>
      <c r="J45" s="113" t="n">
        <v>0.013171804830805156</v>
      </c>
      <c r="K45" s="113" t="n">
        <v>0.01371861098339641</v>
      </c>
      <c r="L45" s="113" t="n">
        <v>0.013085486388019374</v>
      </c>
    </row>
    <row collapsed="false" customFormat="false" customHeight="false" hidden="false" ht="15" outlineLevel="0" r="46">
      <c r="A46" s="112" t="s">
        <v>207</v>
      </c>
      <c r="B46" s="112" t="s">
        <v>92</v>
      </c>
      <c r="C46" s="113" t="n">
        <v>1.328199947809863E-6</v>
      </c>
      <c r="D46" s="113" t="n">
        <v>1.5548703074883574E-6</v>
      </c>
      <c r="E46" s="113" t="n">
        <v>1.9823974174503614E-5</v>
      </c>
      <c r="F46" s="19"/>
      <c r="G46" s="19"/>
      <c r="H46" s="19"/>
      <c r="I46" s="19"/>
      <c r="J46" s="19"/>
      <c r="K46" s="19"/>
      <c r="L46" s="19"/>
    </row>
    <row collapsed="false" customFormat="false" customHeight="false" hidden="false" ht="15" outlineLevel="0" r="47">
      <c r="A47" s="112" t="s">
        <v>207</v>
      </c>
      <c r="B47" s="112" t="s">
        <v>93</v>
      </c>
      <c r="C47" s="113" t="n">
        <v>0.07332190012962693</v>
      </c>
      <c r="D47" s="113" t="n">
        <v>0.0899893650267125</v>
      </c>
      <c r="E47" s="113" t="n">
        <v>0.14494028365856038</v>
      </c>
      <c r="F47" s="113" t="n">
        <v>0.2501993092341978</v>
      </c>
      <c r="G47" s="113" t="n">
        <v>0.30974767633292</v>
      </c>
      <c r="H47" s="113" t="n">
        <v>0.37578584136897053</v>
      </c>
      <c r="I47" s="113" t="n">
        <v>0.3671846280672409</v>
      </c>
      <c r="J47" s="113" t="n">
        <v>0.35256314068170636</v>
      </c>
      <c r="K47" s="113" t="n">
        <v>0.36129107819966433</v>
      </c>
      <c r="L47" s="113" t="n">
        <v>0.39535279126300726</v>
      </c>
    </row>
    <row collapsed="false" customFormat="false" customHeight="false" hidden="false" ht="15" outlineLevel="0" r="48">
      <c r="A48" s="112" t="s">
        <v>207</v>
      </c>
      <c r="B48" s="112" t="s">
        <v>94</v>
      </c>
      <c r="C48" s="113" t="n">
        <v>0.01049130848951471</v>
      </c>
      <c r="D48" s="113" t="n">
        <v>0.012168854037326194</v>
      </c>
      <c r="E48" s="113" t="n">
        <v>0.02147536804041926</v>
      </c>
      <c r="F48" s="113" t="n">
        <v>0.025646427339744798</v>
      </c>
      <c r="G48" s="113" t="n">
        <v>0.03543164607688319</v>
      </c>
      <c r="H48" s="113" t="n">
        <v>0.05003545937218042</v>
      </c>
      <c r="I48" s="113" t="n">
        <v>0.047764429704231955</v>
      </c>
      <c r="J48" s="113" t="n">
        <v>0.048686993933023975</v>
      </c>
      <c r="K48" s="113" t="n">
        <v>0.045457153376642266</v>
      </c>
      <c r="L48" s="113" t="n">
        <v>0.05417127555033684</v>
      </c>
    </row>
    <row collapsed="false" customFormat="false" customHeight="false" hidden="false" ht="15" outlineLevel="0" r="49">
      <c r="A49" s="112" t="s">
        <v>207</v>
      </c>
      <c r="B49" s="112" t="s">
        <v>95</v>
      </c>
      <c r="C49" s="113" t="n">
        <v>0.02211610635562608</v>
      </c>
      <c r="D49" s="113" t="n">
        <v>0.0220488406523397</v>
      </c>
      <c r="E49" s="113" t="n">
        <v>0.021848603995885705</v>
      </c>
      <c r="F49" s="113" t="n">
        <v>0.027616381254929344</v>
      </c>
      <c r="G49" s="113" t="n">
        <v>0.0202329188708832</v>
      </c>
      <c r="H49" s="113" t="n">
        <v>0.019968542610469597</v>
      </c>
      <c r="I49" s="113" t="n">
        <v>0.021383702478570982</v>
      </c>
      <c r="J49" s="113" t="n">
        <v>0.021156231139250622</v>
      </c>
      <c r="K49" s="113" t="n">
        <v>0.020926132542299317</v>
      </c>
      <c r="L49" s="113" t="n">
        <v>0.02069580104598996</v>
      </c>
    </row>
    <row collapsed="false" customFormat="false" customHeight="false" hidden="false" ht="15" outlineLevel="0" r="51">
      <c r="A51" s="111" t="s">
        <v>56</v>
      </c>
      <c r="B51" s="111" t="s">
        <v>76</v>
      </c>
      <c r="C51" s="111" t="s">
        <v>12</v>
      </c>
      <c r="D51" s="111" t="s">
        <v>17</v>
      </c>
      <c r="E51" s="111" t="s">
        <v>22</v>
      </c>
      <c r="F51" s="111" t="s">
        <v>27</v>
      </c>
      <c r="G51" s="111" t="s">
        <v>32</v>
      </c>
      <c r="H51" s="111" t="s">
        <v>37</v>
      </c>
      <c r="I51" s="111" t="s">
        <v>42</v>
      </c>
      <c r="J51" s="111" t="s">
        <v>47</v>
      </c>
      <c r="K51" s="111" t="s">
        <v>52</v>
      </c>
    </row>
    <row collapsed="false" customFormat="false" customHeight="false" hidden="false" ht="15" outlineLevel="0" r="52">
      <c r="A52" s="112" t="s">
        <v>207</v>
      </c>
      <c r="B52" s="112" t="s">
        <v>77</v>
      </c>
      <c r="C52" s="113" t="n">
        <v>3457549.6667</v>
      </c>
      <c r="D52" s="113" t="n">
        <v>4200297.512799993</v>
      </c>
      <c r="E52" s="113" t="n">
        <v>3146286.1421000008</v>
      </c>
      <c r="F52" s="113" t="n">
        <v>1564128.941899999</v>
      </c>
      <c r="G52" s="113" t="n">
        <v>715097.8886000011</v>
      </c>
      <c r="H52" s="113" t="n">
        <v>411319.82269999944</v>
      </c>
      <c r="I52" s="113" t="n">
        <v>254407.58039999986</v>
      </c>
      <c r="J52" s="113" t="n">
        <v>255319.14949999982</v>
      </c>
      <c r="K52" s="113" t="n">
        <v>254555.04289999977</v>
      </c>
    </row>
    <row collapsed="false" customFormat="false" customHeight="false" hidden="false" ht="15" outlineLevel="0" r="53">
      <c r="A53" s="112" t="s">
        <v>207</v>
      </c>
      <c r="B53" s="112" t="s">
        <v>78</v>
      </c>
      <c r="C53" s="113" t="n">
        <v>1329166.9715000002</v>
      </c>
      <c r="D53" s="113" t="n">
        <v>1620463.8981999988</v>
      </c>
      <c r="E53" s="113" t="n">
        <v>874450.4783000001</v>
      </c>
      <c r="F53" s="113" t="n">
        <v>609495.5776</v>
      </c>
      <c r="G53" s="113" t="n">
        <v>340985.7189999996</v>
      </c>
      <c r="H53" s="113" t="n">
        <v>185328.9038000001</v>
      </c>
      <c r="I53" s="113" t="n">
        <v>116081.37819999992</v>
      </c>
      <c r="J53" s="113" t="n">
        <v>109811.4304999999</v>
      </c>
      <c r="K53" s="113" t="n">
        <v>113662.09550000052</v>
      </c>
    </row>
    <row collapsed="false" customFormat="false" customHeight="false" hidden="false" ht="15" outlineLevel="0" r="54">
      <c r="A54" s="112" t="s">
        <v>207</v>
      </c>
      <c r="B54" s="112" t="s">
        <v>79</v>
      </c>
      <c r="C54" s="113" t="n">
        <v>104634.77500000005</v>
      </c>
      <c r="D54" s="113" t="n">
        <v>102483.78949999978</v>
      </c>
      <c r="E54" s="113" t="n">
        <v>130790.80790000036</v>
      </c>
      <c r="F54" s="113" t="n">
        <v>44288.3407</v>
      </c>
      <c r="G54" s="113" t="n">
        <v>18643.272000000055</v>
      </c>
      <c r="H54" s="113" t="n">
        <v>11187.960099999997</v>
      </c>
      <c r="I54" s="113" t="n">
        <v>5964.252300000007</v>
      </c>
      <c r="J54" s="113" t="n">
        <v>6634.802299999996</v>
      </c>
      <c r="K54" s="113" t="n">
        <v>6809.500100000019</v>
      </c>
    </row>
    <row collapsed="false" customFormat="false" customHeight="false" hidden="false" ht="15" outlineLevel="0" r="55">
      <c r="A55" s="112" t="s">
        <v>207</v>
      </c>
      <c r="B55" s="112" t="s">
        <v>80</v>
      </c>
      <c r="C55" s="113" t="n">
        <v>52853.3651</v>
      </c>
      <c r="D55" s="113" t="n">
        <v>56988.29839999991</v>
      </c>
      <c r="E55" s="113" t="n">
        <v>48719.75100000008</v>
      </c>
      <c r="F55" s="113" t="n">
        <v>24511.559600000008</v>
      </c>
      <c r="G55" s="113" t="n">
        <v>16085.520699999994</v>
      </c>
      <c r="H55" s="113" t="n">
        <v>10296.109999999979</v>
      </c>
      <c r="I55" s="113" t="n">
        <v>6397.472499999974</v>
      </c>
      <c r="J55" s="113" t="n">
        <v>6334.0262000000075</v>
      </c>
      <c r="K55" s="113" t="n">
        <v>6902.473900000012</v>
      </c>
    </row>
    <row collapsed="false" customFormat="false" customHeight="false" hidden="false" ht="15" outlineLevel="0" r="56">
      <c r="A56" s="112" t="s">
        <v>207</v>
      </c>
      <c r="B56" s="112" t="s">
        <v>81</v>
      </c>
      <c r="C56" s="113" t="n">
        <v>13743.518499999998</v>
      </c>
      <c r="D56" s="113" t="n">
        <v>169387.7278</v>
      </c>
      <c r="E56" s="113" t="n">
        <v>160819.39699999942</v>
      </c>
      <c r="F56" s="113" t="n">
        <v>49678.44169999991</v>
      </c>
      <c r="G56" s="113" t="n">
        <v>9648.523900000087</v>
      </c>
      <c r="H56" s="113" t="n">
        <v>4644.653099999996</v>
      </c>
      <c r="I56" s="113" t="n">
        <v>677.3202999999849</v>
      </c>
      <c r="J56" s="113" t="n">
        <v>397.5602000000017</v>
      </c>
      <c r="K56" s="113" t="n">
        <v>1.8189894035458565E-12</v>
      </c>
    </row>
    <row collapsed="false" customFormat="false" customHeight="false" hidden="false" ht="15" outlineLevel="0" r="57">
      <c r="A57" s="112" t="s">
        <v>207</v>
      </c>
      <c r="B57" s="112" t="s">
        <v>82</v>
      </c>
      <c r="C57" s="19"/>
      <c r="D57" s="19"/>
      <c r="E57" s="113" t="n">
        <v>15533.889500000005</v>
      </c>
      <c r="F57" s="113" t="n">
        <v>6558.7896000000255</v>
      </c>
      <c r="G57" s="113" t="n">
        <v>0.0</v>
      </c>
      <c r="H57" s="23"/>
      <c r="I57" s="23"/>
      <c r="J57" s="24"/>
      <c r="K57" s="24"/>
    </row>
    <row collapsed="false" customFormat="false" customHeight="false" hidden="false" ht="15" outlineLevel="0" r="58">
      <c r="A58" s="112" t="s">
        <v>207</v>
      </c>
      <c r="B58" s="112" t="s">
        <v>83</v>
      </c>
      <c r="C58" s="113" t="n">
        <v>1650634.6500999997</v>
      </c>
      <c r="D58" s="113" t="n">
        <v>104526.2948000012</v>
      </c>
      <c r="E58" s="113" t="n">
        <v>311111.35540000047</v>
      </c>
      <c r="F58" s="113" t="n">
        <v>288640.0221000002</v>
      </c>
      <c r="G58" s="113" t="n">
        <v>332680.6118999999</v>
      </c>
      <c r="H58" s="113" t="n">
        <v>284809.9780999995</v>
      </c>
      <c r="I58" s="113" t="n">
        <v>239721.35209999979</v>
      </c>
      <c r="J58" s="113" t="n">
        <v>221597.2724999995</v>
      </c>
      <c r="K58" s="113" t="n">
        <v>165413.77669999935</v>
      </c>
    </row>
    <row collapsed="false" customFormat="false" customHeight="false" hidden="false" ht="15" outlineLevel="0" r="59">
      <c r="A59" s="112" t="s">
        <v>207</v>
      </c>
      <c r="B59" s="112" t="s">
        <v>84</v>
      </c>
      <c r="C59" s="113" t="n">
        <v>581086.4254999999</v>
      </c>
      <c r="D59" s="113" t="n">
        <v>62516.59609999973</v>
      </c>
      <c r="E59" s="113" t="n">
        <v>127613.60120000003</v>
      </c>
      <c r="F59" s="113" t="n">
        <v>118505.41259999998</v>
      </c>
      <c r="G59" s="113" t="n">
        <v>144442.4116</v>
      </c>
      <c r="H59" s="113" t="n">
        <v>120326.61489999999</v>
      </c>
      <c r="I59" s="113" t="n">
        <v>92842.79469999974</v>
      </c>
      <c r="J59" s="113" t="n">
        <v>77684.57179999998</v>
      </c>
      <c r="K59" s="113" t="n">
        <v>55345.00129999989</v>
      </c>
    </row>
    <row collapsed="false" customFormat="false" customHeight="false" hidden="false" ht="15" outlineLevel="0" r="60">
      <c r="A60" s="112" t="s">
        <v>207</v>
      </c>
      <c r="B60" s="112" t="s">
        <v>85</v>
      </c>
      <c r="C60" s="113" t="n">
        <v>15525.4558</v>
      </c>
      <c r="D60" s="113" t="n">
        <v>2282.727800000008</v>
      </c>
      <c r="E60" s="113" t="n">
        <v>7274.051599999999</v>
      </c>
      <c r="F60" s="113" t="n">
        <v>5655.246600000002</v>
      </c>
      <c r="G60" s="113" t="n">
        <v>7360.497299999995</v>
      </c>
      <c r="H60" s="113" t="n">
        <v>7357.674099999986</v>
      </c>
      <c r="I60" s="113" t="n">
        <v>6396.909899999999</v>
      </c>
      <c r="J60" s="113" t="n">
        <v>6282.313299999998</v>
      </c>
      <c r="K60" s="113" t="n">
        <v>4913.491000000009</v>
      </c>
    </row>
    <row collapsed="false" customFormat="false" customHeight="false" hidden="false" ht="15" outlineLevel="0" r="61">
      <c r="A61" s="112" t="s">
        <v>207</v>
      </c>
      <c r="B61" s="112" t="s">
        <v>86</v>
      </c>
      <c r="C61" s="113" t="n">
        <v>6106.5865</v>
      </c>
      <c r="D61" s="113" t="n">
        <v>1325.4431000000077</v>
      </c>
      <c r="E61" s="113" t="n">
        <v>2505.101200000003</v>
      </c>
      <c r="F61" s="113" t="n">
        <v>1947.1257000000005</v>
      </c>
      <c r="G61" s="113" t="n">
        <v>3567.7108999999946</v>
      </c>
      <c r="H61" s="113" t="n">
        <v>3409.104699999998</v>
      </c>
      <c r="I61" s="113" t="n">
        <v>3087.017899999999</v>
      </c>
      <c r="J61" s="113" t="n">
        <v>2770.8605999999963</v>
      </c>
      <c r="K61" s="113" t="n">
        <v>2212.867900000012</v>
      </c>
    </row>
    <row collapsed="false" customFormat="false" customHeight="false" hidden="false" ht="15" outlineLevel="0" r="62">
      <c r="A62" s="112" t="s">
        <v>207</v>
      </c>
      <c r="B62" s="112" t="s">
        <v>87</v>
      </c>
      <c r="C62" s="113" t="n">
        <v>854978.1635999997</v>
      </c>
      <c r="D62" s="113" t="n">
        <v>1186478.208899999</v>
      </c>
      <c r="E62" s="113" t="n">
        <v>968216.4678999986</v>
      </c>
      <c r="F62" s="113" t="n">
        <v>1108253.902400001</v>
      </c>
      <c r="G62" s="113" t="n">
        <v>1679146.6977999955</v>
      </c>
      <c r="H62" s="113" t="n">
        <v>1747876.5161000006</v>
      </c>
      <c r="I62" s="113" t="n">
        <v>2143201.573400004</v>
      </c>
      <c r="J62" s="113" t="n">
        <v>2200865.8319000006</v>
      </c>
      <c r="K62" s="113" t="n">
        <v>2111522.6607000045</v>
      </c>
    </row>
    <row collapsed="false" customFormat="false" customHeight="false" hidden="false" ht="15" outlineLevel="0" r="63">
      <c r="A63" s="112" t="s">
        <v>207</v>
      </c>
      <c r="B63" s="112" t="s">
        <v>88</v>
      </c>
      <c r="C63" s="113" t="n">
        <v>30621.5894</v>
      </c>
      <c r="D63" s="113" t="n">
        <v>46501.52120000002</v>
      </c>
      <c r="E63" s="113" t="n">
        <v>19056.766499999998</v>
      </c>
      <c r="F63" s="113" t="n">
        <v>26513.6048</v>
      </c>
      <c r="G63" s="113" t="n">
        <v>50461.226000000024</v>
      </c>
      <c r="H63" s="113" t="n">
        <v>56785.462099999975</v>
      </c>
      <c r="I63" s="113" t="n">
        <v>81885.4828</v>
      </c>
      <c r="J63" s="113" t="n">
        <v>78269.84769999998</v>
      </c>
      <c r="K63" s="113" t="n">
        <v>86084.45259999984</v>
      </c>
    </row>
    <row collapsed="false" customFormat="false" customHeight="false" hidden="false" ht="15" outlineLevel="0" r="64">
      <c r="A64" s="112" t="s">
        <v>207</v>
      </c>
      <c r="B64" s="112" t="s">
        <v>89</v>
      </c>
      <c r="C64" s="113" t="n">
        <v>891487.0641999999</v>
      </c>
      <c r="D64" s="113" t="n">
        <v>935328.1602000007</v>
      </c>
      <c r="E64" s="113" t="n">
        <v>1019131.3236999996</v>
      </c>
      <c r="F64" s="113" t="n">
        <v>701685.858500001</v>
      </c>
      <c r="G64" s="113" t="n">
        <v>741704.3823999995</v>
      </c>
      <c r="H64" s="113" t="n">
        <v>715619.3579000002</v>
      </c>
      <c r="I64" s="113" t="n">
        <v>764118.668899999</v>
      </c>
      <c r="J64" s="113" t="n">
        <v>805142.0474999999</v>
      </c>
      <c r="K64" s="113" t="n">
        <v>763946.5572999986</v>
      </c>
    </row>
    <row collapsed="false" customFormat="false" customHeight="false" hidden="false" ht="15" outlineLevel="0" r="65">
      <c r="A65" s="112" t="s">
        <v>207</v>
      </c>
      <c r="B65" s="112" t="s">
        <v>90</v>
      </c>
      <c r="C65" s="113" t="n">
        <v>101459.37389999996</v>
      </c>
      <c r="D65" s="113" t="n">
        <v>121031.92539999995</v>
      </c>
      <c r="E65" s="113" t="n">
        <v>80926.10859999992</v>
      </c>
      <c r="F65" s="113" t="n">
        <v>43547.956000000064</v>
      </c>
      <c r="G65" s="113" t="n">
        <v>47147.87450000009</v>
      </c>
      <c r="H65" s="113" t="n">
        <v>43666.121199999994</v>
      </c>
      <c r="I65" s="113" t="n">
        <v>49900.24960000004</v>
      </c>
      <c r="J65" s="113" t="n">
        <v>49868.293999999936</v>
      </c>
      <c r="K65" s="113" t="n">
        <v>55948.67930000019</v>
      </c>
    </row>
    <row collapsed="false" customFormat="false" customHeight="false" hidden="false" ht="15" outlineLevel="0" r="66">
      <c r="A66" s="112" t="s">
        <v>207</v>
      </c>
      <c r="B66" s="112" t="s">
        <v>91</v>
      </c>
      <c r="C66" s="113" t="n">
        <v>44913.62719999999</v>
      </c>
      <c r="D66" s="113" t="n">
        <v>99123.44570000004</v>
      </c>
      <c r="E66" s="113" t="n">
        <v>53680.56530000002</v>
      </c>
      <c r="F66" s="113" t="n">
        <v>57122.837299999956</v>
      </c>
      <c r="G66" s="113" t="n">
        <v>73169.10639999999</v>
      </c>
      <c r="H66" s="113" t="n">
        <v>65596.50110000008</v>
      </c>
      <c r="I66" s="113" t="n">
        <v>87855.66869999992</v>
      </c>
      <c r="J66" s="113" t="n">
        <v>93837.90129999997</v>
      </c>
      <c r="K66" s="113" t="n">
        <v>91863.15820000006</v>
      </c>
    </row>
    <row collapsed="false" customFormat="false" customHeight="false" hidden="false" ht="15" outlineLevel="0" r="67">
      <c r="A67" s="112" t="s">
        <v>207</v>
      </c>
      <c r="B67" s="112" t="s">
        <v>92</v>
      </c>
      <c r="C67" s="113" t="n">
        <v>13.570300000000001</v>
      </c>
      <c r="D67" s="113" t="n">
        <v>212.6873999999999</v>
      </c>
      <c r="E67" s="19"/>
      <c r="F67" s="19"/>
      <c r="G67" s="19"/>
      <c r="H67" s="19"/>
      <c r="I67" s="19"/>
      <c r="J67" s="19"/>
      <c r="K67" s="19"/>
    </row>
    <row collapsed="false" customFormat="false" customHeight="false" hidden="false" ht="15" outlineLevel="0" r="68">
      <c r="A68" s="112" t="s">
        <v>207</v>
      </c>
      <c r="B68" s="112" t="s">
        <v>93</v>
      </c>
      <c r="C68" s="113" t="n">
        <v>749134.3324999999</v>
      </c>
      <c r="D68" s="113" t="n">
        <v>1555034.9195999987</v>
      </c>
      <c r="E68" s="113" t="n">
        <v>2502257.8205999993</v>
      </c>
      <c r="F68" s="113" t="n">
        <v>2269964.9683</v>
      </c>
      <c r="G68" s="113" t="n">
        <v>2834372.395300001</v>
      </c>
      <c r="H68" s="113" t="n">
        <v>2389558.335999999</v>
      </c>
      <c r="I68" s="113" t="n">
        <v>2351588.9341999963</v>
      </c>
      <c r="J68" s="113" t="n">
        <v>2471299.5052999984</v>
      </c>
      <c r="K68" s="113" t="n">
        <v>2775468.5559</v>
      </c>
    </row>
    <row collapsed="false" customFormat="false" customHeight="false" hidden="false" ht="15" outlineLevel="0" r="69">
      <c r="A69" s="112" t="s">
        <v>207</v>
      </c>
      <c r="B69" s="112" t="s">
        <v>94</v>
      </c>
      <c r="C69" s="113" t="n">
        <v>107190.3397</v>
      </c>
      <c r="D69" s="113" t="n">
        <v>230404.8700000001</v>
      </c>
      <c r="E69" s="113" t="n">
        <v>256491.40910000005</v>
      </c>
      <c r="F69" s="113" t="n">
        <v>259658.4301000001</v>
      </c>
      <c r="G69" s="113" t="n">
        <v>377393.4757999992</v>
      </c>
      <c r="H69" s="113" t="n">
        <v>310840.60290000006</v>
      </c>
      <c r="I69" s="113" t="n">
        <v>324741.2533</v>
      </c>
      <c r="J69" s="113" t="n">
        <v>310935.5514999998</v>
      </c>
      <c r="K69" s="113" t="n">
        <v>380294.9548999998</v>
      </c>
    </row>
    <row collapsed="false" customFormat="false" customHeight="false" hidden="false" ht="15" outlineLevel="0" r="70">
      <c r="A70" s="112" t="s">
        <v>207</v>
      </c>
      <c r="B70" s="112" t="s">
        <v>95</v>
      </c>
      <c r="C70" s="113" t="n">
        <v>225961.60959999997</v>
      </c>
      <c r="D70" s="113" t="n">
        <v>234409.24289999972</v>
      </c>
      <c r="E70" s="113" t="n">
        <v>276193.03259999957</v>
      </c>
      <c r="F70" s="113" t="n">
        <v>148275.58219999995</v>
      </c>
      <c r="G70" s="113" t="n">
        <v>150613.14109999966</v>
      </c>
      <c r="H70" s="113" t="n">
        <v>139160.5220000001</v>
      </c>
      <c r="I70" s="113" t="n">
        <v>141111.62880000006</v>
      </c>
      <c r="J70" s="113" t="n">
        <v>143138.71590000018</v>
      </c>
      <c r="K70" s="113" t="n">
        <v>145289.33729999978</v>
      </c>
    </row>
    <row collapsed="false" customFormat="false" customHeight="false" hidden="false" ht="15" outlineLevel="0" r="81">
      <c r="A81" s="111" t="s">
        <v>56</v>
      </c>
      <c r="B81" s="111" t="s">
        <v>10</v>
      </c>
      <c r="C81" s="111" t="s">
        <v>17</v>
      </c>
      <c r="D81" s="111" t="s">
        <v>22</v>
      </c>
      <c r="E81" s="111" t="s">
        <v>27</v>
      </c>
      <c r="F81" s="111" t="s">
        <v>32</v>
      </c>
      <c r="G81" s="111" t="s">
        <v>52</v>
      </c>
    </row>
    <row collapsed="false" customFormat="false" customHeight="false" hidden="false" ht="15" outlineLevel="0" r="82">
      <c r="A82" s="112" t="s">
        <v>207</v>
      </c>
      <c r="B82" s="112" t="s">
        <v>2</v>
      </c>
      <c r="C82" s="113" t="n">
        <v>0.47378075473222775</v>
      </c>
      <c r="D82" s="113" t="n">
        <v>0.5088979047695273</v>
      </c>
      <c r="E82" s="113" t="n">
        <v>0.5314241443065049</v>
      </c>
      <c r="F82" s="113" t="n">
        <v>0.5471228229041226</v>
      </c>
      <c r="G82" s="113" t="n">
        <v>0.5738630923061014</v>
      </c>
    </row>
    <row collapsed="false" customFormat="false" customHeight="false" hidden="false" ht="15" outlineLevel="0" r="83">
      <c r="A83" s="112" t="s">
        <v>207</v>
      </c>
      <c r="B83" s="112" t="s">
        <v>53</v>
      </c>
      <c r="C83" s="113" t="n">
        <v>0.3230050713355473</v>
      </c>
      <c r="D83" s="113" t="n">
        <v>0.3561957512544912</v>
      </c>
      <c r="E83" s="113" t="n">
        <v>0.3734954669432035</v>
      </c>
      <c r="F83" s="113" t="n">
        <v>0.3866148685320683</v>
      </c>
      <c r="G83" s="113" t="n">
        <v>0.4050932190750183</v>
      </c>
    </row>
    <row collapsed="false" customFormat="false" customHeight="false" hidden="false" ht="15" outlineLevel="0" r="84">
      <c r="A84" s="112" t="s">
        <v>207</v>
      </c>
      <c r="B84" s="112" t="s">
        <v>54</v>
      </c>
      <c r="C84" s="113" t="n">
        <v>0.2775192145228376</v>
      </c>
      <c r="D84" s="113" t="n">
        <v>0.30916682208939594</v>
      </c>
      <c r="E84" s="113" t="n">
        <v>0.32485665991682056</v>
      </c>
      <c r="F84" s="113" t="n">
        <v>0.3367633135337757</v>
      </c>
      <c r="G84" s="113" t="n">
        <v>0.3510239178711979</v>
      </c>
    </row>
    <row collapsed="false" customFormat="false" customHeight="false" hidden="false" ht="15" outlineLevel="0" r="85">
      <c r="A85" s="112" t="s">
        <v>207</v>
      </c>
      <c r="B85" s="112" t="s">
        <v>55</v>
      </c>
      <c r="C85" s="113" t="n">
        <v>0.243387377284966</v>
      </c>
      <c r="D85" s="113" t="n">
        <v>0.2734595113883294</v>
      </c>
      <c r="E85" s="113" t="n">
        <v>0.2889954564032201</v>
      </c>
      <c r="F85" s="113" t="n">
        <v>0.30187827293967906</v>
      </c>
      <c r="G85" s="113" t="n">
        <v>0.3162530085627766</v>
      </c>
    </row>
    <row collapsed="false" customFormat="false" customHeight="false" hidden="false" ht="15" outlineLevel="0" r="88">
      <c r="A88" s="111" t="s">
        <v>56</v>
      </c>
      <c r="B88" s="111" t="s">
        <v>10</v>
      </c>
      <c r="C88" s="111" t="s">
        <v>17</v>
      </c>
      <c r="D88" s="111" t="s">
        <v>22</v>
      </c>
      <c r="E88" s="111" t="s">
        <v>27</v>
      </c>
      <c r="F88" s="111" t="s">
        <v>32</v>
      </c>
      <c r="G88" s="111" t="s">
        <v>52</v>
      </c>
    </row>
    <row collapsed="false" customFormat="false" customHeight="false" hidden="false" ht="15" outlineLevel="0" r="89">
      <c r="A89" s="112" t="s">
        <v>207</v>
      </c>
      <c r="B89" s="112" t="s">
        <v>2</v>
      </c>
      <c r="C89" s="113" t="n">
        <v>0.4250616602518534</v>
      </c>
      <c r="D89" s="113" t="n">
        <v>0.44477223281996675</v>
      </c>
      <c r="E89" s="113" t="n">
        <v>0.4548103094776102</v>
      </c>
      <c r="F89" s="113" t="n">
        <v>0.46512856564172883</v>
      </c>
      <c r="G89" s="113" t="n">
        <v>0.48199700361181624</v>
      </c>
    </row>
    <row collapsed="false" customFormat="false" customHeight="false" hidden="false" ht="15" outlineLevel="0" r="90">
      <c r="A90" s="112" t="s">
        <v>207</v>
      </c>
      <c r="B90" s="112" t="s">
        <v>53</v>
      </c>
      <c r="C90" s="113" t="n">
        <v>0.30709128680668135</v>
      </c>
      <c r="D90" s="113" t="n">
        <v>0.3389931941566241</v>
      </c>
      <c r="E90" s="113" t="n">
        <v>0.35417282820706697</v>
      </c>
      <c r="F90" s="113" t="n">
        <v>0.36885661558076416</v>
      </c>
      <c r="G90" s="113" t="n">
        <v>0.39132074600360667</v>
      </c>
    </row>
    <row collapsed="false" customFormat="false" customHeight="false" hidden="false" ht="15" outlineLevel="0" r="91">
      <c r="A91" s="112" t="s">
        <v>207</v>
      </c>
      <c r="B91" s="112" t="s">
        <v>54</v>
      </c>
      <c r="C91" s="113" t="n">
        <v>0.24391967811930418</v>
      </c>
      <c r="D91" s="113" t="n">
        <v>0.25900480302600426</v>
      </c>
      <c r="E91" s="113" t="n">
        <v>0.26623797524052467</v>
      </c>
      <c r="F91" s="113" t="n">
        <v>0.27327226517313</v>
      </c>
      <c r="G91" s="113" t="n">
        <v>0.2834985338836791</v>
      </c>
    </row>
    <row collapsed="false" customFormat="false" customHeight="false" hidden="false" ht="15" outlineLevel="0" r="92">
      <c r="A92" s="112" t="s">
        <v>207</v>
      </c>
      <c r="B92" s="112" t="s">
        <v>55</v>
      </c>
      <c r="C92" s="113" t="n">
        <v>0.2664450389661328</v>
      </c>
      <c r="D92" s="113" t="n">
        <v>0.27909996368450635</v>
      </c>
      <c r="E92" s="113" t="n">
        <v>0.28505835566625604</v>
      </c>
      <c r="F92" s="113" t="n">
        <v>0.29080157829294384</v>
      </c>
      <c r="G92" s="113" t="n">
        <v>0.2990795853707444</v>
      </c>
    </row>
    <row collapsed="false" customFormat="false" customHeight="false" hidden="false" ht="15" outlineLevel="0" r="95">
      <c r="A95" s="111" t="s">
        <v>56</v>
      </c>
      <c r="B95" s="111" t="s">
        <v>96</v>
      </c>
      <c r="C95" s="111" t="s">
        <v>12</v>
      </c>
      <c r="D95" s="111" t="s">
        <v>17</v>
      </c>
      <c r="E95" s="111" t="s">
        <v>22</v>
      </c>
      <c r="F95" s="111" t="s">
        <v>27</v>
      </c>
      <c r="G95" s="111" t="s">
        <v>32</v>
      </c>
      <c r="H95" s="111" t="s">
        <v>37</v>
      </c>
      <c r="I95" s="111" t="s">
        <v>42</v>
      </c>
      <c r="J95" s="111" t="s">
        <v>47</v>
      </c>
      <c r="K95" s="111" t="s">
        <v>52</v>
      </c>
    </row>
    <row collapsed="false" customFormat="false" customHeight="false" hidden="false" ht="15" outlineLevel="0" r="96">
      <c r="A96" s="112" t="s">
        <v>207</v>
      </c>
      <c r="B96" s="112" t="s">
        <v>97</v>
      </c>
      <c r="C96" s="113" t="n">
        <v>0.9951059481368191</v>
      </c>
      <c r="D96" s="113" t="n">
        <v>0.9942707349088701</v>
      </c>
      <c r="E96" s="113" t="n">
        <v>0.9870392782107287</v>
      </c>
      <c r="F96" s="113" t="n">
        <v>0.9830785175847917</v>
      </c>
      <c r="G96" s="113" t="n">
        <v>0.9819033685000799</v>
      </c>
      <c r="H96" s="113" t="n">
        <v>0.9820119813699757</v>
      </c>
      <c r="I96" s="113" t="n">
        <v>0.9853481241328992</v>
      </c>
      <c r="J96" s="113" t="n">
        <v>0.9854507956269448</v>
      </c>
      <c r="K96" s="113" t="n">
        <v>0.9764942111089273</v>
      </c>
    </row>
    <row collapsed="false" customFormat="false" customHeight="false" hidden="false" ht="15" outlineLevel="0" r="97">
      <c r="A97" s="112" t="s">
        <v>207</v>
      </c>
      <c r="B97" s="112" t="s">
        <v>98</v>
      </c>
      <c r="C97" s="113" t="n">
        <v>0.003363256346310348</v>
      </c>
      <c r="D97" s="113" t="n">
        <v>0.0039564656259732595</v>
      </c>
      <c r="E97" s="113" t="n">
        <v>0.00364903743921302</v>
      </c>
      <c r="F97" s="113" t="n">
        <v>0.003876585389564854</v>
      </c>
      <c r="G97" s="113" t="n">
        <v>0.004561464235285926</v>
      </c>
      <c r="H97" s="113" t="n">
        <v>0.004574036085512438</v>
      </c>
      <c r="I97" s="113" t="n">
        <v>0.0035903995268255413</v>
      </c>
      <c r="J97" s="113" t="n">
        <v>0.0031137531835430036</v>
      </c>
      <c r="K97" s="113" t="n">
        <v>0.003028131626189284</v>
      </c>
    </row>
    <row collapsed="false" customFormat="false" customHeight="false" hidden="false" ht="15" outlineLevel="0" r="98">
      <c r="A98" s="112" t="s">
        <v>207</v>
      </c>
      <c r="B98" s="112" t="s">
        <v>99</v>
      </c>
      <c r="C98" s="113" t="n">
        <v>0.0028164160419293996</v>
      </c>
      <c r="D98" s="113" t="n">
        <v>0.0033674656888499303</v>
      </c>
      <c r="E98" s="113" t="n">
        <v>0.0030536739909690002</v>
      </c>
      <c r="F98" s="113" t="n">
        <v>0.0032708164267828037</v>
      </c>
      <c r="G98" s="113" t="n">
        <v>0.0036700389614703482</v>
      </c>
      <c r="H98" s="113" t="n">
        <v>0.0036675160448008904</v>
      </c>
      <c r="I98" s="113" t="n">
        <v>0.00288836700773947</v>
      </c>
      <c r="J98" s="113" t="n">
        <v>0.0024662483970236985</v>
      </c>
      <c r="K98" s="113" t="n">
        <v>0.0022522639606274066</v>
      </c>
    </row>
    <row collapsed="false" customFormat="false" customHeight="false" hidden="false" ht="15" outlineLevel="0" r="99">
      <c r="A99" s="112" t="s">
        <v>207</v>
      </c>
      <c r="B99" s="112" t="s">
        <v>100</v>
      </c>
      <c r="C99" s="113" t="n">
        <v>0.0011030338187547858</v>
      </c>
      <c r="D99" s="113" t="n">
        <v>0.0015671197241288696</v>
      </c>
      <c r="E99" s="113" t="n">
        <v>0.00835055034963291</v>
      </c>
      <c r="F99" s="113" t="n">
        <v>0.0112108599437165</v>
      </c>
      <c r="G99" s="113" t="n">
        <v>0.010249411737805277</v>
      </c>
      <c r="H99" s="113" t="n">
        <v>0.008123025956516844</v>
      </c>
      <c r="I99" s="113" t="n">
        <v>0.0073545524720215775</v>
      </c>
      <c r="J99" s="113" t="n">
        <v>0.007978206020555247</v>
      </c>
      <c r="K99" s="113" t="n">
        <v>0.014713825695012542</v>
      </c>
    </row>
    <row collapsed="false" customFormat="false" customHeight="false" hidden="false" ht="15" outlineLevel="0" r="100">
      <c r="A100" s="112" t="s">
        <v>207</v>
      </c>
      <c r="B100" s="112" t="s">
        <v>101</v>
      </c>
      <c r="C100" s="113" t="n">
        <v>4.27761698115813E-4</v>
      </c>
      <c r="D100" s="113" t="n">
        <v>2.056797410277621E-4</v>
      </c>
      <c r="E100" s="113" t="n">
        <v>9.611340004253591E-4</v>
      </c>
      <c r="F100" s="113" t="n">
        <v>0.001834037081926987</v>
      </c>
      <c r="G100" s="113" t="n">
        <v>0.003285755526828965</v>
      </c>
      <c r="H100" s="113" t="n">
        <v>0.005290956587995016</v>
      </c>
      <c r="I100" s="113" t="n">
        <v>0.003706923868253691</v>
      </c>
      <c r="J100" s="113" t="n">
        <v>0.0034572451689569047</v>
      </c>
      <c r="K100" s="113" t="n">
        <v>0.005763831569870898</v>
      </c>
    </row>
    <row collapsed="false" customFormat="false" customHeight="false" hidden="false" ht="13.8" outlineLevel="0" r="101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</row>
    <row collapsed="false" customFormat="false" customHeight="false" hidden="false" ht="13.8" outlineLevel="0" r="102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</row>
    <row collapsed="false" customFormat="false" customHeight="false" hidden="false" ht="15" outlineLevel="0" r="103">
      <c r="A103" s="111" t="s">
        <v>56</v>
      </c>
      <c r="B103" s="111" t="s">
        <v>70</v>
      </c>
      <c r="C103" s="111" t="s">
        <v>12</v>
      </c>
      <c r="D103" s="111" t="s">
        <v>17</v>
      </c>
      <c r="E103" s="111" t="s">
        <v>22</v>
      </c>
      <c r="F103" s="111" t="s">
        <v>27</v>
      </c>
      <c r="G103" s="111" t="s">
        <v>32</v>
      </c>
      <c r="H103" s="111" t="s">
        <v>37</v>
      </c>
      <c r="I103" s="111" t="s">
        <v>42</v>
      </c>
      <c r="J103" s="111" t="s">
        <v>47</v>
      </c>
      <c r="K103" s="111" t="s">
        <v>52</v>
      </c>
    </row>
    <row collapsed="false" customFormat="false" customHeight="false" hidden="false" ht="15" outlineLevel="0" r="104">
      <c r="A104" s="112" t="s">
        <v>207</v>
      </c>
      <c r="B104" s="112" t="s">
        <v>71</v>
      </c>
      <c r="C104" s="113" t="n">
        <v>0.03876766546642505</v>
      </c>
      <c r="D104" s="113" t="n">
        <v>0.06661089884618403</v>
      </c>
      <c r="E104" s="113" t="n">
        <v>0.09582113405323861</v>
      </c>
      <c r="F104" s="113" t="n">
        <v>0.1276786928077064</v>
      </c>
      <c r="G104" s="113" t="n">
        <v>0.16235045340719842</v>
      </c>
      <c r="H104" s="113" t="n">
        <v>0.18984086179991116</v>
      </c>
      <c r="I104" s="113" t="n">
        <v>0.18502785298749144</v>
      </c>
      <c r="J104" s="113" t="n">
        <v>0.16466956853164186</v>
      </c>
      <c r="K104" s="113" t="n">
        <v>0.1341897896212537</v>
      </c>
    </row>
    <row collapsed="false" customFormat="false" customHeight="false" hidden="false" ht="15" outlineLevel="0" r="105">
      <c r="A105" s="112" t="s">
        <v>207</v>
      </c>
      <c r="B105" s="112" t="s">
        <v>72</v>
      </c>
      <c r="C105" s="113" t="n">
        <v>0.25256612918738697</v>
      </c>
      <c r="D105" s="113" t="n">
        <v>0.26820456350719923</v>
      </c>
      <c r="E105" s="113" t="n">
        <v>0.284163193192477</v>
      </c>
      <c r="F105" s="113" t="n">
        <v>0.32634327381216616</v>
      </c>
      <c r="G105" s="113" t="n">
        <v>0.3912162182089691</v>
      </c>
      <c r="H105" s="113" t="n">
        <v>0.46207701061811907</v>
      </c>
      <c r="I105" s="113" t="n">
        <v>0.5153747007810269</v>
      </c>
      <c r="J105" s="113" t="n">
        <v>0.5660239619212385</v>
      </c>
      <c r="K105" s="113" t="n">
        <v>0.5779761064113842</v>
      </c>
    </row>
    <row collapsed="false" customFormat="false" customHeight="false" hidden="false" ht="15" outlineLevel="0" r="106">
      <c r="A106" s="112" t="s">
        <v>207</v>
      </c>
      <c r="B106" s="112" t="s">
        <v>73</v>
      </c>
      <c r="C106" s="113" t="n">
        <v>0.1885369894006056</v>
      </c>
      <c r="D106" s="113" t="n">
        <v>0.14919936261075814</v>
      </c>
      <c r="E106" s="113" t="n">
        <v>0.11015100144493851</v>
      </c>
      <c r="F106" s="113" t="n">
        <v>0.0710165467187452</v>
      </c>
      <c r="G106" s="113" t="n">
        <v>0.03184199459657961</v>
      </c>
      <c r="H106" s="113" t="n">
        <v>4.207692523841418E-4</v>
      </c>
      <c r="I106" s="113" t="n">
        <v>4.558277804800234E-4</v>
      </c>
      <c r="J106" s="113" t="n">
        <v>4.6176511574689833E-4</v>
      </c>
      <c r="K106" s="113" t="n">
        <v>4.558174192095739E-4</v>
      </c>
    </row>
    <row collapsed="false" customFormat="false" customHeight="false" hidden="false" ht="15" outlineLevel="0" r="107">
      <c r="A107" s="112" t="s">
        <v>207</v>
      </c>
      <c r="B107" s="112" t="s">
        <v>74</v>
      </c>
      <c r="C107" s="113" t="n">
        <v>0.45949700779857533</v>
      </c>
      <c r="D107" s="113" t="n">
        <v>0.4676078267213075</v>
      </c>
      <c r="E107" s="113" t="n">
        <v>0.46239807714075304</v>
      </c>
      <c r="F107" s="113" t="n">
        <v>0.4213666635549425</v>
      </c>
      <c r="G107" s="113" t="n">
        <v>0.3465376471069859</v>
      </c>
      <c r="H107" s="113" t="n">
        <v>0.2543118407424675</v>
      </c>
      <c r="I107" s="113" t="n">
        <v>0.1608381162441329</v>
      </c>
      <c r="J107" s="113" t="n">
        <v>0.0794952886957847</v>
      </c>
      <c r="K107" s="113" t="n">
        <v>0.032706906567247965</v>
      </c>
    </row>
    <row collapsed="false" customFormat="false" customHeight="false" hidden="false" ht="15" outlineLevel="0" r="108">
      <c r="A108" s="112" t="s">
        <v>207</v>
      </c>
      <c r="B108" s="112" t="s">
        <v>75</v>
      </c>
      <c r="C108" s="113" t="n">
        <v>0.06063220814700707</v>
      </c>
      <c r="D108" s="113" t="n">
        <v>0.048377348314551115</v>
      </c>
      <c r="E108" s="113" t="n">
        <v>0.0474665941685929</v>
      </c>
      <c r="F108" s="113" t="n">
        <v>0.05359482310643969</v>
      </c>
      <c r="G108" s="113" t="n">
        <v>0.06805368668026683</v>
      </c>
      <c r="H108" s="113" t="n">
        <v>0.09334951758711806</v>
      </c>
      <c r="I108" s="113" t="n">
        <v>0.13830350220686885</v>
      </c>
      <c r="J108" s="113" t="n">
        <v>0.18934941573558808</v>
      </c>
      <c r="K108" s="113" t="n">
        <v>0.2546713799809046</v>
      </c>
    </row>
    <row collapsed="false" customFormat="false" customHeight="false" hidden="false" ht="15" outlineLevel="0" r="111">
      <c r="A111" s="111" t="s">
        <v>56</v>
      </c>
      <c r="B111" s="111" t="s">
        <v>102</v>
      </c>
      <c r="C111" s="111" t="s">
        <v>12</v>
      </c>
      <c r="D111" s="111" t="s">
        <v>17</v>
      </c>
      <c r="E111" s="111" t="s">
        <v>22</v>
      </c>
      <c r="F111" s="111" t="s">
        <v>27</v>
      </c>
      <c r="G111" s="111" t="s">
        <v>32</v>
      </c>
      <c r="H111" s="111" t="s">
        <v>37</v>
      </c>
      <c r="I111" s="111" t="s">
        <v>42</v>
      </c>
      <c r="J111" s="111" t="s">
        <v>47</v>
      </c>
      <c r="K111" s="111" t="s">
        <v>52</v>
      </c>
    </row>
    <row collapsed="false" customFormat="false" customHeight="false" hidden="false" ht="15" outlineLevel="0" r="112">
      <c r="A112" s="112" t="s">
        <v>207</v>
      </c>
      <c r="B112" s="112" t="s">
        <v>72</v>
      </c>
      <c r="C112" s="113" t="n">
        <v>0.23511704095512836</v>
      </c>
      <c r="D112" s="113" t="n">
        <v>0.27721489619205253</v>
      </c>
      <c r="E112" s="113" t="n">
        <v>0.32609401333109594</v>
      </c>
      <c r="F112" s="113" t="n">
        <v>0.3815426909145296</v>
      </c>
      <c r="G112" s="113" t="n">
        <v>0.4494362720172969</v>
      </c>
      <c r="H112" s="113" t="n">
        <v>0.5178928248131736</v>
      </c>
      <c r="I112" s="113" t="n">
        <v>0.5609850453120439</v>
      </c>
      <c r="J112" s="113" t="n">
        <v>0.591144868981952</v>
      </c>
      <c r="K112" s="113" t="n">
        <v>0.5983323565212886</v>
      </c>
    </row>
    <row collapsed="false" customFormat="false" customHeight="false" hidden="false" ht="15" outlineLevel="0" r="113">
      <c r="A113" s="112" t="s">
        <v>207</v>
      </c>
      <c r="B113" s="112" t="s">
        <v>74</v>
      </c>
      <c r="C113" s="113" t="n">
        <v>0.4440981787275694</v>
      </c>
      <c r="D113" s="113" t="n">
        <v>0.4440006460654267</v>
      </c>
      <c r="E113" s="113" t="n">
        <v>0.42537989706053736</v>
      </c>
      <c r="F113" s="113" t="n">
        <v>0.3853544949594869</v>
      </c>
      <c r="G113" s="113" t="n">
        <v>0.3228360941133441</v>
      </c>
      <c r="H113" s="113" t="n">
        <v>0.24593929085814747</v>
      </c>
      <c r="I113" s="113" t="n">
        <v>0.16348474103798388</v>
      </c>
      <c r="J113" s="113" t="n">
        <v>0.10570794319345841</v>
      </c>
      <c r="K113" s="113" t="n">
        <v>0.07393307251757643</v>
      </c>
    </row>
    <row collapsed="false" customFormat="false" customHeight="false" hidden="false" ht="15" outlineLevel="0" r="114">
      <c r="A114" s="112" t="s">
        <v>207</v>
      </c>
      <c r="B114" s="112" t="s">
        <v>73</v>
      </c>
      <c r="C114" s="113" t="n">
        <v>0.21786879411574914</v>
      </c>
      <c r="D114" s="113" t="n">
        <v>0.1708744502616421</v>
      </c>
      <c r="E114" s="113" t="n">
        <v>0.12818396597660936</v>
      </c>
      <c r="F114" s="113" t="n">
        <v>0.09011215082246381</v>
      </c>
      <c r="G114" s="113" t="n">
        <v>0.052408075430654434</v>
      </c>
      <c r="H114" s="113" t="n">
        <v>0.014853112079285791</v>
      </c>
      <c r="I114" s="113" t="n">
        <v>0.012450764240396333</v>
      </c>
      <c r="J114" s="113" t="n">
        <v>0.010882141981897527</v>
      </c>
      <c r="K114" s="113" t="n">
        <v>0.00944112745618922</v>
      </c>
    </row>
    <row collapsed="false" customFormat="false" customHeight="false" hidden="false" ht="15" outlineLevel="0" r="115">
      <c r="A115" s="112" t="s">
        <v>207</v>
      </c>
      <c r="B115" s="112" t="s">
        <v>75</v>
      </c>
      <c r="C115" s="113" t="n">
        <v>0.05419285447077178</v>
      </c>
      <c r="D115" s="113" t="n">
        <v>0.046257294726852034</v>
      </c>
      <c r="E115" s="113" t="n">
        <v>0.04229554889925598</v>
      </c>
      <c r="F115" s="113" t="n">
        <v>0.04244966810461874</v>
      </c>
      <c r="G115" s="113" t="n">
        <v>0.048285218159908265</v>
      </c>
      <c r="H115" s="113" t="n">
        <v>0.06438781556770837</v>
      </c>
      <c r="I115" s="113" t="n">
        <v>0.09609771116593445</v>
      </c>
      <c r="J115" s="113" t="n">
        <v>0.13036349227374067</v>
      </c>
      <c r="K115" s="113" t="n">
        <v>0.17095159984933392</v>
      </c>
    </row>
    <row collapsed="false" customFormat="false" customHeight="false" hidden="false" ht="15" outlineLevel="0" r="116">
      <c r="A116" s="112" t="s">
        <v>207</v>
      </c>
      <c r="B116" s="112" t="s">
        <v>71</v>
      </c>
      <c r="C116" s="113" t="n">
        <v>0.04872313173078132</v>
      </c>
      <c r="D116" s="113" t="n">
        <v>0.06165271275402658</v>
      </c>
      <c r="E116" s="113" t="n">
        <v>0.07804657473250137</v>
      </c>
      <c r="F116" s="113" t="n">
        <v>0.10054099519890093</v>
      </c>
      <c r="G116" s="113" t="n">
        <v>0.1270343402787963</v>
      </c>
      <c r="H116" s="113" t="n">
        <v>0.15692695668168488</v>
      </c>
      <c r="I116" s="113" t="n">
        <v>0.16698173824364154</v>
      </c>
      <c r="J116" s="113" t="n">
        <v>0.16190155356895142</v>
      </c>
      <c r="K116" s="113" t="n">
        <v>0.14734184365561195</v>
      </c>
    </row>
    <row collapsed="false" customFormat="false" customHeight="false" hidden="false" ht="15" outlineLevel="0" r="119">
      <c r="A119" s="111" t="s">
        <v>56</v>
      </c>
      <c r="B119" s="111" t="s">
        <v>22</v>
      </c>
      <c r="C119" s="111" t="s">
        <v>27</v>
      </c>
      <c r="D119" s="111" t="s">
        <v>32</v>
      </c>
      <c r="E119" s="111" t="s">
        <v>37</v>
      </c>
      <c r="F119" s="111" t="s">
        <v>42</v>
      </c>
      <c r="G119" s="111" t="s">
        <v>47</v>
      </c>
      <c r="H119" s="111" t="s">
        <v>52</v>
      </c>
      <c r="I119" s="17" t="s">
        <v>52</v>
      </c>
      <c r="J119" s="17" t="s">
        <v>52</v>
      </c>
    </row>
    <row collapsed="false" customFormat="false" customHeight="false" hidden="false" ht="15" outlineLevel="0" r="120">
      <c r="A120" s="112" t="s">
        <v>207</v>
      </c>
      <c r="B120" s="113" t="n">
        <v>2804889.083578</v>
      </c>
      <c r="C120" s="113" t="n">
        <v>2597650.1901324</v>
      </c>
      <c r="D120" s="113" t="n">
        <v>1753301.0170586</v>
      </c>
      <c r="E120" s="113" t="n">
        <v>1180381.446735</v>
      </c>
      <c r="F120" s="113" t="n">
        <v>851641.532869</v>
      </c>
      <c r="G120" s="113" t="n">
        <v>624455.3462850001</v>
      </c>
      <c r="H120" s="113" t="n">
        <v>1436279.536625</v>
      </c>
      <c r="I120" s="19" t="n">
        <v>1455771.684575</v>
      </c>
      <c r="J120" s="19" t="n">
        <v>1702714.66969</v>
      </c>
    </row>
    <row collapsed="false" customFormat="false" customHeight="false" hidden="false" ht="15" outlineLevel="0" r="123">
      <c r="A123" s="111" t="s">
        <v>56</v>
      </c>
      <c r="B123" s="111" t="s">
        <v>12</v>
      </c>
      <c r="C123" s="111" t="s">
        <v>17</v>
      </c>
      <c r="D123" s="111" t="s">
        <v>22</v>
      </c>
      <c r="E123" s="111" t="s">
        <v>27</v>
      </c>
      <c r="F123" s="111" t="s">
        <v>32</v>
      </c>
      <c r="G123" s="111" t="s">
        <v>37</v>
      </c>
      <c r="H123" s="111" t="s">
        <v>42</v>
      </c>
      <c r="I123" s="111" t="s">
        <v>47</v>
      </c>
      <c r="J123" s="111" t="s">
        <v>52</v>
      </c>
    </row>
    <row collapsed="false" customFormat="false" customHeight="false" hidden="false" ht="15" outlineLevel="0" r="124">
      <c r="A124" s="112" t="s">
        <v>207</v>
      </c>
      <c r="B124" s="113" t="n">
        <v>57.6815199460759</v>
      </c>
      <c r="C124" s="113" t="n">
        <v>59.9416149253314</v>
      </c>
      <c r="D124" s="113" t="n">
        <v>59.4629717575403</v>
      </c>
      <c r="E124" s="113" t="n">
        <v>54.2506530349015</v>
      </c>
      <c r="F124" s="113" t="n">
        <v>49.0462081518183</v>
      </c>
      <c r="G124" s="113" t="n">
        <v>45.248806815592296</v>
      </c>
      <c r="H124" s="113" t="n">
        <v>42.467059743773305</v>
      </c>
      <c r="I124" s="113" t="n">
        <v>41.0338388364594</v>
      </c>
      <c r="J124" s="113" t="n">
        <v>39.7661855392345</v>
      </c>
    </row>
    <row collapsed="false" customFormat="false" customHeight="false" hidden="false" ht="15" outlineLevel="0" r="127">
      <c r="A127" s="111" t="s">
        <v>56</v>
      </c>
      <c r="B127" s="111" t="s">
        <v>10</v>
      </c>
      <c r="C127" s="111" t="s">
        <v>17</v>
      </c>
      <c r="D127" s="111" t="s">
        <v>22</v>
      </c>
      <c r="E127" s="111" t="s">
        <v>27</v>
      </c>
      <c r="F127" s="111" t="s">
        <v>32</v>
      </c>
      <c r="G127" s="111" t="s">
        <v>52</v>
      </c>
    </row>
    <row collapsed="false" customFormat="false" customHeight="false" hidden="false" ht="15" outlineLevel="0" r="128">
      <c r="A128" s="112" t="s">
        <v>207</v>
      </c>
      <c r="B128" s="112" t="s">
        <v>2</v>
      </c>
      <c r="C128" s="113" t="n">
        <v>0.39557108810139296</v>
      </c>
      <c r="D128" s="113" t="n">
        <v>0.4043549924066929</v>
      </c>
      <c r="E128" s="113" t="n">
        <v>0.3721096586512799</v>
      </c>
      <c r="F128" s="113" t="n">
        <v>0.3044047364728201</v>
      </c>
      <c r="G128" s="113" t="n">
        <v>0.04822748286236391</v>
      </c>
    </row>
    <row collapsed="false" customFormat="false" customHeight="false" hidden="false" ht="15" outlineLevel="0" r="129">
      <c r="A129" s="112" t="s">
        <v>207</v>
      </c>
      <c r="B129" s="112" t="s">
        <v>53</v>
      </c>
      <c r="C129" s="113" t="n">
        <v>0.30693824821612115</v>
      </c>
      <c r="D129" s="113" t="n">
        <v>0.2441196041429591</v>
      </c>
      <c r="E129" s="113" t="n">
        <v>0.18329476109701004</v>
      </c>
      <c r="F129" s="113" t="n">
        <v>0.12650524114836154</v>
      </c>
      <c r="G129" s="113" t="n">
        <v>0.0330166281809687</v>
      </c>
    </row>
    <row collapsed="false" customFormat="false" customHeight="false" hidden="false" ht="15" outlineLevel="0" r="130">
      <c r="A130" s="112" t="s">
        <v>207</v>
      </c>
      <c r="B130" s="112" t="s">
        <v>54</v>
      </c>
      <c r="C130" s="113" t="n">
        <v>0.5388036666260966</v>
      </c>
      <c r="D130" s="113" t="n">
        <v>0.53490986482917</v>
      </c>
      <c r="E130" s="113" t="n">
        <v>0.49478493618399566</v>
      </c>
      <c r="F130" s="113" t="n">
        <v>0.4155766873881532</v>
      </c>
      <c r="G130" s="113" t="n">
        <v>0.09999887862983046</v>
      </c>
    </row>
    <row collapsed="false" customFormat="false" customHeight="false" hidden="false" ht="15" outlineLevel="0" r="131">
      <c r="A131" s="112" t="s">
        <v>207</v>
      </c>
      <c r="B131" s="112" t="s">
        <v>55</v>
      </c>
      <c r="C131" s="113" t="n">
        <v>0.4131722369232204</v>
      </c>
      <c r="D131" s="113" t="n">
        <v>0.36766563119031254</v>
      </c>
      <c r="E131" s="113" t="n">
        <v>0.3038917229149614</v>
      </c>
      <c r="F131" s="113" t="n">
        <v>0.23503871525389386</v>
      </c>
      <c r="G131" s="113" t="n">
        <v>0.04908286913426829</v>
      </c>
    </row>
    <row collapsed="false" customFormat="false" customHeight="false" hidden="false" ht="15" outlineLevel="0" r="134">
      <c r="A134" s="111" t="s">
        <v>56</v>
      </c>
      <c r="B134" s="111" t="s">
        <v>10</v>
      </c>
      <c r="C134" s="111" t="s">
        <v>17</v>
      </c>
      <c r="D134" s="111" t="s">
        <v>22</v>
      </c>
      <c r="E134" s="111" t="s">
        <v>27</v>
      </c>
      <c r="F134" s="111" t="s">
        <v>32</v>
      </c>
      <c r="G134" s="111" t="s">
        <v>52</v>
      </c>
    </row>
    <row collapsed="false" customFormat="false" customHeight="false" hidden="false" ht="15" outlineLevel="0" r="135">
      <c r="A135" s="112" t="s">
        <v>207</v>
      </c>
      <c r="B135" s="112" t="s">
        <v>2</v>
      </c>
      <c r="C135" s="113" t="n">
        <v>0.05237511413684448</v>
      </c>
      <c r="D135" s="113" t="n">
        <v>0.03968927428763099</v>
      </c>
      <c r="E135" s="113" t="n">
        <v>0.028937853097201045</v>
      </c>
      <c r="F135" s="113" t="n">
        <v>0.02311037093289171</v>
      </c>
      <c r="G135" s="113" t="n">
        <v>0.12301982587484693</v>
      </c>
    </row>
    <row collapsed="false" customFormat="false" customHeight="false" hidden="false" ht="15" outlineLevel="0" r="136">
      <c r="A136" s="112" t="s">
        <v>207</v>
      </c>
      <c r="B136" s="112" t="s">
        <v>53</v>
      </c>
      <c r="C136" s="113" t="n">
        <v>0.02393783135965479</v>
      </c>
      <c r="D136" s="113" t="n">
        <v>0.035710912490264084</v>
      </c>
      <c r="E136" s="113" t="n">
        <v>0.05691937700906448</v>
      </c>
      <c r="F136" s="113" t="n">
        <v>0.0810556917111504</v>
      </c>
      <c r="G136" s="113" t="n">
        <v>0.24212643106830775</v>
      </c>
    </row>
    <row collapsed="false" customFormat="false" customHeight="false" hidden="false" ht="15" outlineLevel="0" r="137">
      <c r="A137" s="112" t="s">
        <v>207</v>
      </c>
      <c r="B137" s="112" t="s">
        <v>54</v>
      </c>
      <c r="C137" s="113" t="n">
        <v>0.05422536519568731</v>
      </c>
      <c r="D137" s="113" t="n">
        <v>0.04311429831877737</v>
      </c>
      <c r="E137" s="113" t="n">
        <v>0.0338584532451648</v>
      </c>
      <c r="F137" s="113" t="n">
        <v>0.029670913885067922</v>
      </c>
      <c r="G137" s="113" t="n">
        <v>0.11134700120500472</v>
      </c>
    </row>
    <row collapsed="false" customFormat="false" customHeight="false" hidden="false" ht="15" outlineLevel="0" r="138">
      <c r="A138" s="112" t="s">
        <v>207</v>
      </c>
      <c r="B138" s="112" t="s">
        <v>55</v>
      </c>
      <c r="C138" s="113" t="n">
        <v>0.040459506053418866</v>
      </c>
      <c r="D138" s="113" t="n">
        <v>0.03948085867913777</v>
      </c>
      <c r="E138" s="113" t="n">
        <v>0.043146715587896095</v>
      </c>
      <c r="F138" s="113" t="n">
        <v>0.05207667156403984</v>
      </c>
      <c r="G138" s="113" t="n">
        <v>0.12993139701217862</v>
      </c>
    </row>
    <row collapsed="false" customFormat="false" customHeight="false" hidden="false" ht="15" outlineLevel="0" r="141">
      <c r="A141" s="111" t="s">
        <v>56</v>
      </c>
      <c r="B141" s="111" t="s">
        <v>10</v>
      </c>
      <c r="C141" s="111" t="s">
        <v>17</v>
      </c>
      <c r="D141" s="111" t="s">
        <v>22</v>
      </c>
      <c r="E141" s="111" t="s">
        <v>27</v>
      </c>
      <c r="F141" s="111" t="s">
        <v>32</v>
      </c>
      <c r="G141" s="111" t="s">
        <v>52</v>
      </c>
    </row>
    <row collapsed="false" customFormat="false" customHeight="false" hidden="false" ht="15" outlineLevel="0" r="142">
      <c r="A142" s="112" t="s">
        <v>207</v>
      </c>
      <c r="B142" s="112" t="s">
        <v>2</v>
      </c>
      <c r="C142" s="113" t="n">
        <v>0.4578315445433142</v>
      </c>
      <c r="D142" s="113" t="n">
        <v>0.4841592303295755</v>
      </c>
      <c r="E142" s="113" t="n">
        <v>0.5410870798794363</v>
      </c>
      <c r="F142" s="113" t="n">
        <v>0.6222751036362131</v>
      </c>
      <c r="G142" s="113" t="n">
        <v>0.7588311476034264</v>
      </c>
    </row>
    <row collapsed="false" customFormat="false" customHeight="false" hidden="false" ht="15" outlineLevel="0" r="143">
      <c r="A143" s="112" t="s">
        <v>207</v>
      </c>
      <c r="B143" s="112" t="s">
        <v>53</v>
      </c>
      <c r="C143" s="113" t="n">
        <v>0.36978937610952584</v>
      </c>
      <c r="D143" s="113" t="n">
        <v>0.39736714404070694</v>
      </c>
      <c r="E143" s="113" t="n">
        <v>0.4161894130894314</v>
      </c>
      <c r="F143" s="113" t="n">
        <v>0.43222737396108774</v>
      </c>
      <c r="G143" s="113" t="n">
        <v>0.4966805093838965</v>
      </c>
    </row>
    <row collapsed="false" customFormat="false" customHeight="false" hidden="false" ht="15" outlineLevel="0" r="144">
      <c r="A144" s="112" t="s">
        <v>207</v>
      </c>
      <c r="B144" s="112" t="s">
        <v>54</v>
      </c>
      <c r="C144" s="113" t="n">
        <v>0.22464671868141795</v>
      </c>
      <c r="D144" s="113" t="n">
        <v>0.27670513851258155</v>
      </c>
      <c r="E144" s="113" t="n">
        <v>0.35694173101947957</v>
      </c>
      <c r="F144" s="113" t="n">
        <v>0.4614718141690195</v>
      </c>
      <c r="G144" s="113" t="n">
        <v>0.7044934787575328</v>
      </c>
    </row>
    <row collapsed="false" customFormat="false" customHeight="false" hidden="false" ht="15" outlineLevel="0" r="145">
      <c r="A145" s="112" t="s">
        <v>207</v>
      </c>
      <c r="B145" s="112" t="s">
        <v>55</v>
      </c>
      <c r="C145" s="113" t="n">
        <v>0.3328199108358673</v>
      </c>
      <c r="D145" s="113" t="n">
        <v>0.40850321906487996</v>
      </c>
      <c r="E145" s="113" t="n">
        <v>0.4866092092763228</v>
      </c>
      <c r="F145" s="113" t="n">
        <v>0.5603681367490785</v>
      </c>
      <c r="G145" s="113" t="n">
        <v>0.7068803111613818</v>
      </c>
    </row>
    <row collapsed="false" customFormat="false" customHeight="false" hidden="false" ht="15" outlineLevel="0" r="148">
      <c r="A148" s="111" t="s">
        <v>56</v>
      </c>
      <c r="B148" s="111" t="s">
        <v>10</v>
      </c>
      <c r="C148" s="111" t="s">
        <v>17</v>
      </c>
      <c r="D148" s="111" t="s">
        <v>22</v>
      </c>
      <c r="E148" s="111" t="s">
        <v>27</v>
      </c>
      <c r="F148" s="111" t="s">
        <v>32</v>
      </c>
      <c r="G148" s="111" t="s">
        <v>52</v>
      </c>
    </row>
    <row collapsed="false" customFormat="false" customHeight="false" hidden="false" ht="15" outlineLevel="0" r="149">
      <c r="A149" s="112" t="s">
        <v>207</v>
      </c>
      <c r="B149" s="112" t="s">
        <v>2</v>
      </c>
      <c r="C149" s="113" t="n">
        <v>0.07096350062710984</v>
      </c>
      <c r="D149" s="113" t="n">
        <v>0.04986791933101023</v>
      </c>
      <c r="E149" s="113" t="n">
        <v>0.03216181848829233</v>
      </c>
      <c r="F149" s="113" t="n">
        <v>0.01505388650811904</v>
      </c>
      <c r="G149" s="113" t="n">
        <v>2.6303361457161975E-4</v>
      </c>
    </row>
    <row collapsed="false" customFormat="false" customHeight="false" hidden="false" ht="15" outlineLevel="0" r="150">
      <c r="A150" s="112" t="s">
        <v>207</v>
      </c>
      <c r="B150" s="112" t="s">
        <v>53</v>
      </c>
      <c r="C150" s="113" t="n">
        <v>0.1735372732324172</v>
      </c>
      <c r="D150" s="113" t="n">
        <v>0.1260468860016837</v>
      </c>
      <c r="E150" s="113" t="n">
        <v>0.08526705192407895</v>
      </c>
      <c r="F150" s="113" t="n">
        <v>0.0490511056405637</v>
      </c>
      <c r="G150" s="113" t="n">
        <v>0.012070397322863274</v>
      </c>
    </row>
    <row collapsed="false" customFormat="false" customHeight="false" hidden="false" ht="15" outlineLevel="0" r="151">
      <c r="A151" s="112" t="s">
        <v>207</v>
      </c>
      <c r="B151" s="112" t="s">
        <v>54</v>
      </c>
      <c r="C151" s="113" t="n">
        <v>0.14865677675062441</v>
      </c>
      <c r="D151" s="113" t="n">
        <v>0.10888805963024865</v>
      </c>
      <c r="E151" s="113" t="n">
        <v>0.07409295547150126</v>
      </c>
      <c r="F151" s="113" t="n">
        <v>0.04522089620819813</v>
      </c>
      <c r="G151" s="113" t="n">
        <v>0.016884465217999835</v>
      </c>
    </row>
    <row collapsed="false" customFormat="false" customHeight="false" hidden="false" ht="15" outlineLevel="0" r="152">
      <c r="A152" s="112" t="s">
        <v>207</v>
      </c>
      <c r="B152" s="112" t="s">
        <v>55</v>
      </c>
      <c r="C152" s="113" t="n">
        <v>0.130868433471275</v>
      </c>
      <c r="D152" s="113" t="n">
        <v>0.0930667976343212</v>
      </c>
      <c r="E152" s="113" t="n">
        <v>0.061721120660648915</v>
      </c>
      <c r="F152" s="113" t="n">
        <v>0.0340645728745152</v>
      </c>
      <c r="G152" s="113" t="n">
        <v>0.0047341024661738075</v>
      </c>
    </row>
    <row collapsed="false" customFormat="false" customHeight="false" hidden="false" ht="15" outlineLevel="0" r="155">
      <c r="A155" s="111" t="s">
        <v>56</v>
      </c>
      <c r="B155" s="111" t="s">
        <v>10</v>
      </c>
      <c r="C155" s="111" t="s">
        <v>17</v>
      </c>
      <c r="D155" s="111" t="s">
        <v>22</v>
      </c>
      <c r="E155" s="111" t="s">
        <v>27</v>
      </c>
      <c r="F155" s="111" t="s">
        <v>32</v>
      </c>
      <c r="G155" s="111" t="s">
        <v>52</v>
      </c>
    </row>
    <row collapsed="false" customFormat="false" customHeight="false" hidden="false" ht="15" outlineLevel="0" r="156">
      <c r="A156" s="112" t="s">
        <v>207</v>
      </c>
      <c r="B156" s="112" t="s">
        <v>2</v>
      </c>
      <c r="C156" s="113" t="n">
        <v>0.023258752591338562</v>
      </c>
      <c r="D156" s="113" t="n">
        <v>0.021928583645090437</v>
      </c>
      <c r="E156" s="113" t="n">
        <v>0.02570358988379043</v>
      </c>
      <c r="F156" s="113" t="n">
        <v>0.035155902449956124</v>
      </c>
      <c r="G156" s="113" t="n">
        <v>0.06965851004479114</v>
      </c>
    </row>
    <row collapsed="false" customFormat="false" customHeight="false" hidden="false" ht="15" outlineLevel="0" r="157">
      <c r="A157" s="112" t="s">
        <v>207</v>
      </c>
      <c r="B157" s="112" t="s">
        <v>53</v>
      </c>
      <c r="C157" s="113" t="n">
        <v>0.125797271082281</v>
      </c>
      <c r="D157" s="113" t="n">
        <v>0.19675545332438615</v>
      </c>
      <c r="E157" s="113" t="n">
        <v>0.25832939688041506</v>
      </c>
      <c r="F157" s="113" t="n">
        <v>0.31116058753883663</v>
      </c>
      <c r="G157" s="113" t="n">
        <v>0.21610603404396372</v>
      </c>
    </row>
    <row collapsed="false" customFormat="false" customHeight="false" hidden="false" ht="15" outlineLevel="0" r="158">
      <c r="A158" s="112" t="s">
        <v>207</v>
      </c>
      <c r="B158" s="112" t="s">
        <v>54</v>
      </c>
      <c r="C158" s="113" t="n">
        <v>0.03366747274617365</v>
      </c>
      <c r="D158" s="113" t="n">
        <v>0.03638263870922232</v>
      </c>
      <c r="E158" s="113" t="n">
        <v>0.04032192407985873</v>
      </c>
      <c r="F158" s="113" t="n">
        <v>0.04805968834956126</v>
      </c>
      <c r="G158" s="113" t="n">
        <v>0.06727617618963225</v>
      </c>
    </row>
    <row collapsed="false" customFormat="false" customHeight="false" hidden="false" ht="15" outlineLevel="0" r="159">
      <c r="A159" s="112" t="s">
        <v>207</v>
      </c>
      <c r="B159" s="112" t="s">
        <v>55</v>
      </c>
      <c r="C159" s="113" t="n">
        <v>0.08267991271621838</v>
      </c>
      <c r="D159" s="113" t="n">
        <v>0.0912834934313486</v>
      </c>
      <c r="E159" s="113" t="n">
        <v>0.10463123156017082</v>
      </c>
      <c r="F159" s="113" t="n">
        <v>0.1184519035584727</v>
      </c>
      <c r="G159" s="113" t="n">
        <v>0.1093713202259974</v>
      </c>
    </row>
    <row collapsed="false" customFormat="false" customHeight="false" hidden="false" ht="15" outlineLevel="0" r="162">
      <c r="A162" s="111" t="s">
        <v>56</v>
      </c>
      <c r="B162" s="111" t="s">
        <v>103</v>
      </c>
      <c r="C162" s="111" t="s">
        <v>62</v>
      </c>
      <c r="D162" s="111" t="s">
        <v>17</v>
      </c>
      <c r="E162" s="111" t="s">
        <v>22</v>
      </c>
      <c r="F162" s="111" t="s">
        <v>27</v>
      </c>
      <c r="G162" s="111" t="s">
        <v>32</v>
      </c>
      <c r="H162" s="111" t="s">
        <v>52</v>
      </c>
    </row>
    <row collapsed="false" customFormat="false" customHeight="false" hidden="false" ht="15" outlineLevel="0" r="163">
      <c r="A163" s="112" t="s">
        <v>207</v>
      </c>
      <c r="B163" s="112" t="s">
        <v>104</v>
      </c>
      <c r="C163" s="112" t="s">
        <v>105</v>
      </c>
      <c r="D163" s="113" t="n">
        <v>1.0</v>
      </c>
      <c r="E163" s="113" t="n">
        <v>0.93</v>
      </c>
      <c r="F163" s="113" t="n">
        <v>0.86</v>
      </c>
      <c r="G163" s="113" t="n">
        <v>0.8</v>
      </c>
      <c r="H163" s="113" t="n">
        <v>0.58</v>
      </c>
    </row>
    <row collapsed="false" customFormat="false" customHeight="false" hidden="false" ht="15" outlineLevel="0" r="164">
      <c r="A164" s="112" t="s">
        <v>207</v>
      </c>
      <c r="B164" s="112" t="s">
        <v>104</v>
      </c>
      <c r="C164" s="112" t="s">
        <v>69</v>
      </c>
      <c r="D164" s="113" t="n">
        <v>1.0</v>
      </c>
      <c r="E164" s="113" t="n">
        <v>1.02</v>
      </c>
      <c r="F164" s="113" t="n">
        <v>0.99</v>
      </c>
      <c r="G164" s="113" t="n">
        <v>0.97</v>
      </c>
      <c r="H164" s="113" t="n">
        <v>0.83</v>
      </c>
    </row>
    <row collapsed="false" customFormat="false" customHeight="false" hidden="false" ht="15" outlineLevel="0" r="167">
      <c r="A167" s="111" t="s">
        <v>56</v>
      </c>
      <c r="B167" s="111" t="s">
        <v>106</v>
      </c>
      <c r="C167" s="111" t="s">
        <v>17</v>
      </c>
      <c r="D167" s="111" t="s">
        <v>22</v>
      </c>
      <c r="E167" s="111" t="s">
        <v>27</v>
      </c>
      <c r="F167" s="111" t="s">
        <v>32</v>
      </c>
      <c r="G167" s="111" t="s">
        <v>52</v>
      </c>
    </row>
    <row collapsed="false" customFormat="false" customHeight="false" hidden="false" ht="15" outlineLevel="0" r="168">
      <c r="A168" s="112" t="s">
        <v>207</v>
      </c>
      <c r="B168" s="112" t="s">
        <v>2</v>
      </c>
      <c r="C168" s="113" t="n">
        <v>1.0</v>
      </c>
      <c r="D168" s="113" t="n">
        <v>0.99</v>
      </c>
      <c r="E168" s="113" t="n">
        <v>0.95</v>
      </c>
      <c r="F168" s="113" t="n">
        <v>0.92</v>
      </c>
      <c r="G168" s="113" t="n">
        <v>0.79</v>
      </c>
    </row>
    <row collapsed="false" customFormat="false" customHeight="false" hidden="false" ht="15" outlineLevel="0" r="169">
      <c r="A169" s="112" t="s">
        <v>207</v>
      </c>
      <c r="B169" s="112" t="s">
        <v>53</v>
      </c>
      <c r="C169" s="113" t="n">
        <v>1.0</v>
      </c>
      <c r="D169" s="113" t="n">
        <v>0.99</v>
      </c>
      <c r="E169" s="113" t="n">
        <v>0.96</v>
      </c>
      <c r="F169" s="113" t="n">
        <v>0.93</v>
      </c>
      <c r="G169" s="113" t="n">
        <v>0.8</v>
      </c>
    </row>
    <row collapsed="false" customFormat="false" customHeight="false" hidden="false" ht="15" outlineLevel="0" r="170">
      <c r="A170" s="112" t="s">
        <v>207</v>
      </c>
      <c r="B170" s="112" t="s">
        <v>54</v>
      </c>
      <c r="C170" s="113" t="n">
        <v>1.0</v>
      </c>
      <c r="D170" s="113" t="n">
        <v>0.98</v>
      </c>
      <c r="E170" s="113" t="n">
        <v>0.94</v>
      </c>
      <c r="F170" s="113" t="n">
        <v>0.9</v>
      </c>
      <c r="G170" s="113" t="n">
        <v>0.76</v>
      </c>
    </row>
    <row collapsed="false" customFormat="false" customHeight="false" hidden="false" ht="15" outlineLevel="0" r="171">
      <c r="A171" s="112" t="s">
        <v>207</v>
      </c>
      <c r="B171" s="112" t="s">
        <v>55</v>
      </c>
      <c r="C171" s="113" t="n">
        <v>1.0</v>
      </c>
      <c r="D171" s="113" t="n">
        <v>1.0</v>
      </c>
      <c r="E171" s="113" t="n">
        <v>0.97</v>
      </c>
      <c r="F171" s="113" t="n">
        <v>0.94</v>
      </c>
      <c r="G171" s="113" t="n">
        <v>0.82</v>
      </c>
    </row>
    <row collapsed="false" customFormat="false" customHeight="false" hidden="false" ht="15" outlineLevel="0" r="174">
      <c r="A174" s="111" t="s">
        <v>56</v>
      </c>
      <c r="B174" s="111" t="s">
        <v>106</v>
      </c>
      <c r="C174" s="111" t="s">
        <v>17</v>
      </c>
      <c r="D174" s="111" t="s">
        <v>22</v>
      </c>
      <c r="E174" s="111" t="s">
        <v>27</v>
      </c>
      <c r="F174" s="111" t="s">
        <v>32</v>
      </c>
      <c r="G174" s="111" t="s">
        <v>52</v>
      </c>
    </row>
    <row collapsed="false" customFormat="false" customHeight="false" hidden="false" ht="15" outlineLevel="0" r="175">
      <c r="A175" s="112" t="s">
        <v>207</v>
      </c>
      <c r="B175" s="112" t="s">
        <v>2</v>
      </c>
      <c r="C175" s="113" t="n">
        <v>1.0</v>
      </c>
      <c r="D175" s="113" t="n">
        <v>0.99</v>
      </c>
      <c r="E175" s="113" t="n">
        <v>0.87</v>
      </c>
      <c r="F175" s="113" t="n">
        <v>0.75</v>
      </c>
      <c r="G175" s="113" t="n">
        <v>0.54</v>
      </c>
    </row>
    <row collapsed="false" customFormat="false" customHeight="false" hidden="false" ht="15" outlineLevel="0" r="176">
      <c r="A176" s="112" t="s">
        <v>207</v>
      </c>
      <c r="B176" s="112" t="s">
        <v>53</v>
      </c>
      <c r="C176" s="113" t="n">
        <v>1.0</v>
      </c>
      <c r="D176" s="113" t="n">
        <v>0.94</v>
      </c>
      <c r="E176" s="113" t="n">
        <v>0.83</v>
      </c>
      <c r="F176" s="113" t="n">
        <v>0.72</v>
      </c>
      <c r="G176" s="113" t="n">
        <v>0.52</v>
      </c>
    </row>
    <row collapsed="false" customFormat="false" customHeight="false" hidden="false" ht="15" outlineLevel="0" r="177">
      <c r="A177" s="112" t="s">
        <v>207</v>
      </c>
      <c r="B177" s="112" t="s">
        <v>54</v>
      </c>
      <c r="C177" s="113" t="n">
        <v>1.0</v>
      </c>
      <c r="D177" s="113" t="n">
        <v>0.94</v>
      </c>
      <c r="E177" s="113" t="n">
        <v>0.86</v>
      </c>
      <c r="F177" s="113" t="n">
        <v>0.78</v>
      </c>
      <c r="G177" s="113" t="n">
        <v>0.62</v>
      </c>
    </row>
    <row collapsed="false" customFormat="false" customHeight="false" hidden="false" ht="15" outlineLevel="0" r="178">
      <c r="A178" s="112" t="s">
        <v>207</v>
      </c>
      <c r="B178" s="112" t="s">
        <v>55</v>
      </c>
      <c r="C178" s="113" t="n">
        <v>1.0</v>
      </c>
      <c r="D178" s="113" t="n">
        <v>0.96</v>
      </c>
      <c r="E178" s="113" t="n">
        <v>0.87</v>
      </c>
      <c r="F178" s="113" t="n">
        <v>0.78</v>
      </c>
      <c r="G178" s="113" t="n">
        <v>0.59</v>
      </c>
    </row>
    <row collapsed="false" customFormat="false" customHeight="false" hidden="false" ht="15" outlineLevel="0" r="181">
      <c r="A181" s="111" t="s">
        <v>56</v>
      </c>
      <c r="B181" s="111" t="s">
        <v>106</v>
      </c>
      <c r="C181" s="111" t="s">
        <v>17</v>
      </c>
      <c r="D181" s="111" t="s">
        <v>22</v>
      </c>
      <c r="E181" s="111" t="s">
        <v>27</v>
      </c>
      <c r="F181" s="111" t="s">
        <v>32</v>
      </c>
      <c r="G181" s="111" t="s">
        <v>52</v>
      </c>
    </row>
    <row collapsed="false" customFormat="false" customHeight="false" hidden="false" ht="15" outlineLevel="0" r="182">
      <c r="A182" s="112" t="s">
        <v>207</v>
      </c>
      <c r="B182" s="112" t="s">
        <v>2</v>
      </c>
      <c r="C182" s="113" t="n">
        <v>1.0</v>
      </c>
      <c r="D182" s="113" t="n">
        <v>1.05</v>
      </c>
      <c r="E182" s="113" t="n">
        <v>1.1</v>
      </c>
      <c r="F182" s="113" t="n">
        <v>1.14</v>
      </c>
      <c r="G182" s="113" t="n">
        <v>1.26</v>
      </c>
    </row>
    <row collapsed="false" customFormat="false" customHeight="false" hidden="false" ht="15" outlineLevel="0" r="183">
      <c r="A183" s="112" t="s">
        <v>207</v>
      </c>
      <c r="B183" s="112" t="s">
        <v>53</v>
      </c>
      <c r="C183" s="113" t="n">
        <v>1.0</v>
      </c>
      <c r="D183" s="113" t="n">
        <v>1.12</v>
      </c>
      <c r="E183" s="113" t="n">
        <v>1.19</v>
      </c>
      <c r="F183" s="113" t="n">
        <v>1.27</v>
      </c>
      <c r="G183" s="113" t="n">
        <v>1.47</v>
      </c>
    </row>
    <row collapsed="false" customFormat="false" customHeight="false" hidden="false" ht="15" outlineLevel="0" r="184">
      <c r="A184" s="112" t="s">
        <v>207</v>
      </c>
      <c r="B184" s="112" t="s">
        <v>54</v>
      </c>
      <c r="C184" s="113" t="n">
        <v>1.0</v>
      </c>
      <c r="D184" s="113" t="n">
        <v>1.07</v>
      </c>
      <c r="E184" s="113" t="n">
        <v>1.09</v>
      </c>
      <c r="F184" s="113" t="n">
        <v>1.12</v>
      </c>
      <c r="G184" s="113" t="n">
        <v>1.15</v>
      </c>
    </row>
    <row collapsed="false" customFormat="false" customHeight="false" hidden="false" ht="15" outlineLevel="0" r="185">
      <c r="A185" s="112" t="s">
        <v>207</v>
      </c>
      <c r="B185" s="112" t="s">
        <v>55</v>
      </c>
      <c r="C185" s="113" t="n">
        <v>1.0</v>
      </c>
      <c r="D185" s="113" t="n">
        <v>1.12</v>
      </c>
      <c r="E185" s="113" t="n">
        <v>1.19</v>
      </c>
      <c r="F185" s="113" t="n">
        <v>1.27</v>
      </c>
      <c r="G185" s="113" t="n">
        <v>1.43</v>
      </c>
    </row>
    <row collapsed="false" customFormat="false" customHeight="false" hidden="false" ht="15" outlineLevel="0" r="188">
      <c r="A188" s="111" t="s">
        <v>56</v>
      </c>
      <c r="B188" s="111" t="s">
        <v>10</v>
      </c>
      <c r="C188" s="111" t="s">
        <v>17</v>
      </c>
      <c r="D188" s="111" t="s">
        <v>22</v>
      </c>
      <c r="E188" s="111" t="s">
        <v>27</v>
      </c>
      <c r="F188" s="111" t="s">
        <v>32</v>
      </c>
      <c r="G188" s="111" t="s">
        <v>52</v>
      </c>
    </row>
    <row collapsed="false" customFormat="false" customHeight="false" hidden="false" ht="15" outlineLevel="0" r="189">
      <c r="A189" s="112" t="s">
        <v>207</v>
      </c>
      <c r="B189" s="112" t="s">
        <v>2</v>
      </c>
      <c r="C189" s="113" t="n">
        <v>0.42962106632737634</v>
      </c>
      <c r="D189" s="113" t="n">
        <v>0.45363419731711896</v>
      </c>
      <c r="E189" s="113" t="n">
        <v>0.46836649468319563</v>
      </c>
      <c r="F189" s="113" t="n">
        <v>0.4826972386145449</v>
      </c>
      <c r="G189" s="113" t="n">
        <v>0.510802882162861</v>
      </c>
    </row>
    <row collapsed="false" customFormat="false" customHeight="false" hidden="false" ht="15" outlineLevel="0" r="190">
      <c r="A190" s="112" t="s">
        <v>207</v>
      </c>
      <c r="B190" s="112" t="s">
        <v>53</v>
      </c>
      <c r="C190" s="113" t="n">
        <v>0.30789760747663986</v>
      </c>
      <c r="D190" s="113" t="n">
        <v>0.3404848218329304</v>
      </c>
      <c r="E190" s="113" t="n">
        <v>0.35640906949955753</v>
      </c>
      <c r="F190" s="113" t="n">
        <v>0.3714209877784037</v>
      </c>
      <c r="G190" s="113" t="n">
        <v>0.3946282092288132</v>
      </c>
    </row>
    <row collapsed="false" customFormat="false" customHeight="false" hidden="false" ht="15" outlineLevel="0" r="191">
      <c r="A191" s="112" t="s">
        <v>207</v>
      </c>
      <c r="B191" s="112" t="s">
        <v>54</v>
      </c>
      <c r="C191" s="113" t="n">
        <v>0.24677267514345796</v>
      </c>
      <c r="D191" s="113" t="n">
        <v>0.266604355811466</v>
      </c>
      <c r="E191" s="113" t="n">
        <v>0.27827218426778244</v>
      </c>
      <c r="F191" s="113" t="n">
        <v>0.2895375549744823</v>
      </c>
      <c r="G191" s="113" t="n">
        <v>0.3119572103376062</v>
      </c>
    </row>
    <row collapsed="false" customFormat="false" customHeight="false" hidden="false" ht="15" outlineLevel="0" r="192">
      <c r="A192" s="112" t="s">
        <v>207</v>
      </c>
      <c r="B192" s="112" t="s">
        <v>55</v>
      </c>
      <c r="C192" s="113" t="n">
        <v>0.265246896764248</v>
      </c>
      <c r="D192" s="113" t="n">
        <v>0.2785401391506369</v>
      </c>
      <c r="E192" s="113" t="n">
        <v>0.28554521261846555</v>
      </c>
      <c r="F192" s="113" t="n">
        <v>0.29243700056789934</v>
      </c>
      <c r="G192" s="113" t="n">
        <v>0.30305447561413745</v>
      </c>
    </row>
    <row collapsed="false" customFormat="false" customHeight="false" hidden="false" ht="15" outlineLevel="0" r="195">
      <c r="A195" s="111" t="s">
        <v>56</v>
      </c>
      <c r="B195" s="111" t="s">
        <v>10</v>
      </c>
      <c r="C195" s="111" t="s">
        <v>17</v>
      </c>
      <c r="D195" s="111" t="s">
        <v>22</v>
      </c>
      <c r="E195" s="111" t="s">
        <v>27</v>
      </c>
      <c r="F195" s="111" t="s">
        <v>32</v>
      </c>
      <c r="G195" s="111" t="s">
        <v>52</v>
      </c>
    </row>
    <row collapsed="false" customFormat="false" customHeight="false" hidden="false" ht="15" outlineLevel="0" r="196">
      <c r="A196" s="112" t="s">
        <v>207</v>
      </c>
      <c r="B196" s="112" t="s">
        <v>2</v>
      </c>
      <c r="C196" s="113" t="n">
        <v>8.110227860780501</v>
      </c>
      <c r="D196" s="113" t="n">
        <v>8.8931809821125</v>
      </c>
      <c r="E196" s="113" t="n">
        <v>9.5899541474118</v>
      </c>
      <c r="F196" s="113" t="n">
        <v>10.332032762089801</v>
      </c>
      <c r="G196" s="113" t="n">
        <v>12.503766024089199</v>
      </c>
    </row>
    <row collapsed="false" customFormat="false" customHeight="false" hidden="false" ht="15" outlineLevel="0" r="197">
      <c r="A197" s="112" t="s">
        <v>207</v>
      </c>
      <c r="B197" s="112" t="s">
        <v>53</v>
      </c>
      <c r="C197" s="113" t="n">
        <v>3.3236730275587996</v>
      </c>
      <c r="D197" s="113" t="n">
        <v>3.7879708570229997</v>
      </c>
      <c r="E197" s="113" t="n">
        <v>4.0696162462822</v>
      </c>
      <c r="F197" s="113" t="n">
        <v>4.369215333881701</v>
      </c>
      <c r="G197" s="113" t="n">
        <v>5.198001849609001</v>
      </c>
    </row>
    <row collapsed="false" customFormat="false" customHeight="false" hidden="false" ht="15" outlineLevel="0" r="198">
      <c r="A198" s="112" t="s">
        <v>207</v>
      </c>
      <c r="B198" s="112" t="s">
        <v>54</v>
      </c>
      <c r="C198" s="113" t="n">
        <v>1.4559144091537002</v>
      </c>
      <c r="D198" s="113" t="n">
        <v>1.6591206486853</v>
      </c>
      <c r="E198" s="113" t="n">
        <v>1.7866175879197</v>
      </c>
      <c r="F198" s="113" t="n">
        <v>1.9248147174830001</v>
      </c>
      <c r="G198" s="113" t="n">
        <v>2.4219656803388</v>
      </c>
    </row>
    <row collapsed="false" customFormat="false" customHeight="false" hidden="false" ht="15" outlineLevel="0" r="199">
      <c r="A199" s="112" t="s">
        <v>207</v>
      </c>
      <c r="B199" s="112" t="s">
        <v>55</v>
      </c>
      <c r="C199" s="113" t="n">
        <v>6.0423774978953</v>
      </c>
      <c r="D199" s="113" t="n">
        <v>7.0230119427425</v>
      </c>
      <c r="E199" s="113" t="n">
        <v>7.618432048531</v>
      </c>
      <c r="F199" s="113" t="n">
        <v>8.235912848044</v>
      </c>
      <c r="G199" s="113" t="n">
        <v>9.825751947218</v>
      </c>
    </row>
    <row collapsed="false" customFormat="false" customHeight="false" hidden="false" ht="15" outlineLevel="0" r="202">
      <c r="A202" s="111" t="s">
        <v>56</v>
      </c>
      <c r="B202" s="111" t="s">
        <v>17</v>
      </c>
      <c r="C202" s="111" t="s">
        <v>22</v>
      </c>
      <c r="D202" s="111" t="s">
        <v>27</v>
      </c>
      <c r="E202" s="111" t="s">
        <v>32</v>
      </c>
      <c r="F202" s="111" t="s">
        <v>52</v>
      </c>
    </row>
    <row collapsed="false" customFormat="false" customHeight="false" hidden="false" ht="15" outlineLevel="0" r="203">
      <c r="A203" s="112" t="s">
        <v>207</v>
      </c>
      <c r="B203" s="113" t="n">
        <v>1.0</v>
      </c>
      <c r="C203" s="113" t="n">
        <v>1.09</v>
      </c>
      <c r="D203" s="113" t="n">
        <v>1.22</v>
      </c>
      <c r="E203" s="113" t="n">
        <v>1.28</v>
      </c>
      <c r="F203" s="113" t="n">
        <v>1.43</v>
      </c>
    </row>
    <row collapsed="false" customFormat="false" customHeight="false" hidden="false" ht="15" outlineLevel="0" r="206">
      <c r="A206" s="111" t="s">
        <v>56</v>
      </c>
      <c r="B206" s="111" t="s">
        <v>102</v>
      </c>
      <c r="C206" s="111" t="s">
        <v>12</v>
      </c>
      <c r="D206" s="111" t="s">
        <v>17</v>
      </c>
      <c r="E206" s="111" t="s">
        <v>22</v>
      </c>
      <c r="F206" s="111" t="s">
        <v>27</v>
      </c>
      <c r="G206" s="111" t="s">
        <v>32</v>
      </c>
      <c r="H206" s="111" t="s">
        <v>37</v>
      </c>
      <c r="I206" s="111" t="s">
        <v>52</v>
      </c>
    </row>
    <row collapsed="false" customFormat="false" customHeight="false" hidden="false" ht="15" outlineLevel="0" r="207">
      <c r="A207" s="112" t="s">
        <v>207</v>
      </c>
      <c r="B207" s="112" t="s">
        <v>72</v>
      </c>
      <c r="C207" s="113" t="n">
        <v>8.704323885222209</v>
      </c>
      <c r="D207" s="113" t="n">
        <v>9.414362137858564</v>
      </c>
      <c r="E207" s="113" t="n">
        <v>9.64129985748815</v>
      </c>
      <c r="F207" s="113" t="n">
        <v>9.308501512083044</v>
      </c>
      <c r="G207" s="113" t="n">
        <v>8.995481965839346</v>
      </c>
      <c r="H207" s="113" t="n">
        <v>8.628804405667584</v>
      </c>
      <c r="I207" s="113" t="n">
        <v>7.875331498103414</v>
      </c>
    </row>
    <row collapsed="false" customFormat="false" customHeight="false" hidden="false" ht="15" outlineLevel="0" r="208">
      <c r="A208" s="112" t="s">
        <v>207</v>
      </c>
      <c r="B208" s="112" t="s">
        <v>74</v>
      </c>
      <c r="C208" s="113" t="n">
        <v>6.179153181755529</v>
      </c>
      <c r="D208" s="113" t="n">
        <v>6.0092747691742305</v>
      </c>
      <c r="E208" s="113" t="n">
        <v>5.217587351553465</v>
      </c>
      <c r="F208" s="113" t="n">
        <v>4.169076316233105</v>
      </c>
      <c r="G208" s="113" t="n">
        <v>3.056419621432889</v>
      </c>
      <c r="H208" s="113" t="n">
        <v>2.0012045929921496</v>
      </c>
      <c r="I208" s="113" t="n">
        <v>0.48300697133693027</v>
      </c>
    </row>
    <row collapsed="false" customFormat="false" customHeight="false" hidden="false" ht="15" outlineLevel="0" r="209">
      <c r="A209" s="112" t="s">
        <v>207</v>
      </c>
      <c r="B209" s="112" t="s">
        <v>73</v>
      </c>
      <c r="C209" s="113" t="n">
        <v>3.031412234616303</v>
      </c>
      <c r="D209" s="113" t="n">
        <v>2.312680244394265</v>
      </c>
      <c r="E209" s="113" t="n">
        <v>1.5722676228311179</v>
      </c>
      <c r="F209" s="113" t="n">
        <v>0.974906063670688</v>
      </c>
      <c r="G209" s="113" t="n">
        <v>0.4961684055425021</v>
      </c>
      <c r="H209" s="113" t="n">
        <v>0.12085956664174549</v>
      </c>
      <c r="I209" s="113" t="n">
        <v>0.061679167703138436</v>
      </c>
    </row>
    <row collapsed="false" customFormat="false" customHeight="false" hidden="false" ht="15" outlineLevel="0" r="210">
      <c r="A210" s="112" t="s">
        <v>207</v>
      </c>
      <c r="B210" s="112" t="s">
        <v>75</v>
      </c>
      <c r="C210" s="113" t="n">
        <v>0.7540358532677213</v>
      </c>
      <c r="D210" s="113" t="n">
        <v>0.6260639405722098</v>
      </c>
      <c r="E210" s="113" t="n">
        <v>0.5187850260172572</v>
      </c>
      <c r="F210" s="113" t="n">
        <v>0.45925481145750646</v>
      </c>
      <c r="G210" s="113" t="n">
        <v>0.4571356514965692</v>
      </c>
      <c r="H210" s="113" t="n">
        <v>0.5239227607643594</v>
      </c>
      <c r="I210" s="113" t="n">
        <v>1.1168319085994927</v>
      </c>
    </row>
    <row collapsed="false" customFormat="false" customHeight="false" hidden="false" ht="15" outlineLevel="0" r="211">
      <c r="A211" s="112" t="s">
        <v>207</v>
      </c>
      <c r="B211" s="112" t="s">
        <v>71</v>
      </c>
      <c r="C211" s="113" t="n">
        <v>0.6779304867269905</v>
      </c>
      <c r="D211" s="113" t="n">
        <v>0.8344314236635684</v>
      </c>
      <c r="E211" s="113" t="n">
        <v>0.9572968162583836</v>
      </c>
      <c r="F211" s="113" t="n">
        <v>1.0877337292726055</v>
      </c>
      <c r="G211" s="113" t="n">
        <v>1.2026853790629062</v>
      </c>
      <c r="H211" s="113" t="n">
        <v>1.2769124664053826</v>
      </c>
      <c r="I211" s="113" t="n">
        <v>0.9625886660990284</v>
      </c>
    </row>
    <row collapsed="false" customFormat="false" customHeight="false" hidden="false" ht="15" outlineLevel="0" r="214">
      <c r="A214" s="111" t="s">
        <v>56</v>
      </c>
      <c r="B214" s="111" t="s">
        <v>103</v>
      </c>
      <c r="C214" s="111" t="s">
        <v>12</v>
      </c>
      <c r="D214" s="111" t="s">
        <v>17</v>
      </c>
      <c r="E214" s="111" t="s">
        <v>22</v>
      </c>
      <c r="F214" s="111" t="s">
        <v>27</v>
      </c>
      <c r="G214" s="111" t="s">
        <v>32</v>
      </c>
      <c r="H214" s="111" t="s">
        <v>37</v>
      </c>
      <c r="I214" s="111" t="s">
        <v>52</v>
      </c>
    </row>
    <row collapsed="false" customFormat="false" customHeight="false" hidden="false" ht="15" outlineLevel="0" r="215">
      <c r="A215" s="112" t="s">
        <v>207</v>
      </c>
      <c r="B215" s="112" t="s">
        <v>104</v>
      </c>
      <c r="C215" s="113" t="n">
        <v>9.532300888697318</v>
      </c>
      <c r="D215" s="113" t="n">
        <v>9.034131405156355</v>
      </c>
      <c r="E215" s="113" t="n">
        <v>7.758145270113654</v>
      </c>
      <c r="F215" s="113" t="n">
        <v>6.520749003483749</v>
      </c>
      <c r="G215" s="113" t="n">
        <v>5.326479332986311</v>
      </c>
      <c r="H215" s="113" t="n">
        <v>4.28357078348834</v>
      </c>
      <c r="I215" s="113" t="n">
        <v>3.1336593243971027</v>
      </c>
    </row>
    <row collapsed="false" customFormat="false" customHeight="false" hidden="false" ht="15" outlineLevel="0" r="216">
      <c r="A216" s="112" t="s">
        <v>207</v>
      </c>
      <c r="B216" s="112" t="s">
        <v>107</v>
      </c>
      <c r="C216" s="113" t="n">
        <v>4.381634087257876</v>
      </c>
      <c r="D216" s="113" t="n">
        <v>4.500251534207025</v>
      </c>
      <c r="E216" s="113" t="n">
        <v>4.507566832428254</v>
      </c>
      <c r="F216" s="113" t="n">
        <v>4.298059057056474</v>
      </c>
      <c r="G216" s="113" t="n">
        <v>4.1409243345844375</v>
      </c>
      <c r="H216" s="113" t="n">
        <v>3.853415323975073</v>
      </c>
      <c r="I216" s="113" t="n">
        <v>3.3993705482908343</v>
      </c>
    </row>
    <row collapsed="false" customFormat="false" customHeight="false" hidden="false" ht="15" outlineLevel="0" r="217">
      <c r="A217" s="112" t="s">
        <v>207</v>
      </c>
      <c r="B217" s="112" t="s">
        <v>108</v>
      </c>
      <c r="C217" s="113" t="n">
        <v>4.959717966128625</v>
      </c>
      <c r="D217" s="113" t="n">
        <v>5.1540511543707135</v>
      </c>
      <c r="E217" s="113" t="n">
        <v>5.112895250003465</v>
      </c>
      <c r="F217" s="113" t="n">
        <v>4.664716512029363</v>
      </c>
      <c r="G217" s="113" t="n">
        <v>4.217214802391943</v>
      </c>
      <c r="H217" s="113" t="n">
        <v>3.890697060670017</v>
      </c>
      <c r="I217" s="113" t="n">
        <v>3.4192764866065777</v>
      </c>
    </row>
    <row collapsed="false" customFormat="false" customHeight="false" hidden="false" ht="15" outlineLevel="0" r="218">
      <c r="A218" s="112" t="s">
        <v>207</v>
      </c>
      <c r="B218" s="112" t="s">
        <v>109</v>
      </c>
      <c r="C218" s="113" t="n">
        <v>0.47320269950493554</v>
      </c>
      <c r="D218" s="113" t="n">
        <v>0.5083784219287446</v>
      </c>
      <c r="E218" s="113" t="n">
        <v>0.5286293216030008</v>
      </c>
      <c r="F218" s="113" t="n">
        <v>0.5159478601473603</v>
      </c>
      <c r="G218" s="113" t="n">
        <v>0.5232725534115219</v>
      </c>
      <c r="H218" s="113" t="n">
        <v>0.5240206243377902</v>
      </c>
      <c r="I218" s="113" t="n">
        <v>0.5471318525474893</v>
      </c>
    </row>
    <row collapsed="false" customFormat="false" customHeight="false" hidden="false" ht="15" outlineLevel="0" r="219">
      <c r="A219" s="112" t="s">
        <v>207</v>
      </c>
      <c r="B219" s="112" t="s">
        <v>110</v>
      </c>
      <c r="C219" s="113" t="n">
        <v>15.00289997706624</v>
      </c>
      <c r="D219" s="113" t="n">
        <v>14.638960255224402</v>
      </c>
      <c r="E219" s="113" t="n">
        <v>13.176342857391049</v>
      </c>
      <c r="F219" s="113" t="n">
        <v>11.409368859620846</v>
      </c>
      <c r="G219" s="113" t="n">
        <v>9.746164891287354</v>
      </c>
      <c r="H219" s="113" t="n">
        <v>8.24181105999507</v>
      </c>
      <c r="I219" s="113" t="n">
        <v>6.521416491747609</v>
      </c>
    </row>
    <row collapsed="false" customFormat="false" customHeight="false" hidden="false" ht="15" outlineLevel="0" r="220">
      <c r="A220" s="112" t="s">
        <v>207</v>
      </c>
      <c r="B220" s="112" t="s">
        <v>61</v>
      </c>
      <c r="C220" s="113" t="n">
        <v>19.34685564158875</v>
      </c>
      <c r="D220" s="113" t="n">
        <v>19.196812515662838</v>
      </c>
      <c r="E220" s="113" t="n">
        <v>17.907236674148375</v>
      </c>
      <c r="F220" s="113" t="n">
        <v>15.99947243271695</v>
      </c>
      <c r="G220" s="113" t="n">
        <v>14.207891023374213</v>
      </c>
      <c r="H220" s="113" t="n">
        <v>12.551703792471217</v>
      </c>
      <c r="I220" s="113" t="n">
        <v>10.499438211842003</v>
      </c>
    </row>
    <row collapsed="false" customFormat="false" customHeight="false" hidden="false" ht="13.8" outlineLevel="0" r="221">
      <c r="A221" s="22"/>
      <c r="B221" s="22"/>
      <c r="C221" s="23"/>
      <c r="D221" s="23"/>
      <c r="E221" s="23"/>
      <c r="F221" s="23"/>
      <c r="G221" s="23"/>
      <c r="H221" s="23"/>
      <c r="I221" s="23"/>
    </row>
    <row collapsed="false" customFormat="false" customHeight="false" hidden="false" ht="13.8" outlineLevel="0" r="222">
      <c r="A222" s="22"/>
      <c r="B222" s="22"/>
      <c r="C222" s="23"/>
      <c r="D222" s="23"/>
      <c r="E222" s="23"/>
      <c r="F222" s="23"/>
      <c r="G222" s="23"/>
      <c r="H222" s="23"/>
      <c r="I222" s="23"/>
    </row>
    <row collapsed="false" customFormat="false" customHeight="false" hidden="false" ht="13.8" outlineLevel="0" r="223">
      <c r="A223" s="22"/>
      <c r="B223" s="22"/>
      <c r="C223" s="23"/>
      <c r="D223" s="23"/>
      <c r="E223" s="23"/>
      <c r="F223" s="23"/>
      <c r="G223" s="23"/>
      <c r="H223" s="23"/>
      <c r="I223" s="23"/>
    </row>
    <row collapsed="false" customFormat="false" customHeight="false" hidden="false" ht="15" outlineLevel="0" r="224">
      <c r="A224" s="111" t="s">
        <v>56</v>
      </c>
      <c r="B224" s="111" t="s">
        <v>111</v>
      </c>
      <c r="C224" s="111" t="s">
        <v>12</v>
      </c>
      <c r="D224" s="111" t="s">
        <v>17</v>
      </c>
      <c r="E224" s="111" t="s">
        <v>22</v>
      </c>
      <c r="F224" s="111" t="s">
        <v>27</v>
      </c>
      <c r="G224" s="111" t="s">
        <v>32</v>
      </c>
      <c r="H224" s="111" t="s">
        <v>37</v>
      </c>
      <c r="I224" s="111" t="s">
        <v>42</v>
      </c>
      <c r="J224" s="111" t="s">
        <v>47</v>
      </c>
      <c r="K224" s="111" t="s">
        <v>52</v>
      </c>
    </row>
    <row collapsed="false" customFormat="false" customHeight="false" hidden="false" ht="15" outlineLevel="0" r="225">
      <c r="A225" s="112" t="s">
        <v>207</v>
      </c>
      <c r="B225" s="112" t="s">
        <v>112</v>
      </c>
      <c r="C225" s="113" t="n">
        <v>0.6483681573537801</v>
      </c>
      <c r="D225" s="113" t="n">
        <v>0.7011807887458967</v>
      </c>
      <c r="E225" s="113" t="n">
        <v>0.7461462651516482</v>
      </c>
      <c r="F225" s="113" t="n">
        <v>0.792900129196631</v>
      </c>
      <c r="G225" s="113" t="n">
        <v>0.8354533558713255</v>
      </c>
      <c r="H225" s="113" t="n">
        <v>1.0142729477231607</v>
      </c>
      <c r="I225" s="113" t="n">
        <v>1.0474200654602306</v>
      </c>
      <c r="J225" s="113" t="n">
        <v>1.0624787865656207</v>
      </c>
      <c r="K225" s="113" t="n">
        <v>1.1307308308935113</v>
      </c>
    </row>
    <row collapsed="false" customFormat="false" customHeight="false" hidden="false" ht="15" outlineLevel="0" r="226">
      <c r="A226" s="112" t="s">
        <v>207</v>
      </c>
      <c r="B226" s="112" t="s">
        <v>113</v>
      </c>
      <c r="C226" s="113" t="n">
        <v>0.199513159992413</v>
      </c>
      <c r="D226" s="113" t="n">
        <v>0.26395751243849</v>
      </c>
      <c r="E226" s="113" t="n">
        <v>1.007327601659528</v>
      </c>
      <c r="F226" s="113" t="n">
        <v>1.3834082517173745</v>
      </c>
      <c r="G226" s="113" t="n">
        <v>1.4994029835645433</v>
      </c>
      <c r="H226" s="113" t="n">
        <v>1.6402699266265583</v>
      </c>
      <c r="I226" s="113" t="n">
        <v>1.430378024284583</v>
      </c>
      <c r="J226" s="113" t="n">
        <v>1.5378639773265217</v>
      </c>
      <c r="K226" s="113" t="n">
        <v>2.8517858674867997</v>
      </c>
    </row>
    <row collapsed="false" customFormat="false" customHeight="false" hidden="false" ht="30" outlineLevel="0" r="227">
      <c r="A227" s="112" t="s">
        <v>207</v>
      </c>
      <c r="B227" s="112" t="s">
        <v>114</v>
      </c>
      <c r="C227" s="19"/>
      <c r="D227" s="113" t="n">
        <v>9.27570728434E-5</v>
      </c>
      <c r="E227" s="113" t="n">
        <v>0.2723335961148676</v>
      </c>
      <c r="F227" s="113" t="n">
        <v>0.37671016197411333</v>
      </c>
      <c r="G227" s="113" t="n">
        <v>0.3153361791122859</v>
      </c>
      <c r="H227" s="113" t="n">
        <v>0.0381852140228204</v>
      </c>
      <c r="I227" s="113" t="n">
        <v>0.0345250395630205</v>
      </c>
      <c r="J227" s="113" t="n">
        <v>0.0286522741713876</v>
      </c>
      <c r="K227" s="113" t="n">
        <v>0.0526210663182475</v>
      </c>
    </row>
    <row collapsed="false" customFormat="false" customHeight="false" hidden="false" ht="15" outlineLevel="0" r="230">
      <c r="A230" s="111" t="s">
        <v>56</v>
      </c>
      <c r="B230" s="111" t="s">
        <v>76</v>
      </c>
      <c r="C230" s="111" t="s">
        <v>17</v>
      </c>
      <c r="D230" s="111" t="s">
        <v>22</v>
      </c>
      <c r="E230" s="111" t="s">
        <v>27</v>
      </c>
      <c r="F230" s="111" t="s">
        <v>32</v>
      </c>
      <c r="G230" s="111" t="s">
        <v>52</v>
      </c>
    </row>
    <row collapsed="false" customFormat="false" customHeight="false" hidden="false" ht="15" outlineLevel="0" r="231">
      <c r="A231" s="112" t="s">
        <v>207</v>
      </c>
      <c r="B231" s="112" t="s">
        <v>77</v>
      </c>
      <c r="C231" s="113" t="n">
        <v>0.41487692264873005</v>
      </c>
      <c r="D231" s="113" t="n">
        <v>0.3811380700344643</v>
      </c>
      <c r="E231" s="113" t="n">
        <v>0.3262782405534382</v>
      </c>
      <c r="F231" s="113" t="n">
        <v>0.2544878756530702</v>
      </c>
      <c r="G231" s="113" t="n">
        <v>0.022970276915006114</v>
      </c>
    </row>
    <row collapsed="false" customFormat="false" customHeight="false" hidden="false" ht="15" outlineLevel="0" r="232">
      <c r="A232" s="112" t="s">
        <v>207</v>
      </c>
      <c r="B232" s="112" t="s">
        <v>78</v>
      </c>
      <c r="C232" s="113" t="n">
        <v>0.027995631649096204</v>
      </c>
      <c r="D232" s="113" t="n">
        <v>0.0535031823276749</v>
      </c>
      <c r="E232" s="113" t="n">
        <v>0.06975811137741027</v>
      </c>
      <c r="F232" s="113" t="n">
        <v>0.07471679773527863</v>
      </c>
      <c r="G232" s="113" t="n">
        <v>0.018989992571099103</v>
      </c>
    </row>
    <row collapsed="false" customFormat="false" customHeight="false" hidden="false" ht="15" outlineLevel="0" r="233">
      <c r="A233" s="112" t="s">
        <v>207</v>
      </c>
      <c r="B233" s="112" t="s">
        <v>79</v>
      </c>
      <c r="C233" s="113" t="n">
        <v>0.008393893401701635</v>
      </c>
      <c r="D233" s="113" t="n">
        <v>0.007995830314073691</v>
      </c>
      <c r="E233" s="113" t="n">
        <v>0.00704533648494335</v>
      </c>
      <c r="F233" s="113" t="n">
        <v>0.005675786608274496</v>
      </c>
      <c r="G233" s="113" t="n">
        <v>6.80844841954419E-4</v>
      </c>
    </row>
    <row collapsed="false" customFormat="false" customHeight="false" hidden="false" ht="15" outlineLevel="0" r="234">
      <c r="A234" s="112" t="s">
        <v>207</v>
      </c>
      <c r="B234" s="112" t="s">
        <v>80</v>
      </c>
      <c r="C234" s="113" t="n">
        <v>0.0031418577141985944</v>
      </c>
      <c r="D234" s="113" t="n">
        <v>0.005204025687577765</v>
      </c>
      <c r="E234" s="113" t="n">
        <v>0.006450144225827889</v>
      </c>
      <c r="F234" s="113" t="n">
        <v>0.0069395415695997125</v>
      </c>
      <c r="G234" s="113" t="n">
        <v>0.0015108043007025205</v>
      </c>
    </row>
    <row collapsed="false" customFormat="false" customHeight="false" hidden="false" ht="15" outlineLevel="0" r="235">
      <c r="A235" s="112" t="s">
        <v>207</v>
      </c>
      <c r="B235" s="112" t="s">
        <v>81</v>
      </c>
      <c r="C235" s="113" t="n">
        <v>0.13515462599383546</v>
      </c>
      <c r="D235" s="113" t="n">
        <v>0.09597888463649618</v>
      </c>
      <c r="E235" s="113" t="n">
        <v>0.06046374102785115</v>
      </c>
      <c r="F235" s="113" t="n">
        <v>0.02713494605304275</v>
      </c>
      <c r="G235" s="113" t="n">
        <v>4.862499398775958E-4</v>
      </c>
    </row>
    <row collapsed="false" customFormat="false" customHeight="false" hidden="false" ht="15" outlineLevel="0" r="236">
      <c r="A236" s="112" t="s">
        <v>207</v>
      </c>
      <c r="B236" s="112" t="s">
        <v>82</v>
      </c>
      <c r="C236" s="113" t="n">
        <v>3.637785440933598E-5</v>
      </c>
      <c r="D236" s="113" t="n">
        <v>1.2677504167391804E-4</v>
      </c>
      <c r="E236" s="113" t="n">
        <v>1.8057135598797925E-4</v>
      </c>
      <c r="F236" s="113" t="n">
        <v>1.851651644965055E-4</v>
      </c>
      <c r="G236" s="113" t="n">
        <v>8.196460405281115E-6</v>
      </c>
    </row>
    <row collapsed="false" customFormat="false" customHeight="false" hidden="false" ht="15" outlineLevel="0" r="237">
      <c r="A237" s="112" t="s">
        <v>207</v>
      </c>
      <c r="B237" s="112" t="s">
        <v>83</v>
      </c>
      <c r="C237" s="113" t="n">
        <v>0.1210040112200724</v>
      </c>
      <c r="D237" s="113" t="n">
        <v>0.10717067763338244</v>
      </c>
      <c r="E237" s="113" t="n">
        <v>0.1018279292076478</v>
      </c>
      <c r="F237" s="113" t="n">
        <v>0.10317226948577687</v>
      </c>
      <c r="G237" s="113" t="n">
        <v>0.14347912165076912</v>
      </c>
    </row>
    <row collapsed="false" customFormat="false" customHeight="false" hidden="false" ht="15" outlineLevel="0" r="238">
      <c r="A238" s="112" t="s">
        <v>207</v>
      </c>
      <c r="B238" s="112" t="s">
        <v>84</v>
      </c>
      <c r="C238" s="113" t="n">
        <v>0.0038226995862717045</v>
      </c>
      <c r="D238" s="113" t="n">
        <v>0.00577224809993448</v>
      </c>
      <c r="E238" s="113" t="n">
        <v>0.008032177296461352</v>
      </c>
      <c r="F238" s="113" t="n">
        <v>0.012410433899179707</v>
      </c>
      <c r="G238" s="113" t="n">
        <v>0.021991470180567334</v>
      </c>
    </row>
    <row collapsed="false" customFormat="false" customHeight="false" hidden="false" ht="15" outlineLevel="0" r="239">
      <c r="A239" s="112" t="s">
        <v>207</v>
      </c>
      <c r="B239" s="112" t="s">
        <v>85</v>
      </c>
      <c r="C239" s="113" t="n">
        <v>0.0037173376930533927</v>
      </c>
      <c r="D239" s="113" t="n">
        <v>0.002837414018869639</v>
      </c>
      <c r="E239" s="113" t="n">
        <v>0.002093704272254745</v>
      </c>
      <c r="F239" s="113" t="n">
        <v>0.001423283184073946</v>
      </c>
      <c r="G239" s="113" t="n">
        <v>0.0013393423826167864</v>
      </c>
    </row>
    <row collapsed="false" customFormat="false" customHeight="false" hidden="false" ht="15" outlineLevel="0" r="240">
      <c r="A240" s="112" t="s">
        <v>207</v>
      </c>
      <c r="B240" s="112" t="s">
        <v>86</v>
      </c>
      <c r="C240" s="113" t="n">
        <v>2.7359692800516256E-5</v>
      </c>
      <c r="D240" s="113" t="n">
        <v>3.834703744606394E-5</v>
      </c>
      <c r="E240" s="113" t="n">
        <v>4.6074474436124874E-5</v>
      </c>
      <c r="F240" s="113" t="n">
        <v>1.0710818698021604E-4</v>
      </c>
      <c r="G240" s="113" t="n">
        <v>4.6214391291292975E-4</v>
      </c>
    </row>
    <row collapsed="false" customFormat="false" customHeight="false" hidden="false" ht="15" outlineLevel="0" r="241">
      <c r="A241" s="112" t="s">
        <v>207</v>
      </c>
      <c r="B241" s="112" t="s">
        <v>87</v>
      </c>
      <c r="C241" s="113" t="n">
        <v>0.07098752194757495</v>
      </c>
      <c r="D241" s="113" t="n">
        <v>0.07611749090867853</v>
      </c>
      <c r="E241" s="113" t="n">
        <v>0.09734037699304995</v>
      </c>
      <c r="F241" s="113" t="n">
        <v>0.12919976888961296</v>
      </c>
      <c r="G241" s="113" t="n">
        <v>0.2412749474906716</v>
      </c>
    </row>
    <row collapsed="false" customFormat="false" customHeight="false" hidden="false" ht="15" outlineLevel="0" r="242">
      <c r="A242" s="112" t="s">
        <v>207</v>
      </c>
      <c r="B242" s="112" t="s">
        <v>88</v>
      </c>
      <c r="C242" s="113" t="n">
        <v>3.666395220346713E-4</v>
      </c>
      <c r="D242" s="113" t="n">
        <v>5.398772830061426E-4</v>
      </c>
      <c r="E242" s="113" t="n">
        <v>0.001068021037658564</v>
      </c>
      <c r="F242" s="113" t="n">
        <v>0.0024206117315796593</v>
      </c>
      <c r="G242" s="113" t="n">
        <v>0.011184271598150096</v>
      </c>
    </row>
    <row collapsed="false" customFormat="false" customHeight="false" hidden="false" ht="15" outlineLevel="0" r="243">
      <c r="A243" s="112" t="s">
        <v>207</v>
      </c>
      <c r="B243" s="112" t="s">
        <v>89</v>
      </c>
      <c r="C243" s="113" t="n">
        <v>0.05926169900994929</v>
      </c>
      <c r="D243" s="113" t="n">
        <v>0.07804132547863343</v>
      </c>
      <c r="E243" s="113" t="n">
        <v>0.09265489611200113</v>
      </c>
      <c r="F243" s="113" t="n">
        <v>0.10583021021531433</v>
      </c>
      <c r="G243" s="113" t="n">
        <v>0.11660859521134047</v>
      </c>
    </row>
    <row collapsed="false" customFormat="false" customHeight="false" hidden="false" ht="15" outlineLevel="0" r="244">
      <c r="A244" s="112" t="s">
        <v>207</v>
      </c>
      <c r="B244" s="112" t="s">
        <v>90</v>
      </c>
      <c r="C244" s="113" t="n">
        <v>0.004025215255732797</v>
      </c>
      <c r="D244" s="113" t="n">
        <v>0.00710699946590542</v>
      </c>
      <c r="E244" s="113" t="n">
        <v>0.01002778984036261</v>
      </c>
      <c r="F244" s="113" t="n">
        <v>0.012813985323779737</v>
      </c>
      <c r="G244" s="113" t="n">
        <v>0.01939598896621617</v>
      </c>
    </row>
    <row collapsed="false" customFormat="false" customHeight="false" hidden="false" ht="15" outlineLevel="0" r="245">
      <c r="A245" s="112" t="s">
        <v>207</v>
      </c>
      <c r="B245" s="112" t="s">
        <v>91</v>
      </c>
      <c r="C245" s="113" t="n">
        <v>0.005888616523373342</v>
      </c>
      <c r="D245" s="113" t="n">
        <v>0.006001687009741109</v>
      </c>
      <c r="E245" s="113" t="n">
        <v>0.007639558770573668</v>
      </c>
      <c r="F245" s="113" t="n">
        <v>0.009370082713242493</v>
      </c>
      <c r="G245" s="113" t="n">
        <v>0.016276144848753095</v>
      </c>
    </row>
    <row collapsed="false" customFormat="false" customHeight="false" hidden="false" ht="15" outlineLevel="0" r="246">
      <c r="A246" s="112" t="s">
        <v>207</v>
      </c>
      <c r="B246" s="112" t="s">
        <v>92</v>
      </c>
      <c r="C246" s="113" t="n">
        <v>1.0354998594252875E-6</v>
      </c>
      <c r="D246" s="113" t="n">
        <v>8.404094219597883E-5</v>
      </c>
      <c r="E246" s="113" t="n">
        <v>3.106748563530044E-4</v>
      </c>
      <c r="F246" s="113" t="n">
        <v>5.503102800279436E-4</v>
      </c>
      <c r="G246" s="113" t="n">
        <v>6.697203990255239E-4</v>
      </c>
    </row>
    <row collapsed="false" customFormat="false" customHeight="false" hidden="false" ht="15" outlineLevel="0" r="247">
      <c r="A247" s="112" t="s">
        <v>207</v>
      </c>
      <c r="B247" s="112" t="s">
        <v>93</v>
      </c>
      <c r="C247" s="113" t="n">
        <v>0.11166435873036064</v>
      </c>
      <c r="D247" s="113" t="n">
        <v>0.1404142137649934</v>
      </c>
      <c r="E247" s="113" t="n">
        <v>0.1742257909658629</v>
      </c>
      <c r="F247" s="113" t="n">
        <v>0.21456200767901273</v>
      </c>
      <c r="G247" s="113" t="n">
        <v>0.3174925236071927</v>
      </c>
    </row>
    <row collapsed="false" customFormat="false" customHeight="false" hidden="false" ht="15" outlineLevel="0" r="248">
      <c r="A248" s="112" t="s">
        <v>207</v>
      </c>
      <c r="B248" s="112" t="s">
        <v>94</v>
      </c>
      <c r="C248" s="113" t="n">
        <v>0.0026716493660158486</v>
      </c>
      <c r="D248" s="113" t="n">
        <v>0.004911729496480636</v>
      </c>
      <c r="E248" s="113" t="n">
        <v>0.0077550892575335055</v>
      </c>
      <c r="F248" s="113" t="n">
        <v>0.012421069303674178</v>
      </c>
      <c r="G248" s="113" t="n">
        <v>0.039229510160647144</v>
      </c>
    </row>
    <row collapsed="false" customFormat="false" customHeight="false" hidden="false" ht="15" outlineLevel="0" r="249">
      <c r="A249" s="112" t="s">
        <v>207</v>
      </c>
      <c r="B249" s="112" t="s">
        <v>95</v>
      </c>
      <c r="C249" s="113" t="n">
        <v>0.026962546690929748</v>
      </c>
      <c r="D249" s="113" t="n">
        <v>0.027017180818771927</v>
      </c>
      <c r="E249" s="113" t="n">
        <v>0.026801771890345855</v>
      </c>
      <c r="F249" s="113" t="n">
        <v>0.026578746323982952</v>
      </c>
      <c r="G249" s="113" t="n">
        <v>0.02594985456209192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50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75" zoomScaleNormal="75" zoomScalePageLayoutView="100">
      <selection activeCell="D199" activeCellId="0" pane="topLeft" sqref="D199"/>
    </sheetView>
  </sheetViews>
  <sheetFormatPr defaultRowHeight="15"/>
  <cols>
    <col min="1" max="1" hidden="false" style="0" width="79.9234693877551" collapsed="true"/>
    <col min="2" max="2" hidden="false" style="0" width="39.280612244898" collapsed="true"/>
    <col min="3" max="4" hidden="false" style="0" width="11.5714285714286" collapsed="true"/>
    <col min="5" max="5" hidden="false" style="0" width="11.7091836734694" collapsed="true"/>
    <col min="6" max="1025" hidden="false" style="0" width="11.5714285714286" collapsed="true"/>
  </cols>
  <sheetData>
    <row collapsed="false" customFormat="false" customHeight="false" hidden="false" ht="15" outlineLevel="0" r="2">
      <c r="A2" s="25" t="s">
        <v>115</v>
      </c>
    </row>
    <row collapsed="false" customFormat="false" customHeight="false" hidden="false" ht="15" outlineLevel="0" r="3">
      <c r="A3" s="25" t="s">
        <v>116</v>
      </c>
    </row>
    <row collapsed="false" customFormat="false" customHeight="false" hidden="false" ht="15" outlineLevel="0" r="4">
      <c r="A4" s="26" t="s">
        <v>56</v>
      </c>
      <c r="B4" s="26" t="s">
        <v>57</v>
      </c>
      <c r="C4" s="24" t="str">
        <f aca="false">sorties_modele_sanstitre!$C$4</f>
        <v>2010</v>
      </c>
      <c r="D4" s="24" t="str">
        <f aca="false">sorties_modele_sanstitre!$D$4</f>
        <v>2015</v>
      </c>
      <c r="E4" s="24" t="str">
        <f aca="false">sorties_modele_sanstitre!$E$4</f>
        <v>2020</v>
      </c>
      <c r="F4" s="24" t="str">
        <f aca="false">sorties_modele_sanstitre!$F$4</f>
        <v>2025</v>
      </c>
      <c r="G4" s="24" t="str">
        <f aca="false">sorties_modele_sanstitre!$G$4</f>
        <v>2030</v>
      </c>
      <c r="H4" s="24" t="str">
        <f aca="false">sorties_modele_sanstitre!$H$4</f>
        <v>2035</v>
      </c>
      <c r="I4" s="24" t="str">
        <f aca="false">sorties_modele_sanstitre!$I$4</f>
        <v>2040</v>
      </c>
      <c r="J4" s="24" t="str">
        <f aca="false">sorties_modele_sanstitre!$J$4</f>
        <v>2045</v>
      </c>
      <c r="K4" s="24" t="str">
        <f aca="false">sorties_modele_sanstitre!$K$4</f>
        <v>2050</v>
      </c>
    </row>
    <row collapsed="false" customFormat="false" customHeight="false" hidden="false" ht="15" outlineLevel="0" r="5">
      <c r="A5" s="27" t="s">
        <v>117</v>
      </c>
      <c r="B5" s="24" t="str">
        <f aca="false">sorties_modele_sanstitre!$B$5</f>
        <v>Parc &lt; 2009</v>
      </c>
      <c r="C5" s="24" t="n">
        <f aca="false">sorties_modele_sanstitre!$C$5</f>
        <v>911.1369494635</v>
      </c>
      <c r="D5" s="24" t="n">
        <f aca="false">sorties_modele_sanstitre!$D$5</f>
        <v>902.5711861137</v>
      </c>
      <c r="E5" s="24" t="n">
        <f aca="false">sorties_modele_sanstitre!$E$5</f>
        <v>889.8811513976</v>
      </c>
      <c r="F5" s="24" t="n">
        <f aca="false">sorties_modele_sanstitre!$F$5</f>
        <v>877.3863858953</v>
      </c>
      <c r="G5" s="24" t="n">
        <f aca="false">sorties_modele_sanstitre!$G$5</f>
        <v>865.079844796</v>
      </c>
      <c r="H5" s="24" t="n">
        <f aca="false">sorties_modele_sanstitre!$H$5</f>
        <v>853.172423052</v>
      </c>
      <c r="I5" s="24" t="n">
        <f aca="false">sorties_modele_sanstitre!$I$5</f>
        <v>841.7341983473</v>
      </c>
      <c r="J5" s="24" t="n">
        <f aca="false">sorties_modele_sanstitre!$J$5</f>
        <v>830.4034577268</v>
      </c>
      <c r="K5" s="24" t="n">
        <f aca="false">sorties_modele_sanstitre!$K$5</f>
        <v>819.2774719222</v>
      </c>
      <c r="L5" s="24"/>
    </row>
    <row collapsed="false" customFormat="false" customHeight="false" hidden="false" ht="15" outlineLevel="0" r="6">
      <c r="A6" s="27" t="s">
        <v>118</v>
      </c>
      <c r="B6" s="24" t="str">
        <f aca="false">sorties_modele_sanstitre!$B$6</f>
        <v>Parc &gt; 2009</v>
      </c>
      <c r="C6" s="24" t="n">
        <f aca="false">sorties_modele_sanstitre!$C$6</f>
        <v>10.2170610851</v>
      </c>
      <c r="D6" s="24" t="n">
        <f aca="false">sorties_modele_sanstitre!$D$6</f>
        <v>62.9278343834</v>
      </c>
      <c r="E6" s="24" t="n">
        <f aca="false">sorties_modele_sanstitre!$E$6</f>
        <v>112.1461921775</v>
      </c>
      <c r="F6" s="24" t="n">
        <f aca="false">sorties_modele_sanstitre!$F$6</f>
        <v>148.378340019</v>
      </c>
      <c r="G6" s="24" t="n">
        <f aca="false">sorties_modele_sanstitre!$G$6</f>
        <v>185.6581490388</v>
      </c>
      <c r="H6" s="24" t="n">
        <f aca="false">sorties_modele_sanstitre!$H$6</f>
        <v>217.8843196706</v>
      </c>
      <c r="I6" s="24" t="n">
        <f aca="false">sorties_modele_sanstitre!$I$6</f>
        <v>250.8984262219</v>
      </c>
      <c r="J6" s="24" t="n">
        <f aca="false">sorties_modele_sanstitre!$J$6</f>
        <v>284.742338771</v>
      </c>
      <c r="K6" s="24" t="n">
        <f aca="false">sorties_modele_sanstitre!$K$6</f>
        <v>319.4586192619</v>
      </c>
    </row>
    <row collapsed="false" customFormat="false" customHeight="true" hidden="false" ht="20.85" outlineLevel="0" r="7">
      <c r="A7" s="27" t="s">
        <v>119</v>
      </c>
      <c r="B7" s="24" t="str">
        <f aca="false">sorties_modele_sanstitre!$B$7</f>
        <v>Total</v>
      </c>
      <c r="C7" s="24" t="n">
        <f aca="false">sorties_modele_sanstitre!$C$7</f>
        <v>921.3540105486</v>
      </c>
      <c r="D7" s="24" t="n">
        <f aca="false">sorties_modele_sanstitre!$D$7</f>
        <v>965.4990204971</v>
      </c>
      <c r="E7" s="24" t="n">
        <f aca="false">sorties_modele_sanstitre!$E$7</f>
        <v>1002.0273435751</v>
      </c>
      <c r="F7" s="24" t="n">
        <f aca="false">sorties_modele_sanstitre!$F$7</f>
        <v>1025.7647259143</v>
      </c>
      <c r="G7" s="24" t="n">
        <f aca="false">sorties_modele_sanstitre!$G$7</f>
        <v>1050.7379938348</v>
      </c>
      <c r="H7" s="24" t="n">
        <f aca="false">sorties_modele_sanstitre!$H$7</f>
        <v>1071.0567427226</v>
      </c>
      <c r="I7" s="24" t="n">
        <f aca="false">sorties_modele_sanstitre!$I$7</f>
        <v>1092.6326245692</v>
      </c>
      <c r="J7" s="24" t="n">
        <f aca="false">sorties_modele_sanstitre!$J$7</f>
        <v>1115.1457964978</v>
      </c>
      <c r="K7" s="24" t="n">
        <f aca="false">sorties_modele_sanstitre!$K$7</f>
        <v>1138.7360911841</v>
      </c>
    </row>
    <row collapsed="false" customFormat="false" customHeight="false" hidden="false" ht="15" outlineLevel="0" r="9">
      <c r="A9" s="28" t="s">
        <v>120</v>
      </c>
      <c r="B9" s="28"/>
      <c r="C9" s="28"/>
      <c r="D9" s="28"/>
      <c r="E9" s="28"/>
      <c r="F9" s="28"/>
      <c r="G9" s="28"/>
      <c r="H9" s="28"/>
    </row>
    <row collapsed="false" customFormat="false" customHeight="true" hidden="false" ht="14.85" outlineLevel="0" r="10">
      <c r="A10" s="26" t="s">
        <v>56</v>
      </c>
      <c r="B10" s="26" t="s">
        <v>62</v>
      </c>
      <c r="C10" s="26" t="s">
        <v>63</v>
      </c>
      <c r="D10" s="26" t="s">
        <v>64</v>
      </c>
      <c r="E10" s="26" t="s">
        <v>65</v>
      </c>
      <c r="F10" s="26" t="s">
        <v>66</v>
      </c>
      <c r="G10" s="26" t="s">
        <v>67</v>
      </c>
      <c r="H10" s="26" t="s">
        <v>68</v>
      </c>
    </row>
    <row collapsed="false" customFormat="false" customHeight="false" hidden="false" ht="15" outlineLevel="0" r="11">
      <c r="A11" s="24" t="str">
        <f aca="false">sorties_modele_sanstitre!$A$11</f>
        <v>AMS3</v>
      </c>
      <c r="B11" s="24" t="str">
        <f aca="false">sorties_modele_sanstitre!$B$11</f>
        <v>N</v>
      </c>
      <c r="C11" s="24" t="str">
        <f aca="false">sorties_modele_sanstitre!$C$11</f>
        <v>Total</v>
      </c>
      <c r="D11" s="24" t="n">
        <f aca="false">sorties_modele_sanstitre!$D$11</f>
        <v>62.9278347305</v>
      </c>
      <c r="E11" s="24" t="n">
        <f aca="false">sorties_modele_sanstitre!$E$11</f>
        <v>49.2183580332</v>
      </c>
      <c r="F11" s="24" t="n">
        <f aca="false">sorties_modele_sanstitre!$F$11</f>
        <v>73.5119568892</v>
      </c>
      <c r="G11" s="24" t="n">
        <f aca="false">sorties_modele_sanstitre!$G$11</f>
        <v>65.2402770752</v>
      </c>
      <c r="H11" s="24" t="n">
        <f aca="false">sorties_modele_sanstitre!$H$11</f>
        <v>68.5601925338</v>
      </c>
    </row>
    <row collapsed="false" customFormat="false" customHeight="false" hidden="false" ht="15" outlineLevel="0" r="13">
      <c r="A13" s="25" t="s">
        <v>121</v>
      </c>
    </row>
    <row collapsed="false" customFormat="false" customHeight="false" hidden="false" ht="15" outlineLevel="0" r="14">
      <c r="A14" s="26" t="s">
        <v>56</v>
      </c>
      <c r="B14" s="26" t="s">
        <v>70</v>
      </c>
      <c r="C14" s="24" t="str">
        <f aca="false">sorties_modele_sanstitre!$C$14</f>
        <v>2010</v>
      </c>
      <c r="D14" s="24" t="str">
        <f aca="false">sorties_modele_sanstitre!$D$14</f>
        <v>2015</v>
      </c>
      <c r="E14" s="24" t="str">
        <f aca="false">sorties_modele_sanstitre!$E$14</f>
        <v>2020</v>
      </c>
      <c r="F14" s="24" t="str">
        <f aca="false">sorties_modele_sanstitre!$F$14</f>
        <v>2025</v>
      </c>
      <c r="G14" s="24" t="str">
        <f aca="false">sorties_modele_sanstitre!$G$14</f>
        <v>2030</v>
      </c>
      <c r="H14" s="24" t="str">
        <f aca="false">sorties_modele_sanstitre!$H$14</f>
        <v>2035</v>
      </c>
      <c r="I14" s="24" t="str">
        <f aca="false">sorties_modele_sanstitre!$I$14</f>
        <v>2040</v>
      </c>
      <c r="J14" s="24" t="str">
        <f aca="false">sorties_modele_sanstitre!$J$14</f>
        <v>2045</v>
      </c>
      <c r="K14" s="24" t="str">
        <f aca="false">sorties_modele_sanstitre!$K$14</f>
        <v>2050</v>
      </c>
    </row>
    <row collapsed="false" customFormat="false" customHeight="false" hidden="false" ht="15" outlineLevel="0" r="15">
      <c r="A15" s="24" t="str">
        <f aca="false">sorties_modele_sanstitre!$A$15</f>
        <v>AMS3</v>
      </c>
      <c r="B15" s="24" t="str">
        <f aca="false">sorties_modele_sanstitre!$B$15</f>
        <v>Autres</v>
      </c>
      <c r="C15" s="24" t="n">
        <f aca="false">sorties_modele_sanstitre!$C$15</f>
        <v>0.0439457283812065</v>
      </c>
      <c r="D15" s="24" t="n">
        <f aca="false">sorties_modele_sanstitre!$D$15</f>
        <v>0.0738324282954447</v>
      </c>
      <c r="E15" s="24" t="n">
        <f aca="false">sorties_modele_sanstitre!$E$15</f>
        <v>0.0879129390429543</v>
      </c>
      <c r="F15" s="24" t="n">
        <f aca="false">sorties_modele_sanstitre!$F$15</f>
        <v>0.0975670285342607</v>
      </c>
      <c r="G15" s="24" t="n">
        <f aca="false">sorties_modele_sanstitre!$G$15</f>
        <v>0.109621821344059</v>
      </c>
      <c r="H15" s="24" t="n">
        <f aca="false">sorties_modele_sanstitre!$H$15</f>
        <v>0.11811353008012</v>
      </c>
      <c r="I15" s="24" t="n">
        <f aca="false">sorties_modele_sanstitre!$I$15</f>
        <v>0.113948967602191</v>
      </c>
      <c r="J15" s="24" t="n">
        <f aca="false">sorties_modele_sanstitre!$J$15</f>
        <v>0.1044742901291</v>
      </c>
      <c r="K15" s="24" t="n">
        <f aca="false">sorties_modele_sanstitre!$K$15</f>
        <v>0.0990360039318973</v>
      </c>
    </row>
    <row collapsed="false" customFormat="false" customHeight="false" hidden="false" ht="15" outlineLevel="0" r="16">
      <c r="A16" s="24" t="str">
        <f aca="false">sorties_modele_sanstitre!$A$16</f>
        <v>AMS3</v>
      </c>
      <c r="B16" s="24" t="str">
        <f aca="false">sorties_modele_sanstitre!$B$16</f>
        <v>Electricité</v>
      </c>
      <c r="C16" s="24" t="n">
        <f aca="false">sorties_modele_sanstitre!$C$16</f>
        <v>0.409034136635887</v>
      </c>
      <c r="D16" s="24" t="n">
        <f aca="false">sorties_modele_sanstitre!$D$16</f>
        <v>0.358460447088744</v>
      </c>
      <c r="E16" s="24" t="n">
        <f aca="false">sorties_modele_sanstitre!$E$16</f>
        <v>0.313032428134847</v>
      </c>
      <c r="F16" s="24" t="n">
        <f aca="false">sorties_modele_sanstitre!$F$16</f>
        <v>0.305644535171998</v>
      </c>
      <c r="G16" s="24" t="n">
        <f aca="false">sorties_modele_sanstitre!$G$16</f>
        <v>0.318244711328303</v>
      </c>
      <c r="H16" s="24" t="n">
        <f aca="false">sorties_modele_sanstitre!$H$16</f>
        <v>0.338099422210694</v>
      </c>
      <c r="I16" s="24" t="n">
        <f aca="false">sorties_modele_sanstitre!$I$16</f>
        <v>0.388297788482088</v>
      </c>
      <c r="J16" s="24" t="n">
        <f aca="false">sorties_modele_sanstitre!$J$16</f>
        <v>0.441066107531006</v>
      </c>
      <c r="K16" s="24" t="n">
        <f aca="false">sorties_modele_sanstitre!$K$16</f>
        <v>0.462035988393203</v>
      </c>
    </row>
    <row collapsed="false" customFormat="false" customHeight="false" hidden="false" ht="15" outlineLevel="0" r="17">
      <c r="A17" s="24" t="str">
        <f aca="false">sorties_modele_sanstitre!$A$17</f>
        <v>AMS3</v>
      </c>
      <c r="B17" s="24" t="str">
        <f aca="false">sorties_modele_sanstitre!$B$17</f>
        <v>Fioul</v>
      </c>
      <c r="C17" s="24" t="n">
        <f aca="false">sorties_modele_sanstitre!$C$17</f>
        <v>0.00181708849984998</v>
      </c>
      <c r="D17" s="24" t="n">
        <f aca="false">sorties_modele_sanstitre!$D$17</f>
        <v>0.00435728768178189</v>
      </c>
      <c r="E17" s="24" t="n">
        <f aca="false">sorties_modele_sanstitre!$E$17</f>
        <v>0.0142476708087515</v>
      </c>
      <c r="F17" s="24" t="n">
        <f aca="false">sorties_modele_sanstitre!$F$17</f>
        <v>0.0136994668577618</v>
      </c>
      <c r="G17" s="24" t="n">
        <f aca="false">sorties_modele_sanstitre!$G$17</f>
        <v>0.0116118902615444</v>
      </c>
      <c r="H17" s="24" t="n">
        <f aca="false">sorties_modele_sanstitre!$H$17</f>
        <v>0.0100291728101573</v>
      </c>
      <c r="I17" s="24" t="n">
        <f aca="false">sorties_modele_sanstitre!$I$17</f>
        <v>0.00773750943851297</v>
      </c>
      <c r="J17" s="24" t="n">
        <f aca="false">sorties_modele_sanstitre!$J$17</f>
        <v>0.00221877727747436</v>
      </c>
      <c r="K17" s="24" t="n">
        <f aca="false">sorties_modele_sanstitre!$K$17</f>
        <v>0.000621132918743774</v>
      </c>
    </row>
    <row collapsed="false" customFormat="false" customHeight="false" hidden="false" ht="15" outlineLevel="0" r="18">
      <c r="A18" s="24" t="str">
        <f aca="false">sorties_modele_sanstitre!$A$18</f>
        <v>AMS3</v>
      </c>
      <c r="B18" s="24" t="str">
        <f aca="false">sorties_modele_sanstitre!$B$18</f>
        <v>Gaz</v>
      </c>
      <c r="C18" s="24" t="n">
        <f aca="false">sorties_modele_sanstitre!$C$18</f>
        <v>0.500747385602024</v>
      </c>
      <c r="D18" s="24" t="n">
        <f aca="false">sorties_modele_sanstitre!$D$18</f>
        <v>0.499627897242461</v>
      </c>
      <c r="E18" s="24" t="n">
        <f aca="false">sorties_modele_sanstitre!$E$18</f>
        <v>0.493674738119264</v>
      </c>
      <c r="F18" s="24" t="n">
        <f aca="false">sorties_modele_sanstitre!$F$18</f>
        <v>0.477456983939356</v>
      </c>
      <c r="G18" s="24" t="n">
        <f aca="false">sorties_modele_sanstitre!$G$18</f>
        <v>0.436988615602027</v>
      </c>
      <c r="H18" s="24" t="n">
        <f aca="false">sorties_modele_sanstitre!$H$18</f>
        <v>0.37871087212493</v>
      </c>
      <c r="I18" s="24" t="n">
        <f aca="false">sorties_modele_sanstitre!$I$18</f>
        <v>0.245190641845207</v>
      </c>
      <c r="J18" s="24" t="n">
        <f aca="false">sorties_modele_sanstitre!$J$18</f>
        <v>0.14799340413085</v>
      </c>
      <c r="K18" s="24" t="n">
        <f aca="false">sorties_modele_sanstitre!$K$18</f>
        <v>0.0911812192943827</v>
      </c>
    </row>
    <row collapsed="false" customFormat="false" customHeight="false" hidden="false" ht="15" outlineLevel="0" r="19">
      <c r="A19" s="24" t="str">
        <f aca="false">sorties_modele_sanstitre!$A$19</f>
        <v>AMS3</v>
      </c>
      <c r="B19" s="24" t="str">
        <f aca="false">sorties_modele_sanstitre!$B$19</f>
        <v>Urbain</v>
      </c>
      <c r="C19" s="24" t="n">
        <f aca="false">sorties_modele_sanstitre!$C$19</f>
        <v>0.0444556608810326</v>
      </c>
      <c r="D19" s="24" t="n">
        <f aca="false">sorties_modele_sanstitre!$D$19</f>
        <v>0.0637219396915681</v>
      </c>
      <c r="E19" s="24" t="n">
        <f aca="false">sorties_modele_sanstitre!$E$19</f>
        <v>0.091132223894183</v>
      </c>
      <c r="F19" s="24" t="n">
        <f aca="false">sorties_modele_sanstitre!$F$19</f>
        <v>0.105631985496623</v>
      </c>
      <c r="G19" s="24" t="n">
        <f aca="false">sorties_modele_sanstitre!$G$19</f>
        <v>0.123532961464067</v>
      </c>
      <c r="H19" s="24" t="n">
        <f aca="false">sorties_modele_sanstitre!$H$19</f>
        <v>0.155047002774098</v>
      </c>
      <c r="I19" s="24" t="n">
        <f aca="false">sorties_modele_sanstitre!$I$19</f>
        <v>0.244825092632001</v>
      </c>
      <c r="J19" s="24" t="n">
        <f aca="false">sorties_modele_sanstitre!$J$19</f>
        <v>0.304247420931569</v>
      </c>
      <c r="K19" s="24" t="n">
        <f aca="false">sorties_modele_sanstitre!$K$19</f>
        <v>0.347125655461773</v>
      </c>
    </row>
    <row collapsed="false" customFormat="false" customHeight="false" hidden="false" ht="15" outlineLevel="0"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collapsed="false" customFormat="false" customHeight="false" hidden="false" ht="15" outlineLevel="0" r="21">
      <c r="A21" s="25" t="s">
        <v>122</v>
      </c>
    </row>
    <row collapsed="false" customFormat="false" customHeight="false" hidden="false" ht="15" outlineLevel="0" r="22">
      <c r="A22" s="24" t="str">
        <f aca="false">sorties_modele_sanstitre!$A$22</f>
        <v>scenario</v>
      </c>
      <c r="B22" s="24" t="str">
        <f aca="false">sorties_modele_sanstitre!$B$22</f>
        <v>Energie</v>
      </c>
      <c r="C22" s="24" t="str">
        <f aca="false">sorties_modele_sanstitre!$C$22</f>
        <v>2010</v>
      </c>
      <c r="D22" s="24" t="str">
        <f aca="false">sorties_modele_sanstitre!$D$22</f>
        <v>2015</v>
      </c>
      <c r="E22" s="24" t="str">
        <f aca="false">sorties_modele_sanstitre!$E$22</f>
        <v>2020</v>
      </c>
      <c r="F22" s="24" t="str">
        <f aca="false">sorties_modele_sanstitre!$F$22</f>
        <v>2025</v>
      </c>
      <c r="G22" s="24" t="str">
        <f aca="false">sorties_modele_sanstitre!$G$22</f>
        <v>2030</v>
      </c>
      <c r="H22" s="24" t="str">
        <f aca="false">sorties_modele_sanstitre!$H$22</f>
        <v>2035</v>
      </c>
      <c r="I22" s="24" t="str">
        <f aca="false">sorties_modele_sanstitre!$I$22</f>
        <v>2040</v>
      </c>
      <c r="J22" s="24" t="str">
        <f aca="false">sorties_modele_sanstitre!$J$22</f>
        <v>2045</v>
      </c>
      <c r="K22" s="24" t="str">
        <f aca="false">sorties_modele_sanstitre!$K$22</f>
        <v>2050</v>
      </c>
    </row>
    <row collapsed="false" customFormat="false" customHeight="false" hidden="false" ht="15" outlineLevel="0" r="23">
      <c r="A23" s="24" t="str">
        <f aca="false">sorties_modele_sanstitre!$A$23</f>
        <v>AMS3</v>
      </c>
      <c r="B23" s="24" t="str">
        <f aca="false">sorties_modele_sanstitre!$B$23</f>
        <v>Autres</v>
      </c>
      <c r="C23" s="24" t="n">
        <f aca="false">sorties_modele_sanstitre!$C$23</f>
        <v>448996.1913</v>
      </c>
      <c r="D23" s="24" t="n">
        <f aca="false">sorties_modele_sanstitre!$D$23</f>
        <v>4646114.8199</v>
      </c>
      <c r="E23" s="24" t="n">
        <f aca="false">sorties_modele_sanstitre!$E$23</f>
        <v>9859101.3568</v>
      </c>
      <c r="F23" s="24" t="n">
        <f aca="false">sorties_modele_sanstitre!$F$23</f>
        <v>14476833.7345</v>
      </c>
      <c r="G23" s="24" t="n">
        <f aca="false">sorties_modele_sanstitre!$G$23</f>
        <v>20352184.445</v>
      </c>
      <c r="H23" s="24" t="n">
        <f aca="false">sorties_modele_sanstitre!$H$23</f>
        <v>25735086.1454</v>
      </c>
      <c r="I23" s="24" t="n">
        <f aca="false">sorties_modele_sanstitre!$I$23</f>
        <v>28589616.641</v>
      </c>
      <c r="J23" s="24" t="n">
        <f aca="false">sorties_modele_sanstitre!$J$23</f>
        <v>29748253.7128</v>
      </c>
      <c r="K23" s="24" t="n">
        <f aca="false">sorties_modele_sanstitre!$K$23</f>
        <v>31637905.0733</v>
      </c>
    </row>
    <row collapsed="false" customFormat="false" customHeight="false" hidden="false" ht="15" outlineLevel="0" r="24">
      <c r="A24" s="24" t="str">
        <f aca="false">sorties_modele_sanstitre!$A$24</f>
        <v>AMS3</v>
      </c>
      <c r="B24" s="24" t="str">
        <f aca="false">sorties_modele_sanstitre!$B$24</f>
        <v>Electricité</v>
      </c>
      <c r="C24" s="24" t="n">
        <f aca="false">sorties_modele_sanstitre!$C$24</f>
        <v>4179126.7599</v>
      </c>
      <c r="D24" s="24" t="n">
        <f aca="false">sorties_modele_sanstitre!$D$24</f>
        <v>22557139.6474</v>
      </c>
      <c r="E24" s="24" t="n">
        <f aca="false">sorties_modele_sanstitre!$E$24</f>
        <v>35105394.8434</v>
      </c>
      <c r="F24" s="24" t="n">
        <f aca="false">sorties_modele_sanstitre!$F$24</f>
        <v>45351028.7647</v>
      </c>
      <c r="G24" s="24" t="n">
        <f aca="false">sorties_modele_sanstitre!$G$24</f>
        <v>59084724.0466</v>
      </c>
      <c r="H24" s="24" t="n">
        <f aca="false">sorties_modele_sanstitre!$H$24</f>
        <v>73666562.5894</v>
      </c>
      <c r="I24" s="24" t="n">
        <f aca="false">sorties_modele_sanstitre!$I$24</f>
        <v>97423304.0356</v>
      </c>
      <c r="J24" s="24" t="n">
        <f aca="false">sorties_modele_sanstitre!$J$24</f>
        <v>125590195.011</v>
      </c>
      <c r="K24" s="24" t="n">
        <f aca="false">sorties_modele_sanstitre!$K$24</f>
        <v>147601378.9014</v>
      </c>
    </row>
    <row collapsed="false" customFormat="false" customHeight="false" hidden="false" ht="15" outlineLevel="0" r="25">
      <c r="A25" s="24" t="str">
        <f aca="false">sorties_modele_sanstitre!$A$25</f>
        <v>AMS3</v>
      </c>
      <c r="B25" s="24" t="str">
        <f aca="false">sorties_modele_sanstitre!$B$25</f>
        <v>Fioul</v>
      </c>
      <c r="C25" s="24" t="n">
        <f aca="false">sorties_modele_sanstitre!$C$25</f>
        <v>18565.3042</v>
      </c>
      <c r="D25" s="24" t="n">
        <f aca="false">sorties_modele_sanstitre!$D$25</f>
        <v>274194.6776</v>
      </c>
      <c r="E25" s="24" t="n">
        <f aca="false">sorties_modele_sanstitre!$E$25</f>
        <v>1597822.0286</v>
      </c>
      <c r="F25" s="24" t="n">
        <f aca="false">sorties_modele_sanstitre!$F$25</f>
        <v>2032704.1515</v>
      </c>
      <c r="G25" s="24" t="n">
        <f aca="false">sorties_modele_sanstitre!$G$25</f>
        <v>2155842.0528</v>
      </c>
      <c r="H25" s="24" t="n">
        <f aca="false">sorties_modele_sanstitre!$H$25</f>
        <v>2185199.4946</v>
      </c>
      <c r="I25" s="24" t="n">
        <f aca="false">sorties_modele_sanstitre!$I$25</f>
        <v>1941328.941</v>
      </c>
      <c r="J25" s="24" t="n">
        <f aca="false">sorties_modele_sanstitre!$J$25</f>
        <v>631779.8312</v>
      </c>
      <c r="K25" s="24" t="n">
        <f aca="false">sorties_modele_sanstitre!$K$25</f>
        <v>198426.2646</v>
      </c>
    </row>
    <row collapsed="false" customFormat="false" customHeight="false" hidden="false" ht="15" outlineLevel="0" r="26">
      <c r="A26" s="24" t="str">
        <f aca="false">sorties_modele_sanstitre!$A$26</f>
        <v>AMS3</v>
      </c>
      <c r="B26" s="24" t="str">
        <f aca="false">sorties_modele_sanstitre!$B$26</f>
        <v>Gaz</v>
      </c>
      <c r="C26" s="24" t="n">
        <f aca="false">sorties_modele_sanstitre!$C$26</f>
        <v>5116166.6269</v>
      </c>
      <c r="D26" s="24" t="n">
        <f aca="false">sorties_modele_sanstitre!$D$26</f>
        <v>31440501.571</v>
      </c>
      <c r="E26" s="24" t="n">
        <f aca="false">sorties_modele_sanstitre!$E$26</f>
        <v>55363742.0543</v>
      </c>
      <c r="F26" s="24" t="n">
        <f aca="false">sorties_modele_sanstitre!$F$26</f>
        <v>70844274.7074</v>
      </c>
      <c r="G26" s="24" t="n">
        <f aca="false">sorties_modele_sanstitre!$G$26</f>
        <v>81130497.5237</v>
      </c>
      <c r="H26" s="24" t="n">
        <f aca="false">sorties_modele_sanstitre!$H$26</f>
        <v>82515160.7248</v>
      </c>
      <c r="I26" s="24" t="n">
        <f aca="false">sorties_modele_sanstitre!$I$26</f>
        <v>61517946.1633</v>
      </c>
      <c r="J26" s="24" t="n">
        <f aca="false">sorties_modele_sanstitre!$J$26</f>
        <v>42139988.0149</v>
      </c>
      <c r="K26" s="24" t="n">
        <f aca="false">sorties_modele_sanstitre!$K$26</f>
        <v>29128626.4184</v>
      </c>
    </row>
    <row collapsed="false" customFormat="false" customHeight="false" hidden="false" ht="15" outlineLevel="0" r="27">
      <c r="A27" s="24" t="str">
        <f aca="false">sorties_modele_sanstitre!$A$27</f>
        <v>AMS3</v>
      </c>
      <c r="B27" s="24" t="str">
        <f aca="false">sorties_modele_sanstitre!$B$27</f>
        <v>Urbain</v>
      </c>
      <c r="C27" s="24" t="n">
        <f aca="false">sorties_modele_sanstitre!$C$27</f>
        <v>454206.2028</v>
      </c>
      <c r="D27" s="24" t="n">
        <f aca="false">sorties_modele_sanstitre!$D$27</f>
        <v>4009883.6675</v>
      </c>
      <c r="E27" s="24" t="n">
        <f aca="false">sorties_modele_sanstitre!$E$27</f>
        <v>10220131.8944</v>
      </c>
      <c r="F27" s="24" t="n">
        <f aca="false">sorties_modele_sanstitre!$F$27</f>
        <v>15673498.6609</v>
      </c>
      <c r="G27" s="24" t="n">
        <f aca="false">sorties_modele_sanstitre!$G$27</f>
        <v>22934900.9707</v>
      </c>
      <c r="H27" s="24" t="n">
        <f aca="false">sorties_modele_sanstitre!$H$27</f>
        <v>33782310.7164</v>
      </c>
      <c r="I27" s="24" t="n">
        <f aca="false">sorties_modele_sanstitre!$I$27</f>
        <v>61426230.441</v>
      </c>
      <c r="J27" s="24" t="n">
        <f aca="false">sorties_modele_sanstitre!$J$27</f>
        <v>86632122.2011</v>
      </c>
      <c r="K27" s="24" t="n">
        <f aca="false">sorties_modele_sanstitre!$K$27</f>
        <v>110892282.6042</v>
      </c>
    </row>
    <row collapsed="false" customFormat="false" customHeight="false" hidden="false" ht="15" outlineLevel="0"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collapsed="false" customFormat="false" customHeight="false" hidden="false" ht="15" outlineLevel="0" r="29">
      <c r="A29" s="25" t="s">
        <v>123</v>
      </c>
    </row>
    <row collapsed="false" customFormat="false" customHeight="false" hidden="false" ht="15" outlineLevel="0" r="30">
      <c r="A30" s="24" t="str">
        <f aca="false">sorties_modele_sanstitre!$A$30</f>
        <v>scenario</v>
      </c>
      <c r="B30" s="24" t="str">
        <f aca="false">sorties_modele_sanstitre!$B$30</f>
        <v>SYSTEME_CHAUD</v>
      </c>
      <c r="C30" s="24" t="str">
        <f aca="false">sorties_modele_sanstitre!$C$30</f>
        <v>2010</v>
      </c>
      <c r="D30" s="24" t="str">
        <f aca="false">sorties_modele_sanstitre!$D$30</f>
        <v>2011</v>
      </c>
      <c r="E30" s="24" t="str">
        <f aca="false">sorties_modele_sanstitre!$E$30</f>
        <v>2015</v>
      </c>
      <c r="F30" s="24" t="str">
        <f aca="false">sorties_modele_sanstitre!$F$30</f>
        <v>2020</v>
      </c>
      <c r="G30" s="24" t="str">
        <f aca="false">sorties_modele_sanstitre!$G$30</f>
        <v>2025</v>
      </c>
      <c r="H30" s="24" t="str">
        <f aca="false">sorties_modele_sanstitre!$H$30</f>
        <v>2030</v>
      </c>
      <c r="I30" s="24" t="str">
        <f aca="false">sorties_modele_sanstitre!$I$30</f>
        <v>2035</v>
      </c>
      <c r="J30" s="24" t="str">
        <f aca="false">sorties_modele_sanstitre!$J$30</f>
        <v>2040</v>
      </c>
    </row>
    <row collapsed="false" customFormat="false" customHeight="true" hidden="false" ht="17.25" outlineLevel="0" r="31">
      <c r="A31" s="24" t="str">
        <f aca="false">sorties_modele_sanstitre!$A$31</f>
        <v>AMS3</v>
      </c>
      <c r="B31" s="24" t="str">
        <f aca="false">sorties_modele_sanstitre!$B$31</f>
        <v>Chaudière gaz</v>
      </c>
      <c r="C31" s="24" t="n">
        <f aca="false">sorties_modele_sanstitre!$C$31</f>
        <v>0.338409415183227</v>
      </c>
      <c r="D31" s="24" t="n">
        <f aca="false">sorties_modele_sanstitre!$D$31</f>
        <v>0.28757306915164</v>
      </c>
      <c r="E31" s="24" t="n">
        <f aca="false">sorties_modele_sanstitre!$E$31</f>
        <v>0.39149751898316</v>
      </c>
      <c r="F31" s="24" t="n">
        <f aca="false">sorties_modele_sanstitre!$F$31</f>
        <v>0.333368905222173</v>
      </c>
      <c r="G31" s="24" t="n">
        <f aca="false">sorties_modele_sanstitre!$G$31</f>
        <v>0.26765690566621</v>
      </c>
      <c r="H31" s="24" t="n">
        <f aca="false">sorties_modele_sanstitre!$H$31</f>
        <v>0.131904312014194</v>
      </c>
      <c r="I31" s="24" t="n">
        <f aca="false">sorties_modele_sanstitre!$I$31</f>
        <v>0.0999825913956382</v>
      </c>
      <c r="J31" s="24" t="n">
        <f aca="false">sorties_modele_sanstitre!$J$31</f>
        <v>0.0557490961374739</v>
      </c>
    </row>
    <row collapsed="false" customFormat="false" customHeight="false" hidden="false" ht="15" outlineLevel="0" r="32">
      <c r="A32" s="24" t="str">
        <f aca="false">sorties_modele_sanstitre!$A$32</f>
        <v>AMS3</v>
      </c>
      <c r="B32" s="24" t="str">
        <f aca="false">sorties_modele_sanstitre!$B$32</f>
        <v>Chaudière condensation gaz</v>
      </c>
      <c r="C32" s="24" t="n">
        <f aca="false">sorties_modele_sanstitre!$C$32</f>
        <v>0.130092886832045</v>
      </c>
      <c r="D32" s="24" t="n">
        <f aca="false">sorties_modele_sanstitre!$D$32</f>
        <v>0.128902343835348</v>
      </c>
      <c r="E32" s="24" t="n">
        <f aca="false">sorties_modele_sanstitre!$E$32</f>
        <v>0.151038728521916</v>
      </c>
      <c r="F32" s="24" t="n">
        <f aca="false">sorties_modele_sanstitre!$F$32</f>
        <v>0.0899835424000133</v>
      </c>
      <c r="G32" s="24" t="n">
        <f aca="false">sorties_modele_sanstitre!$G$32</f>
        <v>0.0948455044163028</v>
      </c>
      <c r="H32" s="24" t="n">
        <f aca="false">sorties_modele_sanstitre!$H$32</f>
        <v>0.0597646511568435</v>
      </c>
      <c r="I32" s="24" t="n">
        <f aca="false">sorties_modele_sanstitre!$I$32</f>
        <v>0.0434977382716704</v>
      </c>
      <c r="J32" s="24" t="n">
        <f aca="false">sorties_modele_sanstitre!$J$32</f>
        <v>0.0262428116786582</v>
      </c>
    </row>
    <row collapsed="false" customFormat="false" customHeight="false" hidden="false" ht="15" outlineLevel="0" r="33">
      <c r="A33" s="24" t="str">
        <f aca="false">sorties_modele_sanstitre!$A$33</f>
        <v>AMS3</v>
      </c>
      <c r="B33" s="24" t="str">
        <f aca="false">sorties_modele_sanstitre!$B$33</f>
        <v>Tube radiant</v>
      </c>
      <c r="C33" s="24" t="n">
        <f aca="false">sorties_modele_sanstitre!$C$33</f>
        <v>0.0102411813072737</v>
      </c>
      <c r="D33" s="24" t="n">
        <f aca="false">sorties_modele_sanstitre!$D$33</f>
        <v>0.00828925025529691</v>
      </c>
      <c r="E33" s="24" t="n">
        <f aca="false">sorties_modele_sanstitre!$E$33</f>
        <v>0.00955221605207107</v>
      </c>
      <c r="F33" s="24" t="n">
        <f aca="false">sorties_modele_sanstitre!$F$33</f>
        <v>0.0133319466904753</v>
      </c>
      <c r="G33" s="24" t="n">
        <f aca="false">sorties_modele_sanstitre!$G$33</f>
        <v>0.00719692733573314</v>
      </c>
      <c r="H33" s="24" t="n">
        <f aca="false">sorties_modele_sanstitre!$H$33</f>
        <v>0.00329361525777845</v>
      </c>
      <c r="I33" s="24" t="n">
        <f aca="false">sorties_modele_sanstitre!$I$33</f>
        <v>0.00273772168270398</v>
      </c>
      <c r="J33" s="24" t="n">
        <f aca="false">sorties_modele_sanstitre!$J$33</f>
        <v>0.00142014988738713</v>
      </c>
    </row>
    <row collapsed="false" customFormat="false" customHeight="false" hidden="false" ht="15" outlineLevel="0" r="34">
      <c r="A34" s="24" t="str">
        <f aca="false">sorties_modele_sanstitre!$A$34</f>
        <v>AMS3</v>
      </c>
      <c r="B34" s="24" t="str">
        <f aca="false">sorties_modele_sanstitre!$B$34</f>
        <v>Tube radiant performant</v>
      </c>
      <c r="C34" s="24" t="n">
        <f aca="false">sorties_modele_sanstitre!$C$34</f>
        <v>0.0051730497312068</v>
      </c>
      <c r="D34" s="24" t="n">
        <f aca="false">sorties_modele_sanstitre!$D$34</f>
        <v>0.00511826216788916</v>
      </c>
      <c r="E34" s="24" t="n">
        <f aca="false">sorties_modele_sanstitre!$E$34</f>
        <v>0.00531171360282981</v>
      </c>
      <c r="F34" s="24" t="n">
        <f aca="false">sorties_modele_sanstitre!$F$34</f>
        <v>0.00483525480265512</v>
      </c>
      <c r="G34" s="24" t="n">
        <f aca="false">sorties_modele_sanstitre!$G$34</f>
        <v>0.00351101766332101</v>
      </c>
      <c r="H34" s="24" t="n">
        <f aca="false">sorties_modele_sanstitre!$H$34</f>
        <v>0.00255696176287239</v>
      </c>
      <c r="I34" s="24" t="n">
        <f aca="false">sorties_modele_sanstitre!$I$34</f>
        <v>0.00225196908036604</v>
      </c>
      <c r="J34" s="24" t="n">
        <f aca="false">sorties_modele_sanstitre!$J$34</f>
        <v>0.00147583264755289</v>
      </c>
    </row>
    <row collapsed="false" customFormat="false" customHeight="true" hidden="false" ht="17.85" outlineLevel="0" r="35">
      <c r="A35" s="24" t="str">
        <f aca="false">sorties_modele_sanstitre!$A$35</f>
        <v>AMS3</v>
      </c>
      <c r="B35" s="24" t="str">
        <f aca="false">sorties_modele_sanstitre!$B$35</f>
        <v>Chaudière fioul</v>
      </c>
      <c r="C35" s="24" t="n">
        <f aca="false">sorties_modele_sanstitre!$C$35</f>
        <v>0.00134515379574688</v>
      </c>
      <c r="D35" s="24" t="n">
        <f aca="false">sorties_modele_sanstitre!$D$35</f>
        <v>3.52400086372625E-019</v>
      </c>
      <c r="E35" s="24" t="n">
        <f aca="false">sorties_modele_sanstitre!$E$35</f>
        <v>0.015788137620682</v>
      </c>
      <c r="F35" s="24" t="n">
        <f aca="false">sorties_modele_sanstitre!$F$35</f>
        <v>0.0163340249759002</v>
      </c>
      <c r="G35" s="24" t="n">
        <f aca="false">sorties_modele_sanstitre!$G$35</f>
        <v>0.006251480907843</v>
      </c>
      <c r="H35" s="24" t="n">
        <f aca="false">sorties_modele_sanstitre!$H$35</f>
        <v>0.00122865856954916</v>
      </c>
      <c r="I35" s="24" t="n">
        <f aca="false">sorties_modele_sanstitre!$I$35</f>
        <v>0.000851177432056673</v>
      </c>
      <c r="J35" s="24" t="n">
        <f aca="false">sorties_modele_sanstitre!$J$35</f>
        <v>0.000198446754921938</v>
      </c>
    </row>
    <row collapsed="false" customFormat="false" customHeight="false" hidden="false" ht="15" outlineLevel="0" r="36">
      <c r="A36" s="24" t="str">
        <f aca="false">sorties_modele_sanstitre!$A$36</f>
        <v>AMS3</v>
      </c>
      <c r="B36" s="24" t="str">
        <f aca="false">sorties_modele_sanstitre!$B$36</f>
        <v>Chaudière condensation fioul</v>
      </c>
      <c r="C36" s="24" t="n">
        <f aca="false">sorties_modele_sanstitre!$C$36</f>
        <v>0</v>
      </c>
      <c r="D36" s="24" t="n">
        <f aca="false">sorties_modele_sanstitre!$D$36</f>
        <v>0</v>
      </c>
      <c r="E36" s="24" t="n">
        <f aca="false">sorties_modele_sanstitre!$E$36</f>
        <v>0</v>
      </c>
      <c r="F36" s="24" t="n">
        <f aca="false">sorties_modele_sanstitre!$F$36</f>
        <v>0.00147470104748249</v>
      </c>
      <c r="G36" s="24" t="n">
        <f aca="false">sorties_modele_sanstitre!$G$36</f>
        <v>0.000273062453920325</v>
      </c>
      <c r="H36" s="24" t="n">
        <f aca="false">sorties_modele_sanstitre!$H$36</f>
        <v>2.65163499830517E-011</v>
      </c>
      <c r="I36" s="24" t="n">
        <f aca="false">sorties_modele_sanstitre!$I$36</f>
        <v>0</v>
      </c>
      <c r="J36" s="24" t="n">
        <f aca="false">sorties_modele_sanstitre!$J$36</f>
        <v>0</v>
      </c>
    </row>
    <row collapsed="false" customFormat="false" customHeight="false" hidden="false" ht="15" outlineLevel="0" r="37">
      <c r="A37" s="24" t="str">
        <f aca="false">sorties_modele_sanstitre!$A$37</f>
        <v>AMS3</v>
      </c>
      <c r="B37" s="24" t="str">
        <f aca="false">sorties_modele_sanstitre!$B$37</f>
        <v>Electrique direct</v>
      </c>
      <c r="C37" s="24" t="n">
        <f aca="false">sorties_modele_sanstitre!$C$37</f>
        <v>0.161556697797099</v>
      </c>
      <c r="D37" s="24" t="n">
        <f aca="false">sorties_modele_sanstitre!$D$37</f>
        <v>0.166352869003209</v>
      </c>
      <c r="E37" s="24" t="n">
        <f aca="false">sorties_modele_sanstitre!$E$37</f>
        <v>0.00974259203258762</v>
      </c>
      <c r="F37" s="24" t="n">
        <f aca="false">sorties_modele_sanstitre!$F$37</f>
        <v>0.0330754921049245</v>
      </c>
      <c r="G37" s="24" t="n">
        <f aca="false">sorties_modele_sanstitre!$G$37</f>
        <v>0.0396725313045508</v>
      </c>
      <c r="H37" s="24" t="n">
        <f aca="false">sorties_modele_sanstitre!$H$37</f>
        <v>0.0458917974165014</v>
      </c>
      <c r="I37" s="24" t="n">
        <f aca="false">sorties_modele_sanstitre!$I$37</f>
        <v>0.049715016197942</v>
      </c>
      <c r="J37" s="24" t="n">
        <f aca="false">sorties_modele_sanstitre!$J$37</f>
        <v>0.0467746474884411</v>
      </c>
    </row>
    <row collapsed="false" customFormat="false" customHeight="false" hidden="false" ht="15" outlineLevel="0" r="38">
      <c r="A38" s="24" t="str">
        <f aca="false">sorties_modele_sanstitre!$A$38</f>
        <v>AMS3</v>
      </c>
      <c r="B38" s="24" t="str">
        <f aca="false">sorties_modele_sanstitre!$B$38</f>
        <v>Electrique direct performant</v>
      </c>
      <c r="C38" s="24" t="n">
        <f aca="false">sorties_modele_sanstitre!$C$38</f>
        <v>0.0568741265868934</v>
      </c>
      <c r="D38" s="24" t="n">
        <f aca="false">sorties_modele_sanstitre!$D$38</f>
        <v>0.0610946032502863</v>
      </c>
      <c r="E38" s="24" t="n">
        <f aca="false">sorties_modele_sanstitre!$E$38</f>
        <v>0.00582699015815828</v>
      </c>
      <c r="F38" s="24" t="n">
        <f aca="false">sorties_modele_sanstitre!$F$38</f>
        <v>0.0137570883588405</v>
      </c>
      <c r="G38" s="24" t="n">
        <f aca="false">sorties_modele_sanstitre!$G$38</f>
        <v>0.0167147667799946</v>
      </c>
      <c r="H38" s="24" t="n">
        <f aca="false">sorties_modele_sanstitre!$H$38</f>
        <v>0.0200468253550265</v>
      </c>
      <c r="I38" s="24" t="n">
        <f aca="false">sorties_modele_sanstitre!$I$38</f>
        <v>0.0209243809491775</v>
      </c>
      <c r="J38" s="24" t="n">
        <f aca="false">sorties_modele_sanstitre!$J$38</f>
        <v>0.0206423546257037</v>
      </c>
    </row>
    <row collapsed="false" customFormat="false" customHeight="false" hidden="false" ht="15" outlineLevel="0" r="39">
      <c r="A39" s="24" t="str">
        <f aca="false">sorties_modele_sanstitre!$A$39</f>
        <v>AMS3</v>
      </c>
      <c r="B39" s="24" t="str">
        <f aca="false">sorties_modele_sanstitre!$B$39</f>
        <v>Cassette rayonnante</v>
      </c>
      <c r="C39" s="24" t="n">
        <f aca="false">sorties_modele_sanstitre!$C$39</f>
        <v>0.0015195618065396</v>
      </c>
      <c r="D39" s="24" t="n">
        <f aca="false">sorties_modele_sanstitre!$D$39</f>
        <v>0.0015310988167948</v>
      </c>
      <c r="E39" s="24" t="n">
        <f aca="false">sorties_modele_sanstitre!$E$39</f>
        <v>0.000212766421304796</v>
      </c>
      <c r="F39" s="24" t="n">
        <f aca="false">sorties_modele_sanstitre!$F$39</f>
        <v>0.000747843817276065</v>
      </c>
      <c r="G39" s="24" t="n">
        <f aca="false">sorties_modele_sanstitre!$G$39</f>
        <v>0.00068230382896137</v>
      </c>
      <c r="H39" s="24" t="n">
        <f aca="false">sorties_modele_sanstitre!$H$39</f>
        <v>0.000940888850419759</v>
      </c>
      <c r="I39" s="24" t="n">
        <f aca="false">sorties_modele_sanstitre!$I$39</f>
        <v>0.00119332283121367</v>
      </c>
      <c r="J39" s="24" t="n">
        <f aca="false">sorties_modele_sanstitre!$J$39</f>
        <v>0.0012355233646531</v>
      </c>
    </row>
    <row collapsed="false" customFormat="false" customHeight="false" hidden="false" ht="15" outlineLevel="0" r="40">
      <c r="A40" s="24" t="str">
        <f aca="false">sorties_modele_sanstitre!$A$40</f>
        <v>AMS3</v>
      </c>
      <c r="B40" s="24" t="str">
        <f aca="false">sorties_modele_sanstitre!$B$40</f>
        <v>Cassette rayonnante performant</v>
      </c>
      <c r="C40" s="24" t="n">
        <f aca="false">sorties_modele_sanstitre!$C$40</f>
        <v>0.000597685229552509</v>
      </c>
      <c r="D40" s="24" t="n">
        <f aca="false">sorties_modele_sanstitre!$D$40</f>
        <v>0.000723166008919895</v>
      </c>
      <c r="E40" s="24" t="n">
        <f aca="false">sorties_modele_sanstitre!$E$40</f>
        <v>0.000123540697682017</v>
      </c>
      <c r="F40" s="24" t="n">
        <f aca="false">sorties_modele_sanstitre!$F$40</f>
        <v>0.000257831390117568</v>
      </c>
      <c r="G40" s="24" t="n">
        <f aca="false">sorties_modele_sanstitre!$G$40</f>
        <v>0.000217164329624882</v>
      </c>
      <c r="H40" s="24" t="n">
        <f aca="false">sorties_modele_sanstitre!$H$40</f>
        <v>0.000440840491876665</v>
      </c>
      <c r="I40" s="24" t="n">
        <f aca="false">sorties_modele_sanstitre!$I$40</f>
        <v>0.000545429195500176</v>
      </c>
      <c r="J40" s="24" t="n">
        <f aca="false">sorties_modele_sanstitre!$J$40</f>
        <v>0.000610715137913785</v>
      </c>
    </row>
    <row collapsed="false" customFormat="false" customHeight="false" hidden="false" ht="15" outlineLevel="0" r="41">
      <c r="A41" s="24" t="str">
        <f aca="false">sorties_modele_sanstitre!$A$41</f>
        <v>AMS3</v>
      </c>
      <c r="B41" s="24" t="str">
        <f aca="false">sorties_modele_sanstitre!$B$41</f>
        <v>PAC</v>
      </c>
      <c r="C41" s="24" t="n">
        <f aca="false">sorties_modele_sanstitre!$C$41</f>
        <v>0.0836814184116852</v>
      </c>
      <c r="D41" s="24" t="n">
        <f aca="false">sorties_modele_sanstitre!$D$41</f>
        <v>0.102670221962358</v>
      </c>
      <c r="E41" s="24" t="n">
        <f aca="false">sorties_modele_sanstitre!$E$41</f>
        <v>0.110588184217048</v>
      </c>
      <c r="F41" s="24" t="n">
        <f aca="false">sorties_modele_sanstitre!$F$41</f>
        <v>0.0994853555339034</v>
      </c>
      <c r="G41" s="24" t="n">
        <f aca="false">sorties_modele_sanstitre!$G$41</f>
        <v>0.137213459259515</v>
      </c>
      <c r="H41" s="24" t="n">
        <f aca="false">sorties_modele_sanstitre!$H$41</f>
        <v>0.216765781384615</v>
      </c>
      <c r="I41" s="24" t="n">
        <f aca="false">sorties_modele_sanstitre!$I$41</f>
        <v>0.233015031300914</v>
      </c>
      <c r="J41" s="24" t="n">
        <f aca="false">sorties_modele_sanstitre!$J$41</f>
        <v>0.258587158619793</v>
      </c>
    </row>
    <row collapsed="false" customFormat="false" customHeight="false" hidden="false" ht="15" outlineLevel="0" r="42">
      <c r="A42" s="24" t="str">
        <f aca="false">sorties_modele_sanstitre!$A$42</f>
        <v>AMS3</v>
      </c>
      <c r="B42" s="24" t="str">
        <f aca="false">sorties_modele_sanstitre!$B$42</f>
        <v>PAC performant</v>
      </c>
      <c r="C42" s="24" t="n">
        <f aca="false">sorties_modele_sanstitre!$C$42</f>
        <v>0.0029971034865062</v>
      </c>
      <c r="D42" s="24" t="n">
        <f aca="false">sorties_modele_sanstitre!$D$42</f>
        <v>0.00403318348221117</v>
      </c>
      <c r="E42" s="24" t="n">
        <f aca="false">sorties_modele_sanstitre!$E$42</f>
        <v>0.0043342715898729</v>
      </c>
      <c r="F42" s="24" t="n">
        <f aca="false">sorties_modele_sanstitre!$F$42</f>
        <v>0.00130572072612822</v>
      </c>
      <c r="G42" s="24" t="n">
        <f aca="false">sorties_modele_sanstitre!$G$42</f>
        <v>0.003009844052273</v>
      </c>
      <c r="H42" s="24" t="n">
        <f aca="false">sorties_modele_sanstitre!$H$42</f>
        <v>0.00640776832490291</v>
      </c>
      <c r="I42" s="24" t="n">
        <f aca="false">sorties_modele_sanstitre!$I$42</f>
        <v>0.00666020776348078</v>
      </c>
      <c r="J42" s="24" t="n">
        <f aca="false">sorties_modele_sanstitre!$J$42</f>
        <v>0.00864904305335307</v>
      </c>
    </row>
    <row collapsed="false" customFormat="false" customHeight="false" hidden="false" ht="15" outlineLevel="0" r="43">
      <c r="A43" s="24" t="str">
        <f aca="false">sorties_modele_sanstitre!$A$43</f>
        <v>AMS3</v>
      </c>
      <c r="B43" s="24" t="str">
        <f aca="false">sorties_modele_sanstitre!$B$43</f>
        <v>Rooftop</v>
      </c>
      <c r="C43" s="24" t="n">
        <f aca="false">sorties_modele_sanstitre!$C$43</f>
        <v>0.0872547454473083</v>
      </c>
      <c r="D43" s="24" t="n">
        <f aca="false">sorties_modele_sanstitre!$D$43</f>
        <v>0.0933869382548227</v>
      </c>
      <c r="E43" s="24" t="n">
        <f aca="false">sorties_modele_sanstitre!$E$43</f>
        <v>0.0871792183857191</v>
      </c>
      <c r="F43" s="24" t="n">
        <f aca="false">sorties_modele_sanstitre!$F$43</f>
        <v>0.104592630293802</v>
      </c>
      <c r="G43" s="24" t="n">
        <f aca="false">sorties_modele_sanstitre!$G$43</f>
        <v>0.0978083118694465</v>
      </c>
      <c r="H43" s="24" t="n">
        <f aca="false">sorties_modele_sanstitre!$H$43</f>
        <v>0.102466608788877</v>
      </c>
      <c r="I43" s="24" t="n">
        <f aca="false">sorties_modele_sanstitre!$I$43</f>
        <v>0.107088038876349</v>
      </c>
      <c r="J43" s="24" t="n">
        <f aca="false">sorties_modele_sanstitre!$J$43</f>
        <v>0.104647766772354</v>
      </c>
    </row>
    <row collapsed="false" customFormat="false" customHeight="false" hidden="false" ht="15" outlineLevel="0" r="44">
      <c r="A44" s="24" t="str">
        <f aca="false">sorties_modele_sanstitre!$A$44</f>
        <v>AMS3</v>
      </c>
      <c r="B44" s="24" t="str">
        <f aca="false">sorties_modele_sanstitre!$B$44</f>
        <v>Rooftop performant</v>
      </c>
      <c r="C44" s="24" t="n">
        <f aca="false">sorties_modele_sanstitre!$C$44</f>
        <v>0.00993038732517345</v>
      </c>
      <c r="D44" s="24" t="n">
        <f aca="false">sorties_modele_sanstitre!$D$44</f>
        <v>0.0107961218262209</v>
      </c>
      <c r="E44" s="24" t="n">
        <f aca="false">sorties_modele_sanstitre!$E$44</f>
        <v>0.0112810338714002</v>
      </c>
      <c r="F44" s="24" t="n">
        <f aca="false">sorties_modele_sanstitre!$F$44</f>
        <v>0.00813868758816539</v>
      </c>
      <c r="G44" s="24" t="n">
        <f aca="false">sorties_modele_sanstitre!$G$44</f>
        <v>0.00597521042873758</v>
      </c>
      <c r="H44" s="24" t="n">
        <f aca="false">sorties_modele_sanstitre!$H$44</f>
        <v>0.00630828279922696</v>
      </c>
      <c r="I44" s="24" t="n">
        <f aca="false">sorties_modele_sanstitre!$I$44</f>
        <v>0.00632047038996249</v>
      </c>
      <c r="J44" s="24" t="n">
        <f aca="false">sorties_modele_sanstitre!$J$44</f>
        <v>0.00662821246062596</v>
      </c>
    </row>
    <row collapsed="false" customFormat="false" customHeight="false" hidden="false" ht="15" outlineLevel="0" r="45">
      <c r="A45" s="24" t="str">
        <f aca="false">sorties_modele_sanstitre!$A$45</f>
        <v>AMS3</v>
      </c>
      <c r="B45" s="24" t="str">
        <f aca="false">sorties_modele_sanstitre!$B$45</f>
        <v>DRV</v>
      </c>
      <c r="C45" s="24" t="n">
        <f aca="false">sorties_modele_sanstitre!$C$45</f>
        <v>0.00439594388502772</v>
      </c>
      <c r="D45" s="24" t="n">
        <f aca="false">sorties_modele_sanstitre!$D$45</f>
        <v>0.00532025739831738</v>
      </c>
      <c r="E45" s="24" t="n">
        <f aca="false">sorties_modele_sanstitre!$E$45</f>
        <v>0.00923900817652862</v>
      </c>
      <c r="F45" s="24" t="n">
        <f aca="false">sorties_modele_sanstitre!$F$45</f>
        <v>0.00552712559867644</v>
      </c>
      <c r="G45" s="24" t="n">
        <f aca="false">sorties_modele_sanstitre!$G$45</f>
        <v>0.00765869008351762</v>
      </c>
      <c r="H45" s="24" t="n">
        <f aca="false">sorties_modele_sanstitre!$H$45</f>
        <v>0.0101432978541386</v>
      </c>
      <c r="I45" s="24" t="n">
        <f aca="false">sorties_modele_sanstitre!$I$45</f>
        <v>0.00847897371996994</v>
      </c>
      <c r="J45" s="24" t="n">
        <f aca="false">sorties_modele_sanstitre!$J$45</f>
        <v>0.0090568520434649</v>
      </c>
    </row>
    <row collapsed="false" customFormat="false" customHeight="false" hidden="false" ht="15" outlineLevel="0" r="46">
      <c r="A46" s="24" t="str">
        <f aca="false">sorties_modele_sanstitre!$A$46</f>
        <v>AMS3</v>
      </c>
      <c r="B46" s="24" t="str">
        <f aca="false">sorties_modele_sanstitre!$B$46</f>
        <v>DRV performant</v>
      </c>
      <c r="C46" s="24" t="n">
        <f aca="false">sorties_modele_sanstitre!$C$46</f>
        <v>1.32819994780986E-006</v>
      </c>
      <c r="D46" s="24" t="n">
        <f aca="false">sorties_modele_sanstitre!$D$46</f>
        <v>1.55487030748836E-006</v>
      </c>
      <c r="E46" s="24" t="n">
        <f aca="false">sorties_modele_sanstitre!$E$46</f>
        <v>1.98239741745036E-005</v>
      </c>
      <c r="F46" s="24" t="n">
        <f aca="false">sorties_modele_sanstitre!$F$46</f>
        <v>0</v>
      </c>
      <c r="G46" s="24" t="n">
        <f aca="false">sorties_modele_sanstitre!$G$46</f>
        <v>0</v>
      </c>
      <c r="H46" s="24" t="n">
        <f aca="false">sorties_modele_sanstitre!$H$46</f>
        <v>0</v>
      </c>
      <c r="I46" s="24" t="n">
        <f aca="false">sorties_modele_sanstitre!$I$46</f>
        <v>0</v>
      </c>
      <c r="J46" s="24" t="n">
        <f aca="false">sorties_modele_sanstitre!$J$46</f>
        <v>0</v>
      </c>
    </row>
    <row collapsed="false" customFormat="false" customHeight="false" hidden="false" ht="15" outlineLevel="0" r="47">
      <c r="A47" s="24" t="str">
        <f aca="false">sorties_modele_sanstitre!$A$47</f>
        <v>AMS3</v>
      </c>
      <c r="B47" s="24" t="str">
        <f aca="false">sorties_modele_sanstitre!$B$47</f>
        <v>Autre système centralisé</v>
      </c>
      <c r="C47" s="24" t="n">
        <f aca="false">sorties_modele_sanstitre!$C$47</f>
        <v>0.0733219001296269</v>
      </c>
      <c r="D47" s="24" t="n">
        <f aca="false">sorties_modele_sanstitre!$D$47</f>
        <v>0.0899893650267125</v>
      </c>
      <c r="E47" s="24" t="n">
        <f aca="false">sorties_modele_sanstitre!$E$47</f>
        <v>0.14494028365856</v>
      </c>
      <c r="F47" s="24" t="n">
        <f aca="false">sorties_modele_sanstitre!$F$47</f>
        <v>0.224153572081898</v>
      </c>
      <c r="G47" s="24" t="n">
        <f aca="false">sorties_modele_sanstitre!$G$47</f>
        <v>0.262955678496826</v>
      </c>
      <c r="H47" s="24" t="n">
        <f aca="false">sorties_modele_sanstitre!$H$47</f>
        <v>0.330624676443838</v>
      </c>
      <c r="I47" s="24" t="n">
        <f aca="false">sorties_modele_sanstitre!$I$47</f>
        <v>0.351912234405622</v>
      </c>
      <c r="J47" s="24" t="n">
        <f aca="false">sorties_modele_sanstitre!$J$47</f>
        <v>0.384704239904948</v>
      </c>
    </row>
    <row collapsed="false" customFormat="false" customHeight="false" hidden="false" ht="15" outlineLevel="0" r="48">
      <c r="A48" s="24" t="str">
        <f aca="false">sorties_modele_sanstitre!$A$48</f>
        <v>AMS3</v>
      </c>
      <c r="B48" s="24" t="str">
        <f aca="false">sorties_modele_sanstitre!$B$48</f>
        <v>Autre système centralisé performant</v>
      </c>
      <c r="C48" s="24" t="n">
        <f aca="false">sorties_modele_sanstitre!$C$48</f>
        <v>0.0104913084895147</v>
      </c>
      <c r="D48" s="24" t="n">
        <f aca="false">sorties_modele_sanstitre!$D$48</f>
        <v>0.0121688540373262</v>
      </c>
      <c r="E48" s="24" t="n">
        <f aca="false">sorties_modele_sanstitre!$E$48</f>
        <v>0.0214753680404193</v>
      </c>
      <c r="F48" s="24" t="n">
        <f aca="false">sorties_modele_sanstitre!$F$48</f>
        <v>0.022013909794094</v>
      </c>
      <c r="G48" s="24" t="n">
        <f aca="false">sorties_modele_sanstitre!$G$48</f>
        <v>0.028124168841158</v>
      </c>
      <c r="H48" s="24" t="n">
        <f aca="false">sorties_modele_sanstitre!$H$48</f>
        <v>0.0412463393941602</v>
      </c>
      <c r="I48" s="24" t="n">
        <f aca="false">sorties_modele_sanstitre!$I$48</f>
        <v>0.0434374576510918</v>
      </c>
      <c r="J48" s="24" t="n">
        <f aca="false">sorties_modele_sanstitre!$J$48</f>
        <v>0.0522035012017277</v>
      </c>
    </row>
    <row collapsed="false" customFormat="false" customHeight="false" hidden="false" ht="15" outlineLevel="0" r="49">
      <c r="A49" s="24" t="str">
        <f aca="false">sorties_modele_sanstitre!$A$49</f>
        <v>AMS3</v>
      </c>
      <c r="B49" s="24" t="str">
        <f aca="false">sorties_modele_sanstitre!$B$49</f>
        <v>nr</v>
      </c>
      <c r="C49" s="24" t="n">
        <f aca="false">sorties_modele_sanstitre!$C$49</f>
        <v>0.0221161063556261</v>
      </c>
      <c r="D49" s="24" t="n">
        <f aca="false">sorties_modele_sanstitre!$D$49</f>
        <v>0.0220488406523397</v>
      </c>
      <c r="E49" s="24" t="n">
        <f aca="false">sorties_modele_sanstitre!$E$49</f>
        <v>0.0218486039958857</v>
      </c>
      <c r="F49" s="24" t="n">
        <f aca="false">sorties_modele_sanstitre!$F$49</f>
        <v>0.0276163675734744</v>
      </c>
      <c r="G49" s="24" t="n">
        <f aca="false">sorties_modele_sanstitre!$G$49</f>
        <v>0.0202329722820654</v>
      </c>
      <c r="H49" s="24" t="n">
        <f aca="false">sorties_modele_sanstitre!$H$49</f>
        <v>0.0199686941086633</v>
      </c>
      <c r="I49" s="24" t="n">
        <f aca="false">sorties_modele_sanstitre!$I$49</f>
        <v>0.0213882388563416</v>
      </c>
      <c r="J49" s="24" t="n">
        <f aca="false">sorties_modele_sanstitre!$J$49</f>
        <v>0.021173648221027</v>
      </c>
    </row>
    <row collapsed="false" customFormat="false" customHeight="false" hidden="false" ht="15" outlineLevel="0" r="50">
      <c r="A50" s="30" t="s">
        <v>124</v>
      </c>
      <c r="B50" s="29"/>
      <c r="C50" s="29"/>
      <c r="D50" s="29"/>
      <c r="E50" s="29"/>
      <c r="F50" s="29"/>
    </row>
    <row collapsed="false" customFormat="false" customHeight="false" hidden="false" ht="15" outlineLevel="0" r="51">
      <c r="A51" s="24" t="str">
        <f aca="false">sorties_modele_sanstitre!$A$51</f>
        <v>scenario</v>
      </c>
      <c r="B51" s="24" t="str">
        <f aca="false">sorties_modele_sanstitre!$B$51</f>
        <v>SYSTEME_CHAUD</v>
      </c>
      <c r="C51" s="24" t="str">
        <f aca="false">sorties_modele_sanstitre!$C$51</f>
        <v>2010</v>
      </c>
      <c r="D51" s="24" t="str">
        <f aca="false">sorties_modele_sanstitre!$D$51</f>
        <v>2015</v>
      </c>
      <c r="E51" s="24" t="str">
        <f aca="false">sorties_modele_sanstitre!$E$51</f>
        <v>2020</v>
      </c>
      <c r="F51" s="24" t="str">
        <f aca="false">sorties_modele_sanstitre!$F$51</f>
        <v>2025</v>
      </c>
      <c r="G51" s="24" t="str">
        <f aca="false">sorties_modele_sanstitre!$G$51</f>
        <v>2030</v>
      </c>
      <c r="H51" s="24" t="str">
        <f aca="false">sorties_modele_sanstitre!$H$51</f>
        <v>2035</v>
      </c>
      <c r="I51" s="24" t="str">
        <f aca="false">sorties_modele_sanstitre!$I$51</f>
        <v>2040</v>
      </c>
      <c r="J51" s="24" t="str">
        <f aca="false">sorties_modele_sanstitre!$J$51</f>
        <v>2045</v>
      </c>
    </row>
    <row collapsed="false" customFormat="false" customHeight="false" hidden="false" ht="15" outlineLevel="0" r="52">
      <c r="A52" s="24" t="str">
        <f aca="false">sorties_modele_sanstitre!$A$52</f>
        <v>AMS3</v>
      </c>
      <c r="B52" s="24" t="str">
        <f aca="false">sorties_modele_sanstitre!$B$52</f>
        <v>Chaudière gaz</v>
      </c>
      <c r="C52" s="24" t="n">
        <f aca="false">sorties_modele_sanstitre!$C$52</f>
        <v>3457549.6667</v>
      </c>
      <c r="D52" s="24" t="n">
        <f aca="false">sorties_modele_sanstitre!$D$52</f>
        <v>4200297.51279999</v>
      </c>
      <c r="E52" s="24" t="n">
        <f aca="false">sorties_modele_sanstitre!$E$52</f>
        <v>3334042.1615</v>
      </c>
      <c r="F52" s="24" t="n">
        <f aca="false">sorties_modele_sanstitre!$F$52</f>
        <v>1961505.8978</v>
      </c>
      <c r="G52" s="24" t="n">
        <f aca="false">sorties_modele_sanstitre!$G$52</f>
        <v>994890.424700003</v>
      </c>
      <c r="H52" s="24" t="n">
        <f aca="false">sorties_modele_sanstitre!$H$52</f>
        <v>650552.557800001</v>
      </c>
      <c r="I52" s="24" t="n">
        <f aca="false">sorties_modele_sanstitre!$I$52</f>
        <v>371733.3263</v>
      </c>
      <c r="J52" s="24" t="n">
        <f aca="false">sorties_modele_sanstitre!$J$52</f>
        <v>374868.4309</v>
      </c>
    </row>
    <row collapsed="false" customFormat="false" customHeight="false" hidden="false" ht="15" outlineLevel="0" r="53">
      <c r="A53" s="24" t="str">
        <f aca="false">sorties_modele_sanstitre!$A$53</f>
        <v>AMS3</v>
      </c>
      <c r="B53" s="24" t="str">
        <f aca="false">sorties_modele_sanstitre!$B$53</f>
        <v>Chaudière condensation gaz</v>
      </c>
      <c r="C53" s="24" t="n">
        <f aca="false">sorties_modele_sanstitre!$C$53</f>
        <v>1329166.9715</v>
      </c>
      <c r="D53" s="24" t="n">
        <f aca="false">sorties_modele_sanstitre!$D$53</f>
        <v>1620463.8982</v>
      </c>
      <c r="E53" s="24" t="n">
        <f aca="false">sorties_modele_sanstitre!$E$53</f>
        <v>899930.7359</v>
      </c>
      <c r="F53" s="24" t="n">
        <f aca="false">sorties_modele_sanstitre!$F$53</f>
        <v>695068.9945</v>
      </c>
      <c r="G53" s="24" t="n">
        <f aca="false">sorties_modele_sanstitre!$G$53</f>
        <v>450775.8561</v>
      </c>
      <c r="H53" s="24" t="n">
        <f aca="false">sorties_modele_sanstitre!$H$53</f>
        <v>283024.9196</v>
      </c>
      <c r="I53" s="24" t="n">
        <f aca="false">sorties_modele_sanstitre!$I$53</f>
        <v>174986.2931</v>
      </c>
      <c r="J53" s="24" t="n">
        <f aca="false">sorties_modele_sanstitre!$J$53</f>
        <v>165543.4705</v>
      </c>
    </row>
    <row collapsed="false" customFormat="false" customHeight="false" hidden="false" ht="15" outlineLevel="0" r="54">
      <c r="A54" s="24" t="str">
        <f aca="false">sorties_modele_sanstitre!$A$54</f>
        <v>AMS3</v>
      </c>
      <c r="B54" s="24" t="str">
        <f aca="false">sorties_modele_sanstitre!$B$54</f>
        <v>Tube radiant</v>
      </c>
      <c r="C54" s="24" t="n">
        <f aca="false">sorties_modele_sanstitre!$C$54</f>
        <v>104634.775</v>
      </c>
      <c r="D54" s="24" t="n">
        <f aca="false">sorties_modele_sanstitre!$D$54</f>
        <v>102483.7895</v>
      </c>
      <c r="E54" s="24" t="n">
        <f aca="false">sorties_modele_sanstitre!$E$54</f>
        <v>133333.5883</v>
      </c>
      <c r="F54" s="24" t="n">
        <f aca="false">sorties_modele_sanstitre!$F$54</f>
        <v>52742.2050999999</v>
      </c>
      <c r="G54" s="24" t="n">
        <f aca="false">sorties_modele_sanstitre!$G$54</f>
        <v>24842.1468000001</v>
      </c>
      <c r="H54" s="24" t="n">
        <f aca="false">sorties_modele_sanstitre!$H$54</f>
        <v>17813.4195</v>
      </c>
      <c r="I54" s="24" t="n">
        <f aca="false">sorties_modele_sanstitre!$I$54</f>
        <v>9469.51749999996</v>
      </c>
      <c r="J54" s="24" t="n">
        <f aca="false">sorties_modele_sanstitre!$J$54</f>
        <v>11302.6388</v>
      </c>
    </row>
    <row collapsed="false" customFormat="false" customHeight="false" hidden="false" ht="15" outlineLevel="0" r="55">
      <c r="A55" s="24" t="str">
        <f aca="false">sorties_modele_sanstitre!$A$55</f>
        <v>AMS3</v>
      </c>
      <c r="B55" s="24" t="str">
        <f aca="false">sorties_modele_sanstitre!$B$55</f>
        <v>Tube radiant performant</v>
      </c>
      <c r="C55" s="24" t="n">
        <f aca="false">sorties_modele_sanstitre!$C$55</f>
        <v>52853.3651</v>
      </c>
      <c r="D55" s="24" t="n">
        <f aca="false">sorties_modele_sanstitre!$D$55</f>
        <v>56988.2983999999</v>
      </c>
      <c r="E55" s="24" t="n">
        <f aca="false">sorties_modele_sanstitre!$E$55</f>
        <v>48357.6696</v>
      </c>
      <c r="F55" s="24" t="n">
        <f aca="false">sorties_modele_sanstitre!$F$55</f>
        <v>25730.2603</v>
      </c>
      <c r="G55" s="24" t="n">
        <f aca="false">sorties_modele_sanstitre!$G$55</f>
        <v>19285.9258</v>
      </c>
      <c r="H55" s="24" t="n">
        <f aca="false">sorties_modele_sanstitre!$H$55</f>
        <v>14652.7933</v>
      </c>
      <c r="I55" s="24" t="n">
        <f aca="false">sorties_modele_sanstitre!$I$55</f>
        <v>9840.80849999999</v>
      </c>
      <c r="J55" s="24" t="n">
        <f aca="false">sorties_modele_sanstitre!$J$55</f>
        <v>10710.5587</v>
      </c>
    </row>
    <row collapsed="false" customFormat="false" customHeight="false" hidden="false" ht="15" outlineLevel="0" r="56">
      <c r="A56" s="24" t="str">
        <f aca="false">sorties_modele_sanstitre!$A$56</f>
        <v>AMS3</v>
      </c>
      <c r="B56" s="24" t="str">
        <f aca="false">sorties_modele_sanstitre!$B$56</f>
        <v>Chaudière fioul</v>
      </c>
      <c r="C56" s="24" t="n">
        <f aca="false">sorties_modele_sanstitre!$C$56</f>
        <v>13743.5185</v>
      </c>
      <c r="D56" s="24" t="n">
        <f aca="false">sorties_modele_sanstitre!$D$56</f>
        <v>169387.7278</v>
      </c>
      <c r="E56" s="24" t="n">
        <f aca="false">sorties_modele_sanstitre!$E$56</f>
        <v>163357.551</v>
      </c>
      <c r="F56" s="24" t="n">
        <f aca="false">sorties_modele_sanstitre!$F$56</f>
        <v>45813.5636000001</v>
      </c>
      <c r="G56" s="24" t="n">
        <f aca="false">sorties_modele_sanstitre!$G$56</f>
        <v>9267.17730000004</v>
      </c>
      <c r="H56" s="24" t="n">
        <f aca="false">sorties_modele_sanstitre!$H$56</f>
        <v>5538.3207</v>
      </c>
      <c r="I56" s="24" t="n">
        <f aca="false">sorties_modele_sanstitre!$I$56</f>
        <v>1323.23710000001</v>
      </c>
      <c r="J56" s="24" t="n">
        <f aca="false">sorties_modele_sanstitre!$J$56</f>
        <v>783.556500000001</v>
      </c>
    </row>
    <row collapsed="false" customFormat="false" customHeight="false" hidden="false" ht="15" outlineLevel="0" r="57">
      <c r="A57" s="24" t="str">
        <f aca="false">sorties_modele_sanstitre!$A$57</f>
        <v>AMS3</v>
      </c>
      <c r="B57" s="24" t="str">
        <f aca="false">sorties_modele_sanstitre!$B$57</f>
        <v>Chaudière condensation fioul</v>
      </c>
      <c r="C57" s="24" t="n">
        <f aca="false">sorties_modele_sanstitre!$C$57</f>
        <v>0</v>
      </c>
      <c r="D57" s="24" t="n">
        <f aca="false">sorties_modele_sanstitre!$D$57</f>
        <v>0</v>
      </c>
      <c r="E57" s="24" t="n">
        <f aca="false">sorties_modele_sanstitre!$E$57</f>
        <v>14748.5725</v>
      </c>
      <c r="F57" s="24" t="n">
        <f aca="false">sorties_modele_sanstitre!$F$57</f>
        <v>2001.12010000001</v>
      </c>
      <c r="G57" s="24" t="n">
        <f aca="false">sorties_modele_sanstitre!$G$57</f>
        <v>0.000200000002223533</v>
      </c>
      <c r="H57" s="24" t="n">
        <f aca="false">sorties_modele_sanstitre!$H$57</f>
        <v>0</v>
      </c>
      <c r="I57" s="24" t="n">
        <f aca="false">sorties_modele_sanstitre!$I$57</f>
        <v>0</v>
      </c>
      <c r="J57" s="24" t="n">
        <f aca="false">sorties_modele_sanstitre!$J$57</f>
        <v>0</v>
      </c>
    </row>
    <row collapsed="false" customFormat="false" customHeight="false" hidden="false" ht="15" outlineLevel="0" r="58">
      <c r="A58" s="24" t="str">
        <f aca="false">sorties_modele_sanstitre!$A$58</f>
        <v>AMS3</v>
      </c>
      <c r="B58" s="24" t="str">
        <f aca="false">sorties_modele_sanstitre!$B$58</f>
        <v>Electrique direct</v>
      </c>
      <c r="C58" s="24" t="n">
        <f aca="false">sorties_modele_sanstitre!$C$58</f>
        <v>1650634.6501</v>
      </c>
      <c r="D58" s="24" t="n">
        <f aca="false">sorties_modele_sanstitre!$D$58</f>
        <v>104526.294800001</v>
      </c>
      <c r="E58" s="24" t="n">
        <f aca="false">sorties_modele_sanstitre!$E$58</f>
        <v>330789.9551</v>
      </c>
      <c r="F58" s="24" t="n">
        <f aca="false">sorties_modele_sanstitre!$F$58</f>
        <v>290737.5169</v>
      </c>
      <c r="G58" s="24" t="n">
        <f aca="false">sorties_modele_sanstitre!$G$58</f>
        <v>346139.6305</v>
      </c>
      <c r="H58" s="24" t="n">
        <f aca="false">sorties_modele_sanstitre!$H$58</f>
        <v>323478.6226</v>
      </c>
      <c r="I58" s="24" t="n">
        <f aca="false">sorties_modele_sanstitre!$I$58</f>
        <v>311891.9678</v>
      </c>
      <c r="J58" s="24" t="n">
        <f aca="false">sorties_modele_sanstitre!$J$58</f>
        <v>321526.3059</v>
      </c>
    </row>
    <row collapsed="false" customFormat="false" customHeight="false" hidden="false" ht="15" outlineLevel="0" r="59">
      <c r="A59" s="24" t="str">
        <f aca="false">sorties_modele_sanstitre!$A$59</f>
        <v>AMS3</v>
      </c>
      <c r="B59" s="24" t="str">
        <f aca="false">sorties_modele_sanstitre!$B$59</f>
        <v>Electrique direct performant</v>
      </c>
      <c r="C59" s="24" t="n">
        <f aca="false">sorties_modele_sanstitre!$C$59</f>
        <v>581086.4255</v>
      </c>
      <c r="D59" s="24" t="n">
        <f aca="false">sorties_modele_sanstitre!$D$59</f>
        <v>62516.5961</v>
      </c>
      <c r="E59" s="24" t="n">
        <f aca="false">sorties_modele_sanstitre!$E$59</f>
        <v>137585.4553</v>
      </c>
      <c r="F59" s="24" t="n">
        <f aca="false">sorties_modele_sanstitre!$F$59</f>
        <v>122493.0608</v>
      </c>
      <c r="G59" s="24" t="n">
        <f aca="false">sorties_modele_sanstitre!$G$59</f>
        <v>151203.5072</v>
      </c>
      <c r="H59" s="24" t="n">
        <f aca="false">sorties_modele_sanstitre!$H$59</f>
        <v>136147.7969</v>
      </c>
      <c r="I59" s="24" t="n">
        <f aca="false">sorties_modele_sanstitre!$I$59</f>
        <v>137642.6109</v>
      </c>
      <c r="J59" s="24" t="n">
        <f aca="false">sorties_modele_sanstitre!$J$59</f>
        <v>132398.7709</v>
      </c>
    </row>
    <row collapsed="false" customFormat="false" customHeight="false" hidden="false" ht="15" outlineLevel="0" r="60">
      <c r="A60" s="24" t="str">
        <f aca="false">sorties_modele_sanstitre!$A$60</f>
        <v>AMS3</v>
      </c>
      <c r="B60" s="24" t="str">
        <f aca="false">sorties_modele_sanstitre!$B$60</f>
        <v>Cassette rayonnante</v>
      </c>
      <c r="C60" s="24" t="n">
        <f aca="false">sorties_modele_sanstitre!$C$60</f>
        <v>15525.4558</v>
      </c>
      <c r="D60" s="24" t="n">
        <f aca="false">sorties_modele_sanstitre!$D$60</f>
        <v>2282.72780000001</v>
      </c>
      <c r="E60" s="24" t="n">
        <f aca="false">sorties_modele_sanstitre!$E$60</f>
        <v>7479.2303</v>
      </c>
      <c r="F60" s="24" t="n">
        <f aca="false">sorties_modele_sanstitre!$F$60</f>
        <v>5000.2184</v>
      </c>
      <c r="G60" s="24" t="n">
        <f aca="false">sorties_modele_sanstitre!$G$60</f>
        <v>7096.6695</v>
      </c>
      <c r="H60" s="24" t="n">
        <f aca="false">sorties_modele_sanstitre!$H$60</f>
        <v>7764.54389999999</v>
      </c>
      <c r="I60" s="24" t="n">
        <f aca="false">sorties_modele_sanstitre!$I$60</f>
        <v>8238.43329999999</v>
      </c>
      <c r="J60" s="24" t="n">
        <f aca="false">sorties_modele_sanstitre!$J$60</f>
        <v>9262.57019999999</v>
      </c>
    </row>
    <row collapsed="false" customFormat="false" customHeight="false" hidden="false" ht="15" outlineLevel="0" r="61">
      <c r="A61" s="24" t="str">
        <f aca="false">sorties_modele_sanstitre!$A$61</f>
        <v>AMS3</v>
      </c>
      <c r="B61" s="24" t="str">
        <f aca="false">sorties_modele_sanstitre!$B$61</f>
        <v>Cassette rayonnante performant</v>
      </c>
      <c r="C61" s="24" t="n">
        <f aca="false">sorties_modele_sanstitre!$C$61</f>
        <v>6106.5865</v>
      </c>
      <c r="D61" s="24" t="n">
        <f aca="false">sorties_modele_sanstitre!$D$61</f>
        <v>1325.44310000001</v>
      </c>
      <c r="E61" s="24" t="n">
        <f aca="false">sorties_modele_sanstitre!$E$61</f>
        <v>2578.587</v>
      </c>
      <c r="F61" s="24" t="n">
        <f aca="false">sorties_modele_sanstitre!$F$61</f>
        <v>1591.4744</v>
      </c>
      <c r="G61" s="24" t="n">
        <f aca="false">sorties_modele_sanstitre!$G$61</f>
        <v>3325.0466</v>
      </c>
      <c r="H61" s="24" t="n">
        <f aca="false">sorties_modele_sanstitre!$H$61</f>
        <v>3548.9214</v>
      </c>
      <c r="I61" s="24" t="n">
        <f aca="false">sorties_modele_sanstitre!$I$61</f>
        <v>4072.23050000002</v>
      </c>
      <c r="J61" s="24" t="n">
        <f aca="false">sorties_modele_sanstitre!$J$61</f>
        <v>4273.17400000001</v>
      </c>
    </row>
    <row collapsed="false" customFormat="false" customHeight="false" hidden="false" ht="15" outlineLevel="0" r="62">
      <c r="A62" s="24" t="str">
        <f aca="false">sorties_modele_sanstitre!$A$62</f>
        <v>AMS3</v>
      </c>
      <c r="B62" s="24" t="str">
        <f aca="false">sorties_modele_sanstitre!$B$62</f>
        <v>PAC</v>
      </c>
      <c r="C62" s="24" t="n">
        <f aca="false">sorties_modele_sanstitre!$C$62</f>
        <v>854978.1636</v>
      </c>
      <c r="D62" s="24" t="n">
        <f aca="false">sorties_modele_sanstitre!$D$62</f>
        <v>1186478.2089</v>
      </c>
      <c r="E62" s="24" t="n">
        <f aca="false">sorties_modele_sanstitre!$E$62</f>
        <v>994958.931699999</v>
      </c>
      <c r="F62" s="24" t="n">
        <f aca="false">sorties_modele_sanstitre!$F$62</f>
        <v>1005559.7442</v>
      </c>
      <c r="G62" s="24" t="n">
        <f aca="false">sorties_modele_sanstitre!$G$62</f>
        <v>1634959.4415</v>
      </c>
      <c r="H62" s="24" t="n">
        <f aca="false">sorties_modele_sanstitre!$H$62</f>
        <v>1516149.1866</v>
      </c>
      <c r="I62" s="24" t="n">
        <f aca="false">sorties_modele_sanstitre!$I$62</f>
        <v>1724251.5354</v>
      </c>
      <c r="J62" s="24" t="n">
        <f aca="false">sorties_modele_sanstitre!$J$62</f>
        <v>1504791.8906</v>
      </c>
    </row>
    <row collapsed="false" customFormat="false" customHeight="false" hidden="false" ht="15" outlineLevel="0" r="63">
      <c r="A63" s="24" t="str">
        <f aca="false">sorties_modele_sanstitre!$A$63</f>
        <v>AMS3</v>
      </c>
      <c r="B63" s="24" t="str">
        <f aca="false">sorties_modele_sanstitre!$B$63</f>
        <v>PAC performant</v>
      </c>
      <c r="C63" s="24" t="n">
        <f aca="false">sorties_modele_sanstitre!$C$63</f>
        <v>30621.5894</v>
      </c>
      <c r="D63" s="24" t="n">
        <f aca="false">sorties_modele_sanstitre!$D$63</f>
        <v>46501.5212</v>
      </c>
      <c r="E63" s="24" t="n">
        <f aca="false">sorties_modele_sanstitre!$E$63</f>
        <v>13058.5903</v>
      </c>
      <c r="F63" s="24" t="n">
        <f aca="false">sorties_modele_sanstitre!$F$63</f>
        <v>22057.4427</v>
      </c>
      <c r="G63" s="24" t="n">
        <f aca="false">sorties_modele_sanstitre!$G$63</f>
        <v>48330.6971</v>
      </c>
      <c r="H63" s="24" t="n">
        <f aca="false">sorties_modele_sanstitre!$H$63</f>
        <v>43335.6960999999</v>
      </c>
      <c r="I63" s="24" t="n">
        <f aca="false">sorties_modele_sanstitre!$I$63</f>
        <v>57671.5636000001</v>
      </c>
      <c r="J63" s="24" t="n">
        <f aca="false">sorties_modele_sanstitre!$J$63</f>
        <v>40431.6559</v>
      </c>
    </row>
    <row collapsed="false" customFormat="false" customHeight="false" hidden="false" ht="15" outlineLevel="0" r="64">
      <c r="A64" s="24" t="str">
        <f aca="false">sorties_modele_sanstitre!$A$64</f>
        <v>AMS3</v>
      </c>
      <c r="B64" s="24" t="str">
        <f aca="false">sorties_modele_sanstitre!$B$64</f>
        <v>Rooftop</v>
      </c>
      <c r="C64" s="24" t="n">
        <f aca="false">sorties_modele_sanstitre!$C$64</f>
        <v>891487.0642</v>
      </c>
      <c r="D64" s="24" t="n">
        <f aca="false">sorties_modele_sanstitre!$D$64</f>
        <v>935328.160200001</v>
      </c>
      <c r="E64" s="24" t="n">
        <f aca="false">sorties_modele_sanstitre!$E$64</f>
        <v>1046037.089</v>
      </c>
      <c r="F64" s="24" t="n">
        <f aca="false">sorties_modele_sanstitre!$F$64</f>
        <v>716781.732600001</v>
      </c>
      <c r="G64" s="24" t="n">
        <f aca="false">sorties_modele_sanstitre!$G$64</f>
        <v>772856.067999998</v>
      </c>
      <c r="H64" s="24" t="n">
        <f aca="false">sorties_modele_sanstitre!$H$64</f>
        <v>696785.2766</v>
      </c>
      <c r="I64" s="24" t="n">
        <f aca="false">sorties_modele_sanstitre!$I$64</f>
        <v>697788.217699999</v>
      </c>
      <c r="J64" s="24" t="n">
        <f aca="false">sorties_modele_sanstitre!$J$64</f>
        <v>682070.479400001</v>
      </c>
    </row>
    <row collapsed="false" customFormat="false" customHeight="false" hidden="false" ht="15" outlineLevel="0" r="65">
      <c r="A65" s="24" t="str">
        <f aca="false">sorties_modele_sanstitre!$A$65</f>
        <v>AMS3</v>
      </c>
      <c r="B65" s="24" t="str">
        <f aca="false">sorties_modele_sanstitre!$B$65</f>
        <v>Rooftop performant</v>
      </c>
      <c r="C65" s="24" t="n">
        <f aca="false">sorties_modele_sanstitre!$C$65</f>
        <v>101459.3739</v>
      </c>
      <c r="D65" s="24" t="n">
        <f aca="false">sorties_modele_sanstitre!$D$65</f>
        <v>121031.9254</v>
      </c>
      <c r="E65" s="24" t="n">
        <f aca="false">sorties_modele_sanstitre!$E$65</f>
        <v>81395.4964999998</v>
      </c>
      <c r="F65" s="24" t="n">
        <f aca="false">sorties_modele_sanstitre!$F$65</f>
        <v>43788.9337</v>
      </c>
      <c r="G65" s="24" t="n">
        <f aca="false">sorties_modele_sanstitre!$G$65</f>
        <v>47580.3259000001</v>
      </c>
      <c r="H65" s="24" t="n">
        <f aca="false">sorties_modele_sanstitre!$H$65</f>
        <v>41125.1411</v>
      </c>
      <c r="I65" s="24" t="n">
        <f aca="false">sorties_modele_sanstitre!$I$65</f>
        <v>44196.7249000002</v>
      </c>
      <c r="J65" s="24" t="n">
        <f aca="false">sorties_modele_sanstitre!$J$65</f>
        <v>40732.5798000001</v>
      </c>
    </row>
    <row collapsed="false" customFormat="false" customHeight="false" hidden="false" ht="15" outlineLevel="0" r="66">
      <c r="A66" s="24" t="str">
        <f aca="false">sorties_modele_sanstitre!$A$66</f>
        <v>AMS3</v>
      </c>
      <c r="B66" s="24" t="str">
        <f aca="false">sorties_modele_sanstitre!$B$66</f>
        <v>DRV</v>
      </c>
      <c r="C66" s="24" t="n">
        <f aca="false">sorties_modele_sanstitre!$C$66</f>
        <v>44913.6272</v>
      </c>
      <c r="D66" s="24" t="n">
        <f aca="false">sorties_modele_sanstitre!$D$66</f>
        <v>99123.4457</v>
      </c>
      <c r="E66" s="24" t="n">
        <f aca="false">sorties_modele_sanstitre!$E$66</f>
        <v>55277.1104</v>
      </c>
      <c r="F66" s="24" t="n">
        <f aca="false">sorties_modele_sanstitre!$F$66</f>
        <v>56126.2028</v>
      </c>
      <c r="G66" s="24" t="n">
        <f aca="false">sorties_modele_sanstitre!$G$66</f>
        <v>76505.9894999999</v>
      </c>
      <c r="H66" s="24" t="n">
        <f aca="false">sorties_modele_sanstitre!$H$66</f>
        <v>55169.7847</v>
      </c>
      <c r="I66" s="24" t="n">
        <f aca="false">sorties_modele_sanstitre!$I$66</f>
        <v>60390.8218999999</v>
      </c>
      <c r="J66" s="24" t="n">
        <f aca="false">sorties_modele_sanstitre!$J$66</f>
        <v>50408.5731</v>
      </c>
    </row>
    <row collapsed="false" customFormat="false" customHeight="false" hidden="false" ht="15" outlineLevel="0" r="67">
      <c r="A67" s="24" t="str">
        <f aca="false">sorties_modele_sanstitre!$A$67</f>
        <v>AMS3</v>
      </c>
      <c r="B67" s="24" t="str">
        <f aca="false">sorties_modele_sanstitre!$B$67</f>
        <v>DRV performant</v>
      </c>
      <c r="C67" s="24" t="n">
        <f aca="false">sorties_modele_sanstitre!$C$67</f>
        <v>13.5703</v>
      </c>
      <c r="D67" s="24" t="n">
        <f aca="false">sorties_modele_sanstitre!$D$67</f>
        <v>212.6874</v>
      </c>
      <c r="E67" s="24" t="n">
        <f aca="false">sorties_modele_sanstitre!$E$67</f>
        <v>0</v>
      </c>
      <c r="F67" s="24" t="n">
        <f aca="false">sorties_modele_sanstitre!$F$67</f>
        <v>0</v>
      </c>
      <c r="G67" s="24" t="n">
        <f aca="false">sorties_modele_sanstitre!$G$67</f>
        <v>0</v>
      </c>
      <c r="H67" s="24" t="n">
        <f aca="false">sorties_modele_sanstitre!$H$67</f>
        <v>0</v>
      </c>
      <c r="I67" s="24" t="n">
        <f aca="false">sorties_modele_sanstitre!$I$67</f>
        <v>0</v>
      </c>
      <c r="J67" s="24" t="n">
        <f aca="false">sorties_modele_sanstitre!$J$67</f>
        <v>0</v>
      </c>
    </row>
    <row collapsed="false" customFormat="false" customHeight="false" hidden="false" ht="15" outlineLevel="0" r="68">
      <c r="A68" s="24" t="str">
        <f aca="false">sorties_modele_sanstitre!$A$68</f>
        <v>AMS3</v>
      </c>
      <c r="B68" s="24" t="str">
        <f aca="false">sorties_modele_sanstitre!$B$68</f>
        <v>Autre système centralisé</v>
      </c>
      <c r="C68" s="24" t="n">
        <f aca="false">sorties_modele_sanstitre!$C$68</f>
        <v>749134.3325</v>
      </c>
      <c r="D68" s="24" t="n">
        <f aca="false">sorties_modele_sanstitre!$D$68</f>
        <v>1555034.9196</v>
      </c>
      <c r="E68" s="24" t="n">
        <f aca="false">sorties_modele_sanstitre!$E$68</f>
        <v>2241773.1476</v>
      </c>
      <c r="F68" s="24" t="n">
        <f aca="false">sorties_modele_sanstitre!$F$68</f>
        <v>1927053.266</v>
      </c>
      <c r="G68" s="24" t="n">
        <f aca="false">sorties_modele_sanstitre!$G$68</f>
        <v>2493742.0145</v>
      </c>
      <c r="H68" s="24" t="n">
        <f aca="false">sorties_modele_sanstitre!$H$68</f>
        <v>2289772.6596</v>
      </c>
      <c r="I68" s="24" t="n">
        <f aca="false">sorties_modele_sanstitre!$I$68</f>
        <v>2565196.5081</v>
      </c>
      <c r="J68" s="24" t="n">
        <f aca="false">sorties_modele_sanstitre!$J$68</f>
        <v>2970286.4332</v>
      </c>
    </row>
    <row collapsed="false" customFormat="false" customHeight="false" hidden="false" ht="15" outlineLevel="0" r="69">
      <c r="A69" s="24" t="str">
        <f aca="false">sorties_modele_sanstitre!$A$69</f>
        <v>AMS3</v>
      </c>
      <c r="B69" s="24" t="str">
        <f aca="false">sorties_modele_sanstitre!$B$69</f>
        <v>Autre système centralisé performant</v>
      </c>
      <c r="C69" s="24" t="n">
        <f aca="false">sorties_modele_sanstitre!$C$69</f>
        <v>107190.3397</v>
      </c>
      <c r="D69" s="24" t="n">
        <f aca="false">sorties_modele_sanstitre!$D$69</f>
        <v>230404.87</v>
      </c>
      <c r="E69" s="24" t="n">
        <f aca="false">sorties_modele_sanstitre!$E$69</f>
        <v>220162.4154</v>
      </c>
      <c r="F69" s="24" t="n">
        <f aca="false">sorties_modele_sanstitre!$F$69</f>
        <v>206106.1078</v>
      </c>
      <c r="G69" s="24" t="n">
        <f aca="false">sorties_modele_sanstitre!$G$69</f>
        <v>311101.1876</v>
      </c>
      <c r="H69" s="24" t="n">
        <f aca="false">sorties_modele_sanstitre!$H$69</f>
        <v>282632.6942</v>
      </c>
      <c r="I69" s="24" t="n">
        <f aca="false">sorties_modele_sanstitre!$I$69</f>
        <v>348091.404</v>
      </c>
      <c r="J69" s="24" t="n">
        <f aca="false">sorties_modele_sanstitre!$J$69</f>
        <v>374499.6476</v>
      </c>
    </row>
    <row collapsed="false" customFormat="false" customHeight="false" hidden="false" ht="15" outlineLevel="0" r="70">
      <c r="A70" s="24" t="str">
        <f aca="false">sorties_modele_sanstitre!$A$70</f>
        <v>AMS3</v>
      </c>
      <c r="B70" s="24" t="str">
        <f aca="false">sorties_modele_sanstitre!$B$70</f>
        <v>nr</v>
      </c>
      <c r="C70" s="24" t="n">
        <f aca="false">sorties_modele_sanstitre!$C$70</f>
        <v>225961.6096</v>
      </c>
      <c r="D70" s="24" t="n">
        <f aca="false">sorties_modele_sanstitre!$D$70</f>
        <v>234409.2429</v>
      </c>
      <c r="E70" s="24" t="n">
        <f aca="false">sorties_modele_sanstitre!$E$70</f>
        <v>276192.9274</v>
      </c>
      <c r="F70" s="24" t="n">
        <f aca="false">sorties_modele_sanstitre!$F$70</f>
        <v>148275.9967</v>
      </c>
      <c r="G70" s="24" t="n">
        <f aca="false">sorties_modele_sanstitre!$G$70</f>
        <v>150614.201</v>
      </c>
      <c r="H70" s="24" t="n">
        <f aca="false">sorties_modele_sanstitre!$H$70</f>
        <v>139165.9618</v>
      </c>
      <c r="I70" s="24" t="n">
        <f aca="false">sorties_modele_sanstitre!$I$70</f>
        <v>141185.2609</v>
      </c>
      <c r="J70" s="24" t="n">
        <f aca="false">sorties_modele_sanstitre!$J$70</f>
        <v>143234.1675</v>
      </c>
    </row>
    <row collapsed="false" customFormat="false" customHeight="true" hidden="false" ht="16.9" outlineLevel="0" r="71">
      <c r="A71" s="30" t="s">
        <v>125</v>
      </c>
      <c r="B71" s="29"/>
      <c r="C71" s="29"/>
      <c r="D71" s="29"/>
      <c r="E71" s="29"/>
      <c r="F71" s="29"/>
    </row>
    <row collapsed="false" customFormat="false" customHeight="false" hidden="false" ht="15" outlineLevel="0" r="72">
      <c r="A72" s="29"/>
      <c r="B72" s="0" t="s">
        <v>72</v>
      </c>
      <c r="C72" s="29" t="n">
        <f aca="false">SUM($C$58:$C$67)</f>
        <v>4176826.5065</v>
      </c>
      <c r="D72" s="29" t="n">
        <f aca="false">SUM($D$58:$D$67)</f>
        <v>2559327.0106</v>
      </c>
      <c r="E72" s="29" t="n">
        <f aca="false">SUM($E$58:$E$67)</f>
        <v>2669160.4456</v>
      </c>
      <c r="F72" s="29" t="n">
        <f aca="false">SUM($F$58:$F$67)</f>
        <v>2264136.3265</v>
      </c>
      <c r="G72" s="29" t="n">
        <f aca="false">SUM($G$58:$G$67)</f>
        <v>3087997.3758</v>
      </c>
      <c r="H72" s="29" t="n">
        <f aca="false">SUM($H$58:$H$67)</f>
        <v>2823504.9699</v>
      </c>
      <c r="I72" s="29" t="n">
        <f aca="false">SUM($I$58:$I$67)</f>
        <v>3046144.106</v>
      </c>
      <c r="J72" s="29" t="n">
        <f aca="false">SUM($J$58:$J$67)</f>
        <v>2785895.9998</v>
      </c>
    </row>
    <row collapsed="false" customFormat="false" customHeight="false" hidden="false" ht="15" outlineLevel="0" r="73">
      <c r="B73" s="0" t="s">
        <v>126</v>
      </c>
    </row>
    <row collapsed="false" customFormat="false" customHeight="false" hidden="false" ht="15" outlineLevel="0" r="74">
      <c r="B74" s="0" t="s">
        <v>127</v>
      </c>
    </row>
    <row collapsed="false" customFormat="false" customHeight="false" hidden="false" ht="15" outlineLevel="0" r="75">
      <c r="A75" s="25" t="s">
        <v>128</v>
      </c>
    </row>
    <row collapsed="false" customFormat="false" customHeight="false" hidden="false" ht="15" outlineLevel="0" r="76">
      <c r="B76" s="0" t="s">
        <v>72</v>
      </c>
      <c r="C76" s="31" t="n">
        <f aca="false">$C$46+$C$45+$C$39+$C$40+$C$41+$C$42+$C$43+$C$44+$C$37+$C$38</f>
        <v>0.408808998175733</v>
      </c>
      <c r="D76" s="31" t="n">
        <f aca="false">$D$46+$D$45+$D$39+$D$40+$D$41+$D$42+$D$43+$D$44+$D$37+$D$38</f>
        <v>0.445910014873447</v>
      </c>
      <c r="E76" s="31" t="n">
        <f aca="false">$E$46+$E$45+$E$39+$E$40+$E$41+$E$42+$E$43+$E$44+$E$37+$E$38</f>
        <v>0.238547429524476</v>
      </c>
      <c r="F76" s="31" t="n">
        <f aca="false">$F$46+$F$45+$F$39+$F$40+$F$41+$F$42+$F$43+$F$44+$F$37+$F$38</f>
        <v>0.266887775411834</v>
      </c>
      <c r="G76" s="31" t="n">
        <f aca="false">$G$46+$G$45+$G$39+$G$40+$G$41+$G$42+$G$43+$G$44+$G$37+$G$38</f>
        <v>0.308952281936621</v>
      </c>
      <c r="H76" s="31" t="n">
        <f aca="false">$H$46+$H$45+$H$39+$H$40+$H$41+$H$42+$H$43+$H$44+$H$37+$H$38</f>
        <v>0.409412091265585</v>
      </c>
      <c r="I76" s="31" t="n">
        <f aca="false">$I$46+$I$45+$I$39+$I$40+$I$41+$I$42+$I$43+$I$44+$I$37+$I$38</f>
        <v>0.433940871224509</v>
      </c>
      <c r="J76" s="31" t="n">
        <f aca="false">$J$46+$J$45+$J$39+$J$40+$J$41+$J$42+$J$43+$J$44+$J$37+$J$38</f>
        <v>0.456832273566303</v>
      </c>
    </row>
    <row collapsed="false" customFormat="false" customHeight="false" hidden="false" ht="15" outlineLevel="0" r="77">
      <c r="B77" s="0" t="s">
        <v>126</v>
      </c>
      <c r="C77" s="31" t="n">
        <f aca="false">$C$46+$C$43+$C$44+$C$45+$C$41+$C$42</f>
        <v>0.188260926755649</v>
      </c>
      <c r="D77" s="31" t="n">
        <f aca="false">$D$46+$D$43+$D$44+$D$45+$D$41+$D$42</f>
        <v>0.216208277794237</v>
      </c>
      <c r="E77" s="31" t="n">
        <f aca="false">$E$46+$E$43+$E$44+$E$45+$E$41+$E$42</f>
        <v>0.222641540214743</v>
      </c>
      <c r="F77" s="31" t="n">
        <f aca="false">$F$46+$F$43+$F$44+$F$45+$F$41+$F$42</f>
        <v>0.219049519740676</v>
      </c>
      <c r="G77" s="31" t="n">
        <f aca="false">$G$46+$G$43+$G$44+$G$45+$G$41+$G$42</f>
        <v>0.251665515693489</v>
      </c>
      <c r="H77" s="31" t="n">
        <f aca="false">$H$46+$H$43+$H$44+$H$45+$H$41+$H$42</f>
        <v>0.34209173915176</v>
      </c>
      <c r="I77" s="31" t="n">
        <f aca="false">$I$46+$I$43+$I$44+$I$45+$I$41+$I$42</f>
        <v>0.361562722050676</v>
      </c>
      <c r="J77" s="31" t="n">
        <f aca="false">$J$46+$J$43+$J$44+$J$45+$J$41+$J$42</f>
        <v>0.387569032949591</v>
      </c>
    </row>
    <row collapsed="false" customFormat="false" customHeight="false" hidden="false" ht="15" outlineLevel="0" r="78">
      <c r="B78" s="0" t="s">
        <v>127</v>
      </c>
      <c r="C78" s="31" t="n">
        <f aca="false">$C$37+$C$38+$C$39+$C$40</f>
        <v>0.220548071420084</v>
      </c>
      <c r="D78" s="31" t="n">
        <f aca="false">$D$37+$D$38+$D$39+$D$40</f>
        <v>0.22970173707921</v>
      </c>
      <c r="E78" s="31" t="n">
        <f aca="false">$E$37+$E$38+$E$39+$E$40</f>
        <v>0.0159058893097327</v>
      </c>
      <c r="F78" s="31" t="n">
        <f aca="false">$F$37+$F$38+$F$39+$F$40</f>
        <v>0.0478382556711587</v>
      </c>
      <c r="G78" s="31" t="n">
        <f aca="false">$G$37+$G$38+$G$39+$G$40</f>
        <v>0.0572867662431316</v>
      </c>
      <c r="H78" s="31" t="n">
        <f aca="false">$H$37+$H$38+$H$39+$H$40</f>
        <v>0.0673203521138244</v>
      </c>
      <c r="I78" s="31" t="n">
        <f aca="false">$I$37+$I$38+$I$39+$I$40</f>
        <v>0.0723781491738333</v>
      </c>
      <c r="J78" s="31" t="n">
        <f aca="false">$J$37+$J$38+$J$39+$J$40</f>
        <v>0.0692632406167116</v>
      </c>
    </row>
    <row collapsed="false" customFormat="false" customHeight="false" hidden="false" ht="15" outlineLevel="0" r="80">
      <c r="A80" s="25" t="s">
        <v>129</v>
      </c>
    </row>
    <row collapsed="false" customFormat="false" customHeight="false" hidden="false" ht="15" outlineLevel="0" r="81">
      <c r="A81" s="24" t="str">
        <f aca="false">sorties_modele_sanstitre!$A$81</f>
        <v>scenario</v>
      </c>
      <c r="B81" s="24" t="str">
        <f aca="false">sorties_modele_sanstitre!$B$81</f>
        <v>Branche_MEDPRO</v>
      </c>
      <c r="C81" s="24" t="str">
        <f aca="false">sorties_modele_sanstitre!$C$81</f>
        <v>2015</v>
      </c>
      <c r="D81" s="24" t="str">
        <f aca="false">sorties_modele_sanstitre!$D$81</f>
        <v>2020</v>
      </c>
      <c r="E81" s="24" t="str">
        <f aca="false">sorties_modele_sanstitre!$E$81</f>
        <v>2025</v>
      </c>
      <c r="F81" s="24" t="str">
        <f aca="false">sorties_modele_sanstitre!$F$81</f>
        <v>2030</v>
      </c>
      <c r="G81" s="24" t="str">
        <f aca="false">sorties_modele_sanstitre!$G$81</f>
        <v>2050</v>
      </c>
    </row>
    <row collapsed="false" customFormat="false" customHeight="false" hidden="false" ht="15" outlineLevel="0" r="82">
      <c r="A82" s="24" t="str">
        <f aca="false">sorties_modele_sanstitre!$A$82</f>
        <v>AMS3</v>
      </c>
      <c r="B82" s="24" t="str">
        <f aca="false">sorties_modele_sanstitre!$B$82</f>
        <v>Bureaux</v>
      </c>
      <c r="C82" s="32" t="n">
        <f aca="false">sorties_modele_sanstitre!$C$82</f>
        <v>0.473780754732228</v>
      </c>
      <c r="D82" s="32" t="n">
        <f aca="false">sorties_modele_sanstitre!$D$82</f>
        <v>0.50889790501813</v>
      </c>
      <c r="E82" s="32" t="n">
        <f aca="false">sorties_modele_sanstitre!$E$82</f>
        <v>0.531424145120443</v>
      </c>
      <c r="F82" s="32" t="n">
        <f aca="false">sorties_modele_sanstitre!$F$82</f>
        <v>0.547122824208664</v>
      </c>
      <c r="G82" s="32" t="n">
        <f aca="false">sorties_modele_sanstitre!$G$82</f>
        <v>0.573860118833032</v>
      </c>
      <c r="H82" s="32"/>
    </row>
    <row collapsed="false" customFormat="false" customHeight="false" hidden="false" ht="15" outlineLevel="0" r="83">
      <c r="A83" s="24" t="str">
        <f aca="false">sorties_modele_sanstitre!$A$83</f>
        <v>AMS3</v>
      </c>
      <c r="B83" s="24" t="str">
        <f aca="false">sorties_modele_sanstitre!$B$83</f>
        <v>Commerce</v>
      </c>
      <c r="C83" s="32" t="n">
        <f aca="false">sorties_modele_sanstitre!$C$83</f>
        <v>0.323005071335547</v>
      </c>
      <c r="D83" s="32" t="n">
        <f aca="false">sorties_modele_sanstitre!$D$83</f>
        <v>0.356195751284562</v>
      </c>
      <c r="E83" s="32" t="n">
        <f aca="false">sorties_modele_sanstitre!$E$83</f>
        <v>0.373495466935445</v>
      </c>
      <c r="F83" s="32" t="n">
        <f aca="false">sorties_modele_sanstitre!$F$83</f>
        <v>0.38661486878776</v>
      </c>
      <c r="G83" s="32" t="n">
        <f aca="false">sorties_modele_sanstitre!$G$83</f>
        <v>0.405097028240716</v>
      </c>
      <c r="H83" s="32"/>
    </row>
    <row collapsed="false" customFormat="false" customHeight="false" hidden="false" ht="15" outlineLevel="0" r="84">
      <c r="A84" s="24" t="str">
        <f aca="false">sorties_modele_sanstitre!$A$84</f>
        <v>AMS3</v>
      </c>
      <c r="B84" s="24" t="str">
        <f aca="false">sorties_modele_sanstitre!$B$84</f>
        <v>Santé</v>
      </c>
      <c r="C84" s="32" t="n">
        <f aca="false">sorties_modele_sanstitre!$C$84</f>
        <v>0.277519214522838</v>
      </c>
      <c r="D84" s="32" t="n">
        <f aca="false">sorties_modele_sanstitre!$D$84</f>
        <v>0.30916682195168</v>
      </c>
      <c r="E84" s="32" t="n">
        <f aca="false">sorties_modele_sanstitre!$E$84</f>
        <v>0.324856659383865</v>
      </c>
      <c r="F84" s="32" t="n">
        <f aca="false">sorties_modele_sanstitre!$F$84</f>
        <v>0.336763315867528</v>
      </c>
      <c r="G84" s="32" t="n">
        <f aca="false">sorties_modele_sanstitre!$G$84</f>
        <v>0.351028581090324</v>
      </c>
      <c r="H84" s="32"/>
    </row>
    <row collapsed="false" customFormat="false" customHeight="false" hidden="false" ht="15" outlineLevel="0" r="85">
      <c r="A85" s="24" t="str">
        <f aca="false">sorties_modele_sanstitre!$A$85</f>
        <v>AMS3</v>
      </c>
      <c r="B85" s="24" t="str">
        <f aca="false">sorties_modele_sanstitre!$B$85</f>
        <v>Autre</v>
      </c>
      <c r="C85" s="32" t="n">
        <f aca="false">sorties_modele_sanstitre!$C$85</f>
        <v>0.243387377284966</v>
      </c>
      <c r="D85" s="32" t="n">
        <f aca="false">sorties_modele_sanstitre!$D$85</f>
        <v>0.273459510912034</v>
      </c>
      <c r="E85" s="32" t="n">
        <f aca="false">sorties_modele_sanstitre!$E$85</f>
        <v>0.288995455578105</v>
      </c>
      <c r="F85" s="32" t="n">
        <f aca="false">sorties_modele_sanstitre!$F$85</f>
        <v>0.301878288226492</v>
      </c>
      <c r="G85" s="32" t="n">
        <f aca="false">sorties_modele_sanstitre!$G$85</f>
        <v>0.316251468844463</v>
      </c>
      <c r="H85" s="32"/>
    </row>
    <row collapsed="false" customFormat="false" customHeight="false" hidden="false" ht="15" outlineLevel="0" r="87">
      <c r="A87" s="25" t="s">
        <v>130</v>
      </c>
    </row>
    <row collapsed="false" customFormat="false" customHeight="false" hidden="false" ht="15" outlineLevel="0" r="88">
      <c r="A88" s="24" t="str">
        <f aca="false">sorties_modele_sanstitre!$A$88</f>
        <v>scenario</v>
      </c>
      <c r="B88" s="24" t="str">
        <f aca="false">sorties_modele_sanstitre!$B$88</f>
        <v>Branche_MEDPRO</v>
      </c>
      <c r="C88" s="24" t="str">
        <f aca="false">sorties_modele_sanstitre!$C$88</f>
        <v>2015</v>
      </c>
      <c r="D88" s="24" t="str">
        <f aca="false">sorties_modele_sanstitre!$D$88</f>
        <v>2020</v>
      </c>
      <c r="E88" s="24" t="str">
        <f aca="false">sorties_modele_sanstitre!$E$88</f>
        <v>2025</v>
      </c>
      <c r="F88" s="24" t="str">
        <f aca="false">sorties_modele_sanstitre!$F$88</f>
        <v>2030</v>
      </c>
      <c r="G88" s="24" t="str">
        <f aca="false">sorties_modele_sanstitre!$G$88</f>
        <v>2050</v>
      </c>
    </row>
    <row collapsed="false" customFormat="false" customHeight="false" hidden="false" ht="15" outlineLevel="0" r="89">
      <c r="A89" s="24" t="str">
        <f aca="false">sorties_modele_sanstitre!$A$89</f>
        <v>AMS3</v>
      </c>
      <c r="B89" s="24" t="str">
        <f aca="false">sorties_modele_sanstitre!$B$89</f>
        <v>Bureaux</v>
      </c>
      <c r="C89" s="32" t="n">
        <f aca="false">sorties_modele_sanstitre!$C$89</f>
        <v>0.425061660251853</v>
      </c>
      <c r="D89" s="32" t="n">
        <f aca="false">sorties_modele_sanstitre!$D$89</f>
        <v>0.444775439682776</v>
      </c>
      <c r="E89" s="32" t="n">
        <f aca="false">sorties_modele_sanstitre!$E$89</f>
        <v>0.45483220388771</v>
      </c>
      <c r="F89" s="32" t="n">
        <f aca="false">sorties_modele_sanstitre!$F$89</f>
        <v>0.465146934491958</v>
      </c>
      <c r="G89" s="32" t="n">
        <f aca="false">sorties_modele_sanstitre!$G$89</f>
        <v>0.482450728028787</v>
      </c>
    </row>
    <row collapsed="false" customFormat="false" customHeight="false" hidden="false" ht="15" outlineLevel="0" r="90">
      <c r="A90" s="24" t="str">
        <f aca="false">sorties_modele_sanstitre!$A$90</f>
        <v>AMS3</v>
      </c>
      <c r="B90" s="24" t="str">
        <f aca="false">sorties_modele_sanstitre!$B$90</f>
        <v>Commerce</v>
      </c>
      <c r="C90" s="32" t="n">
        <f aca="false">sorties_modele_sanstitre!$C$90</f>
        <v>0.307091286806681</v>
      </c>
      <c r="D90" s="32" t="n">
        <f aca="false">sorties_modele_sanstitre!$D$90</f>
        <v>0.33900011640965</v>
      </c>
      <c r="E90" s="32" t="n">
        <f aca="false">sorties_modele_sanstitre!$E$90</f>
        <v>0.354265321596349</v>
      </c>
      <c r="F90" s="32" t="n">
        <f aca="false">sorties_modele_sanstitre!$F$90</f>
        <v>0.369066490555724</v>
      </c>
      <c r="G90" s="32" t="n">
        <f aca="false">sorties_modele_sanstitre!$G$90</f>
        <v>0.391882304873194</v>
      </c>
    </row>
    <row collapsed="false" customFormat="false" customHeight="false" hidden="false" ht="15" outlineLevel="0" r="91">
      <c r="A91" s="24" t="str">
        <f aca="false">sorties_modele_sanstitre!$A$91</f>
        <v>AMS3</v>
      </c>
      <c r="B91" s="24" t="str">
        <f aca="false">sorties_modele_sanstitre!$B$91</f>
        <v>Santé</v>
      </c>
      <c r="C91" s="32" t="n">
        <f aca="false">sorties_modele_sanstitre!$C$91</f>
        <v>0.243919678119304</v>
      </c>
      <c r="D91" s="32" t="n">
        <f aca="false">sorties_modele_sanstitre!$D$91</f>
        <v>0.259001208019877</v>
      </c>
      <c r="E91" s="32" t="n">
        <f aca="false">sorties_modele_sanstitre!$E$91</f>
        <v>0.266221714959105</v>
      </c>
      <c r="F91" s="32" t="n">
        <f aca="false">sorties_modele_sanstitre!$F$91</f>
        <v>0.273244410208599</v>
      </c>
      <c r="G91" s="32" t="n">
        <f aca="false">sorties_modele_sanstitre!$G$91</f>
        <v>0.284130906240601</v>
      </c>
    </row>
    <row collapsed="false" customFormat="false" customHeight="false" hidden="false" ht="15" outlineLevel="0" r="92">
      <c r="A92" s="24" t="str">
        <f aca="false">sorties_modele_sanstitre!$A$92</f>
        <v>AMS3</v>
      </c>
      <c r="B92" s="24" t="str">
        <f aca="false">sorties_modele_sanstitre!$B$92</f>
        <v>Autre</v>
      </c>
      <c r="C92" s="32" t="n">
        <f aca="false">sorties_modele_sanstitre!$C$92</f>
        <v>0.266445038966133</v>
      </c>
      <c r="D92" s="32" t="n">
        <f aca="false">sorties_modele_sanstitre!$D$92</f>
        <v>0.279100798456909</v>
      </c>
      <c r="E92" s="32" t="n">
        <f aca="false">sorties_modele_sanstitre!$E$92</f>
        <v>0.28505951481665</v>
      </c>
      <c r="F92" s="32" t="n">
        <f aca="false">sorties_modele_sanstitre!$F$92</f>
        <v>0.29081736340995</v>
      </c>
      <c r="G92" s="32" t="n">
        <f aca="false">sorties_modele_sanstitre!$G$92</f>
        <v>0.299323618087845</v>
      </c>
    </row>
    <row collapsed="false" customFormat="false" customHeight="false" hidden="false" ht="15" outlineLevel="0" r="94">
      <c r="A94" s="25" t="s">
        <v>131</v>
      </c>
    </row>
    <row collapsed="false" customFormat="false" customHeight="false" hidden="false" ht="15" outlineLevel="0" r="95">
      <c r="A95" s="24" t="str">
        <f aca="false">sorties_modele_sanstitre!$A$95</f>
        <v>scenario</v>
      </c>
      <c r="B95" s="24" t="str">
        <f aca="false">sorties_modele_sanstitre!$B$95</f>
        <v>GESTE_DGEC</v>
      </c>
      <c r="C95" s="24" t="str">
        <f aca="false">sorties_modele_sanstitre!$C$95</f>
        <v>2010</v>
      </c>
      <c r="D95" s="24" t="str">
        <f aca="false">sorties_modele_sanstitre!$D$95</f>
        <v>2015</v>
      </c>
      <c r="E95" s="24" t="str">
        <f aca="false">sorties_modele_sanstitre!$E$95</f>
        <v>2020</v>
      </c>
      <c r="F95" s="24" t="str">
        <f aca="false">sorties_modele_sanstitre!$F$95</f>
        <v>2025</v>
      </c>
      <c r="G95" s="24" t="str">
        <f aca="false">sorties_modele_sanstitre!$G$95</f>
        <v>2030</v>
      </c>
      <c r="H95" s="24" t="str">
        <f aca="false">sorties_modele_sanstitre!$H$95</f>
        <v>2035</v>
      </c>
      <c r="I95" s="24" t="str">
        <f aca="false">sorties_modele_sanstitre!$I$95</f>
        <v>2040</v>
      </c>
      <c r="J95" s="24" t="str">
        <f aca="false">sorties_modele_sanstitre!$J$95</f>
        <v>2045</v>
      </c>
      <c r="K95" s="24" t="str">
        <f aca="false">sorties_modele_sanstitre!$K$95</f>
        <v>2050</v>
      </c>
    </row>
    <row collapsed="false" customFormat="false" customHeight="false" hidden="false" ht="15" outlineLevel="0" r="96">
      <c r="A96" s="24" t="str">
        <f aca="false">sorties_modele_sanstitre!$A$96</f>
        <v>AMS3</v>
      </c>
      <c r="B96" s="24" t="str">
        <f aca="false">sorties_modele_sanstitre!$B$96</f>
        <v>Parc non touché</v>
      </c>
      <c r="C96" s="32" t="n">
        <f aca="false">sorties_modele_sanstitre!$C$96</f>
        <v>0.995105948136819</v>
      </c>
      <c r="D96" s="32" t="n">
        <f aca="false">sorties_modele_sanstitre!$D$96</f>
        <v>0.99427073490887</v>
      </c>
      <c r="E96" s="32" t="n">
        <f aca="false">sorties_modele_sanstitre!$E$96</f>
        <v>0.983655675537586</v>
      </c>
      <c r="F96" s="32" t="n">
        <f aca="false">sorties_modele_sanstitre!$F$96</f>
        <v>0.978927100190105</v>
      </c>
      <c r="G96" s="32" t="n">
        <f aca="false">sorties_modele_sanstitre!$G$96</f>
        <v>0.975178769368077</v>
      </c>
      <c r="H96" s="32" t="n">
        <f aca="false">sorties_modele_sanstitre!$H$96</f>
        <v>0.977869849999508</v>
      </c>
      <c r="I96" s="32" t="n">
        <f aca="false">sorties_modele_sanstitre!$I$96</f>
        <v>0.981003621325825</v>
      </c>
      <c r="J96" s="32" t="n">
        <f aca="false">sorties_modele_sanstitre!$J$96</f>
        <v>0.977035447816175</v>
      </c>
      <c r="K96" s="32" t="n">
        <f aca="false">sorties_modele_sanstitre!$K$96</f>
        <v>0.977492127822941</v>
      </c>
    </row>
    <row collapsed="false" customFormat="false" customHeight="false" hidden="false" ht="15" outlineLevel="0" r="97">
      <c r="A97" s="24" t="str">
        <f aca="false">sorties_modele_sanstitre!$A$97</f>
        <v>AMS3</v>
      </c>
      <c r="B97" s="24" t="str">
        <f aca="false">sorties_modele_sanstitre!$B$97</f>
        <v>Rénovation faible</v>
      </c>
      <c r="C97" s="32" t="n">
        <f aca="false">sorties_modele_sanstitre!$C$97</f>
        <v>0.00336325634631035</v>
      </c>
      <c r="D97" s="32" t="n">
        <f aca="false">sorties_modele_sanstitre!$D$97</f>
        <v>0.00395646562597326</v>
      </c>
      <c r="E97" s="32" t="n">
        <f aca="false">sorties_modele_sanstitre!$E$97</f>
        <v>0.00355758758938243</v>
      </c>
      <c r="F97" s="32" t="n">
        <f aca="false">sorties_modele_sanstitre!$F$97</f>
        <v>0.00359864573208067</v>
      </c>
      <c r="G97" s="32" t="n">
        <f aca="false">sorties_modele_sanstitre!$G$97</f>
        <v>0.0043157802842375</v>
      </c>
      <c r="H97" s="32" t="n">
        <f aca="false">sorties_modele_sanstitre!$H$97</f>
        <v>0.00436096443514073</v>
      </c>
      <c r="I97" s="32" t="n">
        <f aca="false">sorties_modele_sanstitre!$I$97</f>
        <v>0.00359602768562098</v>
      </c>
      <c r="J97" s="32" t="n">
        <f aca="false">sorties_modele_sanstitre!$J$97</f>
        <v>0.00324933555963075</v>
      </c>
      <c r="K97" s="32" t="n">
        <f aca="false">sorties_modele_sanstitre!$K$97</f>
        <v>0.00314291800611007</v>
      </c>
    </row>
    <row collapsed="false" customFormat="false" customHeight="false" hidden="false" ht="15" outlineLevel="0" r="98">
      <c r="A98" s="24" t="str">
        <f aca="false">sorties_modele_sanstitre!$A$98</f>
        <v>AMS3</v>
      </c>
      <c r="B98" s="24" t="str">
        <f aca="false">sorties_modele_sanstitre!$B$98</f>
        <v>Dont GTB</v>
      </c>
      <c r="C98" s="32" t="n">
        <f aca="false">sorties_modele_sanstitre!$C$98</f>
        <v>0.0028164160419294</v>
      </c>
      <c r="D98" s="32" t="n">
        <f aca="false">sorties_modele_sanstitre!$D$98</f>
        <v>0.00336746568884993</v>
      </c>
      <c r="E98" s="32" t="n">
        <f aca="false">sorties_modele_sanstitre!$E$98</f>
        <v>0.00288995677443291</v>
      </c>
      <c r="F98" s="32" t="n">
        <f aca="false">sorties_modele_sanstitre!$F$98</f>
        <v>0.00292726761306497</v>
      </c>
      <c r="G98" s="32" t="n">
        <f aca="false">sorties_modele_sanstitre!$G$98</f>
        <v>0.00337957616184534</v>
      </c>
      <c r="H98" s="32" t="n">
        <f aca="false">sorties_modele_sanstitre!$H$98</f>
        <v>0.00333929372496101</v>
      </c>
      <c r="I98" s="32" t="n">
        <f aca="false">sorties_modele_sanstitre!$I$98</f>
        <v>0.00272994582227768</v>
      </c>
      <c r="J98" s="32" t="n">
        <f aca="false">sorties_modele_sanstitre!$J$98</f>
        <v>0.00245637993093332</v>
      </c>
      <c r="K98" s="32" t="n">
        <f aca="false">sorties_modele_sanstitre!$K$98</f>
        <v>0.00233482441467493</v>
      </c>
    </row>
    <row collapsed="false" customFormat="false" customHeight="false" hidden="false" ht="15" outlineLevel="0" r="99">
      <c r="A99" s="24" t="str">
        <f aca="false">sorties_modele_sanstitre!$A$99</f>
        <v>AMS3</v>
      </c>
      <c r="B99" s="24" t="str">
        <f aca="false">sorties_modele_sanstitre!$B$99</f>
        <v>Rénovation moyenne</v>
      </c>
      <c r="C99" s="32" t="n">
        <f aca="false">sorties_modele_sanstitre!$C$99</f>
        <v>0.00110303381875479</v>
      </c>
      <c r="D99" s="32" t="n">
        <f aca="false">sorties_modele_sanstitre!$D$99</f>
        <v>0.00156711972412887</v>
      </c>
      <c r="E99" s="32" t="n">
        <f aca="false">sorties_modele_sanstitre!$E$99</f>
        <v>0.0107359177415681</v>
      </c>
      <c r="F99" s="32" t="n">
        <f aca="false">sorties_modele_sanstitre!$F$99</f>
        <v>0.0126822280298702</v>
      </c>
      <c r="G99" s="32" t="n">
        <f aca="false">sorties_modele_sanstitre!$G$99</f>
        <v>0.0125060676852194</v>
      </c>
      <c r="H99" s="32" t="n">
        <f aca="false">sorties_modele_sanstitre!$H$99</f>
        <v>0.0137740936782385</v>
      </c>
      <c r="I99" s="32" t="n">
        <f aca="false">sorties_modele_sanstitre!$I$99</f>
        <v>0.0118183899540843</v>
      </c>
      <c r="J99" s="32" t="n">
        <f aca="false">sorties_modele_sanstitre!$J$99</f>
        <v>0.0123944664419532</v>
      </c>
      <c r="K99" s="32" t="n">
        <f aca="false">sorties_modele_sanstitre!$K$99</f>
        <v>0.0119122775644599</v>
      </c>
    </row>
    <row collapsed="false" customFormat="false" customHeight="false" hidden="false" ht="15" outlineLevel="0" r="100">
      <c r="A100" s="24" t="str">
        <f aca="false">sorties_modele_sanstitre!$A$100</f>
        <v>AMS3</v>
      </c>
      <c r="B100" s="24" t="str">
        <f aca="false">sorties_modele_sanstitre!$B$100</f>
        <v>Rénovation importante</v>
      </c>
      <c r="C100" s="32" t="n">
        <f aca="false">sorties_modele_sanstitre!$C$100</f>
        <v>0.000427761698115813</v>
      </c>
      <c r="D100" s="32" t="n">
        <f aca="false">sorties_modele_sanstitre!$D$100</f>
        <v>0.000205679741027762</v>
      </c>
      <c r="E100" s="32" t="n">
        <f aca="false">sorties_modele_sanstitre!$E$100</f>
        <v>0.00205081913146398</v>
      </c>
      <c r="F100" s="32" t="n">
        <f aca="false">sorties_modele_sanstitre!$F$100</f>
        <v>0.00479202604794437</v>
      </c>
      <c r="G100" s="32" t="n">
        <f aca="false">sorties_modele_sanstitre!$G$100</f>
        <v>0.00799938266246603</v>
      </c>
      <c r="H100" s="32" t="n">
        <f aca="false">sorties_modele_sanstitre!$H$100</f>
        <v>0.00399509188711235</v>
      </c>
      <c r="I100" s="32" t="n">
        <f aca="false">sorties_modele_sanstitre!$I$100</f>
        <v>0.00358196103446989</v>
      </c>
      <c r="J100" s="32" t="n">
        <f aca="false">sorties_modele_sanstitre!$J$100</f>
        <v>0.00732075018224106</v>
      </c>
      <c r="K100" s="32" t="n">
        <f aca="false">sorties_modele_sanstitre!$K$100</f>
        <v>0.00745267660648903</v>
      </c>
    </row>
    <row collapsed="false" customFormat="false" customHeight="false" hidden="false" ht="15" outlineLevel="0" r="102">
      <c r="A102" s="25" t="s">
        <v>132</v>
      </c>
    </row>
    <row collapsed="false" customFormat="false" customHeight="false" hidden="false" ht="15" outlineLevel="0" r="103">
      <c r="A103" s="24" t="str">
        <f aca="false">sorties_modele_sanstitre!$A$103</f>
        <v>scenario</v>
      </c>
      <c r="B103" s="24" t="str">
        <f aca="false">sorties_modele_sanstitre!$B$103</f>
        <v>Energie</v>
      </c>
      <c r="C103" s="24" t="str">
        <f aca="false">sorties_modele_sanstitre!$C$103</f>
        <v>2010</v>
      </c>
      <c r="D103" s="24" t="str">
        <f aca="false">sorties_modele_sanstitre!$D$103</f>
        <v>2015</v>
      </c>
      <c r="E103" s="24" t="str">
        <f aca="false">sorties_modele_sanstitre!$E$103</f>
        <v>2020</v>
      </c>
      <c r="F103" s="24" t="str">
        <f aca="false">sorties_modele_sanstitre!$F$103</f>
        <v>2025</v>
      </c>
      <c r="G103" s="24" t="str">
        <f aca="false">sorties_modele_sanstitre!$G$103</f>
        <v>2030</v>
      </c>
      <c r="H103" s="24" t="str">
        <f aca="false">sorties_modele_sanstitre!$H$103</f>
        <v>2035</v>
      </c>
      <c r="I103" s="24" t="str">
        <f aca="false">sorties_modele_sanstitre!$I$103</f>
        <v>2040</v>
      </c>
      <c r="J103" s="24" t="str">
        <f aca="false">sorties_modele_sanstitre!$J$103</f>
        <v>2045</v>
      </c>
      <c r="K103" s="24" t="str">
        <f aca="false">sorties_modele_sanstitre!$K$103</f>
        <v>2050</v>
      </c>
    </row>
    <row collapsed="false" customFormat="false" customHeight="false" hidden="false" ht="15" outlineLevel="0" r="104">
      <c r="A104" s="24" t="str">
        <f aca="false">sorties_modele_sanstitre!$A$104</f>
        <v>AMS3</v>
      </c>
      <c r="B104" s="24" t="str">
        <f aca="false">sorties_modele_sanstitre!$B$104</f>
        <v>Autres</v>
      </c>
      <c r="C104" s="32" t="n">
        <f aca="false">sorties_modele_sanstitre!$C$104</f>
        <v>0.038767665466425</v>
      </c>
      <c r="D104" s="32" t="n">
        <f aca="false">sorties_modele_sanstitre!$D$104</f>
        <v>0.066610898846184</v>
      </c>
      <c r="E104" s="32" t="n">
        <f aca="false">sorties_modele_sanstitre!$E$104</f>
        <v>0.085331660606858</v>
      </c>
      <c r="F104" s="32" t="n">
        <f aca="false">sorties_modele_sanstitre!$F$104</f>
        <v>0.0951320020191883</v>
      </c>
      <c r="G104" s="32" t="n">
        <f aca="false">sorties_modele_sanstitre!$G$104</f>
        <v>0.104338555019491</v>
      </c>
      <c r="H104" s="32" t="n">
        <f aca="false">sorties_modele_sanstitre!$H$104</f>
        <v>0.107917671351513</v>
      </c>
      <c r="I104" s="32" t="n">
        <f aca="false">sorties_modele_sanstitre!$I$104</f>
        <v>0.0826400633016684</v>
      </c>
      <c r="J104" s="32" t="n">
        <f aca="false">sorties_modele_sanstitre!$J$104</f>
        <v>0.0624965158003642</v>
      </c>
      <c r="K104" s="32" t="n">
        <f aca="false">sorties_modele_sanstitre!$K$104</f>
        <v>0.0487234530701104</v>
      </c>
    </row>
    <row collapsed="false" customFormat="false" customHeight="false" hidden="false" ht="15" outlineLevel="0" r="105">
      <c r="A105" s="24" t="str">
        <f aca="false">sorties_modele_sanstitre!$A$105</f>
        <v>AMS3</v>
      </c>
      <c r="B105" s="24" t="str">
        <f aca="false">sorties_modele_sanstitre!$B$105</f>
        <v>Electricité</v>
      </c>
      <c r="C105" s="32" t="n">
        <f aca="false">sorties_modele_sanstitre!$C$105</f>
        <v>0.252566129187387</v>
      </c>
      <c r="D105" s="32" t="n">
        <f aca="false">sorties_modele_sanstitre!$D$105</f>
        <v>0.268204563507199</v>
      </c>
      <c r="E105" s="32" t="n">
        <f aca="false">sorties_modele_sanstitre!$E$105</f>
        <v>0.287736039167545</v>
      </c>
      <c r="F105" s="32" t="n">
        <f aca="false">sorties_modele_sanstitre!$F$105</f>
        <v>0.331263595822403</v>
      </c>
      <c r="G105" s="32" t="n">
        <f aca="false">sorties_modele_sanstitre!$G$105</f>
        <v>0.393448934548768</v>
      </c>
      <c r="H105" s="32" t="n">
        <f aca="false">sorties_modele_sanstitre!$H$105</f>
        <v>0.455061493013396</v>
      </c>
      <c r="I105" s="32" t="n">
        <f aca="false">sorties_modele_sanstitre!$I$105</f>
        <v>0.493420110720196</v>
      </c>
      <c r="J105" s="32" t="n">
        <f aca="false">sorties_modele_sanstitre!$J$105</f>
        <v>0.522679511177199</v>
      </c>
      <c r="K105" s="32" t="n">
        <f aca="false">sorties_modele_sanstitre!$K$105</f>
        <v>0.522416743879715</v>
      </c>
    </row>
    <row collapsed="false" customFormat="false" customHeight="false" hidden="false" ht="15" outlineLevel="0" r="106">
      <c r="A106" s="24" t="str">
        <f aca="false">sorties_modele_sanstitre!$A$106</f>
        <v>AMS3</v>
      </c>
      <c r="B106" s="24" t="str">
        <f aca="false">sorties_modele_sanstitre!$B$106</f>
        <v>Fioul</v>
      </c>
      <c r="C106" s="32" t="n">
        <f aca="false">sorties_modele_sanstitre!$C$106</f>
        <v>0.188536989400606</v>
      </c>
      <c r="D106" s="32" t="n">
        <f aca="false">sorties_modele_sanstitre!$D$106</f>
        <v>0.149199362610758</v>
      </c>
      <c r="E106" s="32" t="n">
        <f aca="false">sorties_modele_sanstitre!$E$106</f>
        <v>0.110093624824206</v>
      </c>
      <c r="F106" s="32" t="n">
        <f aca="false">sorties_modele_sanstitre!$F$106</f>
        <v>0.0710224562666466</v>
      </c>
      <c r="G106" s="32" t="n">
        <f aca="false">sorties_modele_sanstitre!$G$106</f>
        <v>0.0319605962869473</v>
      </c>
      <c r="H106" s="32" t="n">
        <f aca="false">sorties_modele_sanstitre!$H$106</f>
        <v>0.000440616908192177</v>
      </c>
      <c r="I106" s="32" t="n">
        <f aca="false">sorties_modele_sanstitre!$I$106</f>
        <v>0.000469099378729391</v>
      </c>
      <c r="J106" s="32" t="n">
        <f aca="false">sorties_modele_sanstitre!$J$106</f>
        <v>0.0004729501044891</v>
      </c>
      <c r="K106" s="32" t="n">
        <f aca="false">sorties_modele_sanstitre!$K$106</f>
        <v>0.000470761783910769</v>
      </c>
    </row>
    <row collapsed="false" customFormat="false" customHeight="false" hidden="false" ht="15" outlineLevel="0" r="107">
      <c r="A107" s="24" t="str">
        <f aca="false">sorties_modele_sanstitre!$A$107</f>
        <v>AMS3</v>
      </c>
      <c r="B107" s="24" t="str">
        <f aca="false">sorties_modele_sanstitre!$B$107</f>
        <v>Gaz</v>
      </c>
      <c r="C107" s="32" t="n">
        <f aca="false">sorties_modele_sanstitre!$C$107</f>
        <v>0.459497007798575</v>
      </c>
      <c r="D107" s="32" t="n">
        <f aca="false">sorties_modele_sanstitre!$D$107</f>
        <v>0.467607826721308</v>
      </c>
      <c r="E107" s="32" t="n">
        <f aca="false">sorties_modele_sanstitre!$E$107</f>
        <v>0.462179942278986</v>
      </c>
      <c r="F107" s="32" t="n">
        <f aca="false">sorties_modele_sanstitre!$F$107</f>
        <v>0.427964943537439</v>
      </c>
      <c r="G107" s="32" t="n">
        <f aca="false">sorties_modele_sanstitre!$G$107</f>
        <v>0.36197708052838</v>
      </c>
      <c r="H107" s="32" t="n">
        <f aca="false">sorties_modele_sanstitre!$H$107</f>
        <v>0.274415621555234</v>
      </c>
      <c r="I107" s="32" t="n">
        <f aca="false">sorties_modele_sanstitre!$I$107</f>
        <v>0.180282773464537</v>
      </c>
      <c r="J107" s="32" t="n">
        <f aca="false">sorties_modele_sanstitre!$J$107</f>
        <v>0.0964921666781663</v>
      </c>
      <c r="K107" s="32" t="n">
        <f aca="false">sorties_modele_sanstitre!$K$107</f>
        <v>0.0411783674227572</v>
      </c>
    </row>
    <row collapsed="false" customFormat="false" customHeight="false" hidden="false" ht="15" outlineLevel="0" r="108">
      <c r="A108" s="24" t="str">
        <f aca="false">sorties_modele_sanstitre!$A$108</f>
        <v>AMS3</v>
      </c>
      <c r="B108" s="24" t="str">
        <f aca="false">sorties_modele_sanstitre!$B$108</f>
        <v>Urbain</v>
      </c>
      <c r="C108" s="32" t="n">
        <f aca="false">sorties_modele_sanstitre!$C$108</f>
        <v>0.0606322081470071</v>
      </c>
      <c r="D108" s="32" t="n">
        <f aca="false">sorties_modele_sanstitre!$D$108</f>
        <v>0.0483773483145511</v>
      </c>
      <c r="E108" s="32" t="n">
        <f aca="false">sorties_modele_sanstitre!$E$108</f>
        <v>0.0546587331224051</v>
      </c>
      <c r="F108" s="32" t="n">
        <f aca="false">sorties_modele_sanstitre!$F$108</f>
        <v>0.0746170023543224</v>
      </c>
      <c r="G108" s="32" t="n">
        <f aca="false">sorties_modele_sanstitre!$G$108</f>
        <v>0.108274833616414</v>
      </c>
      <c r="H108" s="32" t="n">
        <f aca="false">sorties_modele_sanstitre!$H$108</f>
        <v>0.162164597171664</v>
      </c>
      <c r="I108" s="32" t="n">
        <f aca="false">sorties_modele_sanstitre!$I$108</f>
        <v>0.243187953134869</v>
      </c>
      <c r="J108" s="32" t="n">
        <f aca="false">sorties_modele_sanstitre!$J$108</f>
        <v>0.317858856239781</v>
      </c>
      <c r="K108" s="32" t="n">
        <f aca="false">sorties_modele_sanstitre!$K$108</f>
        <v>0.387210673843507</v>
      </c>
    </row>
    <row collapsed="false" customFormat="false" customHeight="false" hidden="false" ht="15" outlineLevel="0" r="110">
      <c r="A110" s="25" t="s">
        <v>133</v>
      </c>
    </row>
    <row collapsed="false" customFormat="false" customHeight="false" hidden="false" ht="15" outlineLevel="0" r="111">
      <c r="A111" s="24" t="str">
        <f aca="false">sorties_modele_sanstitre!$A$111</f>
        <v>scenario</v>
      </c>
      <c r="B111" s="24" t="str">
        <f aca="false">sorties_modele_sanstitre!$B$111</f>
        <v>energie</v>
      </c>
      <c r="C111" s="24" t="str">
        <f aca="false">sorties_modele_sanstitre!$C$111</f>
        <v>2010</v>
      </c>
      <c r="D111" s="24" t="str">
        <f aca="false">sorties_modele_sanstitre!$D$111</f>
        <v>2015</v>
      </c>
      <c r="E111" s="24" t="str">
        <f aca="false">sorties_modele_sanstitre!$E$111</f>
        <v>2020</v>
      </c>
      <c r="F111" s="24" t="str">
        <f aca="false">sorties_modele_sanstitre!$F$111</f>
        <v>2025</v>
      </c>
      <c r="G111" s="24" t="str">
        <f aca="false">sorties_modele_sanstitre!$G$111</f>
        <v>2030</v>
      </c>
      <c r="H111" s="24" t="str">
        <f aca="false">sorties_modele_sanstitre!$H$111</f>
        <v>2035</v>
      </c>
      <c r="I111" s="24" t="str">
        <f aca="false">sorties_modele_sanstitre!$I$111</f>
        <v>2040</v>
      </c>
      <c r="J111" s="24" t="str">
        <f aca="false">sorties_modele_sanstitre!$J$111</f>
        <v>2045</v>
      </c>
      <c r="K111" s="24" t="str">
        <f aca="false">sorties_modele_sanstitre!$K$111</f>
        <v>2050</v>
      </c>
    </row>
    <row collapsed="false" customFormat="false" customHeight="false" hidden="false" ht="15" outlineLevel="0" r="112">
      <c r="A112" s="24" t="str">
        <f aca="false">sorties_modele_sanstitre!$A$112</f>
        <v>AMS3</v>
      </c>
      <c r="B112" s="24" t="str">
        <f aca="false">sorties_modele_sanstitre!$B$112</f>
        <v>Electricité</v>
      </c>
      <c r="C112" s="32" t="n">
        <f aca="false">sorties_modele_sanstitre!$C$112</f>
        <v>0.235117040955128</v>
      </c>
      <c r="D112" s="32" t="n">
        <f aca="false">sorties_modele_sanstitre!$D$112</f>
        <v>0.277214896192052</v>
      </c>
      <c r="E112" s="32" t="n">
        <f aca="false">sorties_modele_sanstitre!$E$112</f>
        <v>0.32902657046559</v>
      </c>
      <c r="F112" s="32" t="n">
        <f aca="false">sorties_modele_sanstitre!$F$112</f>
        <v>0.385657642441871</v>
      </c>
      <c r="G112" s="32" t="n">
        <f aca="false">sorties_modele_sanstitre!$G$112</f>
        <v>0.457312781563426</v>
      </c>
      <c r="H112" s="32" t="n">
        <f aca="false">sorties_modele_sanstitre!$H$112</f>
        <v>0.521060625902027</v>
      </c>
      <c r="I112" s="32" t="n">
        <f aca="false">sorties_modele_sanstitre!$I$112</f>
        <v>0.547718854879204</v>
      </c>
      <c r="J112" s="32" t="n">
        <f aca="false">sorties_modele_sanstitre!$J$112</f>
        <v>0.56603871420604</v>
      </c>
      <c r="K112" s="32" t="n">
        <f aca="false">sorties_modele_sanstitre!$K$112</f>
        <v>0.570905236192211</v>
      </c>
    </row>
    <row collapsed="false" customFormat="false" customHeight="false" hidden="false" ht="15" outlineLevel="0" r="113">
      <c r="A113" s="24" t="str">
        <f aca="false">sorties_modele_sanstitre!$A$113</f>
        <v>AMS3</v>
      </c>
      <c r="B113" s="24" t="str">
        <f aca="false">sorties_modele_sanstitre!$B$113</f>
        <v>Gaz</v>
      </c>
      <c r="C113" s="32" t="n">
        <f aca="false">sorties_modele_sanstitre!$C$113</f>
        <v>0.444098178727569</v>
      </c>
      <c r="D113" s="32" t="n">
        <f aca="false">sorties_modele_sanstitre!$D$113</f>
        <v>0.444000646065427</v>
      </c>
      <c r="E113" s="32" t="n">
        <f aca="false">sorties_modele_sanstitre!$E$113</f>
        <v>0.424773651975255</v>
      </c>
      <c r="F113" s="32" t="n">
        <f aca="false">sorties_modele_sanstitre!$F$113</f>
        <v>0.388357258950272</v>
      </c>
      <c r="G113" s="32" t="n">
        <f aca="false">sorties_modele_sanstitre!$G$113</f>
        <v>0.323550653669057</v>
      </c>
      <c r="H113" s="32" t="n">
        <f aca="false">sorties_modele_sanstitre!$H$113</f>
        <v>0.249105426102522</v>
      </c>
      <c r="I113" s="32" t="n">
        <f aca="false">sorties_modele_sanstitre!$I$113</f>
        <v>0.174671915659655</v>
      </c>
      <c r="J113" s="32" t="n">
        <f aca="false">sorties_modele_sanstitre!$J$113</f>
        <v>0.118538915056319</v>
      </c>
      <c r="K113" s="32" t="n">
        <f aca="false">sorties_modele_sanstitre!$K$113</f>
        <v>0.0836012193966632</v>
      </c>
    </row>
    <row collapsed="false" customFormat="false" customHeight="false" hidden="false" ht="15" outlineLevel="0" r="114">
      <c r="A114" s="24" t="str">
        <f aca="false">sorties_modele_sanstitre!$A$114</f>
        <v>AMS3</v>
      </c>
      <c r="B114" s="24" t="str">
        <f aca="false">sorties_modele_sanstitre!$B$114</f>
        <v>Fioul</v>
      </c>
      <c r="C114" s="32" t="n">
        <f aca="false">sorties_modele_sanstitre!$C$114</f>
        <v>0.217868794115749</v>
      </c>
      <c r="D114" s="32" t="n">
        <f aca="false">sorties_modele_sanstitre!$D$114</f>
        <v>0.170874450261642</v>
      </c>
      <c r="E114" s="32" t="n">
        <f aca="false">sorties_modele_sanstitre!$E$114</f>
        <v>0.127571644173555</v>
      </c>
      <c r="F114" s="32" t="n">
        <f aca="false">sorties_modele_sanstitre!$F$114</f>
        <v>0.0898373412444312</v>
      </c>
      <c r="G114" s="32" t="n">
        <f aca="false">sorties_modele_sanstitre!$G$114</f>
        <v>0.0530148872505607</v>
      </c>
      <c r="H114" s="32" t="n">
        <f aca="false">sorties_modele_sanstitre!$H$114</f>
        <v>0.0157427681378683</v>
      </c>
      <c r="I114" s="32" t="n">
        <f aca="false">sorties_modele_sanstitre!$I$114</f>
        <v>0.0131887292568848</v>
      </c>
      <c r="J114" s="32" t="n">
        <f aca="false">sorties_modele_sanstitre!$J$114</f>
        <v>0.0114691778673968</v>
      </c>
      <c r="K114" s="32" t="n">
        <f aca="false">sorties_modele_sanstitre!$K$114</f>
        <v>0.0099097483696206</v>
      </c>
    </row>
    <row collapsed="false" customFormat="false" customHeight="false" hidden="false" ht="15" outlineLevel="0" r="115">
      <c r="A115" s="24" t="str">
        <f aca="false">sorties_modele_sanstitre!$A$115</f>
        <v>AMS3</v>
      </c>
      <c r="B115" s="24" t="str">
        <f aca="false">sorties_modele_sanstitre!$B$115</f>
        <v>Urbain</v>
      </c>
      <c r="C115" s="32" t="n">
        <f aca="false">sorties_modele_sanstitre!$C$115</f>
        <v>0.0541928544707718</v>
      </c>
      <c r="D115" s="32" t="n">
        <f aca="false">sorties_modele_sanstitre!$D$115</f>
        <v>0.046257294726852</v>
      </c>
      <c r="E115" s="32" t="n">
        <f aca="false">sorties_modele_sanstitre!$E$115</f>
        <v>0.0437770806498377</v>
      </c>
      <c r="F115" s="32" t="n">
        <f aca="false">sorties_modele_sanstitre!$F$115</f>
        <v>0.0484286030309692</v>
      </c>
      <c r="G115" s="32" t="n">
        <f aca="false">sorties_modele_sanstitre!$G$115</f>
        <v>0.0638667084398763</v>
      </c>
      <c r="H115" s="32" t="n">
        <f aca="false">sorties_modele_sanstitre!$H$115</f>
        <v>0.0958468907091645</v>
      </c>
      <c r="I115" s="32" t="n">
        <f aca="false">sorties_modele_sanstitre!$I$115</f>
        <v>0.149761932771568</v>
      </c>
      <c r="J115" s="32" t="n">
        <f aca="false">sorties_modele_sanstitre!$J$115</f>
        <v>0.197508266241776</v>
      </c>
      <c r="K115" s="32" t="n">
        <f aca="false">sorties_modele_sanstitre!$K$115</f>
        <v>0.23709166349872</v>
      </c>
    </row>
    <row collapsed="false" customFormat="false" customHeight="false" hidden="false" ht="15" outlineLevel="0" r="116">
      <c r="A116" s="24" t="str">
        <f aca="false">sorties_modele_sanstitre!$A$116</f>
        <v>AMS3</v>
      </c>
      <c r="B116" s="24" t="str">
        <f aca="false">sorties_modele_sanstitre!$B$116</f>
        <v>Autres</v>
      </c>
      <c r="C116" s="32" t="n">
        <f aca="false">sorties_modele_sanstitre!$C$116</f>
        <v>0.0487231317307813</v>
      </c>
      <c r="D116" s="32" t="n">
        <f aca="false">sorties_modele_sanstitre!$D$116</f>
        <v>0.0616527127540266</v>
      </c>
      <c r="E116" s="32" t="n">
        <f aca="false">sorties_modele_sanstitre!$E$116</f>
        <v>0.0748510527357622</v>
      </c>
      <c r="F116" s="32" t="n">
        <f aca="false">sorties_modele_sanstitre!$F$116</f>
        <v>0.0877191543324568</v>
      </c>
      <c r="G116" s="32" t="n">
        <f aca="false">sorties_modele_sanstitre!$G$116</f>
        <v>0.102254969077081</v>
      </c>
      <c r="H116" s="32" t="n">
        <f aca="false">sorties_modele_sanstitre!$H$116</f>
        <v>0.118244289148418</v>
      </c>
      <c r="I116" s="32" t="n">
        <f aca="false">sorties_modele_sanstitre!$I$116</f>
        <v>0.114658567432688</v>
      </c>
      <c r="J116" s="32" t="n">
        <f aca="false">sorties_modele_sanstitre!$J$116</f>
        <v>0.106444926628468</v>
      </c>
      <c r="K116" s="32" t="n">
        <f aca="false">sorties_modele_sanstitre!$K$116</f>
        <v>0.0984921325427859</v>
      </c>
    </row>
    <row collapsed="false" customFormat="false" customHeight="false" hidden="false" ht="15" outlineLevel="0" r="118">
      <c r="A118" s="25" t="s">
        <v>134</v>
      </c>
    </row>
    <row collapsed="false" customFormat="false" customHeight="false" hidden="false" ht="15" outlineLevel="0" r="119">
      <c r="A119" s="24" t="str">
        <f aca="false">sorties_modele_sanstitre!$A$119</f>
        <v>scenario</v>
      </c>
      <c r="B119" s="24" t="str">
        <f aca="false">sorties_modele_sanstitre!$B$119</f>
        <v>2015</v>
      </c>
      <c r="C119" s="24" t="str">
        <f aca="false">sorties_modele_sanstitre!$C$119</f>
        <v>2020</v>
      </c>
      <c r="D119" s="24" t="str">
        <f aca="false">sorties_modele_sanstitre!$D$119</f>
        <v>2025</v>
      </c>
      <c r="E119" s="24" t="str">
        <f aca="false">sorties_modele_sanstitre!$E$119</f>
        <v>2030</v>
      </c>
      <c r="F119" s="24" t="str">
        <f aca="false">sorties_modele_sanstitre!$F$119</f>
        <v>2035</v>
      </c>
      <c r="G119" s="24" t="str">
        <f aca="false">sorties_modele_sanstitre!$G$119</f>
        <v>2040</v>
      </c>
      <c r="H119" s="24" t="str">
        <f aca="false">sorties_modele_sanstitre!$H$119</f>
        <v>2045</v>
      </c>
      <c r="I119" s="24" t="str">
        <f aca="false">sorties_modele_sanstitre!$I$119</f>
        <v>2050</v>
      </c>
      <c r="J119" s="33"/>
    </row>
    <row collapsed="false" customFormat="false" customHeight="false" hidden="false" ht="15" outlineLevel="0" r="120">
      <c r="A120" s="24" t="str">
        <f aca="false">sorties_modele_sanstitre!$A$120</f>
        <v>AMS3</v>
      </c>
      <c r="B120" s="24" t="n">
        <f aca="false">sorties_modele_sanstitre!$B$120</f>
        <v>0</v>
      </c>
      <c r="C120" s="24" t="n">
        <f aca="false">sorties_modele_sanstitre!$C$120</f>
        <v>2762573.311606</v>
      </c>
      <c r="D120" s="24" t="n">
        <f aca="false">sorties_modele_sanstitre!$D$120</f>
        <v>2553069.0591762</v>
      </c>
      <c r="E120" s="24" t="n">
        <f aca="false">sorties_modele_sanstitre!$E$120</f>
        <v>1653721.3831087</v>
      </c>
      <c r="F120" s="24" t="n">
        <f aca="false">sorties_modele_sanstitre!$F$120</f>
        <v>1072605.8815105</v>
      </c>
      <c r="G120" s="24" t="n">
        <f aca="false">sorties_modele_sanstitre!$G$120</f>
        <v>738836.897292637</v>
      </c>
      <c r="H120" s="24" t="n">
        <f aca="false">sorties_modele_sanstitre!$H$120</f>
        <v>575420.034479</v>
      </c>
      <c r="I120" s="24" t="n">
        <f aca="false">sorties_modele_sanstitre!$I$120</f>
        <v>1455771.684575</v>
      </c>
      <c r="J120" s="34"/>
    </row>
    <row collapsed="false" customFormat="false" customHeight="false" hidden="false" ht="15" outlineLevel="0" r="122">
      <c r="A122" s="25" t="s">
        <v>135</v>
      </c>
    </row>
    <row collapsed="false" customFormat="false" customHeight="false" hidden="false" ht="15" outlineLevel="0" r="123">
      <c r="A123" s="24" t="str">
        <f aca="false">sorties_modele_sanstitre!$A$123</f>
        <v>scenario</v>
      </c>
      <c r="B123" s="24" t="str">
        <f aca="false">sorties_modele_sanstitre!$B$123</f>
        <v>2010</v>
      </c>
      <c r="C123" s="24" t="str">
        <f aca="false">sorties_modele_sanstitre!$C$123</f>
        <v>2015</v>
      </c>
      <c r="D123" s="24" t="str">
        <f aca="false">sorties_modele_sanstitre!$D$123</f>
        <v>2020</v>
      </c>
      <c r="E123" s="24" t="str">
        <f aca="false">sorties_modele_sanstitre!$E$123</f>
        <v>2025</v>
      </c>
      <c r="F123" s="24" t="str">
        <f aca="false">sorties_modele_sanstitre!$F$123</f>
        <v>2030</v>
      </c>
      <c r="G123" s="24" t="str">
        <f aca="false">sorties_modele_sanstitre!$G$123</f>
        <v>2035</v>
      </c>
      <c r="H123" s="24" t="str">
        <f aca="false">sorties_modele_sanstitre!$H$123</f>
        <v>2040</v>
      </c>
      <c r="I123" s="24" t="str">
        <f aca="false">sorties_modele_sanstitre!$I$123</f>
        <v>2045</v>
      </c>
      <c r="J123" s="24" t="str">
        <f aca="false">sorties_modele_sanstitre!$J$123</f>
        <v>2050</v>
      </c>
    </row>
    <row collapsed="false" customFormat="false" customHeight="false" hidden="false" ht="15" outlineLevel="0" r="124">
      <c r="A124" s="24" t="str">
        <f aca="false">sorties_modele_sanstitre!$A$124</f>
        <v>AMS3</v>
      </c>
      <c r="B124" s="24" t="n">
        <f aca="false">sorties_modele_sanstitre!$B$124</f>
        <v>57.6815199460759</v>
      </c>
      <c r="C124" s="24" t="n">
        <f aca="false">sorties_modele_sanstitre!$C$124</f>
        <v>59.9416149253314</v>
      </c>
      <c r="D124" s="24" t="n">
        <f aca="false">sorties_modele_sanstitre!$D$124</f>
        <v>59.3347136501312</v>
      </c>
      <c r="E124" s="24" t="n">
        <f aca="false">sorties_modele_sanstitre!$E$124</f>
        <v>54.1547780506201</v>
      </c>
      <c r="F124" s="24" t="n">
        <f aca="false">sorties_modele_sanstitre!$F$124</f>
        <v>48.9399871873002</v>
      </c>
      <c r="G124" s="24" t="n">
        <f aca="false">sorties_modele_sanstitre!$G$124</f>
        <v>45.1944034161489</v>
      </c>
      <c r="H124" s="24" t="n">
        <f aca="false">sorties_modele_sanstitre!$H$124</f>
        <v>42.4494732215174</v>
      </c>
      <c r="I124" s="24" t="n">
        <f aca="false">sorties_modele_sanstitre!$I$124</f>
        <v>40.9373607571962</v>
      </c>
      <c r="J124" s="24" t="n">
        <f aca="false">sorties_modele_sanstitre!$J$124</f>
        <v>39.5879686729156</v>
      </c>
    </row>
    <row collapsed="false" customFormat="false" customHeight="false" hidden="false" ht="15" outlineLevel="0" r="125">
      <c r="A125" s="25" t="s">
        <v>136</v>
      </c>
    </row>
    <row collapsed="false" customFormat="false" customHeight="false" hidden="false" ht="15" outlineLevel="0" r="126">
      <c r="A126" s="25" t="s">
        <v>137</v>
      </c>
    </row>
    <row collapsed="false" customFormat="false" customHeight="false" hidden="false" ht="15" outlineLevel="0" r="127">
      <c r="A127" s="24" t="str">
        <f aca="false">sorties_modele_sanstitre!$A$127</f>
        <v>scenario</v>
      </c>
      <c r="B127" s="24" t="str">
        <f aca="false">sorties_modele_sanstitre!$B$127</f>
        <v>Branche_MEDPRO</v>
      </c>
      <c r="C127" s="24" t="str">
        <f aca="false">sorties_modele_sanstitre!$C$127</f>
        <v>2015</v>
      </c>
      <c r="D127" s="24" t="str">
        <f aca="false">sorties_modele_sanstitre!$D$127</f>
        <v>2020</v>
      </c>
      <c r="E127" s="24" t="str">
        <f aca="false">sorties_modele_sanstitre!$E$127</f>
        <v>2025</v>
      </c>
      <c r="F127" s="24" t="str">
        <f aca="false">sorties_modele_sanstitre!$F$127</f>
        <v>2030</v>
      </c>
      <c r="G127" s="24" t="str">
        <f aca="false">sorties_modele_sanstitre!$G$127</f>
        <v>2050</v>
      </c>
      <c r="H127" s="35"/>
      <c r="I127" s="35"/>
      <c r="J127" s="35"/>
      <c r="K127" s="35"/>
    </row>
    <row collapsed="false" customFormat="false" customHeight="false" hidden="false" ht="15" outlineLevel="0" r="128">
      <c r="A128" s="24" t="str">
        <f aca="false">sorties_modele_sanstitre!$A$128</f>
        <v>AMS3</v>
      </c>
      <c r="B128" s="24" t="str">
        <f aca="false">sorties_modele_sanstitre!$B$128</f>
        <v>Bureaux</v>
      </c>
      <c r="C128" s="32" t="n">
        <f aca="false">sorties_modele_sanstitre!$C$128</f>
        <v>0.395571088101393</v>
      </c>
      <c r="D128" s="32" t="n">
        <f aca="false">sorties_modele_sanstitre!$D$128</f>
        <v>0.397856545398235</v>
      </c>
      <c r="E128" s="32" t="n">
        <f aca="false">sorties_modele_sanstitre!$E$128</f>
        <v>0.371565534711672</v>
      </c>
      <c r="F128" s="32" t="n">
        <f aca="false">sorties_modele_sanstitre!$F$128</f>
        <v>0.302780070041985</v>
      </c>
      <c r="G128" s="32" t="n">
        <f aca="false">sorties_modele_sanstitre!$G$128</f>
        <v>0.0614801495338725</v>
      </c>
      <c r="H128" s="36"/>
      <c r="I128" s="36"/>
      <c r="J128" s="36"/>
      <c r="K128" s="36"/>
    </row>
    <row collapsed="false" customFormat="false" customHeight="false" hidden="false" ht="15" outlineLevel="0" r="129">
      <c r="A129" s="24" t="str">
        <f aca="false">sorties_modele_sanstitre!$A$129</f>
        <v>AMS3</v>
      </c>
      <c r="B129" s="24" t="str">
        <f aca="false">sorties_modele_sanstitre!$B$129</f>
        <v>Commerce</v>
      </c>
      <c r="C129" s="32" t="n">
        <f aca="false">sorties_modele_sanstitre!$C$129</f>
        <v>0.306938248216121</v>
      </c>
      <c r="D129" s="32" t="n">
        <f aca="false">sorties_modele_sanstitre!$D$129</f>
        <v>0.247880997124639</v>
      </c>
      <c r="E129" s="32" t="n">
        <f aca="false">sorties_modele_sanstitre!$E$129</f>
        <v>0.188717380336654</v>
      </c>
      <c r="F129" s="32" t="n">
        <f aca="false">sorties_modele_sanstitre!$F$129</f>
        <v>0.131518192337157</v>
      </c>
      <c r="G129" s="32" t="n">
        <f aca="false">sorties_modele_sanstitre!$G$129</f>
        <v>0.0337126487075055</v>
      </c>
      <c r="H129" s="36"/>
      <c r="I129" s="36"/>
      <c r="J129" s="36"/>
      <c r="K129" s="36"/>
    </row>
    <row collapsed="false" customFormat="false" customHeight="false" hidden="false" ht="15" outlineLevel="0" r="130">
      <c r="A130" s="24" t="str">
        <f aca="false">sorties_modele_sanstitre!$A$130</f>
        <v>AMS3</v>
      </c>
      <c r="B130" s="24" t="str">
        <f aca="false">sorties_modele_sanstitre!$B$130</f>
        <v>Santé</v>
      </c>
      <c r="C130" s="32" t="n">
        <f aca="false">sorties_modele_sanstitre!$C$130</f>
        <v>0.538803666626097</v>
      </c>
      <c r="D130" s="32" t="n">
        <f aca="false">sorties_modele_sanstitre!$D$130</f>
        <v>0.533677324714528</v>
      </c>
      <c r="E130" s="32" t="n">
        <f aca="false">sorties_modele_sanstitre!$E$130</f>
        <v>0.490228320635807</v>
      </c>
      <c r="F130" s="32" t="n">
        <f aca="false">sorties_modele_sanstitre!$F$130</f>
        <v>0.400764328276733</v>
      </c>
      <c r="G130" s="32" t="n">
        <f aca="false">sorties_modele_sanstitre!$G$130</f>
        <v>0.105911863801233</v>
      </c>
      <c r="H130" s="36"/>
      <c r="I130" s="36"/>
      <c r="J130" s="36"/>
      <c r="K130" s="36"/>
    </row>
    <row collapsed="false" customFormat="false" customHeight="false" hidden="false" ht="15" outlineLevel="0" r="131">
      <c r="A131" s="24" t="str">
        <f aca="false">sorties_modele_sanstitre!$A$131</f>
        <v>AMS3</v>
      </c>
      <c r="B131" s="24" t="str">
        <f aca="false">sorties_modele_sanstitre!$B$131</f>
        <v>Autre</v>
      </c>
      <c r="C131" s="32" t="n">
        <f aca="false">sorties_modele_sanstitre!$C$131</f>
        <v>0.41317223692322</v>
      </c>
      <c r="D131" s="32" t="n">
        <f aca="false">sorties_modele_sanstitre!$D$131</f>
        <v>0.368816578886656</v>
      </c>
      <c r="E131" s="32" t="n">
        <f aca="false">sorties_modele_sanstitre!$E$131</f>
        <v>0.311993817201041</v>
      </c>
      <c r="F131" s="32" t="n">
        <f aca="false">sorties_modele_sanstitre!$F$131</f>
        <v>0.244946178082746</v>
      </c>
      <c r="G131" s="32" t="n">
        <f aca="false">sorties_modele_sanstitre!$G$131</f>
        <v>0.0565801505353513</v>
      </c>
      <c r="H131" s="36"/>
      <c r="I131" s="36"/>
      <c r="J131" s="36"/>
      <c r="K131" s="36"/>
    </row>
    <row collapsed="false" customFormat="false" customHeight="false" hidden="false" ht="15" outlineLevel="0" r="133">
      <c r="A133" s="25" t="s">
        <v>138</v>
      </c>
    </row>
    <row collapsed="false" customFormat="false" customHeight="false" hidden="false" ht="15" outlineLevel="0" r="134">
      <c r="A134" s="24" t="str">
        <f aca="false">sorties_modele_sanstitre!$A$134</f>
        <v>scenario</v>
      </c>
      <c r="B134" s="24" t="str">
        <f aca="false">sorties_modele_sanstitre!$B$134</f>
        <v>Branche_MEDPRO</v>
      </c>
      <c r="C134" s="24" t="str">
        <f aca="false">sorties_modele_sanstitre!$C$134</f>
        <v>2015</v>
      </c>
      <c r="D134" s="24" t="str">
        <f aca="false">sorties_modele_sanstitre!$D$134</f>
        <v>2020</v>
      </c>
      <c r="E134" s="24" t="str">
        <f aca="false">sorties_modele_sanstitre!$E$134</f>
        <v>2025</v>
      </c>
      <c r="F134" s="24" t="str">
        <f aca="false">sorties_modele_sanstitre!$F$134</f>
        <v>2030</v>
      </c>
      <c r="G134" s="24" t="str">
        <f aca="false">sorties_modele_sanstitre!$G$134</f>
        <v>2050</v>
      </c>
      <c r="H134" s="35"/>
      <c r="I134" s="35"/>
      <c r="J134" s="35"/>
      <c r="K134" s="35"/>
    </row>
    <row collapsed="false" customFormat="false" customHeight="false" hidden="false" ht="15" outlineLevel="0" r="135">
      <c r="A135" s="24" t="str">
        <f aca="false">sorties_modele_sanstitre!$A$135</f>
        <v>AMS3</v>
      </c>
      <c r="B135" s="24" t="str">
        <f aca="false">sorties_modele_sanstitre!$B$135</f>
        <v>Bureaux</v>
      </c>
      <c r="C135" s="32" t="n">
        <f aca="false">sorties_modele_sanstitre!$C$135</f>
        <v>0.0523751141368445</v>
      </c>
      <c r="D135" s="32" t="n">
        <f aca="false">sorties_modele_sanstitre!$D$135</f>
        <v>0.0399478886850326</v>
      </c>
      <c r="E135" s="32" t="n">
        <f aca="false">sorties_modele_sanstitre!$E$135</f>
        <v>0.0333403870252549</v>
      </c>
      <c r="F135" s="32" t="n">
        <f aca="false">sorties_modele_sanstitre!$F$135</f>
        <v>0.0390176265804303</v>
      </c>
      <c r="G135" s="32" t="n">
        <f aca="false">sorties_modele_sanstitre!$G$135</f>
        <v>0.206747280350052</v>
      </c>
      <c r="H135" s="36"/>
      <c r="I135" s="36"/>
      <c r="J135" s="36"/>
      <c r="K135" s="36"/>
    </row>
    <row collapsed="false" customFormat="false" customHeight="false" hidden="false" ht="15" outlineLevel="0" r="136">
      <c r="A136" s="24" t="str">
        <f aca="false">sorties_modele_sanstitre!$A$136</f>
        <v>AMS3</v>
      </c>
      <c r="B136" s="24" t="str">
        <f aca="false">sorties_modele_sanstitre!$B$136</f>
        <v>Commerce</v>
      </c>
      <c r="C136" s="32" t="n">
        <f aca="false">sorties_modele_sanstitre!$C$136</f>
        <v>0.0239378313596548</v>
      </c>
      <c r="D136" s="32" t="n">
        <f aca="false">sorties_modele_sanstitre!$D$136</f>
        <v>0.0433672510722087</v>
      </c>
      <c r="E136" s="32" t="n">
        <f aca="false">sorties_modele_sanstitre!$E$136</f>
        <v>0.0778605429129556</v>
      </c>
      <c r="F136" s="32" t="n">
        <f aca="false">sorties_modele_sanstitre!$F$136</f>
        <v>0.119955733178611</v>
      </c>
      <c r="G136" s="32" t="n">
        <f aca="false">sorties_modele_sanstitre!$G$136</f>
        <v>0.379643633211835</v>
      </c>
      <c r="H136" s="36"/>
      <c r="I136" s="36"/>
      <c r="J136" s="36"/>
      <c r="K136" s="36"/>
    </row>
    <row collapsed="false" customFormat="false" customHeight="false" hidden="false" ht="15" outlineLevel="0" r="137">
      <c r="A137" s="24" t="str">
        <f aca="false">sorties_modele_sanstitre!$A$137</f>
        <v>AMS3</v>
      </c>
      <c r="B137" s="24" t="str">
        <f aca="false">sorties_modele_sanstitre!$B$137</f>
        <v>Santé</v>
      </c>
      <c r="C137" s="32" t="n">
        <f aca="false">sorties_modele_sanstitre!$C$137</f>
        <v>0.0542253651956873</v>
      </c>
      <c r="D137" s="32" t="n">
        <f aca="false">sorties_modele_sanstitre!$D$137</f>
        <v>0.0421324861907786</v>
      </c>
      <c r="E137" s="32" t="n">
        <f aca="false">sorties_modele_sanstitre!$E$137</f>
        <v>0.037564977980336</v>
      </c>
      <c r="F137" s="32" t="n">
        <f aca="false">sorties_modele_sanstitre!$F$137</f>
        <v>0.0394922985714164</v>
      </c>
      <c r="G137" s="32" t="n">
        <f aca="false">sorties_modele_sanstitre!$G$137</f>
        <v>0.0963172180373434</v>
      </c>
      <c r="H137" s="36"/>
      <c r="I137" s="36"/>
      <c r="J137" s="36"/>
      <c r="K137" s="36"/>
    </row>
    <row collapsed="false" customFormat="false" customHeight="false" hidden="false" ht="15" outlineLevel="0" r="138">
      <c r="A138" s="24" t="str">
        <f aca="false">sorties_modele_sanstitre!$A$138</f>
        <v>AMS3</v>
      </c>
      <c r="B138" s="24" t="str">
        <f aca="false">sorties_modele_sanstitre!$B$138</f>
        <v>Autre</v>
      </c>
      <c r="C138" s="32" t="n">
        <f aca="false">sorties_modele_sanstitre!$C$138</f>
        <v>0.0404595060534189</v>
      </c>
      <c r="D138" s="32" t="n">
        <f aca="false">sorties_modele_sanstitre!$D$138</f>
        <v>0.0423404053880306</v>
      </c>
      <c r="E138" s="32" t="n">
        <f aca="false">sorties_modele_sanstitre!$E$138</f>
        <v>0.0482439375249219</v>
      </c>
      <c r="F138" s="32" t="n">
        <f aca="false">sorties_modele_sanstitre!$F$138</f>
        <v>0.0605116387329975</v>
      </c>
      <c r="G138" s="32" t="n">
        <f aca="false">sorties_modele_sanstitre!$G$138</f>
        <v>0.161763350359633</v>
      </c>
      <c r="H138" s="36"/>
      <c r="I138" s="36"/>
      <c r="J138" s="36"/>
      <c r="K138" s="36"/>
    </row>
    <row collapsed="false" customFormat="false" customHeight="false" hidden="false" ht="15" outlineLevel="0" r="140">
      <c r="A140" s="25" t="s">
        <v>139</v>
      </c>
    </row>
    <row collapsed="false" customFormat="false" customHeight="false" hidden="false" ht="15" outlineLevel="0" r="141">
      <c r="A141" s="24" t="str">
        <f aca="false">sorties_modele_sanstitre!$A$141</f>
        <v>scenario</v>
      </c>
      <c r="B141" s="24" t="str">
        <f aca="false">sorties_modele_sanstitre!$B$141</f>
        <v>Branche_MEDPRO</v>
      </c>
      <c r="C141" s="24" t="str">
        <f aca="false">sorties_modele_sanstitre!$C$141</f>
        <v>2015</v>
      </c>
      <c r="D141" s="24" t="str">
        <f aca="false">sorties_modele_sanstitre!$D$141</f>
        <v>2020</v>
      </c>
      <c r="E141" s="24" t="str">
        <f aca="false">sorties_modele_sanstitre!$E$141</f>
        <v>2025</v>
      </c>
      <c r="F141" s="24" t="str">
        <f aca="false">sorties_modele_sanstitre!$F$141</f>
        <v>2030</v>
      </c>
      <c r="G141" s="24" t="str">
        <f aca="false">sorties_modele_sanstitre!$G$141</f>
        <v>2050</v>
      </c>
      <c r="H141" s="35"/>
      <c r="I141" s="35"/>
      <c r="J141" s="35"/>
      <c r="K141" s="35"/>
    </row>
    <row collapsed="false" customFormat="false" customHeight="false" hidden="false" ht="15" outlineLevel="0" r="142">
      <c r="A142" s="24" t="str">
        <f aca="false">sorties_modele_sanstitre!$A$142</f>
        <v>AMS3</v>
      </c>
      <c r="B142" s="24" t="str">
        <f aca="false">sorties_modele_sanstitre!$B$142</f>
        <v>Bureaux</v>
      </c>
      <c r="C142" s="32" t="n">
        <f aca="false">sorties_modele_sanstitre!$C$142</f>
        <v>0.457831544543314</v>
      </c>
      <c r="D142" s="32" t="n">
        <f aca="false">sorties_modele_sanstitre!$D$142</f>
        <v>0.490889232805719</v>
      </c>
      <c r="E142" s="32" t="n">
        <f aca="false">sorties_modele_sanstitre!$E$142</f>
        <v>0.539722738939812</v>
      </c>
      <c r="F142" s="32" t="n">
        <f aca="false">sorties_modele_sanstitre!$F$142</f>
        <v>0.61543005434966</v>
      </c>
      <c r="G142" s="32" t="n">
        <f aca="false">sorties_modele_sanstitre!$G$142</f>
        <v>0.69082147416471</v>
      </c>
      <c r="H142" s="36"/>
      <c r="I142" s="36"/>
      <c r="J142" s="36"/>
      <c r="K142" s="36"/>
    </row>
    <row collapsed="false" customFormat="false" customHeight="false" hidden="false" ht="15" outlineLevel="0" r="143">
      <c r="A143" s="24" t="str">
        <f aca="false">sorties_modele_sanstitre!$A$143</f>
        <v>AMS3</v>
      </c>
      <c r="B143" s="24" t="str">
        <f aca="false">sorties_modele_sanstitre!$B$143</f>
        <v>Commerce</v>
      </c>
      <c r="C143" s="32" t="n">
        <f aca="false">sorties_modele_sanstitre!$C$143</f>
        <v>0.369789376109526</v>
      </c>
      <c r="D143" s="32" t="n">
        <f aca="false">sorties_modele_sanstitre!$D$143</f>
        <v>0.405922064220482</v>
      </c>
      <c r="E143" s="32" t="n">
        <f aca="false">sorties_modele_sanstitre!$E$143</f>
        <v>0.443077416077747</v>
      </c>
      <c r="F143" s="32" t="n">
        <f aca="false">sorties_modele_sanstitre!$F$143</f>
        <v>0.475530613575294</v>
      </c>
      <c r="G143" s="32" t="n">
        <f aca="false">sorties_modele_sanstitre!$G$143</f>
        <v>0.484603604771713</v>
      </c>
      <c r="H143" s="36"/>
      <c r="I143" s="36"/>
      <c r="J143" s="36"/>
      <c r="K143" s="36"/>
    </row>
    <row collapsed="false" customFormat="false" customHeight="false" hidden="false" ht="15" outlineLevel="0" r="144">
      <c r="A144" s="24" t="str">
        <f aca="false">sorties_modele_sanstitre!$A$144</f>
        <v>AMS3</v>
      </c>
      <c r="B144" s="24" t="str">
        <f aca="false">sorties_modele_sanstitre!$B$144</f>
        <v>Santé</v>
      </c>
      <c r="C144" s="32" t="n">
        <f aca="false">sorties_modele_sanstitre!$C$144</f>
        <v>0.224646718681418</v>
      </c>
      <c r="D144" s="32" t="n">
        <f aca="false">sorties_modele_sanstitre!$D$144</f>
        <v>0.279212702089022</v>
      </c>
      <c r="E144" s="32" t="n">
        <f aca="false">sorties_modele_sanstitre!$E$144</f>
        <v>0.35996169169445</v>
      </c>
      <c r="F144" s="32" t="n">
        <f aca="false">sorties_modele_sanstitre!$F$144</f>
        <v>0.474474598311969</v>
      </c>
      <c r="G144" s="32" t="n">
        <f aca="false">sorties_modele_sanstitre!$G$144</f>
        <v>0.731637570705903</v>
      </c>
      <c r="H144" s="36"/>
      <c r="I144" s="36"/>
      <c r="J144" s="36"/>
      <c r="K144" s="36"/>
    </row>
    <row collapsed="false" customFormat="false" customHeight="false" hidden="false" ht="15" outlineLevel="0" r="145">
      <c r="A145" s="24" t="str">
        <f aca="false">sorties_modele_sanstitre!$A$145</f>
        <v>AMS3</v>
      </c>
      <c r="B145" s="24" t="str">
        <f aca="false">sorties_modele_sanstitre!$B$145</f>
        <v>Autre</v>
      </c>
      <c r="C145" s="32" t="n">
        <f aca="false">sorties_modele_sanstitre!$C$145</f>
        <v>0.332819910835867</v>
      </c>
      <c r="D145" s="32" t="n">
        <f aca="false">sorties_modele_sanstitre!$D$145</f>
        <v>0.41032718739966</v>
      </c>
      <c r="E145" s="32" t="n">
        <f aca="false">sorties_modele_sanstitre!$E$145</f>
        <v>0.491308213964748</v>
      </c>
      <c r="F145" s="32" t="n">
        <f aca="false">sorties_modele_sanstitre!$F$145</f>
        <v>0.569625944868874</v>
      </c>
      <c r="G145" s="32" t="n">
        <f aca="false">sorties_modele_sanstitre!$G$145</f>
        <v>0.694605818322602</v>
      </c>
      <c r="H145" s="36"/>
      <c r="I145" s="36"/>
      <c r="J145" s="36"/>
      <c r="K145" s="36"/>
    </row>
    <row collapsed="false" customFormat="false" customHeight="false" hidden="false" ht="15" outlineLevel="0" r="147">
      <c r="A147" s="25" t="s">
        <v>140</v>
      </c>
    </row>
    <row collapsed="false" customFormat="false" customHeight="false" hidden="false" ht="15" outlineLevel="0" r="148">
      <c r="A148" s="24" t="str">
        <f aca="false">sorties_modele_sanstitre!$A$148</f>
        <v>scenario</v>
      </c>
      <c r="B148" s="24" t="str">
        <f aca="false">sorties_modele_sanstitre!$B$148</f>
        <v>Branche_MEDPRO</v>
      </c>
      <c r="C148" s="24" t="str">
        <f aca="false">sorties_modele_sanstitre!$C$148</f>
        <v>2015</v>
      </c>
      <c r="D148" s="24" t="str">
        <f aca="false">sorties_modele_sanstitre!$D$148</f>
        <v>2020</v>
      </c>
      <c r="E148" s="24" t="str">
        <f aca="false">sorties_modele_sanstitre!$E$148</f>
        <v>2025</v>
      </c>
      <c r="F148" s="24" t="str">
        <f aca="false">sorties_modele_sanstitre!$F$148</f>
        <v>2030</v>
      </c>
      <c r="G148" s="24" t="str">
        <f aca="false">sorties_modele_sanstitre!$G$148</f>
        <v>2050</v>
      </c>
      <c r="H148" s="35"/>
      <c r="I148" s="35"/>
      <c r="J148" s="35"/>
      <c r="K148" s="35"/>
    </row>
    <row collapsed="false" customFormat="false" customHeight="false" hidden="false" ht="15" outlineLevel="0" r="149">
      <c r="A149" s="24" t="str">
        <f aca="false">sorties_modele_sanstitre!$A$149</f>
        <v>AMS3</v>
      </c>
      <c r="B149" s="24" t="str">
        <f aca="false">sorties_modele_sanstitre!$B$149</f>
        <v>Bureaux</v>
      </c>
      <c r="C149" s="32" t="n">
        <f aca="false">sorties_modele_sanstitre!$C$149</f>
        <v>0.0709635006271098</v>
      </c>
      <c r="D149" s="32" t="n">
        <f aca="false">sorties_modele_sanstitre!$D$149</f>
        <v>0.0497971954902633</v>
      </c>
      <c r="E149" s="32" t="n">
        <f aca="false">sorties_modele_sanstitre!$E$149</f>
        <v>0.0323426926519932</v>
      </c>
      <c r="F149" s="32" t="n">
        <f aca="false">sorties_modele_sanstitre!$F$149</f>
        <v>0.0153792576723538</v>
      </c>
      <c r="G149" s="32" t="n">
        <f aca="false">sorties_modele_sanstitre!$G$149</f>
        <v>0.000293560690139928</v>
      </c>
      <c r="H149" s="36"/>
      <c r="I149" s="36"/>
      <c r="J149" s="36"/>
      <c r="K149" s="36"/>
    </row>
    <row collapsed="false" customFormat="false" customHeight="false" hidden="false" ht="15" outlineLevel="0" r="150">
      <c r="A150" s="24" t="str">
        <f aca="false">sorties_modele_sanstitre!$A$150</f>
        <v>AMS3</v>
      </c>
      <c r="B150" s="24" t="str">
        <f aca="false">sorties_modele_sanstitre!$B$150</f>
        <v>Commerce</v>
      </c>
      <c r="C150" s="32" t="n">
        <f aca="false">sorties_modele_sanstitre!$C$150</f>
        <v>0.173537273232417</v>
      </c>
      <c r="D150" s="32" t="n">
        <f aca="false">sorties_modele_sanstitre!$D$150</f>
        <v>0.125875765724458</v>
      </c>
      <c r="E150" s="32" t="n">
        <f aca="false">sorties_modele_sanstitre!$E$150</f>
        <v>0.0846514281048023</v>
      </c>
      <c r="F150" s="32" t="n">
        <f aca="false">sorties_modele_sanstitre!$F$150</f>
        <v>0.0486804148666307</v>
      </c>
      <c r="G150" s="32" t="n">
        <f aca="false">sorties_modele_sanstitre!$G$150</f>
        <v>0.0121754117052024</v>
      </c>
      <c r="H150" s="36"/>
      <c r="I150" s="36"/>
      <c r="J150" s="36"/>
      <c r="K150" s="36"/>
    </row>
    <row collapsed="false" customFormat="false" customHeight="false" hidden="false" ht="15" outlineLevel="0" r="151">
      <c r="A151" s="24" t="str">
        <f aca="false">sorties_modele_sanstitre!$A$151</f>
        <v>AMS3</v>
      </c>
      <c r="B151" s="24" t="str">
        <f aca="false">sorties_modele_sanstitre!$B$151</f>
        <v>Santé</v>
      </c>
      <c r="C151" s="32" t="n">
        <f aca="false">sorties_modele_sanstitre!$C$151</f>
        <v>0.148656776750624</v>
      </c>
      <c r="D151" s="32" t="n">
        <f aca="false">sorties_modele_sanstitre!$D$151</f>
        <v>0.108838888286116</v>
      </c>
      <c r="E151" s="32" t="n">
        <f aca="false">sorties_modele_sanstitre!$E$151</f>
        <v>0.073831136715258</v>
      </c>
      <c r="F151" s="32" t="n">
        <f aca="false">sorties_modele_sanstitre!$F$151</f>
        <v>0.0457897422167203</v>
      </c>
      <c r="G151" s="32" t="n">
        <f aca="false">sorties_modele_sanstitre!$G$151</f>
        <v>0.0177568353904311</v>
      </c>
      <c r="H151" s="36"/>
      <c r="I151" s="36"/>
      <c r="J151" s="36"/>
      <c r="K151" s="36"/>
    </row>
    <row collapsed="false" customFormat="false" customHeight="false" hidden="false" ht="15" outlineLevel="0" r="152">
      <c r="A152" s="24" t="str">
        <f aca="false">sorties_modele_sanstitre!$A$152</f>
        <v>AMS3</v>
      </c>
      <c r="B152" s="24" t="str">
        <f aca="false">sorties_modele_sanstitre!$B$152</f>
        <v>Autre</v>
      </c>
      <c r="C152" s="32" t="n">
        <f aca="false">sorties_modele_sanstitre!$C$152</f>
        <v>0.130868433471275</v>
      </c>
      <c r="D152" s="32" t="n">
        <f aca="false">sorties_modele_sanstitre!$D$152</f>
        <v>0.0917621155754677</v>
      </c>
      <c r="E152" s="32" t="n">
        <f aca="false">sorties_modele_sanstitre!$E$152</f>
        <v>0.0609513290683714</v>
      </c>
      <c r="F152" s="32" t="n">
        <f aca="false">sorties_modele_sanstitre!$F$152</f>
        <v>0.0339070912006397</v>
      </c>
      <c r="G152" s="32" t="n">
        <f aca="false">sorties_modele_sanstitre!$G$152</f>
        <v>0.00496025829050394</v>
      </c>
      <c r="H152" s="36"/>
      <c r="I152" s="36"/>
      <c r="J152" s="36"/>
      <c r="K152" s="36"/>
    </row>
    <row collapsed="false" customFormat="false" customHeight="false" hidden="false" ht="15" outlineLevel="0" r="154">
      <c r="A154" s="25" t="s">
        <v>141</v>
      </c>
    </row>
    <row collapsed="false" customFormat="false" customHeight="false" hidden="false" ht="15" outlineLevel="0" r="155">
      <c r="A155" s="24" t="str">
        <f aca="false">sorties_modele_sanstitre!$A$155</f>
        <v>scenario</v>
      </c>
      <c r="B155" s="24" t="str">
        <f aca="false">sorties_modele_sanstitre!$B$155</f>
        <v>Branche_MEDPRO</v>
      </c>
      <c r="C155" s="24" t="str">
        <f aca="false">sorties_modele_sanstitre!$C$155</f>
        <v>2015</v>
      </c>
      <c r="D155" s="24" t="str">
        <f aca="false">sorties_modele_sanstitre!$D$155</f>
        <v>2020</v>
      </c>
      <c r="E155" s="24" t="str">
        <f aca="false">sorties_modele_sanstitre!$E$155</f>
        <v>2025</v>
      </c>
      <c r="F155" s="24" t="str">
        <f aca="false">sorties_modele_sanstitre!$F$155</f>
        <v>2030</v>
      </c>
      <c r="G155" s="24" t="str">
        <f aca="false">sorties_modele_sanstitre!$G$155</f>
        <v>2050</v>
      </c>
      <c r="H155" s="35"/>
      <c r="I155" s="35"/>
      <c r="J155" s="35"/>
      <c r="K155" s="35"/>
    </row>
    <row collapsed="false" customFormat="false" customHeight="false" hidden="false" ht="15" outlineLevel="0" r="156">
      <c r="A156" s="24" t="str">
        <f aca="false">sorties_modele_sanstitre!$A$156</f>
        <v>AMS3</v>
      </c>
      <c r="B156" s="24" t="str">
        <f aca="false">sorties_modele_sanstitre!$B$156</f>
        <v>Bureaux</v>
      </c>
      <c r="C156" s="32" t="n">
        <f aca="false">sorties_modele_sanstitre!$C$156</f>
        <v>0.0232587525913386</v>
      </c>
      <c r="D156" s="32" t="n">
        <f aca="false">sorties_modele_sanstitre!$D$156</f>
        <v>0.02150913762075</v>
      </c>
      <c r="E156" s="32" t="n">
        <f aca="false">sorties_modele_sanstitre!$E$156</f>
        <v>0.0230286466712677</v>
      </c>
      <c r="F156" s="32" t="n">
        <f aca="false">sorties_modele_sanstitre!$F$156</f>
        <v>0.0273929913555711</v>
      </c>
      <c r="G156" s="32" t="n">
        <f aca="false">sorties_modele_sanstitre!$G$156</f>
        <v>0.0406575352612253</v>
      </c>
      <c r="H156" s="36"/>
      <c r="I156" s="36"/>
      <c r="J156" s="36"/>
      <c r="K156" s="36"/>
    </row>
    <row collapsed="false" customFormat="false" customHeight="false" hidden="false" ht="15" outlineLevel="0" r="157">
      <c r="A157" s="24" t="str">
        <f aca="false">sorties_modele_sanstitre!$A$157</f>
        <v>AMS3</v>
      </c>
      <c r="B157" s="24" t="str">
        <f aca="false">sorties_modele_sanstitre!$B$157</f>
        <v>Commerce</v>
      </c>
      <c r="C157" s="32" t="n">
        <f aca="false">sorties_modele_sanstitre!$C$157</f>
        <v>0.125797271082281</v>
      </c>
      <c r="D157" s="32" t="n">
        <f aca="false">sorties_modele_sanstitre!$D$157</f>
        <v>0.176953921858212</v>
      </c>
      <c r="E157" s="32" t="n">
        <f aca="false">sorties_modele_sanstitre!$E$157</f>
        <v>0.205693232567841</v>
      </c>
      <c r="F157" s="32" t="n">
        <f aca="false">sorties_modele_sanstitre!$F$157</f>
        <v>0.224315046042307</v>
      </c>
      <c r="G157" s="32" t="n">
        <f aca="false">sorties_modele_sanstitre!$G$157</f>
        <v>0.0898647016037442</v>
      </c>
      <c r="H157" s="36"/>
      <c r="I157" s="36"/>
      <c r="J157" s="36"/>
      <c r="K157" s="36"/>
    </row>
    <row collapsed="false" customFormat="false" customHeight="false" hidden="false" ht="15" outlineLevel="0" r="158">
      <c r="A158" s="24" t="str">
        <f aca="false">sorties_modele_sanstitre!$A$158</f>
        <v>AMS3</v>
      </c>
      <c r="B158" s="24" t="str">
        <f aca="false">sorties_modele_sanstitre!$B$158</f>
        <v>Santé</v>
      </c>
      <c r="C158" s="32" t="n">
        <f aca="false">sorties_modele_sanstitre!$C$158</f>
        <v>0.0336674727461737</v>
      </c>
      <c r="D158" s="32" t="n">
        <f aca="false">sorties_modele_sanstitre!$D$158</f>
        <v>0.0361385987195549</v>
      </c>
      <c r="E158" s="32" t="n">
        <f aca="false">sorties_modele_sanstitre!$E$158</f>
        <v>0.0384138729741484</v>
      </c>
      <c r="F158" s="32" t="n">
        <f aca="false">sorties_modele_sanstitre!$F$158</f>
        <v>0.0394790326231613</v>
      </c>
      <c r="G158" s="32" t="n">
        <f aca="false">sorties_modele_sanstitre!$G$158</f>
        <v>0.0483765120650896</v>
      </c>
      <c r="H158" s="36"/>
      <c r="I158" s="36"/>
      <c r="J158" s="36"/>
      <c r="K158" s="36"/>
    </row>
    <row collapsed="false" customFormat="false" customHeight="false" hidden="false" ht="15" outlineLevel="0" r="159">
      <c r="A159" s="24" t="str">
        <f aca="false">sorties_modele_sanstitre!$A$159</f>
        <v>AMS3</v>
      </c>
      <c r="B159" s="24" t="str">
        <f aca="false">sorties_modele_sanstitre!$B$159</f>
        <v>Autre</v>
      </c>
      <c r="C159" s="32" t="n">
        <f aca="false">sorties_modele_sanstitre!$C$159</f>
        <v>0.0826799127162184</v>
      </c>
      <c r="D159" s="32" t="n">
        <f aca="false">sorties_modele_sanstitre!$D$159</f>
        <v>0.0867537127501855</v>
      </c>
      <c r="E159" s="32" t="n">
        <f aca="false">sorties_modele_sanstitre!$E$159</f>
        <v>0.0875027022409172</v>
      </c>
      <c r="F159" s="32" t="n">
        <f aca="false">sorties_modele_sanstitre!$F$159</f>
        <v>0.0910091471147431</v>
      </c>
      <c r="G159" s="32" t="n">
        <f aca="false">sorties_modele_sanstitre!$G$159</f>
        <v>0.0820904224919094</v>
      </c>
      <c r="H159" s="36"/>
      <c r="I159" s="36"/>
      <c r="J159" s="36"/>
      <c r="K159" s="36"/>
    </row>
    <row collapsed="false" customFormat="false" customHeight="false" hidden="false" ht="15" outlineLevel="0" r="161">
      <c r="A161" s="25" t="s">
        <v>142</v>
      </c>
    </row>
    <row collapsed="false" customFormat="false" customHeight="false" hidden="false" ht="15" outlineLevel="0" r="162">
      <c r="A162" s="24" t="str">
        <f aca="false">sorties_modele_sanstitre!$A$162</f>
        <v>scenario</v>
      </c>
      <c r="B162" s="24" t="str">
        <f aca="false">sorties_modele_sanstitre!$B$162</f>
        <v>usage</v>
      </c>
      <c r="C162" s="24" t="str">
        <f aca="false">sorties_modele_sanstitre!$C$162</f>
        <v>Type_parc</v>
      </c>
      <c r="D162" s="24" t="str">
        <f aca="false">sorties_modele_sanstitre!$D$162</f>
        <v>2015</v>
      </c>
      <c r="E162" s="24" t="str">
        <f aca="false">sorties_modele_sanstitre!$E$162</f>
        <v>2020</v>
      </c>
      <c r="F162" s="24" t="str">
        <f aca="false">sorties_modele_sanstitre!$F$162</f>
        <v>2025</v>
      </c>
      <c r="G162" s="24" t="str">
        <f aca="false">sorties_modele_sanstitre!$G$162</f>
        <v>2030</v>
      </c>
      <c r="H162" s="24" t="str">
        <f aca="false">sorties_modele_sanstitre!$H$162</f>
        <v>2050</v>
      </c>
    </row>
    <row collapsed="false" customFormat="false" customHeight="false" hidden="false" ht="15" outlineLevel="0" r="163">
      <c r="A163" s="24" t="str">
        <f aca="false">sorties_modele_sanstitre!$A$163</f>
        <v>AMS3</v>
      </c>
      <c r="B163" s="24" t="str">
        <f aca="false">sorties_modele_sanstitre!$B$163</f>
        <v>Chauffage</v>
      </c>
      <c r="C163" s="24" t="str">
        <f aca="false">sorties_modele_sanstitre!$C$163</f>
        <v>E</v>
      </c>
      <c r="D163" s="24" t="n">
        <f aca="false">sorties_modele_sanstitre!$D$163</f>
        <v>1</v>
      </c>
      <c r="E163" s="24" t="n">
        <f aca="false">sorties_modele_sanstitre!$E$163</f>
        <v>0.91</v>
      </c>
      <c r="F163" s="24" t="n">
        <f aca="false">sorties_modele_sanstitre!$F$163</f>
        <v>0.83</v>
      </c>
      <c r="G163" s="24" t="n">
        <f aca="false">sorties_modele_sanstitre!$G$163</f>
        <v>0.74</v>
      </c>
      <c r="H163" s="24" t="n">
        <f aca="false">sorties_modele_sanstitre!$H$163</f>
        <v>0.53</v>
      </c>
    </row>
    <row collapsed="false" customFormat="false" customHeight="false" hidden="false" ht="15" outlineLevel="0" r="164">
      <c r="A164" s="24" t="str">
        <f aca="false">sorties_modele_sanstitre!$A$164</f>
        <v>AMS3</v>
      </c>
      <c r="B164" s="24" t="str">
        <f aca="false">sorties_modele_sanstitre!$B$164</f>
        <v>Chauffage</v>
      </c>
      <c r="C164" s="24" t="str">
        <f aca="false">sorties_modele_sanstitre!$C$164</f>
        <v>N</v>
      </c>
      <c r="D164" s="24" t="n">
        <f aca="false">sorties_modele_sanstitre!$D$164</f>
        <v>1</v>
      </c>
      <c r="E164" s="24" t="n">
        <f aca="false">sorties_modele_sanstitre!$E$164</f>
        <v>1.02</v>
      </c>
      <c r="F164" s="24" t="n">
        <f aca="false">sorties_modele_sanstitre!$F$164</f>
        <v>0.99</v>
      </c>
      <c r="G164" s="24" t="n">
        <f aca="false">sorties_modele_sanstitre!$G$164</f>
        <v>0.97</v>
      </c>
      <c r="H164" s="24" t="n">
        <f aca="false">sorties_modele_sanstitre!$H$164</f>
        <v>0.8</v>
      </c>
    </row>
    <row collapsed="false" customFormat="false" customHeight="false" hidden="false" ht="15" outlineLevel="0" r="166">
      <c r="A166" s="25" t="s">
        <v>143</v>
      </c>
    </row>
    <row collapsed="false" customFormat="false" customHeight="false" hidden="false" ht="15" outlineLevel="0" r="167">
      <c r="A167" s="24" t="str">
        <f aca="false">sorties_modele_sanstitre!$A$167</f>
        <v>scenario</v>
      </c>
      <c r="B167" s="24" t="str">
        <f aca="false">sorties_modele_sanstitre!$B$167</f>
        <v>Branche</v>
      </c>
      <c r="C167" s="24" t="str">
        <f aca="false">sorties_modele_sanstitre!$C$167</f>
        <v>2015</v>
      </c>
      <c r="D167" s="24" t="str">
        <f aca="false">sorties_modele_sanstitre!$D$167</f>
        <v>2020</v>
      </c>
      <c r="E167" s="24" t="str">
        <f aca="false">sorties_modele_sanstitre!$E$167</f>
        <v>2025</v>
      </c>
      <c r="F167" s="24" t="str">
        <f aca="false">sorties_modele_sanstitre!$F$167</f>
        <v>2030</v>
      </c>
      <c r="G167" s="24" t="str">
        <f aca="false">sorties_modele_sanstitre!$G$167</f>
        <v>2050</v>
      </c>
    </row>
    <row collapsed="false" customFormat="false" customHeight="false" hidden="false" ht="15" outlineLevel="0" r="168">
      <c r="A168" s="24" t="str">
        <f aca="false">sorties_modele_sanstitre!$A$168</f>
        <v>AMS3</v>
      </c>
      <c r="B168" s="24" t="str">
        <f aca="false">sorties_modele_sanstitre!$B$168</f>
        <v>Bureaux</v>
      </c>
      <c r="C168" s="24" t="n">
        <f aca="false">sorties_modele_sanstitre!$C$168</f>
        <v>1</v>
      </c>
      <c r="D168" s="24" t="n">
        <f aca="false">sorties_modele_sanstitre!$D$168</f>
        <v>0.99</v>
      </c>
      <c r="E168" s="24" t="n">
        <f aca="false">sorties_modele_sanstitre!$E$168</f>
        <v>0.95</v>
      </c>
      <c r="F168" s="24" t="n">
        <f aca="false">sorties_modele_sanstitre!$F$168</f>
        <v>0.92</v>
      </c>
      <c r="G168" s="24" t="n">
        <f aca="false">sorties_modele_sanstitre!$G$168</f>
        <v>0.79</v>
      </c>
    </row>
    <row collapsed="false" customFormat="false" customHeight="false" hidden="false" ht="15" outlineLevel="0" r="169">
      <c r="A169" s="24" t="str">
        <f aca="false">sorties_modele_sanstitre!$A$169</f>
        <v>AMS3</v>
      </c>
      <c r="B169" s="24" t="str">
        <f aca="false">sorties_modele_sanstitre!$B$169</f>
        <v>Commerce</v>
      </c>
      <c r="C169" s="24" t="n">
        <f aca="false">sorties_modele_sanstitre!$C$169</f>
        <v>1</v>
      </c>
      <c r="D169" s="24" t="n">
        <f aca="false">sorties_modele_sanstitre!$D$169</f>
        <v>0.99</v>
      </c>
      <c r="E169" s="24" t="n">
        <f aca="false">sorties_modele_sanstitre!$E$169</f>
        <v>0.96</v>
      </c>
      <c r="F169" s="24" t="n">
        <f aca="false">sorties_modele_sanstitre!$F$169</f>
        <v>0.93</v>
      </c>
      <c r="G169" s="24" t="n">
        <f aca="false">sorties_modele_sanstitre!$G$169</f>
        <v>0.8</v>
      </c>
    </row>
    <row collapsed="false" customFormat="false" customHeight="false" hidden="false" ht="15" outlineLevel="0" r="170">
      <c r="A170" s="24" t="str">
        <f aca="false">sorties_modele_sanstitre!$A$170</f>
        <v>AMS3</v>
      </c>
      <c r="B170" s="24" t="str">
        <f aca="false">sorties_modele_sanstitre!$B$170</f>
        <v>Santé</v>
      </c>
      <c r="C170" s="24" t="n">
        <f aca="false">sorties_modele_sanstitre!$C$170</f>
        <v>1</v>
      </c>
      <c r="D170" s="24" t="n">
        <f aca="false">sorties_modele_sanstitre!$D$170</f>
        <v>0.98</v>
      </c>
      <c r="E170" s="24" t="n">
        <f aca="false">sorties_modele_sanstitre!$E$170</f>
        <v>0.94</v>
      </c>
      <c r="F170" s="24" t="n">
        <f aca="false">sorties_modele_sanstitre!$F$170</f>
        <v>0.9</v>
      </c>
      <c r="G170" s="24" t="n">
        <f aca="false">sorties_modele_sanstitre!$G$170</f>
        <v>0.75</v>
      </c>
    </row>
    <row collapsed="false" customFormat="false" customHeight="false" hidden="false" ht="15" outlineLevel="0" r="171">
      <c r="A171" s="24" t="str">
        <f aca="false">sorties_modele_sanstitre!$A$171</f>
        <v>AMS3</v>
      </c>
      <c r="B171" s="24" t="str">
        <f aca="false">sorties_modele_sanstitre!$B$171</f>
        <v>Autre</v>
      </c>
      <c r="C171" s="24" t="n">
        <f aca="false">sorties_modele_sanstitre!$C$171</f>
        <v>1</v>
      </c>
      <c r="D171" s="24" t="n">
        <f aca="false">sorties_modele_sanstitre!$D$171</f>
        <v>1</v>
      </c>
      <c r="E171" s="24" t="n">
        <f aca="false">sorties_modele_sanstitre!$E$171</f>
        <v>0.97</v>
      </c>
      <c r="F171" s="24" t="n">
        <f aca="false">sorties_modele_sanstitre!$F$171</f>
        <v>0.95</v>
      </c>
      <c r="G171" s="24" t="n">
        <f aca="false">sorties_modele_sanstitre!$G$171</f>
        <v>0.82</v>
      </c>
    </row>
    <row collapsed="false" customFormat="false" customHeight="false" hidden="false" ht="15" outlineLevel="0" r="173">
      <c r="A173" s="25" t="s">
        <v>144</v>
      </c>
    </row>
    <row collapsed="false" customFormat="false" customHeight="false" hidden="false" ht="15" outlineLevel="0" r="174">
      <c r="A174" s="24" t="str">
        <f aca="false">sorties_modele_sanstitre!$A$174</f>
        <v>scenario</v>
      </c>
      <c r="B174" s="24" t="str">
        <f aca="false">sorties_modele_sanstitre!$B$174</f>
        <v>Branche</v>
      </c>
      <c r="C174" s="24" t="str">
        <f aca="false">sorties_modele_sanstitre!$C$174</f>
        <v>2015</v>
      </c>
      <c r="D174" s="24" t="str">
        <f aca="false">sorties_modele_sanstitre!$D$174</f>
        <v>2020</v>
      </c>
      <c r="E174" s="24" t="str">
        <f aca="false">sorties_modele_sanstitre!$E$174</f>
        <v>2025</v>
      </c>
      <c r="F174" s="24" t="str">
        <f aca="false">sorties_modele_sanstitre!$F$174</f>
        <v>2030</v>
      </c>
      <c r="G174" s="24" t="str">
        <f aca="false">sorties_modele_sanstitre!$G$174</f>
        <v>2050</v>
      </c>
    </row>
    <row collapsed="false" customFormat="false" customHeight="false" hidden="false" ht="15" outlineLevel="0" r="175">
      <c r="A175" s="24" t="str">
        <f aca="false">sorties_modele_sanstitre!$A$175</f>
        <v>AMS3</v>
      </c>
      <c r="B175" s="24" t="str">
        <f aca="false">sorties_modele_sanstitre!$B$175</f>
        <v>Bureaux</v>
      </c>
      <c r="C175" s="24" t="n">
        <f aca="false">sorties_modele_sanstitre!$C$175</f>
        <v>1</v>
      </c>
      <c r="D175" s="24" t="n">
        <f aca="false">sorties_modele_sanstitre!$D$175</f>
        <v>0.99</v>
      </c>
      <c r="E175" s="24" t="n">
        <f aca="false">sorties_modele_sanstitre!$E$175</f>
        <v>0.86</v>
      </c>
      <c r="F175" s="24" t="n">
        <f aca="false">sorties_modele_sanstitre!$F$175</f>
        <v>0.74</v>
      </c>
      <c r="G175" s="24" t="n">
        <f aca="false">sorties_modele_sanstitre!$G$175</f>
        <v>0.55</v>
      </c>
    </row>
    <row collapsed="false" customFormat="false" customHeight="false" hidden="false" ht="15" outlineLevel="0" r="176">
      <c r="A176" s="24" t="str">
        <f aca="false">sorties_modele_sanstitre!$A$176</f>
        <v>AMS3</v>
      </c>
      <c r="B176" s="24" t="str">
        <f aca="false">sorties_modele_sanstitre!$B$176</f>
        <v>Commerce</v>
      </c>
      <c r="C176" s="24" t="n">
        <f aca="false">sorties_modele_sanstitre!$C$176</f>
        <v>1</v>
      </c>
      <c r="D176" s="24" t="n">
        <f aca="false">sorties_modele_sanstitre!$D$176</f>
        <v>0.94</v>
      </c>
      <c r="E176" s="24" t="n">
        <f aca="false">sorties_modele_sanstitre!$E$176</f>
        <v>0.84</v>
      </c>
      <c r="F176" s="24" t="n">
        <f aca="false">sorties_modele_sanstitre!$F$176</f>
        <v>0.73</v>
      </c>
      <c r="G176" s="24" t="n">
        <f aca="false">sorties_modele_sanstitre!$G$176</f>
        <v>0.52</v>
      </c>
    </row>
    <row collapsed="false" customFormat="false" customHeight="false" hidden="false" ht="15" outlineLevel="0" r="177">
      <c r="A177" s="24" t="str">
        <f aca="false">sorties_modele_sanstitre!$A$177</f>
        <v>AMS3</v>
      </c>
      <c r="B177" s="24" t="str">
        <f aca="false">sorties_modele_sanstitre!$B$177</f>
        <v>Santé</v>
      </c>
      <c r="C177" s="24" t="n">
        <f aca="false">sorties_modele_sanstitre!$C$177</f>
        <v>1</v>
      </c>
      <c r="D177" s="24" t="n">
        <f aca="false">sorties_modele_sanstitre!$D$177</f>
        <v>0.93</v>
      </c>
      <c r="E177" s="24" t="n">
        <f aca="false">sorties_modele_sanstitre!$E$177</f>
        <v>0.85</v>
      </c>
      <c r="F177" s="24" t="n">
        <f aca="false">sorties_modele_sanstitre!$F$177</f>
        <v>0.78</v>
      </c>
      <c r="G177" s="24" t="n">
        <f aca="false">sorties_modele_sanstitre!$G$177</f>
        <v>0.62</v>
      </c>
    </row>
    <row collapsed="false" customFormat="false" customHeight="false" hidden="false" ht="15" outlineLevel="0" r="178">
      <c r="A178" s="24" t="str">
        <f aca="false">sorties_modele_sanstitre!$A$178</f>
        <v>AMS3</v>
      </c>
      <c r="B178" s="24" t="str">
        <f aca="false">sorties_modele_sanstitre!$B$178</f>
        <v>Autre</v>
      </c>
      <c r="C178" s="24" t="n">
        <f aca="false">sorties_modele_sanstitre!$C$178</f>
        <v>1</v>
      </c>
      <c r="D178" s="24" t="n">
        <f aca="false">sorties_modele_sanstitre!$D$178</f>
        <v>0.95</v>
      </c>
      <c r="E178" s="24" t="n">
        <f aca="false">sorties_modele_sanstitre!$E$178</f>
        <v>0.86</v>
      </c>
      <c r="F178" s="24" t="n">
        <f aca="false">sorties_modele_sanstitre!$F$178</f>
        <v>0.77</v>
      </c>
      <c r="G178" s="24" t="n">
        <f aca="false">sorties_modele_sanstitre!$G$178</f>
        <v>0.58</v>
      </c>
    </row>
    <row collapsed="false" customFormat="false" customHeight="false" hidden="false" ht="15" outlineLevel="0" r="180">
      <c r="A180" s="25" t="s">
        <v>145</v>
      </c>
    </row>
    <row collapsed="false" customFormat="false" customHeight="false" hidden="false" ht="15" outlineLevel="0" r="181">
      <c r="A181" s="24" t="str">
        <f aca="false">sorties_modele_sanstitre!$A$181</f>
        <v>scenario</v>
      </c>
      <c r="B181" s="24" t="str">
        <f aca="false">sorties_modele_sanstitre!$B$181</f>
        <v>Branche</v>
      </c>
      <c r="C181" s="24" t="str">
        <f aca="false">sorties_modele_sanstitre!$C$181</f>
        <v>2015</v>
      </c>
      <c r="D181" s="24" t="str">
        <f aca="false">sorties_modele_sanstitre!$D$181</f>
        <v>2020</v>
      </c>
      <c r="E181" s="24" t="str">
        <f aca="false">sorties_modele_sanstitre!$E$181</f>
        <v>2025</v>
      </c>
      <c r="F181" s="24" t="str">
        <f aca="false">sorties_modele_sanstitre!$F$181</f>
        <v>2030</v>
      </c>
      <c r="G181" s="24" t="str">
        <f aca="false">sorties_modele_sanstitre!$G$181</f>
        <v>2050</v>
      </c>
    </row>
    <row collapsed="false" customFormat="false" customHeight="false" hidden="false" ht="15" outlineLevel="0" r="182">
      <c r="A182" s="24" t="str">
        <f aca="false">sorties_modele_sanstitre!$A$182</f>
        <v>AMS3</v>
      </c>
      <c r="B182" s="24" t="str">
        <f aca="false">sorties_modele_sanstitre!$B$182</f>
        <v>Bureaux</v>
      </c>
      <c r="C182" s="24" t="n">
        <f aca="false">sorties_modele_sanstitre!$C$182</f>
        <v>1</v>
      </c>
      <c r="D182" s="24" t="n">
        <f aca="false">sorties_modele_sanstitre!$D$182</f>
        <v>1.05</v>
      </c>
      <c r="E182" s="24" t="n">
        <f aca="false">sorties_modele_sanstitre!$E$182</f>
        <v>1.1</v>
      </c>
      <c r="F182" s="24" t="n">
        <f aca="false">sorties_modele_sanstitre!$F$182</f>
        <v>1.14</v>
      </c>
      <c r="G182" s="24" t="n">
        <f aca="false">sorties_modele_sanstitre!$G$182</f>
        <v>1.26</v>
      </c>
    </row>
    <row collapsed="false" customFormat="false" customHeight="false" hidden="false" ht="15" outlineLevel="0" r="183">
      <c r="A183" s="24" t="str">
        <f aca="false">sorties_modele_sanstitre!$A$183</f>
        <v>AMS3</v>
      </c>
      <c r="B183" s="24" t="str">
        <f aca="false">sorties_modele_sanstitre!$B$183</f>
        <v>Commerce</v>
      </c>
      <c r="C183" s="24" t="n">
        <f aca="false">sorties_modele_sanstitre!$C$183</f>
        <v>1</v>
      </c>
      <c r="D183" s="24" t="n">
        <f aca="false">sorties_modele_sanstitre!$D$183</f>
        <v>1.12</v>
      </c>
      <c r="E183" s="24" t="n">
        <f aca="false">sorties_modele_sanstitre!$E$183</f>
        <v>1.2</v>
      </c>
      <c r="F183" s="24" t="n">
        <f aca="false">sorties_modele_sanstitre!$F$183</f>
        <v>1.27</v>
      </c>
      <c r="G183" s="24" t="n">
        <f aca="false">sorties_modele_sanstitre!$G$183</f>
        <v>1.47</v>
      </c>
    </row>
    <row collapsed="false" customFormat="false" customHeight="false" hidden="false" ht="15" outlineLevel="0" r="184">
      <c r="A184" s="24" t="str">
        <f aca="false">sorties_modele_sanstitre!$A$184</f>
        <v>AMS3</v>
      </c>
      <c r="B184" s="24" t="str">
        <f aca="false">sorties_modele_sanstitre!$B$184</f>
        <v>Santé</v>
      </c>
      <c r="C184" s="24" t="n">
        <f aca="false">sorties_modele_sanstitre!$C$184</f>
        <v>1</v>
      </c>
      <c r="D184" s="24" t="n">
        <f aca="false">sorties_modele_sanstitre!$D$184</f>
        <v>1.07</v>
      </c>
      <c r="E184" s="24" t="n">
        <f aca="false">sorties_modele_sanstitre!$E$184</f>
        <v>1.09</v>
      </c>
      <c r="F184" s="24" t="n">
        <f aca="false">sorties_modele_sanstitre!$F$184</f>
        <v>1.12</v>
      </c>
      <c r="G184" s="24" t="n">
        <f aca="false">sorties_modele_sanstitre!$G$184</f>
        <v>1.15</v>
      </c>
    </row>
    <row collapsed="false" customFormat="false" customHeight="false" hidden="false" ht="15" outlineLevel="0" r="185">
      <c r="A185" s="24" t="str">
        <f aca="false">sorties_modele_sanstitre!$A$185</f>
        <v>AMS3</v>
      </c>
      <c r="B185" s="24" t="str">
        <f aca="false">sorties_modele_sanstitre!$B$185</f>
        <v>Autre</v>
      </c>
      <c r="C185" s="24" t="n">
        <f aca="false">sorties_modele_sanstitre!$C$185</f>
        <v>1</v>
      </c>
      <c r="D185" s="24" t="n">
        <f aca="false">sorties_modele_sanstitre!$D$185</f>
        <v>1.12</v>
      </c>
      <c r="E185" s="24" t="n">
        <f aca="false">sorties_modele_sanstitre!$E$185</f>
        <v>1.19</v>
      </c>
      <c r="F185" s="24" t="n">
        <f aca="false">sorties_modele_sanstitre!$F$185</f>
        <v>1.27</v>
      </c>
      <c r="G185" s="24" t="n">
        <f aca="false">sorties_modele_sanstitre!$G$185</f>
        <v>1.43</v>
      </c>
    </row>
    <row collapsed="false" customFormat="false" customHeight="false" hidden="false" ht="15" outlineLevel="0" r="187">
      <c r="A187" s="25" t="s">
        <v>146</v>
      </c>
    </row>
    <row collapsed="false" customFormat="false" customHeight="false" hidden="false" ht="15" outlineLevel="0" r="188">
      <c r="A188" s="24" t="str">
        <f aca="false">sorties_modele_sanstitre!$A$188</f>
        <v>scenario</v>
      </c>
      <c r="B188" s="24" t="str">
        <f aca="false">sorties_modele_sanstitre!$B$188</f>
        <v>Branche_MEDPRO</v>
      </c>
      <c r="C188" s="24" t="str">
        <f aca="false">sorties_modele_sanstitre!$C$188</f>
        <v>2015</v>
      </c>
      <c r="D188" s="24" t="str">
        <f aca="false">sorties_modele_sanstitre!$D$188</f>
        <v>2020</v>
      </c>
      <c r="E188" s="24" t="str">
        <f aca="false">sorties_modele_sanstitre!$E$188</f>
        <v>2025</v>
      </c>
      <c r="F188" s="24" t="str">
        <f aca="false">sorties_modele_sanstitre!$F$188</f>
        <v>2030</v>
      </c>
      <c r="G188" s="24" t="str">
        <f aca="false">sorties_modele_sanstitre!$G$188</f>
        <v>2050</v>
      </c>
    </row>
    <row collapsed="false" customFormat="false" customHeight="false" hidden="false" ht="15" outlineLevel="0" r="189">
      <c r="A189" s="24" t="str">
        <f aca="false">sorties_modele_sanstitre!$A$189</f>
        <v>AMS3</v>
      </c>
      <c r="B189" s="24" t="str">
        <f aca="false">sorties_modele_sanstitre!$B$189</f>
        <v>Bureaux</v>
      </c>
      <c r="C189" s="32" t="n">
        <f aca="false">sorties_modele_sanstitre!$C$189</f>
        <v>0.429621066327376</v>
      </c>
      <c r="D189" s="32" t="n">
        <f aca="false">sorties_modele_sanstitre!$D$189</f>
        <v>0.453636960918139</v>
      </c>
      <c r="E189" s="32" t="n">
        <f aca="false">sorties_modele_sanstitre!$E$189</f>
        <v>0.468384513782701</v>
      </c>
      <c r="F189" s="32" t="n">
        <f aca="false">sorties_modele_sanstitre!$F$189</f>
        <v>0.482711664561379</v>
      </c>
      <c r="G189" s="32" t="n">
        <f aca="false">sorties_modele_sanstitre!$G$189</f>
        <v>0.511131765159762</v>
      </c>
    </row>
    <row collapsed="false" customFormat="false" customHeight="false" hidden="false" ht="15" outlineLevel="0" r="190">
      <c r="A190" s="24" t="str">
        <f aca="false">sorties_modele_sanstitre!$A$190</f>
        <v>AMS3</v>
      </c>
      <c r="B190" s="24" t="str">
        <f aca="false">sorties_modele_sanstitre!$B$190</f>
        <v>Commerce</v>
      </c>
      <c r="C190" s="32" t="n">
        <f aca="false">sorties_modele_sanstitre!$C$190</f>
        <v>0.30789760747664</v>
      </c>
      <c r="D190" s="32" t="n">
        <f aca="false">sorties_modele_sanstitre!$D$190</f>
        <v>0.340491144031377</v>
      </c>
      <c r="E190" s="32" t="n">
        <f aca="false">sorties_modele_sanstitre!$E$190</f>
        <v>0.356490858520641</v>
      </c>
      <c r="F190" s="32" t="n">
        <f aca="false">sorties_modele_sanstitre!$F$190</f>
        <v>0.371600556668911</v>
      </c>
      <c r="G190" s="32" t="n">
        <f aca="false">sorties_modele_sanstitre!$G$190</f>
        <v>0.395056857748983</v>
      </c>
    </row>
    <row collapsed="false" customFormat="false" customHeight="false" hidden="false" ht="15" outlineLevel="0" r="191">
      <c r="A191" s="24" t="str">
        <f aca="false">sorties_modele_sanstitre!$A$191</f>
        <v>AMS3</v>
      </c>
      <c r="B191" s="24" t="str">
        <f aca="false">sorties_modele_sanstitre!$B$191</f>
        <v>Santé</v>
      </c>
      <c r="C191" s="32" t="n">
        <f aca="false">sorties_modele_sanstitre!$C$191</f>
        <v>0.246772675143458</v>
      </c>
      <c r="D191" s="32" t="n">
        <f aca="false">sorties_modele_sanstitre!$D$191</f>
        <v>0.266601305064024</v>
      </c>
      <c r="E191" s="32" t="n">
        <f aca="false">sorties_modele_sanstitre!$E$191</f>
        <v>0.278259256376969</v>
      </c>
      <c r="F191" s="32" t="n">
        <f aca="false">sorties_modele_sanstitre!$F$191</f>
        <v>0.289516900441334</v>
      </c>
      <c r="G191" s="32" t="n">
        <f aca="false">sorties_modele_sanstitre!$G$191</f>
        <v>0.312357683051707</v>
      </c>
    </row>
    <row collapsed="false" customFormat="false" customHeight="false" hidden="false" ht="15" outlineLevel="0" r="192">
      <c r="A192" s="24" t="str">
        <f aca="false">sorties_modele_sanstitre!$A$192</f>
        <v>AMS3</v>
      </c>
      <c r="B192" s="24" t="str">
        <f aca="false">sorties_modele_sanstitre!$B$192</f>
        <v>Autre</v>
      </c>
      <c r="C192" s="32" t="n">
        <f aca="false">sorties_modele_sanstitre!$C$192</f>
        <v>0.265246896764248</v>
      </c>
      <c r="D192" s="32" t="n">
        <f aca="false">sorties_modele_sanstitre!$D$192</f>
        <v>0.27854089120942</v>
      </c>
      <c r="E192" s="32" t="n">
        <f aca="false">sorties_modele_sanstitre!$E$192</f>
        <v>0.285546228023904</v>
      </c>
      <c r="F192" s="32" t="n">
        <f aca="false">sorties_modele_sanstitre!$F$192</f>
        <v>0.292450454346315</v>
      </c>
      <c r="G192" s="32" t="n">
        <f aca="false">sorties_modele_sanstitre!$G$192</f>
        <v>0.303242432121064</v>
      </c>
    </row>
    <row collapsed="false" customFormat="false" customHeight="false" hidden="false" ht="15" outlineLevel="0" r="193">
      <c r="A193" s="36"/>
      <c r="B193" s="36"/>
    </row>
    <row collapsed="false" customFormat="false" customHeight="false" hidden="false" ht="15" outlineLevel="0" r="194">
      <c r="A194" s="25" t="s">
        <v>147</v>
      </c>
    </row>
    <row collapsed="false" customFormat="false" customHeight="false" hidden="false" ht="15" outlineLevel="0" r="195">
      <c r="A195" s="24" t="str">
        <f aca="false">sorties_modele_sanstitre!$A$195</f>
        <v>scenario</v>
      </c>
      <c r="B195" s="24" t="str">
        <f aca="false">sorties_modele_sanstitre!$B$195</f>
        <v>Branche_MEDPRO</v>
      </c>
      <c r="C195" s="24" t="str">
        <f aca="false">sorties_modele_sanstitre!$C$195</f>
        <v>2015</v>
      </c>
      <c r="D195" s="24" t="str">
        <f aca="false">sorties_modele_sanstitre!$D$195</f>
        <v>2020</v>
      </c>
      <c r="E195" s="24" t="str">
        <f aca="false">sorties_modele_sanstitre!$E$195</f>
        <v>2025</v>
      </c>
      <c r="F195" s="24" t="str">
        <f aca="false">sorties_modele_sanstitre!$F$195</f>
        <v>2030</v>
      </c>
      <c r="G195" s="24" t="str">
        <f aca="false">sorties_modele_sanstitre!$G$195</f>
        <v>2050</v>
      </c>
    </row>
    <row collapsed="false" customFormat="false" customHeight="false" hidden="false" ht="15" outlineLevel="0" r="196">
      <c r="A196" s="24" t="str">
        <f aca="false">sorties_modele_sanstitre!$A$196</f>
        <v>AMS3</v>
      </c>
      <c r="B196" s="24" t="str">
        <f aca="false">sorties_modele_sanstitre!$B$196</f>
        <v>Bureaux</v>
      </c>
      <c r="C196" s="37" t="n">
        <f aca="false">sorties_modele_sanstitre!$C$196</f>
        <v>8.1102278607805</v>
      </c>
      <c r="D196" s="37" t="n">
        <f aca="false">sorties_modele_sanstitre!$D$196</f>
        <v>8.8937221713655</v>
      </c>
      <c r="E196" s="37" t="n">
        <f aca="false">sorties_modele_sanstitre!$E$196</f>
        <v>9.5912358032794</v>
      </c>
      <c r="F196" s="37" t="n">
        <f aca="false">sorties_modele_sanstitre!$F$196</f>
        <v>10.334122778872</v>
      </c>
      <c r="G196" s="37" t="n">
        <f aca="false">sorties_modele_sanstitre!$G$196</f>
        <v>12.5064711275085</v>
      </c>
    </row>
    <row collapsed="false" customFormat="false" customHeight="false" hidden="false" ht="15" outlineLevel="0" r="197">
      <c r="A197" s="24" t="str">
        <f aca="false">sorties_modele_sanstitre!$A$197</f>
        <v>AMS3</v>
      </c>
      <c r="B197" s="24" t="str">
        <f aca="false">sorties_modele_sanstitre!$B$197</f>
        <v>Commerce</v>
      </c>
      <c r="C197" s="37" t="n">
        <f aca="false">sorties_modele_sanstitre!$C$197</f>
        <v>3.3236730275588</v>
      </c>
      <c r="D197" s="37" t="n">
        <f aca="false">sorties_modele_sanstitre!$D$197</f>
        <v>3.7881440334567</v>
      </c>
      <c r="E197" s="37" t="n">
        <f aca="false">sorties_modele_sanstitre!$E$197</f>
        <v>4.0709244318485</v>
      </c>
      <c r="F197" s="37" t="n">
        <f aca="false">sorties_modele_sanstitre!$F$197</f>
        <v>4.370812224596</v>
      </c>
      <c r="G197" s="37" t="n">
        <f aca="false">sorties_modele_sanstitre!$G$197</f>
        <v>5.2009011300024</v>
      </c>
    </row>
    <row collapsed="false" customFormat="false" customHeight="false" hidden="false" ht="15" outlineLevel="0" r="198">
      <c r="A198" s="24" t="str">
        <f aca="false">sorties_modele_sanstitre!$A$198</f>
        <v>AMS3</v>
      </c>
      <c r="B198" s="24" t="str">
        <f aca="false">sorties_modele_sanstitre!$B$198</f>
        <v>Santé</v>
      </c>
      <c r="C198" s="37" t="n">
        <f aca="false">sorties_modele_sanstitre!$C$198</f>
        <v>1.4559144091537</v>
      </c>
      <c r="D198" s="37" t="n">
        <f aca="false">sorties_modele_sanstitre!$D$198</f>
        <v>1.6592438755166</v>
      </c>
      <c r="E198" s="37" t="n">
        <f aca="false">sorties_modele_sanstitre!$E$198</f>
        <v>1.7869189462114</v>
      </c>
      <c r="F198" s="37" t="n">
        <f aca="false">sorties_modele_sanstitre!$F$198</f>
        <v>1.9253240787712</v>
      </c>
      <c r="G198" s="37" t="n">
        <f aca="false">sorties_modele_sanstitre!$G$198</f>
        <v>2.4232355057045</v>
      </c>
    </row>
    <row collapsed="false" customFormat="false" customHeight="false" hidden="false" ht="15" outlineLevel="0" r="199">
      <c r="A199" s="24" t="str">
        <f aca="false">sorties_modele_sanstitre!$A$199</f>
        <v>AMS3</v>
      </c>
      <c r="B199" s="24" t="str">
        <f aca="false">sorties_modele_sanstitre!$B$199</f>
        <v>Autre</v>
      </c>
      <c r="C199" s="37" t="n">
        <f aca="false">sorties_modele_sanstitre!$C$199</f>
        <v>6.0423774978953</v>
      </c>
      <c r="D199" s="37" t="n">
        <f aca="false">sorties_modele_sanstitre!$D$199</f>
        <v>7.023327365942</v>
      </c>
      <c r="E199" s="37" t="n">
        <f aca="false">sorties_modele_sanstitre!$E$199</f>
        <v>7.6194770565263</v>
      </c>
      <c r="F199" s="37" t="n">
        <f aca="false">sorties_modele_sanstitre!$F$199</f>
        <v>8.2379956207996</v>
      </c>
      <c r="G199" s="37" t="n">
        <f aca="false">sorties_modele_sanstitre!$G$199</f>
        <v>9.8293104650585</v>
      </c>
    </row>
    <row collapsed="false" customFormat="false" customHeight="false" hidden="false" ht="15" outlineLevel="0" r="200">
      <c r="A200" s="36"/>
      <c r="B200" s="36"/>
    </row>
    <row collapsed="false" customFormat="false" customHeight="false" hidden="false" ht="15" outlineLevel="0" r="201">
      <c r="A201" s="25" t="s">
        <v>148</v>
      </c>
    </row>
    <row collapsed="false" customFormat="false" customHeight="false" hidden="false" ht="15" outlineLevel="0" r="202">
      <c r="A202" s="24" t="str">
        <f aca="false">sorties_modele_sanstitre!$A$202</f>
        <v>scenario</v>
      </c>
      <c r="B202" s="24" t="str">
        <f aca="false">sorties_modele_sanstitre!$B$202</f>
        <v>2015</v>
      </c>
      <c r="C202" s="24" t="str">
        <f aca="false">sorties_modele_sanstitre!$C$202</f>
        <v>2020</v>
      </c>
      <c r="D202" s="24" t="str">
        <f aca="false">sorties_modele_sanstitre!$D$202</f>
        <v>2025</v>
      </c>
      <c r="E202" s="24" t="str">
        <f aca="false">sorties_modele_sanstitre!$E$202</f>
        <v>2030</v>
      </c>
      <c r="F202" s="24" t="str">
        <f aca="false">sorties_modele_sanstitre!$F$202</f>
        <v>2050</v>
      </c>
    </row>
    <row collapsed="false" customFormat="false" customHeight="false" hidden="false" ht="15" outlineLevel="0" r="203">
      <c r="A203" s="24" t="str">
        <f aca="false">sorties_modele_sanstitre!$A$203</f>
        <v>AMS3</v>
      </c>
      <c r="B203" s="24" t="n">
        <f aca="false">sorties_modele_sanstitre!$B$203</f>
        <v>1</v>
      </c>
      <c r="C203" s="24" t="n">
        <f aca="false">sorties_modele_sanstitre!$C$203</f>
        <v>1.09</v>
      </c>
      <c r="D203" s="24" t="n">
        <f aca="false">sorties_modele_sanstitre!$D$203</f>
        <v>1.22</v>
      </c>
      <c r="E203" s="24" t="n">
        <f aca="false">sorties_modele_sanstitre!$E$203</f>
        <v>1.28</v>
      </c>
      <c r="F203" s="24" t="n">
        <f aca="false">sorties_modele_sanstitre!$F$203</f>
        <v>1.43</v>
      </c>
    </row>
    <row collapsed="false" customFormat="false" customHeight="false" hidden="false" ht="15" outlineLevel="0" r="204">
      <c r="A204" s="36"/>
      <c r="B204" s="36"/>
    </row>
    <row collapsed="false" customFormat="false" customHeight="false" hidden="false" ht="15" outlineLevel="0" r="205">
      <c r="A205" s="25" t="s">
        <v>149</v>
      </c>
    </row>
    <row collapsed="false" customFormat="false" customHeight="false" hidden="false" ht="15" outlineLevel="0" r="206">
      <c r="A206" s="24" t="str">
        <f aca="false">sorties_modele_sanstitre!$A$206</f>
        <v>scenario</v>
      </c>
      <c r="B206" s="24" t="str">
        <f aca="false">sorties_modele_sanstitre!$B$206</f>
        <v>energie</v>
      </c>
      <c r="C206" s="24" t="str">
        <f aca="false">sorties_modele_sanstitre!$C$206</f>
        <v>2010</v>
      </c>
      <c r="D206" s="24" t="str">
        <f aca="false">sorties_modele_sanstitre!$D$206</f>
        <v>2015</v>
      </c>
      <c r="E206" s="24" t="str">
        <f aca="false">sorties_modele_sanstitre!$E$206</f>
        <v>2020</v>
      </c>
      <c r="F206" s="24" t="str">
        <f aca="false">sorties_modele_sanstitre!$F$206</f>
        <v>2025</v>
      </c>
      <c r="G206" s="24" t="str">
        <f aca="false">sorties_modele_sanstitre!$G$206</f>
        <v>2030</v>
      </c>
      <c r="H206" s="24" t="str">
        <f aca="false">sorties_modele_sanstitre!$H$206</f>
        <v>2035</v>
      </c>
      <c r="I206" s="24" t="str">
        <f aca="false">sorties_modele_sanstitre!$I$206</f>
        <v>2050</v>
      </c>
      <c r="J206" s="33"/>
      <c r="K206" s="33"/>
    </row>
    <row collapsed="false" customFormat="false" customHeight="false" hidden="false" ht="15" outlineLevel="0" r="207">
      <c r="A207" s="24" t="str">
        <f aca="false">sorties_modele_sanstitre!$A$207</f>
        <v>AMS3</v>
      </c>
      <c r="B207" s="24" t="str">
        <f aca="false">sorties_modele_sanstitre!$B$207</f>
        <v>Electricité</v>
      </c>
      <c r="C207" s="37" t="n">
        <f aca="false">sorties_modele_sanstitre!$C$207</f>
        <v>8.70432388522221</v>
      </c>
      <c r="D207" s="37" t="n">
        <f aca="false">sorties_modele_sanstitre!$D$207</f>
        <v>9.41436213785856</v>
      </c>
      <c r="E207" s="37" t="n">
        <f aca="false">sorties_modele_sanstitre!$E$207</f>
        <v>9.60377341447428</v>
      </c>
      <c r="F207" s="37" t="n">
        <f aca="false">sorties_modele_sanstitre!$F$207</f>
        <v>9.24060723151149</v>
      </c>
      <c r="G207" s="37" t="n">
        <f aca="false">sorties_modele_sanstitre!$G$207</f>
        <v>8.85196504245388</v>
      </c>
      <c r="H207" s="37" t="n">
        <f aca="false">sorties_modele_sanstitre!$H$207</f>
        <v>8.39388012849837</v>
      </c>
      <c r="I207" s="37" t="n">
        <f aca="false">sorties_modele_sanstitre!$I$207</f>
        <v>7.50261367798678</v>
      </c>
      <c r="J207" s="38"/>
      <c r="K207" s="38"/>
    </row>
    <row collapsed="false" customFormat="false" customHeight="false" hidden="false" ht="15" outlineLevel="0" r="208">
      <c r="A208" s="24" t="str">
        <f aca="false">sorties_modele_sanstitre!$A$208</f>
        <v>AMS3</v>
      </c>
      <c r="B208" s="24" t="str">
        <f aca="false">sorties_modele_sanstitre!$B$208</f>
        <v>Gaz</v>
      </c>
      <c r="C208" s="37" t="n">
        <f aca="false">sorties_modele_sanstitre!$C$208</f>
        <v>6.17915318175553</v>
      </c>
      <c r="D208" s="37" t="n">
        <f aca="false">sorties_modele_sanstitre!$D$208</f>
        <v>6.00927476917423</v>
      </c>
      <c r="E208" s="37" t="n">
        <f aca="false">sorties_modele_sanstitre!$E$208</f>
        <v>5.12947114619969</v>
      </c>
      <c r="F208" s="37" t="n">
        <f aca="false">sorties_modele_sanstitre!$F$208</f>
        <v>4.09657721182058</v>
      </c>
      <c r="G208" s="37" t="n">
        <f aca="false">sorties_modele_sanstitre!$G$208</f>
        <v>2.91525511869614</v>
      </c>
      <c r="H208" s="37" t="n">
        <f aca="false">sorties_modele_sanstitre!$H$208</f>
        <v>1.90451977035402</v>
      </c>
      <c r="I208" s="37" t="n">
        <f aca="false">sorties_modele_sanstitre!$I$208</f>
        <v>0.52004487366374</v>
      </c>
      <c r="J208" s="38"/>
      <c r="K208" s="38"/>
    </row>
    <row collapsed="false" customFormat="false" customHeight="false" hidden="false" ht="15" outlineLevel="0" r="209">
      <c r="A209" s="24" t="str">
        <f aca="false">sorties_modele_sanstitre!$A$209</f>
        <v>AMS3</v>
      </c>
      <c r="B209" s="24" t="str">
        <f aca="false">sorties_modele_sanstitre!$B$209</f>
        <v>Fioul</v>
      </c>
      <c r="C209" s="37" t="n">
        <f aca="false">sorties_modele_sanstitre!$C$209</f>
        <v>3.0314122346163</v>
      </c>
      <c r="D209" s="37" t="n">
        <f aca="false">sorties_modele_sanstitre!$D$209</f>
        <v>2.31268024439427</v>
      </c>
      <c r="E209" s="37" t="n">
        <f aca="false">sorties_modele_sanstitre!$E$209</f>
        <v>1.5405265011579</v>
      </c>
      <c r="F209" s="37" t="n">
        <f aca="false">sorties_modele_sanstitre!$F$209</f>
        <v>0.947647034864901</v>
      </c>
      <c r="G209" s="37" t="n">
        <f aca="false">sorties_modele_sanstitre!$G$209</f>
        <v>0.477674576365959</v>
      </c>
      <c r="H209" s="37" t="n">
        <f aca="false">sorties_modele_sanstitre!$H$209</f>
        <v>0.120360337499553</v>
      </c>
      <c r="I209" s="37" t="n">
        <f aca="false">sorties_modele_sanstitre!$I$209</f>
        <v>0.0616440032347721</v>
      </c>
      <c r="J209" s="38"/>
      <c r="K209" s="38"/>
    </row>
    <row collapsed="false" customFormat="false" customHeight="false" hidden="false" ht="15" outlineLevel="0" r="210">
      <c r="A210" s="24" t="str">
        <f aca="false">sorties_modele_sanstitre!$A$210</f>
        <v>AMS3</v>
      </c>
      <c r="B210" s="24" t="str">
        <f aca="false">sorties_modele_sanstitre!$B$210</f>
        <v>Urbain</v>
      </c>
      <c r="C210" s="37" t="n">
        <f aca="false">sorties_modele_sanstitre!$C$210</f>
        <v>0.754035853267721</v>
      </c>
      <c r="D210" s="37" t="n">
        <f aca="false">sorties_modele_sanstitre!$D$210</f>
        <v>0.62606394057221</v>
      </c>
      <c r="E210" s="37" t="n">
        <f aca="false">sorties_modele_sanstitre!$E$210</f>
        <v>0.528642186289089</v>
      </c>
      <c r="F210" s="37" t="n">
        <f aca="false">sorties_modele_sanstitre!$F$210</f>
        <v>0.510847955084514</v>
      </c>
      <c r="G210" s="37" t="n">
        <f aca="false">sorties_modele_sanstitre!$G$210</f>
        <v>0.575451622743637</v>
      </c>
      <c r="H210" s="37" t="n">
        <f aca="false">sorties_modele_sanstitre!$H$210</f>
        <v>0.732791337140275</v>
      </c>
      <c r="I210" s="37" t="n">
        <f aca="false">sorties_modele_sanstitre!$I$210</f>
        <v>1.47483858585727</v>
      </c>
      <c r="J210" s="38"/>
      <c r="K210" s="38"/>
    </row>
    <row collapsed="false" customFormat="false" customHeight="false" hidden="false" ht="15" outlineLevel="0" r="211">
      <c r="A211" s="24" t="str">
        <f aca="false">sorties_modele_sanstitre!$A$211</f>
        <v>AMS3</v>
      </c>
      <c r="B211" s="24" t="str">
        <f aca="false">sorties_modele_sanstitre!$B$211</f>
        <v>Autres</v>
      </c>
      <c r="C211" s="37" t="n">
        <f aca="false">sorties_modele_sanstitre!$C$211</f>
        <v>0.67793048672699</v>
      </c>
      <c r="D211" s="37" t="n">
        <f aca="false">sorties_modele_sanstitre!$D$211</f>
        <v>0.834431423663568</v>
      </c>
      <c r="E211" s="37" t="n">
        <f aca="false">sorties_modele_sanstitre!$E$211</f>
        <v>0.90388448879859</v>
      </c>
      <c r="F211" s="37" t="n">
        <f aca="false">sorties_modele_sanstitre!$F$211</f>
        <v>0.925303391134832</v>
      </c>
      <c r="G211" s="37" t="n">
        <f aca="false">sorties_modele_sanstitre!$G$211</f>
        <v>0.921337412345288</v>
      </c>
      <c r="H211" s="37" t="n">
        <f aca="false">sorties_modele_sanstitre!$H$211</f>
        <v>0.904029229463422</v>
      </c>
      <c r="I211" s="37" t="n">
        <f aca="false">sorties_modele_sanstitre!$I$211</f>
        <v>0.612674420238538</v>
      </c>
      <c r="J211" s="38"/>
      <c r="K211" s="38"/>
    </row>
    <row collapsed="false" customFormat="false" customHeight="false" hidden="false" ht="15" outlineLevel="0" r="212">
      <c r="A212" s="36"/>
      <c r="B212" s="36"/>
    </row>
    <row collapsed="false" customFormat="false" customHeight="false" hidden="false" ht="15" outlineLevel="0" r="213">
      <c r="A213" s="25" t="s">
        <v>150</v>
      </c>
    </row>
    <row collapsed="false" customFormat="false" customHeight="false" hidden="false" ht="15" outlineLevel="0" r="214">
      <c r="A214" s="24" t="str">
        <f aca="false">sorties_modele_sanstitre!$A$214</f>
        <v>scenario</v>
      </c>
      <c r="B214" s="24" t="str">
        <f aca="false">sorties_modele_sanstitre!$B$214</f>
        <v>usage</v>
      </c>
      <c r="C214" s="24" t="str">
        <f aca="false">sorties_modele_sanstitre!$C$214</f>
        <v>2010</v>
      </c>
      <c r="D214" s="24" t="str">
        <f aca="false">sorties_modele_sanstitre!$D$214</f>
        <v>2015</v>
      </c>
      <c r="E214" s="24" t="str">
        <f aca="false">sorties_modele_sanstitre!$E$214</f>
        <v>2020</v>
      </c>
      <c r="F214" s="24" t="str">
        <f aca="false">sorties_modele_sanstitre!$F$214</f>
        <v>2025</v>
      </c>
      <c r="G214" s="24" t="str">
        <f aca="false">sorties_modele_sanstitre!$G$214</f>
        <v>2030</v>
      </c>
      <c r="H214" s="24" t="str">
        <f aca="false">sorties_modele_sanstitre!$H$214</f>
        <v>2035</v>
      </c>
      <c r="I214" s="24" t="str">
        <f aca="false">sorties_modele_sanstitre!$I$214</f>
        <v>2050</v>
      </c>
      <c r="J214" s="35"/>
      <c r="K214" s="35"/>
    </row>
    <row collapsed="false" customFormat="false" customHeight="false" hidden="false" ht="15" outlineLevel="0" r="215">
      <c r="A215" s="24" t="str">
        <f aca="false">sorties_modele_sanstitre!$A$215</f>
        <v>AMS3</v>
      </c>
      <c r="B215" s="24" t="str">
        <f aca="false">sorties_modele_sanstitre!$B$215</f>
        <v>Chauffage</v>
      </c>
      <c r="C215" s="37" t="n">
        <f aca="false">sorties_modele_sanstitre!$C$215</f>
        <v>9.53230088869732</v>
      </c>
      <c r="D215" s="37" t="n">
        <f aca="false">sorties_modele_sanstitre!$D$215</f>
        <v>9.03413140515636</v>
      </c>
      <c r="E215" s="37" t="n">
        <f aca="false">sorties_modele_sanstitre!$E$215</f>
        <v>7.57372078651894</v>
      </c>
      <c r="F215" s="37" t="n">
        <f aca="false">sorties_modele_sanstitre!$F$215</f>
        <v>6.25684650501981</v>
      </c>
      <c r="G215" s="37" t="n">
        <f aca="false">sorties_modele_sanstitre!$G$215</f>
        <v>4.87377812321837</v>
      </c>
      <c r="H215" s="37" t="n">
        <f aca="false">sorties_modele_sanstitre!$H$215</f>
        <v>3.79280237390364</v>
      </c>
      <c r="I215" s="37" t="n">
        <f aca="false">sorties_modele_sanstitre!$I$215</f>
        <v>2.81677172712478</v>
      </c>
      <c r="J215" s="36"/>
      <c r="K215" s="36"/>
    </row>
    <row collapsed="false" customFormat="false" customHeight="false" hidden="false" ht="15" outlineLevel="0" r="216">
      <c r="A216" s="24" t="str">
        <f aca="false">sorties_modele_sanstitre!$A$216</f>
        <v>AMS3</v>
      </c>
      <c r="B216" s="24" t="str">
        <f aca="false">sorties_modele_sanstitre!$B$216</f>
        <v>AU_ther</v>
      </c>
      <c r="C216" s="37" t="n">
        <f aca="false">sorties_modele_sanstitre!$C$216</f>
        <v>4.38163408725788</v>
      </c>
      <c r="D216" s="37" t="n">
        <f aca="false">sorties_modele_sanstitre!$D$216</f>
        <v>4.50025153420703</v>
      </c>
      <c r="E216" s="37" t="n">
        <f aca="false">sorties_modele_sanstitre!$E$216</f>
        <v>4.50205444658922</v>
      </c>
      <c r="F216" s="37" t="n">
        <f aca="false">sorties_modele_sanstitre!$F$216</f>
        <v>4.29162945985236</v>
      </c>
      <c r="G216" s="37" t="n">
        <f aca="false">sorties_modele_sanstitre!$G$216</f>
        <v>4.13641884482115</v>
      </c>
      <c r="H216" s="37" t="n">
        <f aca="false">sorties_modele_sanstitre!$H$216</f>
        <v>3.85263433998873</v>
      </c>
      <c r="I216" s="37" t="n">
        <f aca="false">sorties_modele_sanstitre!$I$216</f>
        <v>3.40376999962062</v>
      </c>
      <c r="J216" s="36"/>
      <c r="K216" s="36"/>
    </row>
    <row collapsed="false" customFormat="false" customHeight="false" hidden="false" ht="15" outlineLevel="0" r="217">
      <c r="A217" s="24" t="str">
        <f aca="false">sorties_modele_sanstitre!$A$217</f>
        <v>AMS3</v>
      </c>
      <c r="B217" s="24" t="str">
        <f aca="false">sorties_modele_sanstitre!$B$217</f>
        <v>Elec_spe</v>
      </c>
      <c r="C217" s="37" t="n">
        <f aca="false">sorties_modele_sanstitre!$C$217</f>
        <v>4.95971796612863</v>
      </c>
      <c r="D217" s="37" t="n">
        <f aca="false">sorties_modele_sanstitre!$D$217</f>
        <v>5.15405115437071</v>
      </c>
      <c r="E217" s="37" t="n">
        <f aca="false">sorties_modele_sanstitre!$E$217</f>
        <v>5.10186703784447</v>
      </c>
      <c r="F217" s="37" t="n">
        <f aca="false">sorties_modele_sanstitre!$F$217</f>
        <v>4.65647274725882</v>
      </c>
      <c r="G217" s="37" t="n">
        <f aca="false">sorties_modele_sanstitre!$G$217</f>
        <v>4.208081443448</v>
      </c>
      <c r="H217" s="37" t="n">
        <f aca="false">sorties_modele_sanstitre!$H$217</f>
        <v>3.88601921033095</v>
      </c>
      <c r="I217" s="37" t="n">
        <f aca="false">sorties_modele_sanstitre!$I$217</f>
        <v>3.40395259440375</v>
      </c>
      <c r="J217" s="36"/>
      <c r="K217" s="36"/>
    </row>
    <row collapsed="false" customFormat="false" customHeight="false" hidden="false" ht="15" outlineLevel="0" r="218">
      <c r="A218" s="24" t="str">
        <f aca="false">sorties_modele_sanstitre!$A$218</f>
        <v>AMS3</v>
      </c>
      <c r="B218" s="24" t="str">
        <f aca="false">sorties_modele_sanstitre!$B$218</f>
        <v>Clim</v>
      </c>
      <c r="C218" s="37" t="n">
        <f aca="false">sorties_modele_sanstitre!$C$218</f>
        <v>0.473202699504936</v>
      </c>
      <c r="D218" s="37" t="n">
        <f aca="false">sorties_modele_sanstitre!$D$218</f>
        <v>0.508378421928745</v>
      </c>
      <c r="E218" s="37" t="n">
        <f aca="false">sorties_modele_sanstitre!$E$218</f>
        <v>0.528655465966922</v>
      </c>
      <c r="F218" s="37" t="n">
        <f aca="false">sorties_modele_sanstitre!$F$218</f>
        <v>0.516034112285331</v>
      </c>
      <c r="G218" s="37" t="n">
        <f aca="false">sorties_modele_sanstitre!$G$218</f>
        <v>0.523405361117386</v>
      </c>
      <c r="H218" s="37" t="n">
        <f aca="false">sorties_modele_sanstitre!$H$218</f>
        <v>0.52412487873233</v>
      </c>
      <c r="I218" s="37" t="n">
        <f aca="false">sorties_modele_sanstitre!$I$218</f>
        <v>0.547321239831943</v>
      </c>
      <c r="J218" s="36"/>
      <c r="K218" s="36"/>
    </row>
    <row collapsed="false" customFormat="false" customHeight="false" hidden="false" ht="15" outlineLevel="0" r="219">
      <c r="A219" s="24" t="str">
        <f aca="false">sorties_modele_sanstitre!$A$219</f>
        <v>AMS3</v>
      </c>
      <c r="B219" s="24" t="str">
        <f aca="false">sorties_modele_sanstitre!$B$219</f>
        <v>Total_RT</v>
      </c>
      <c r="C219" s="37" t="n">
        <f aca="false">sorties_modele_sanstitre!$C$219</f>
        <v>15.0028999770662</v>
      </c>
      <c r="D219" s="37" t="n">
        <f aca="false">sorties_modele_sanstitre!$D$219</f>
        <v>14.6389602552244</v>
      </c>
      <c r="E219" s="37" t="n">
        <f aca="false">sorties_modele_sanstitre!$E$219</f>
        <v>12.9754034908088</v>
      </c>
      <c r="F219" s="37" t="n">
        <f aca="false">sorties_modele_sanstitre!$F$219</f>
        <v>11.1308782265665</v>
      </c>
      <c r="G219" s="37" t="n">
        <f aca="false">sorties_modele_sanstitre!$G$219</f>
        <v>9.27995720290667</v>
      </c>
      <c r="H219" s="37" t="n">
        <f aca="false">sorties_modele_sanstitre!$H$219</f>
        <v>7.7462241682481</v>
      </c>
      <c r="I219" s="37" t="n">
        <f aca="false">sorties_modele_sanstitre!$I$219</f>
        <v>6.19583100680454</v>
      </c>
      <c r="J219" s="36"/>
      <c r="K219" s="36"/>
    </row>
    <row collapsed="false" customFormat="false" customHeight="false" hidden="false" ht="15" outlineLevel="0" r="220">
      <c r="A220" s="24" t="str">
        <f aca="false">sorties_modele_sanstitre!$A$220</f>
        <v>AMS3</v>
      </c>
      <c r="B220" s="24" t="str">
        <f aca="false">sorties_modele_sanstitre!$B$220</f>
        <v>Total</v>
      </c>
      <c r="C220" s="37" t="n">
        <f aca="false">sorties_modele_sanstitre!$C$220</f>
        <v>19.3468556415887</v>
      </c>
      <c r="D220" s="37" t="n">
        <f aca="false">sorties_modele_sanstitre!$D$220</f>
        <v>19.1968125156628</v>
      </c>
      <c r="E220" s="37" t="n">
        <f aca="false">sorties_modele_sanstitre!$E$220</f>
        <v>17.7062977369196</v>
      </c>
      <c r="F220" s="37" t="n">
        <f aca="false">sorties_modele_sanstitre!$F$220</f>
        <v>15.7209828244163</v>
      </c>
      <c r="G220" s="37" t="n">
        <f aca="false">sorties_modele_sanstitre!$G$220</f>
        <v>13.7416837726049</v>
      </c>
      <c r="H220" s="37" t="n">
        <f aca="false">sorties_modele_sanstitre!$H$220</f>
        <v>12.0555808029556</v>
      </c>
      <c r="I220" s="37" t="n">
        <f aca="false">sorties_modele_sanstitre!$I$220</f>
        <v>10.1718155609811</v>
      </c>
      <c r="J220" s="36"/>
      <c r="K220" s="36"/>
    </row>
    <row collapsed="false" customFormat="false" customHeight="false" hidden="false" ht="15" outlineLevel="0" r="221">
      <c r="A221" s="36"/>
      <c r="B221" s="36"/>
      <c r="C221" s="39"/>
      <c r="D221" s="39"/>
      <c r="E221" s="39"/>
      <c r="F221" s="39"/>
      <c r="G221" s="39"/>
      <c r="H221" s="39"/>
      <c r="I221" s="39"/>
      <c r="J221" s="36"/>
      <c r="K221" s="36"/>
    </row>
    <row collapsed="false" customFormat="false" customHeight="false" hidden="false" ht="15" outlineLevel="0" r="222">
      <c r="A222" s="36"/>
      <c r="B222" s="36"/>
      <c r="C222" s="39"/>
      <c r="D222" s="39"/>
      <c r="E222" s="39"/>
      <c r="F222" s="39"/>
      <c r="G222" s="39"/>
      <c r="H222" s="39"/>
      <c r="I222" s="39"/>
    </row>
    <row collapsed="false" customFormat="false" customHeight="false" hidden="false" ht="15" outlineLevel="0" r="223">
      <c r="A223" s="25" t="s">
        <v>151</v>
      </c>
    </row>
    <row collapsed="false" customFormat="false" customHeight="false" hidden="false" ht="15" outlineLevel="0" r="224">
      <c r="A224" s="24" t="str">
        <f aca="false">sorties_modele_sanstitre!$A$224</f>
        <v>scenario</v>
      </c>
      <c r="B224" s="24" t="str">
        <f aca="false">sorties_modele_sanstitre!$B$224</f>
        <v>Type_Inv</v>
      </c>
      <c r="C224" s="24" t="str">
        <f aca="false">sorties_modele_sanstitre!$C$224</f>
        <v>2010</v>
      </c>
      <c r="D224" s="24" t="str">
        <f aca="false">sorties_modele_sanstitre!$D$224</f>
        <v>2015</v>
      </c>
      <c r="E224" s="24" t="str">
        <f aca="false">sorties_modele_sanstitre!$E$224</f>
        <v>2020</v>
      </c>
      <c r="F224" s="24" t="str">
        <f aca="false">sorties_modele_sanstitre!$F$224</f>
        <v>2025</v>
      </c>
      <c r="G224" s="24" t="str">
        <f aca="false">sorties_modele_sanstitre!$G$224</f>
        <v>2030</v>
      </c>
      <c r="H224" s="24" t="str">
        <f aca="false">sorties_modele_sanstitre!$H$224</f>
        <v>2035</v>
      </c>
      <c r="I224" s="24" t="str">
        <f aca="false">sorties_modele_sanstitre!$I$224</f>
        <v>2040</v>
      </c>
      <c r="J224" s="24" t="str">
        <f aca="false">sorties_modele_sanstitre!$J$224</f>
        <v>2045</v>
      </c>
      <c r="K224" s="24" t="str">
        <f aca="false">sorties_modele_sanstitre!$K$224</f>
        <v>2050</v>
      </c>
    </row>
    <row collapsed="false" customFormat="false" customHeight="false" hidden="false" ht="15" outlineLevel="0" r="225">
      <c r="A225" s="24" t="str">
        <f aca="false">sorties_modele_sanstitre!$A$225</f>
        <v>AMS3</v>
      </c>
      <c r="B225" s="24" t="str">
        <f aca="false">sorties_modele_sanstitre!$B$225</f>
        <v>Changement de système seul</v>
      </c>
      <c r="C225" s="37" t="n">
        <f aca="false">sorties_modele_sanstitre!$C$225</f>
        <v>0.64836815735378</v>
      </c>
      <c r="D225" s="37" t="n">
        <f aca="false">sorties_modele_sanstitre!$D$225</f>
        <v>0.701180788745897</v>
      </c>
      <c r="E225" s="37" t="n">
        <f aca="false">sorties_modele_sanstitre!$E$225</f>
        <v>0.801235690823956</v>
      </c>
      <c r="F225" s="37" t="n">
        <f aca="false">sorties_modele_sanstitre!$F$225</f>
        <v>0.855612516873719</v>
      </c>
      <c r="G225" s="37" t="n">
        <f aca="false">sorties_modele_sanstitre!$G$225</f>
        <v>0.955684157912128</v>
      </c>
      <c r="H225" s="37" t="n">
        <f aca="false">sorties_modele_sanstitre!$H$225</f>
        <v>1.24307542162216</v>
      </c>
      <c r="I225" s="37" t="n">
        <f aca="false">sorties_modele_sanstitre!$I$225</f>
        <v>1.33242101835443</v>
      </c>
      <c r="J225" s="37" t="n">
        <f aca="false">sorties_modele_sanstitre!$J$225</f>
        <v>1.35173388147204</v>
      </c>
      <c r="K225" s="37" t="n">
        <f aca="false">sorties_modele_sanstitre!$K$225</f>
        <v>1.30365719659657</v>
      </c>
    </row>
    <row collapsed="false" customFormat="false" customHeight="false" hidden="false" ht="15" outlineLevel="0" r="226">
      <c r="A226" s="24" t="str">
        <f aca="false">sorties_modele_sanstitre!$A$226</f>
        <v>AMS3</v>
      </c>
      <c r="B226" s="24" t="str">
        <f aca="false">sorties_modele_sanstitre!$B$226</f>
        <v>Geste sur le bâti</v>
      </c>
      <c r="C226" s="37" t="n">
        <f aca="false">sorties_modele_sanstitre!$C$226</f>
        <v>0.199513159992413</v>
      </c>
      <c r="D226" s="37" t="n">
        <f aca="false">sorties_modele_sanstitre!$D$226</f>
        <v>0.26395751243849</v>
      </c>
      <c r="E226" s="37" t="n">
        <f aca="false">sorties_modele_sanstitre!$E$226</f>
        <v>1.41880879449878</v>
      </c>
      <c r="F226" s="37" t="n">
        <f aca="false">sorties_modele_sanstitre!$F$226</f>
        <v>1.91354174300158</v>
      </c>
      <c r="G226" s="37" t="n">
        <f aca="false">sorties_modele_sanstitre!$G$226</f>
        <v>2.40429101634683</v>
      </c>
      <c r="H226" s="37" t="n">
        <f aca="false">sorties_modele_sanstitre!$H$226</f>
        <v>2.06722455837083</v>
      </c>
      <c r="I226" s="37" t="n">
        <f aca="false">sorties_modele_sanstitre!$I$226</f>
        <v>1.92431160145261</v>
      </c>
      <c r="J226" s="37" t="n">
        <f aca="false">sorties_modele_sanstitre!$J$226</f>
        <v>3.58850735425629</v>
      </c>
      <c r="K226" s="37" t="n">
        <f aca="false">sorties_modele_sanstitre!$K$226</f>
        <v>3.39893089676521</v>
      </c>
    </row>
    <row collapsed="false" customFormat="false" customHeight="false" hidden="false" ht="30" outlineLevel="0" r="227">
      <c r="A227" s="24" t="str">
        <f aca="false">sorties_modele_sanstitre!$A$227</f>
        <v>AMS3</v>
      </c>
      <c r="B227" s="24" t="str">
        <f aca="false">sorties_modele_sanstitre!$B$227</f>
        <v>Geste sur le bâti et Changement de système</v>
      </c>
      <c r="C227" s="37" t="n">
        <f aca="false">sorties_modele_sanstitre!$C$227</f>
        <v>0</v>
      </c>
      <c r="D227" s="37" t="n">
        <f aca="false">sorties_modele_sanstitre!$D$227</f>
        <v>9.27570728434E-005</v>
      </c>
      <c r="E227" s="37" t="n">
        <f aca="false">sorties_modele_sanstitre!$E$227</f>
        <v>0.215003635811076</v>
      </c>
      <c r="F227" s="37" t="n">
        <f aca="false">sorties_modele_sanstitre!$F$227</f>
        <v>0.27443615580726</v>
      </c>
      <c r="G227" s="37" t="n">
        <f aca="false">sorties_modele_sanstitre!$G$227</f>
        <v>0.184950155418721</v>
      </c>
      <c r="H227" s="37" t="n">
        <f aca="false">sorties_modele_sanstitre!$H$227</f>
        <v>0.0285284706246286</v>
      </c>
      <c r="I227" s="37" t="n">
        <f aca="false">sorties_modele_sanstitre!$I$227</f>
        <v>0.03498180790039</v>
      </c>
      <c r="J227" s="37" t="n">
        <f aca="false">sorties_modele_sanstitre!$J$227</f>
        <v>0.0384580170199599</v>
      </c>
      <c r="K227" s="37" t="n">
        <f aca="false">sorties_modele_sanstitre!$K$227</f>
        <v>0.0862549280370278</v>
      </c>
    </row>
    <row collapsed="false" customFormat="false" customHeight="false" hidden="false" ht="15" outlineLevel="0" r="229">
      <c r="A229" s="25" t="s">
        <v>152</v>
      </c>
    </row>
    <row collapsed="false" customFormat="false" customHeight="false" hidden="false" ht="15" outlineLevel="0" r="230">
      <c r="A230" s="24" t="str">
        <f aca="false">sorties_modele_sanstitre!$A$230</f>
        <v>scenario</v>
      </c>
      <c r="B230" s="24" t="str">
        <f aca="false">sorties_modele_sanstitre!$B$230</f>
        <v>SYSTEME_CHAUD</v>
      </c>
      <c r="C230" s="40" t="str">
        <f aca="false">sorties_modele_sanstitre!$C$230</f>
        <v>2015</v>
      </c>
      <c r="D230" s="40" t="str">
        <f aca="false">sorties_modele_sanstitre!$D$230</f>
        <v>2020</v>
      </c>
      <c r="E230" s="40" t="str">
        <f aca="false">sorties_modele_sanstitre!$E$230</f>
        <v>2025</v>
      </c>
      <c r="F230" s="40" t="str">
        <f aca="false">sorties_modele_sanstitre!$F$230</f>
        <v>2030</v>
      </c>
      <c r="G230" s="40" t="str">
        <f aca="false">sorties_modele_sanstitre!$G$230</f>
        <v>2050</v>
      </c>
      <c r="H230" s="24"/>
      <c r="I230" s="24"/>
      <c r="J230" s="24"/>
      <c r="K230" s="24"/>
    </row>
    <row collapsed="false" customFormat="false" customHeight="false" hidden="false" ht="15" outlineLevel="0" r="231">
      <c r="A231" s="24" t="str">
        <f aca="false">sorties_modele_sanstitre!$A$231</f>
        <v>AMS3</v>
      </c>
      <c r="B231" s="24" t="str">
        <f aca="false">sorties_modele_sanstitre!$B$231</f>
        <v>Chaudière gaz</v>
      </c>
      <c r="C231" s="40" t="n">
        <f aca="false">sorties_modele_sanstitre!$C$231</f>
        <v>0.41487692264873</v>
      </c>
      <c r="D231" s="40" t="n">
        <f aca="false">sorties_modele_sanstitre!$D$231</f>
        <v>0.376024776816143</v>
      </c>
      <c r="E231" s="40" t="n">
        <f aca="false">sorties_modele_sanstitre!$E$231</f>
        <v>0.321643160134037</v>
      </c>
      <c r="F231" s="40" t="n">
        <f aca="false">sorties_modele_sanstitre!$F$231</f>
        <v>0.253684649210285</v>
      </c>
      <c r="G231" s="40" t="n">
        <f aca="false">sorties_modele_sanstitre!$G$231</f>
        <v>0.0271559833406567</v>
      </c>
    </row>
    <row collapsed="false" customFormat="false" customHeight="false" hidden="false" ht="15" outlineLevel="0" r="232">
      <c r="A232" s="24" t="str">
        <f aca="false">sorties_modele_sanstitre!$A$232</f>
        <v>AMS3</v>
      </c>
      <c r="B232" s="24" t="str">
        <f aca="false">sorties_modele_sanstitre!$B$232</f>
        <v>Chaudière condensation gaz</v>
      </c>
      <c r="C232" s="40" t="n">
        <f aca="false">sorties_modele_sanstitre!$C$232</f>
        <v>0.0279956316490962</v>
      </c>
      <c r="D232" s="40" t="n">
        <f aca="false">sorties_modele_sanstitre!$D$232</f>
        <v>0.0588024094053916</v>
      </c>
      <c r="E232" s="40" t="n">
        <f aca="false">sorties_modele_sanstitre!$E$232</f>
        <v>0.0814956908717918</v>
      </c>
      <c r="F232" s="40" t="n">
        <f aca="false">sorties_modele_sanstitre!$F$232</f>
        <v>0.0912793701523649</v>
      </c>
      <c r="G232" s="40" t="n">
        <f aca="false">sorties_modele_sanstitre!$G$232</f>
        <v>0.0228505597498386</v>
      </c>
    </row>
    <row collapsed="false" customFormat="false" customHeight="false" hidden="false" ht="15" outlineLevel="0" r="233">
      <c r="A233" s="24" t="str">
        <f aca="false">sorties_modele_sanstitre!$A$233</f>
        <v>AMS3</v>
      </c>
      <c r="B233" s="24" t="str">
        <f aca="false">sorties_modele_sanstitre!$B$233</f>
        <v>Tube radiant</v>
      </c>
      <c r="C233" s="40" t="n">
        <f aca="false">sorties_modele_sanstitre!$C$233</f>
        <v>0.00839389340170163</v>
      </c>
      <c r="D233" s="40" t="n">
        <f aca="false">sorties_modele_sanstitre!$D$233</f>
        <v>0.00787627240224957</v>
      </c>
      <c r="E233" s="40" t="n">
        <f aca="false">sorties_modele_sanstitre!$E$233</f>
        <v>0.0068188360887196</v>
      </c>
      <c r="F233" s="40" t="n">
        <f aca="false">sorties_modele_sanstitre!$F$233</f>
        <v>0.0054793005661554</v>
      </c>
      <c r="G233" s="40" t="n">
        <f aca="false">sorties_modele_sanstitre!$G$233</f>
        <v>0.000801226801682616</v>
      </c>
    </row>
    <row collapsed="false" customFormat="false" customHeight="false" hidden="false" ht="15" outlineLevel="0" r="234">
      <c r="A234" s="24" t="str">
        <f aca="false">sorties_modele_sanstitre!$A$234</f>
        <v>AMS3</v>
      </c>
      <c r="B234" s="24" t="str">
        <f aca="false">sorties_modele_sanstitre!$B$234</f>
        <v>Tube radiant performant</v>
      </c>
      <c r="C234" s="40" t="n">
        <f aca="false">sorties_modele_sanstitre!$C$234</f>
        <v>0.00314185771419859</v>
      </c>
      <c r="D234" s="40" t="n">
        <f aca="false">sorties_modele_sanstitre!$D$234</f>
        <v>0.00536960789852612</v>
      </c>
      <c r="E234" s="40" t="n">
        <f aca="false">sorties_modele_sanstitre!$E$234</f>
        <v>0.00695104972170364</v>
      </c>
      <c r="F234" s="40" t="n">
        <f aca="false">sorties_modele_sanstitre!$F$234</f>
        <v>0.0077540793010298</v>
      </c>
      <c r="G234" s="40" t="n">
        <f aca="false">sorties_modele_sanstitre!$G$234</f>
        <v>0.00206340376816961</v>
      </c>
    </row>
    <row collapsed="false" customFormat="false" customHeight="false" hidden="false" ht="15" outlineLevel="0" r="235">
      <c r="A235" s="24" t="str">
        <f aca="false">sorties_modele_sanstitre!$A$235</f>
        <v>AMS3</v>
      </c>
      <c r="B235" s="24" t="str">
        <f aca="false">sorties_modele_sanstitre!$B$235</f>
        <v>Chaudière fioul</v>
      </c>
      <c r="C235" s="40" t="n">
        <f aca="false">sorties_modele_sanstitre!$C$235</f>
        <v>0.135154625993835</v>
      </c>
      <c r="D235" s="40" t="n">
        <f aca="false">sorties_modele_sanstitre!$D$235</f>
        <v>0.095923968701954</v>
      </c>
      <c r="E235" s="40" t="n">
        <f aca="false">sorties_modele_sanstitre!$E$235</f>
        <v>0.0604436689340593</v>
      </c>
      <c r="F235" s="40" t="n">
        <f aca="false">sorties_modele_sanstitre!$F$235</f>
        <v>0.0272006137799311</v>
      </c>
      <c r="G235" s="40" t="n">
        <f aca="false">sorties_modele_sanstitre!$G$235</f>
        <v>0.000503156567299287</v>
      </c>
    </row>
    <row collapsed="false" customFormat="false" customHeight="false" hidden="false" ht="15" outlineLevel="0" r="236">
      <c r="A236" s="24" t="str">
        <f aca="false">sorties_modele_sanstitre!$A$236</f>
        <v>AMS3</v>
      </c>
      <c r="B236" s="24" t="str">
        <f aca="false">sorties_modele_sanstitre!$B$236</f>
        <v>Chaudière condensation fioul</v>
      </c>
      <c r="C236" s="40" t="n">
        <f aca="false">sorties_modele_sanstitre!$C$236</f>
        <v>3.6377854409336E-005</v>
      </c>
      <c r="D236" s="40" t="n">
        <f aca="false">sorties_modele_sanstitre!$D$236</f>
        <v>0.000124139274439547</v>
      </c>
      <c r="E236" s="40" t="n">
        <f aca="false">sorties_modele_sanstitre!$E$236</f>
        <v>0.000148646444889292</v>
      </c>
      <c r="F236" s="40" t="n">
        <f aca="false">sorties_modele_sanstitre!$F$236</f>
        <v>0.000146128903685708</v>
      </c>
      <c r="G236" s="40" t="n">
        <f aca="false">sorties_modele_sanstitre!$G$236</f>
        <v>9.43972276212166E-007</v>
      </c>
    </row>
    <row collapsed="false" customFormat="false" customHeight="false" hidden="false" ht="15" outlineLevel="0" r="237">
      <c r="A237" s="24" t="str">
        <f aca="false">sorties_modele_sanstitre!$A$237</f>
        <v>AMS3</v>
      </c>
      <c r="B237" s="24" t="str">
        <f aca="false">sorties_modele_sanstitre!$B$237</f>
        <v>Electrique direct</v>
      </c>
      <c r="C237" s="40" t="n">
        <f aca="false">sorties_modele_sanstitre!$C$237</f>
        <v>0.121004011220072</v>
      </c>
      <c r="D237" s="40" t="n">
        <f aca="false">sorties_modele_sanstitre!$D$237</f>
        <v>0.105084250713771</v>
      </c>
      <c r="E237" s="40" t="n">
        <f aca="false">sorties_modele_sanstitre!$E$237</f>
        <v>0.0929602812238512</v>
      </c>
      <c r="F237" s="40" t="n">
        <f aca="false">sorties_modele_sanstitre!$F$237</f>
        <v>0.0828750681171152</v>
      </c>
      <c r="G237" s="40" t="n">
        <f aca="false">sorties_modele_sanstitre!$G$237</f>
        <v>0.060619302967135</v>
      </c>
    </row>
    <row collapsed="false" customFormat="false" customHeight="false" hidden="false" ht="15" outlineLevel="0" r="238">
      <c r="A238" s="24" t="str">
        <f aca="false">sorties_modele_sanstitre!$A$238</f>
        <v>AMS3</v>
      </c>
      <c r="B238" s="24" t="str">
        <f aca="false">sorties_modele_sanstitre!$B$238</f>
        <v>Electrique direct performant</v>
      </c>
      <c r="C238" s="40" t="n">
        <f aca="false">sorties_modele_sanstitre!$C$238</f>
        <v>0.0038226995862717</v>
      </c>
      <c r="D238" s="40" t="n">
        <f aca="false">sorties_modele_sanstitre!$D$238</f>
        <v>0.00568195803648075</v>
      </c>
      <c r="E238" s="40" t="n">
        <f aca="false">sorties_modele_sanstitre!$E$238</f>
        <v>0.0072761122022864</v>
      </c>
      <c r="F238" s="40" t="n">
        <f aca="false">sorties_modele_sanstitre!$F$238</f>
        <v>0.00943878926953439</v>
      </c>
      <c r="G238" s="40" t="n">
        <f aca="false">sorties_modele_sanstitre!$G$238</f>
        <v>0.0100800127059855</v>
      </c>
    </row>
    <row collapsed="false" customFormat="false" customHeight="false" hidden="false" ht="15" outlineLevel="0" r="239">
      <c r="A239" s="24" t="str">
        <f aca="false">sorties_modele_sanstitre!$A$239</f>
        <v>AMS3</v>
      </c>
      <c r="B239" s="24" t="str">
        <f aca="false">sorties_modele_sanstitre!$B$239</f>
        <v>Cassette rayonnante</v>
      </c>
      <c r="C239" s="40" t="n">
        <f aca="false">sorties_modele_sanstitre!$C$239</f>
        <v>0.00371733769305339</v>
      </c>
      <c r="D239" s="40" t="n">
        <f aca="false">sorties_modele_sanstitre!$D$239</f>
        <v>0.00283500318331092</v>
      </c>
      <c r="E239" s="40" t="n">
        <f aca="false">sorties_modele_sanstitre!$E$239</f>
        <v>0.00210926893666722</v>
      </c>
      <c r="F239" s="40" t="n">
        <f aca="false">sorties_modele_sanstitre!$F$239</f>
        <v>0.0014348590343608</v>
      </c>
      <c r="G239" s="40" t="n">
        <f aca="false">sorties_modele_sanstitre!$G$239</f>
        <v>0.00116042008410039</v>
      </c>
    </row>
    <row collapsed="false" customFormat="false" customHeight="false" hidden="false" ht="15" outlineLevel="0" r="240">
      <c r="A240" s="24" t="str">
        <f aca="false">sorties_modele_sanstitre!$A$240</f>
        <v>AMS3</v>
      </c>
      <c r="B240" s="24" t="str">
        <f aca="false">sorties_modele_sanstitre!$B$240</f>
        <v>Cassette rayonnante performant</v>
      </c>
      <c r="C240" s="40" t="n">
        <f aca="false">sorties_modele_sanstitre!$C$240</f>
        <v>2.73596928005163E-005</v>
      </c>
      <c r="D240" s="40" t="n">
        <f aca="false">sorties_modele_sanstitre!$D$240</f>
        <v>3.84324718750689E-005</v>
      </c>
      <c r="E240" s="40" t="n">
        <f aca="false">sorties_modele_sanstitre!$E$240</f>
        <v>4.48336614997251E-005</v>
      </c>
      <c r="F240" s="40" t="n">
        <f aca="false">sorties_modele_sanstitre!$F$240</f>
        <v>7.85483364875604E-005</v>
      </c>
      <c r="G240" s="40" t="n">
        <f aca="false">sorties_modele_sanstitre!$G$240</f>
        <v>0.000305792172915071</v>
      </c>
    </row>
    <row collapsed="false" customFormat="false" customHeight="false" hidden="false" ht="15" outlineLevel="0" r="241">
      <c r="A241" s="24" t="str">
        <f aca="false">sorties_modele_sanstitre!$A$241</f>
        <v>AMS3</v>
      </c>
      <c r="B241" s="24" t="str">
        <f aca="false">sorties_modele_sanstitre!$B$241</f>
        <v>PAC</v>
      </c>
      <c r="C241" s="40" t="n">
        <f aca="false">sorties_modele_sanstitre!$C$241</f>
        <v>0.070987521947575</v>
      </c>
      <c r="D241" s="40" t="n">
        <f aca="false">sorties_modele_sanstitre!$D$241</f>
        <v>0.0793233929499478</v>
      </c>
      <c r="E241" s="40" t="n">
        <f aca="false">sorties_modele_sanstitre!$E$241</f>
        <v>0.104050430486744</v>
      </c>
      <c r="F241" s="40" t="n">
        <f aca="false">sorties_modele_sanstitre!$F$241</f>
        <v>0.142209265790091</v>
      </c>
      <c r="G241" s="40" t="n">
        <f aca="false">sorties_modele_sanstitre!$G$241</f>
        <v>0.274042341444897</v>
      </c>
    </row>
    <row collapsed="false" customFormat="false" customHeight="false" hidden="false" ht="15" outlineLevel="0" r="242">
      <c r="A242" s="24" t="str">
        <f aca="false">sorties_modele_sanstitre!$A$242</f>
        <v>AMS3</v>
      </c>
      <c r="B242" s="24" t="str">
        <f aca="false">sorties_modele_sanstitre!$B$242</f>
        <v>PAC performant</v>
      </c>
      <c r="C242" s="40" t="n">
        <f aca="false">sorties_modele_sanstitre!$C$242</f>
        <v>0.000366639522034671</v>
      </c>
      <c r="D242" s="40" t="n">
        <f aca="false">sorties_modele_sanstitre!$D$242</f>
        <v>0.000533591394115411</v>
      </c>
      <c r="E242" s="40" t="n">
        <f aca="false">sorties_modele_sanstitre!$E$242</f>
        <v>0.00101577040170813</v>
      </c>
      <c r="F242" s="40" t="n">
        <f aca="false">sorties_modele_sanstitre!$F$242</f>
        <v>0.00229751678407429</v>
      </c>
      <c r="G242" s="40" t="n">
        <f aca="false">sorties_modele_sanstitre!$G$242</f>
        <v>0.00943284083982143</v>
      </c>
    </row>
    <row collapsed="false" customFormat="false" customHeight="false" hidden="false" ht="15" outlineLevel="0" r="243">
      <c r="A243" s="24" t="str">
        <f aca="false">sorties_modele_sanstitre!$A$243</f>
        <v>AMS3</v>
      </c>
      <c r="B243" s="24" t="str">
        <f aca="false">sorties_modele_sanstitre!$B$243</f>
        <v>Rooftop</v>
      </c>
      <c r="C243" s="40" t="n">
        <f aca="false">sorties_modele_sanstitre!$C$243</f>
        <v>0.0592616990099493</v>
      </c>
      <c r="D243" s="40" t="n">
        <f aca="false">sorties_modele_sanstitre!$D$243</f>
        <v>0.0792751241651585</v>
      </c>
      <c r="E243" s="40" t="n">
        <f aca="false">sorties_modele_sanstitre!$E$243</f>
        <v>0.097696580589546</v>
      </c>
      <c r="F243" s="40" t="n">
        <f aca="false">sorties_modele_sanstitre!$F$243</f>
        <v>0.11396863475066</v>
      </c>
      <c r="G243" s="40" t="n">
        <f aca="false">sorties_modele_sanstitre!$G$243</f>
        <v>0.110378914034595</v>
      </c>
    </row>
    <row collapsed="false" customFormat="false" customHeight="false" hidden="false" ht="15" outlineLevel="0" r="244">
      <c r="A244" s="24" t="str">
        <f aca="false">sorties_modele_sanstitre!$A$244</f>
        <v>AMS3</v>
      </c>
      <c r="B244" s="24" t="str">
        <f aca="false">sorties_modele_sanstitre!$B$244</f>
        <v>Rooftop performant</v>
      </c>
      <c r="C244" s="40" t="n">
        <f aca="false">sorties_modele_sanstitre!$C$244</f>
        <v>0.0040252152557328</v>
      </c>
      <c r="D244" s="40" t="n">
        <f aca="false">sorties_modele_sanstitre!$D$244</f>
        <v>0.00801737564330039</v>
      </c>
      <c r="E244" s="40" t="n">
        <f aca="false">sorties_modele_sanstitre!$E$244</f>
        <v>0.0122121617492105</v>
      </c>
      <c r="F244" s="40" t="n">
        <f aca="false">sorties_modele_sanstitre!$F$244</f>
        <v>0.0160898984079737</v>
      </c>
      <c r="G244" s="40" t="n">
        <f aca="false">sorties_modele_sanstitre!$G$244</f>
        <v>0.0201134110563614</v>
      </c>
    </row>
    <row collapsed="false" customFormat="false" customHeight="false" hidden="false" ht="15" outlineLevel="0" r="245">
      <c r="A245" s="24" t="str">
        <f aca="false">sorties_modele_sanstitre!$A$245</f>
        <v>AMS3</v>
      </c>
      <c r="B245" s="24" t="str">
        <f aca="false">sorties_modele_sanstitre!$B$245</f>
        <v>DRV</v>
      </c>
      <c r="C245" s="40" t="n">
        <f aca="false">sorties_modele_sanstitre!$C$245</f>
        <v>0.00588861652337334</v>
      </c>
      <c r="D245" s="40" t="n">
        <f aca="false">sorties_modele_sanstitre!$D$245</f>
        <v>0.0061542438267183</v>
      </c>
      <c r="E245" s="40" t="n">
        <f aca="false">sorties_modele_sanstitre!$E$245</f>
        <v>0.00768247931802871</v>
      </c>
      <c r="F245" s="40" t="n">
        <f aca="false">sorties_modele_sanstitre!$F$245</f>
        <v>0.0101847060179519</v>
      </c>
      <c r="G245" s="40" t="n">
        <f aca="false">sorties_modele_sanstitre!$G$245</f>
        <v>0.0180421425256982</v>
      </c>
    </row>
    <row collapsed="false" customFormat="false" customHeight="false" hidden="false" ht="15" outlineLevel="0" r="246">
      <c r="A246" s="24" t="str">
        <f aca="false">sorties_modele_sanstitre!$A$246</f>
        <v>AMS3</v>
      </c>
      <c r="B246" s="24" t="str">
        <f aca="false">sorties_modele_sanstitre!$B$246</f>
        <v>DRV performant</v>
      </c>
      <c r="C246" s="40" t="n">
        <f aca="false">sorties_modele_sanstitre!$C$246</f>
        <v>1.03549985942529E-006</v>
      </c>
      <c r="D246" s="40" t="n">
        <f aca="false">sorties_modele_sanstitre!$D$246</f>
        <v>5.19317095822345E-005</v>
      </c>
      <c r="E246" s="40" t="n">
        <f aca="false">sorties_modele_sanstitre!$E$246</f>
        <v>0.000180537401239777</v>
      </c>
      <c r="F246" s="40" t="n">
        <f aca="false">sorties_modele_sanstitre!$F$246</f>
        <v>0.000261447701912253</v>
      </c>
      <c r="G246" s="40" t="n">
        <f aca="false">sorties_modele_sanstitre!$G$246</f>
        <v>0.000130143007012185</v>
      </c>
    </row>
    <row collapsed="false" customFormat="false" customHeight="false" hidden="false" ht="15" outlineLevel="0" r="247">
      <c r="A247" s="24" t="str">
        <f aca="false">sorties_modele_sanstitre!$A$247</f>
        <v>AMS3</v>
      </c>
      <c r="B247" s="24" t="str">
        <f aca="false">sorties_modele_sanstitre!$B$247</f>
        <v>Autre système centralisé</v>
      </c>
      <c r="C247" s="40" t="n">
        <f aca="false">sorties_modele_sanstitre!$C$247</f>
        <v>0.111664358730361</v>
      </c>
      <c r="D247" s="40" t="n">
        <f aca="false">sorties_modele_sanstitre!$D$247</f>
        <v>0.136767485000601</v>
      </c>
      <c r="E247" s="40" t="n">
        <f aca="false">sorties_modele_sanstitre!$E$247</f>
        <v>0.162725229126319</v>
      </c>
      <c r="F247" s="40" t="n">
        <f aca="false">sorties_modele_sanstitre!$F$247</f>
        <v>0.196410654002531</v>
      </c>
      <c r="G247" s="40" t="n">
        <f aca="false">sorties_modele_sanstitre!$G$247</f>
        <v>0.364180125018409</v>
      </c>
    </row>
    <row collapsed="false" customFormat="false" customHeight="false" hidden="false" ht="15" outlineLevel="0" r="248">
      <c r="A248" s="24" t="str">
        <f aca="false">sorties_modele_sanstitre!$A$248</f>
        <v>AMS3</v>
      </c>
      <c r="B248" s="24" t="str">
        <f aca="false">sorties_modele_sanstitre!$B$248</f>
        <v>Autre système centralisé performant</v>
      </c>
      <c r="C248" s="40" t="n">
        <f aca="false">sorties_modele_sanstitre!$C$248</f>
        <v>0.00267164936601585</v>
      </c>
      <c r="D248" s="40" t="n">
        <f aca="false">sorties_modele_sanstitre!$D$248</f>
        <v>0.0050988708543332</v>
      </c>
      <c r="E248" s="40" t="n">
        <f aca="false">sorties_modele_sanstitre!$E$248</f>
        <v>0.00774328159200475</v>
      </c>
      <c r="F248" s="40" t="n">
        <f aca="false">sorties_modele_sanstitre!$F$248</f>
        <v>0.0126275377829214</v>
      </c>
      <c r="G248" s="40" t="n">
        <f aca="false">sorties_modele_sanstitre!$G$248</f>
        <v>0.0521588719773856</v>
      </c>
    </row>
    <row collapsed="false" customFormat="false" customHeight="false" hidden="false" ht="15" outlineLevel="0" r="249">
      <c r="A249" s="24" t="str">
        <f aca="false">sorties_modele_sanstitre!$A$249</f>
        <v>AMS3</v>
      </c>
      <c r="B249" s="24" t="str">
        <f aca="false">sorties_modele_sanstitre!$B$249</f>
        <v>nr</v>
      </c>
      <c r="C249" s="40" t="n">
        <f aca="false">sorties_modele_sanstitre!$C$249</f>
        <v>0.0269625466909297</v>
      </c>
      <c r="D249" s="40" t="n">
        <f aca="false">sorties_modele_sanstitre!$D$249</f>
        <v>0.0270171655521005</v>
      </c>
      <c r="E249" s="40" t="n">
        <f aca="false">sorties_modele_sanstitre!$E$249</f>
        <v>0.0268019811156939</v>
      </c>
      <c r="F249" s="40" t="n">
        <f aca="false">sorties_modele_sanstitre!$F$249</f>
        <v>0.0265789320909346</v>
      </c>
      <c r="G249" s="40" t="n">
        <f aca="false">sorties_modele_sanstitre!$G$249</f>
        <v>0.0259804079657619</v>
      </c>
    </row>
    <row collapsed="false" customFormat="false" customHeight="false" hidden="false" ht="15" outlineLevel="0" r="250">
      <c r="A250" s="24"/>
      <c r="B250" s="24"/>
      <c r="C250" s="40" t="n">
        <f aca="false">sorties_modele_sanstitre!$C$250</f>
        <v>0</v>
      </c>
      <c r="D250" s="40" t="n">
        <f aca="false">sorties_modele_sanstitre!$D$250</f>
        <v>0</v>
      </c>
      <c r="E250" s="40" t="n">
        <f aca="false">sorties_modele_sanstitre!$E$250</f>
        <v>0</v>
      </c>
      <c r="F250" s="40" t="n">
        <f aca="false">sorties_modele_sanstitre!$F$250</f>
        <v>0</v>
      </c>
      <c r="G250" s="40" t="n">
        <f aca="false">sorties_modele_sanstitre!$G$250</f>
        <v>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B3" activeCellId="0" pane="topLeft" sqref="B3"/>
    </sheetView>
  </sheetViews>
  <sheetFormatPr defaultRowHeight="13.8"/>
  <cols>
    <col min="1" max="1" hidden="false" style="0" width="65.7040816326531" collapsed="true"/>
    <col min="2" max="2" hidden="false" style="0" width="16.0" collapsed="true"/>
    <col min="3" max="7" hidden="false" style="0" width="11.5714285714286" collapsed="true"/>
    <col min="8" max="8" hidden="false" style="0" width="40.1479591836735" collapsed="true"/>
    <col min="9" max="9" hidden="false" style="0" width="23.7142857142857" collapsed="true"/>
    <col min="10" max="10" hidden="false" style="41" width="32.8571428571429" collapsed="true"/>
    <col min="11" max="11" hidden="false" style="41" width="54.4183673469388" collapsed="true"/>
    <col min="12" max="12" hidden="false" style="42" width="62.7091836734694" collapsed="true"/>
    <col min="13" max="1017" hidden="false" style="0" width="10.7091836734694" collapsed="true"/>
    <col min="1018" max="1025" hidden="false" style="0" width="9.14285714285714" collapsed="true"/>
  </cols>
  <sheetData>
    <row collapsed="false" customFormat="false" customHeight="false" hidden="false" ht="17.35" outlineLevel="0" r="1">
      <c r="J1" s="43" t="s">
        <v>153</v>
      </c>
      <c r="K1" s="43"/>
    </row>
    <row collapsed="false" customFormat="false" customHeight="false" hidden="false" ht="17.35" outlineLevel="0" r="2">
      <c r="B2" s="44" t="s">
        <v>154</v>
      </c>
      <c r="C2" s="44"/>
      <c r="D2" s="44"/>
      <c r="E2" s="44"/>
      <c r="F2" s="44"/>
      <c r="G2" s="44"/>
      <c r="H2" s="45"/>
      <c r="J2" s="46"/>
      <c r="K2" s="46"/>
      <c r="L2" s="0"/>
    </row>
    <row collapsed="false" customFormat="false" customHeight="false" hidden="false" ht="13.8" outlineLevel="0" r="3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46"/>
      <c r="K3" s="46"/>
      <c r="L3" s="0"/>
    </row>
    <row collapsed="false" customFormat="false" customHeight="false" hidden="false" ht="13.8" outlineLevel="0" r="4">
      <c r="J4" s="46"/>
      <c r="K4" s="46"/>
      <c r="L4" s="0"/>
    </row>
    <row collapsed="false" customFormat="false" customHeight="false" hidden="false" ht="18.9" outlineLevel="0" r="5">
      <c r="A5" s="47" t="s">
        <v>155</v>
      </c>
      <c r="B5" s="48"/>
      <c r="C5" s="48"/>
      <c r="D5" s="48"/>
      <c r="E5" s="48"/>
      <c r="F5" s="48"/>
      <c r="G5" s="48"/>
      <c r="H5" s="48"/>
      <c r="J5" s="46"/>
      <c r="K5" s="46"/>
      <c r="L5" s="0"/>
    </row>
    <row collapsed="false" customFormat="false" customHeight="false" hidden="false" ht="17.35" outlineLevel="0" r="6">
      <c r="A6" s="49"/>
      <c r="B6" s="50"/>
      <c r="F6" s="50"/>
      <c r="G6" s="50"/>
      <c r="H6" s="50"/>
      <c r="J6" s="46"/>
      <c r="K6" s="46"/>
      <c r="L6" s="0"/>
    </row>
    <row collapsed="false" customFormat="false" customHeight="true" hidden="false" ht="27.75" outlineLevel="0" r="7">
      <c r="A7" s="51" t="s">
        <v>156</v>
      </c>
      <c r="B7" s="52" t="n">
        <f aca="false">Surfaces!D11</f>
        <v>20.2</v>
      </c>
      <c r="C7" s="52" t="n">
        <f aca="false">Surfaces!E11</f>
        <v>20.7</v>
      </c>
      <c r="D7" s="52" t="n">
        <f aca="false">Surfaces!F11</f>
        <v>20.9</v>
      </c>
      <c r="E7" s="52" t="n">
        <f aca="false">Surfaces!G11</f>
        <v>21.5</v>
      </c>
      <c r="F7" s="52" t="n">
        <f aca="false">Surfaces!H11</f>
        <v>22.7</v>
      </c>
      <c r="G7" s="53"/>
      <c r="H7" s="53" t="s">
        <v>157</v>
      </c>
      <c r="J7" s="0"/>
      <c r="K7" s="54"/>
      <c r="L7" s="55"/>
    </row>
    <row collapsed="false" customFormat="false" customHeight="true" hidden="false" ht="33" outlineLevel="0" r="8">
      <c r="A8" s="56" t="s">
        <v>158</v>
      </c>
      <c r="B8" s="57"/>
      <c r="C8" s="58"/>
      <c r="D8" s="59"/>
      <c r="E8" s="58"/>
      <c r="F8" s="57"/>
      <c r="G8" s="60"/>
      <c r="H8" s="60"/>
      <c r="J8" s="0"/>
      <c r="K8" s="54"/>
      <c r="L8" s="55"/>
    </row>
    <row collapsed="false" customFormat="false" customHeight="true" hidden="false" ht="33" outlineLevel="0" r="9">
      <c r="A9" s="61"/>
      <c r="B9" s="62"/>
      <c r="C9" s="63"/>
      <c r="D9" s="63"/>
      <c r="E9" s="63"/>
      <c r="F9" s="62"/>
      <c r="G9" s="63"/>
      <c r="H9" s="63"/>
      <c r="J9" s="46"/>
      <c r="K9" s="46"/>
      <c r="L9" s="0"/>
    </row>
    <row collapsed="false" customFormat="false" customHeight="false" hidden="false" ht="13.8" outlineLevel="0" r="10">
      <c r="A10" s="56" t="s">
        <v>159</v>
      </c>
      <c r="B10" s="64"/>
      <c r="C10" s="65"/>
      <c r="D10" s="65"/>
      <c r="E10" s="65"/>
      <c r="F10" s="64"/>
      <c r="G10" s="65"/>
      <c r="H10" s="65"/>
      <c r="J10" s="66" t="s">
        <v>160</v>
      </c>
      <c r="K10" s="0"/>
      <c r="L10" s="0"/>
    </row>
    <row collapsed="false" customFormat="false" customHeight="false" hidden="false" ht="13.8" outlineLevel="0" r="11">
      <c r="A11" s="61"/>
      <c r="B11" s="67"/>
      <c r="C11" s="61"/>
      <c r="D11" s="61"/>
      <c r="E11" s="61"/>
      <c r="F11" s="67"/>
      <c r="G11" s="61"/>
      <c r="H11" s="61"/>
      <c r="J11" s="68"/>
      <c r="K11" s="68"/>
      <c r="L11" s="0"/>
    </row>
    <row collapsed="false" customFormat="false" customHeight="false" hidden="false" ht="13.8" outlineLevel="0" r="12">
      <c r="A12" s="0" t="s">
        <v>161</v>
      </c>
      <c r="B12" s="67"/>
      <c r="C12" s="61"/>
      <c r="D12" s="61"/>
      <c r="E12" s="61"/>
      <c r="F12" s="67"/>
      <c r="G12" s="61"/>
      <c r="H12" s="61"/>
      <c r="J12" s="68"/>
      <c r="K12" s="68"/>
      <c r="L12" s="0"/>
    </row>
    <row collapsed="false" customFormat="false" customHeight="false" hidden="false" ht="13.8" outlineLevel="0" r="13">
      <c r="A13" s="69" t="s">
        <v>2</v>
      </c>
      <c r="B13" s="70" t="n">
        <f aca="false">Surfaces!D3</f>
        <v>8.2</v>
      </c>
      <c r="C13" s="70" t="n">
        <f aca="false">Surfaces!E3</f>
        <v>8.5</v>
      </c>
      <c r="D13" s="70" t="n">
        <f aca="false">Surfaces!F3</f>
        <v>8.7</v>
      </c>
      <c r="E13" s="70" t="n">
        <f aca="false">Surfaces!G3</f>
        <v>9</v>
      </c>
      <c r="F13" s="70" t="n">
        <f aca="false">Surfaces!H3</f>
        <v>9.5</v>
      </c>
      <c r="G13" s="71"/>
      <c r="H13" s="71"/>
      <c r="J13" s="68"/>
      <c r="K13" s="68"/>
      <c r="L13" s="0"/>
    </row>
    <row collapsed="false" customFormat="false" customHeight="false" hidden="false" ht="13.8" outlineLevel="0" r="14">
      <c r="A14" s="69" t="s">
        <v>53</v>
      </c>
      <c r="B14" s="70" t="n">
        <f aca="false">Surfaces!D4</f>
        <v>3.4</v>
      </c>
      <c r="C14" s="70" t="n">
        <f aca="false">Surfaces!E4</f>
        <v>3.3</v>
      </c>
      <c r="D14" s="70" t="n">
        <f aca="false">Surfaces!F4</f>
        <v>3.2</v>
      </c>
      <c r="E14" s="70" t="n">
        <f aca="false">Surfaces!G4</f>
        <v>3.2</v>
      </c>
      <c r="F14" s="70" t="n">
        <f aca="false">Surfaces!H4</f>
        <v>3.2</v>
      </c>
      <c r="G14" s="71"/>
      <c r="H14" s="71"/>
      <c r="J14" s="68"/>
      <c r="K14" s="68"/>
      <c r="L14" s="0"/>
    </row>
    <row collapsed="false" customFormat="false" customHeight="false" hidden="false" ht="13.8" outlineLevel="0" r="15">
      <c r="A15" s="69" t="s">
        <v>54</v>
      </c>
      <c r="B15" s="70" t="n">
        <f aca="false">Surfaces!D5</f>
        <v>1.7</v>
      </c>
      <c r="C15" s="70" t="n">
        <f aca="false">Surfaces!E5</f>
        <v>1.7</v>
      </c>
      <c r="D15" s="70" t="n">
        <f aca="false">Surfaces!F5</f>
        <v>1.7</v>
      </c>
      <c r="E15" s="70" t="n">
        <f aca="false">Surfaces!G5</f>
        <v>1.8</v>
      </c>
      <c r="F15" s="70" t="n">
        <f aca="false">Surfaces!H5</f>
        <v>1.9</v>
      </c>
      <c r="G15" s="71"/>
      <c r="H15" s="71"/>
      <c r="J15" s="68"/>
      <c r="K15" s="68"/>
      <c r="L15" s="0"/>
    </row>
    <row collapsed="false" customFormat="false" customHeight="false" hidden="false" ht="13.8" outlineLevel="0" r="16">
      <c r="A16" s="69" t="s">
        <v>55</v>
      </c>
      <c r="B16" s="70" t="n">
        <f aca="false">Surfaces!D6</f>
        <v>6.9</v>
      </c>
      <c r="C16" s="70" t="n">
        <f aca="false">Surfaces!E6</f>
        <v>7.2</v>
      </c>
      <c r="D16" s="70" t="n">
        <f aca="false">Surfaces!F6</f>
        <v>7.3</v>
      </c>
      <c r="E16" s="70" t="n">
        <f aca="false">Surfaces!G6</f>
        <v>7.5</v>
      </c>
      <c r="F16" s="70" t="n">
        <f aca="false">Surfaces!H6</f>
        <v>8.1</v>
      </c>
      <c r="G16" s="71"/>
      <c r="H16" s="71"/>
      <c r="J16" s="68"/>
      <c r="K16" s="68"/>
      <c r="L16" s="0"/>
    </row>
    <row collapsed="false" customFormat="false" customHeight="false" hidden="false" ht="13.8" outlineLevel="0" r="17">
      <c r="A17" s="69" t="s">
        <v>61</v>
      </c>
      <c r="B17" s="72" t="n">
        <f aca="false">SUM(B13:B16)</f>
        <v>20.2</v>
      </c>
      <c r="C17" s="72" t="n">
        <f aca="false">SUM(C13:C16)</f>
        <v>20.7</v>
      </c>
      <c r="D17" s="72" t="n">
        <f aca="false">SUM(D13:D16)</f>
        <v>20.9</v>
      </c>
      <c r="E17" s="72" t="n">
        <f aca="false">SUM(E13:E16)</f>
        <v>21.5</v>
      </c>
      <c r="F17" s="72" t="n">
        <f aca="false">SUM(F13:F16)</f>
        <v>22.7</v>
      </c>
      <c r="G17" s="73"/>
      <c r="H17" s="73"/>
      <c r="J17" s="68"/>
      <c r="K17" s="68"/>
      <c r="L17" s="0"/>
    </row>
    <row collapsed="false" customFormat="false" customHeight="false" hidden="false" ht="13.8" outlineLevel="0" r="18">
      <c r="A18" s="61"/>
      <c r="B18" s="67"/>
      <c r="C18" s="61"/>
      <c r="D18" s="61"/>
      <c r="E18" s="61"/>
      <c r="F18" s="67"/>
      <c r="G18" s="61"/>
      <c r="H18" s="61"/>
      <c r="J18" s="68"/>
      <c r="K18" s="68"/>
      <c r="L18" s="0"/>
    </row>
    <row collapsed="false" customFormat="false" customHeight="false" hidden="false" ht="13.8" outlineLevel="0" r="19">
      <c r="A19" s="0" t="s">
        <v>162</v>
      </c>
      <c r="B19" s="67"/>
      <c r="C19" s="61"/>
      <c r="D19" s="61"/>
      <c r="E19" s="61"/>
      <c r="F19" s="67"/>
      <c r="G19" s="61"/>
      <c r="H19" s="61"/>
      <c r="J19" s="74"/>
      <c r="K19" s="74"/>
      <c r="L19" s="0"/>
    </row>
    <row collapsed="false" customFormat="false" customHeight="true" hidden="false" ht="13.9" outlineLevel="0" r="20">
      <c r="A20" s="69" t="s">
        <v>2</v>
      </c>
      <c r="B20" s="75" t="n">
        <f aca="false">B13/B$17</f>
        <v>0.405940594059406</v>
      </c>
      <c r="C20" s="75" t="n">
        <f aca="false">C13/C$17</f>
        <v>0.410628019323671</v>
      </c>
      <c r="D20" s="75" t="n">
        <f aca="false">D13/D$17</f>
        <v>0.416267942583732</v>
      </c>
      <c r="E20" s="75" t="n">
        <f aca="false">E13/E$17</f>
        <v>0.418604651162791</v>
      </c>
      <c r="F20" s="75" t="n">
        <f aca="false">F13/F$17</f>
        <v>0.418502202643172</v>
      </c>
      <c r="G20" s="71"/>
      <c r="H20" s="71"/>
      <c r="J20" s="76" t="s">
        <v>163</v>
      </c>
      <c r="K20" s="77"/>
      <c r="L20" s="78"/>
    </row>
    <row collapsed="false" customFormat="false" customHeight="false" hidden="false" ht="13.8" outlineLevel="0" r="21">
      <c r="A21" s="69" t="s">
        <v>53</v>
      </c>
      <c r="B21" s="75" t="n">
        <f aca="false">B14/B$17</f>
        <v>0.168316831683168</v>
      </c>
      <c r="C21" s="75" t="n">
        <f aca="false">C14/C$17</f>
        <v>0.159420289855072</v>
      </c>
      <c r="D21" s="75" t="n">
        <f aca="false">D14/D$17</f>
        <v>0.15311004784689</v>
      </c>
      <c r="E21" s="75" t="n">
        <f aca="false">E14/E$17</f>
        <v>0.148837209302326</v>
      </c>
      <c r="F21" s="75" t="n">
        <f aca="false">F14/F$17</f>
        <v>0.140969162995595</v>
      </c>
      <c r="G21" s="71"/>
      <c r="H21" s="71"/>
      <c r="J21" s="76"/>
      <c r="K21" s="77"/>
      <c r="L21" s="78"/>
    </row>
    <row collapsed="false" customFormat="false" customHeight="false" hidden="false" ht="13.8" outlineLevel="0" r="22">
      <c r="A22" s="69" t="s">
        <v>54</v>
      </c>
      <c r="B22" s="75" t="n">
        <f aca="false">B15/B$17</f>
        <v>0.0841584158415841</v>
      </c>
      <c r="C22" s="75" t="n">
        <f aca="false">C15/C$17</f>
        <v>0.0821256038647343</v>
      </c>
      <c r="D22" s="75" t="n">
        <f aca="false">D15/D$17</f>
        <v>0.0813397129186603</v>
      </c>
      <c r="E22" s="75" t="n">
        <f aca="false">E15/E$17</f>
        <v>0.0837209302325581</v>
      </c>
      <c r="F22" s="75" t="n">
        <f aca="false">F15/F$17</f>
        <v>0.0837004405286344</v>
      </c>
      <c r="G22" s="71"/>
      <c r="H22" s="71"/>
      <c r="J22" s="76"/>
      <c r="K22" s="77"/>
      <c r="L22" s="78"/>
    </row>
    <row collapsed="false" customFormat="false" customHeight="false" hidden="false" ht="13.8" outlineLevel="0" r="23">
      <c r="A23" s="69" t="s">
        <v>55</v>
      </c>
      <c r="B23" s="75" t="n">
        <f aca="false">B16/B$17</f>
        <v>0.341584158415842</v>
      </c>
      <c r="C23" s="75" t="n">
        <f aca="false">C16/C$17</f>
        <v>0.347826086956522</v>
      </c>
      <c r="D23" s="75" t="n">
        <f aca="false">D16/D$17</f>
        <v>0.349282296650718</v>
      </c>
      <c r="E23" s="75" t="n">
        <f aca="false">E16/E$17</f>
        <v>0.348837209302326</v>
      </c>
      <c r="F23" s="75" t="n">
        <f aca="false">F16/F$17</f>
        <v>0.356828193832599</v>
      </c>
      <c r="G23" s="71"/>
      <c r="H23" s="71"/>
      <c r="J23" s="76"/>
      <c r="K23" s="77"/>
      <c r="L23" s="78"/>
    </row>
    <row collapsed="false" customFormat="false" customHeight="false" hidden="false" ht="13.8" outlineLevel="0" r="24">
      <c r="A24" s="69" t="s">
        <v>61</v>
      </c>
      <c r="B24" s="79"/>
      <c r="C24" s="73"/>
      <c r="D24" s="73"/>
      <c r="E24" s="73"/>
      <c r="F24" s="79"/>
      <c r="G24" s="73"/>
      <c r="H24" s="73"/>
      <c r="J24" s="76"/>
      <c r="K24" s="77"/>
      <c r="L24" s="80"/>
    </row>
    <row collapsed="false" customFormat="false" customHeight="false" hidden="false" ht="13.8" outlineLevel="0" r="25">
      <c r="A25" s="61"/>
      <c r="B25" s="61"/>
      <c r="C25" s="61"/>
      <c r="D25" s="61"/>
      <c r="E25" s="61"/>
      <c r="F25" s="61"/>
      <c r="G25" s="61"/>
      <c r="H25" s="61"/>
      <c r="J25" s="77"/>
      <c r="K25" s="77"/>
      <c r="L25" s="80"/>
    </row>
    <row collapsed="false" customFormat="false" customHeight="false" hidden="false" ht="13.8" outlineLevel="0" r="26">
      <c r="A26" s="61" t="s">
        <v>164</v>
      </c>
      <c r="B26" s="61"/>
      <c r="C26" s="61"/>
      <c r="D26" s="61"/>
      <c r="E26" s="61"/>
      <c r="F26" s="61"/>
      <c r="G26" s="61"/>
      <c r="H26" s="61"/>
      <c r="J26" s="74"/>
      <c r="K26" s="74"/>
      <c r="L26" s="0"/>
    </row>
    <row collapsed="false" customFormat="false" customHeight="false" hidden="false" ht="13.8" outlineLevel="0" r="27">
      <c r="A27" s="56" t="s">
        <v>2</v>
      </c>
      <c r="B27" s="81" t="n">
        <f aca="false">Surfaces!D17</f>
        <v>27.1610895907927</v>
      </c>
      <c r="C27" s="81" t="n">
        <f aca="false">Surfaces!E17</f>
        <v>27.2624179375765</v>
      </c>
      <c r="D27" s="81" t="n">
        <f aca="false">Surfaces!F17</f>
        <v>27.5894979595632</v>
      </c>
      <c r="E27" s="81" t="n">
        <f aca="false">Surfaces!G17</f>
        <v>27.6361347936111</v>
      </c>
      <c r="F27" s="81" t="n">
        <f aca="false">Surfaces!H17</f>
        <v>28.7288312528421</v>
      </c>
      <c r="G27" s="65"/>
      <c r="H27" s="65"/>
      <c r="J27" s="76" t="s">
        <v>165</v>
      </c>
      <c r="K27" s="0"/>
      <c r="L27" s="55"/>
    </row>
    <row collapsed="false" customFormat="false" customHeight="false" hidden="false" ht="13.8" outlineLevel="0" r="28">
      <c r="A28" s="56" t="s">
        <v>53</v>
      </c>
      <c r="B28" s="81" t="n">
        <f aca="false">Surfaces!D18</f>
        <v>61.8540951686471</v>
      </c>
      <c r="C28" s="81" t="n">
        <f aca="false">Surfaces!E18</f>
        <v>64.7206373706061</v>
      </c>
      <c r="D28" s="81" t="n">
        <f aca="false">Surfaces!F18</f>
        <v>67.3489543162188</v>
      </c>
      <c r="E28" s="81" t="n">
        <f aca="false">Surfaces!G18</f>
        <v>68.0054491060937</v>
      </c>
      <c r="F28" s="81" t="n">
        <f aca="false">Surfaces!H18</f>
        <v>70.0401479514375</v>
      </c>
      <c r="G28" s="65"/>
      <c r="H28" s="65"/>
      <c r="J28" s="76"/>
      <c r="K28" s="77"/>
      <c r="L28" s="55"/>
    </row>
    <row collapsed="false" customFormat="false" customHeight="false" hidden="false" ht="13.8" outlineLevel="0" r="29">
      <c r="A29" s="56" t="s">
        <v>54</v>
      </c>
      <c r="B29" s="81" t="n">
        <f aca="false">Surfaces!D19</f>
        <v>67.123190489647</v>
      </c>
      <c r="C29" s="81" t="n">
        <f aca="false">Surfaces!E19</f>
        <v>71.459673381</v>
      </c>
      <c r="D29" s="81" t="n">
        <f aca="false">Surfaces!F19</f>
        <v>75.3153961678823</v>
      </c>
      <c r="E29" s="81" t="n">
        <f aca="false">Surfaces!G19</f>
        <v>75.0195473776111</v>
      </c>
      <c r="F29" s="81" t="n">
        <f aca="false">Surfaces!H19</f>
        <v>86.8695280718421</v>
      </c>
      <c r="G29" s="65"/>
      <c r="H29" s="65"/>
      <c r="J29" s="76"/>
      <c r="K29" s="77"/>
      <c r="L29" s="55"/>
    </row>
    <row collapsed="false" customFormat="false" customHeight="false" hidden="false" ht="13.8" outlineLevel="0" r="30">
      <c r="A30" s="56" t="s">
        <v>55</v>
      </c>
      <c r="B30" s="81" t="n">
        <f aca="false">Surfaces!D20</f>
        <v>60.6325707893913</v>
      </c>
      <c r="C30" s="81" t="n">
        <f aca="false">Surfaces!E20</f>
        <v>60.4496170881945</v>
      </c>
      <c r="D30" s="81" t="n">
        <f aca="false">Surfaces!F20</f>
        <v>60.5730501875069</v>
      </c>
      <c r="E30" s="81" t="n">
        <f aca="false">Surfaces!G20</f>
        <v>59.9146877697467</v>
      </c>
      <c r="F30" s="81" t="n">
        <f aca="false">Surfaces!H20</f>
        <v>58.8434095680247</v>
      </c>
      <c r="G30" s="65"/>
      <c r="H30" s="65"/>
      <c r="J30" s="76"/>
      <c r="K30" s="77"/>
      <c r="L30" s="55"/>
    </row>
    <row collapsed="false" customFormat="false" customHeight="false" hidden="false" ht="13.8" outlineLevel="0" r="31">
      <c r="J31" s="68"/>
      <c r="K31" s="68"/>
      <c r="L31" s="0"/>
    </row>
    <row collapsed="false" customFormat="false" customHeight="false" hidden="false" ht="13.8" outlineLevel="0" r="32">
      <c r="A32" s="61" t="s">
        <v>166</v>
      </c>
      <c r="B32" s="61"/>
      <c r="C32" s="61"/>
      <c r="D32" s="61"/>
      <c r="E32" s="61"/>
      <c r="F32" s="61"/>
      <c r="J32" s="68"/>
      <c r="K32" s="68"/>
      <c r="L32" s="0"/>
    </row>
    <row collapsed="false" customFormat="false" customHeight="false" hidden="false" ht="13.8" outlineLevel="0" r="33">
      <c r="A33" s="56" t="s">
        <v>2</v>
      </c>
      <c r="B33" s="82" t="n">
        <f aca="false">B27/$B27</f>
        <v>1</v>
      </c>
      <c r="C33" s="82" t="n">
        <f aca="false">C27/$B27</f>
        <v>1.0037306436638</v>
      </c>
      <c r="D33" s="82" t="n">
        <f aca="false">D27/$B27</f>
        <v>1.01577287123694</v>
      </c>
      <c r="E33" s="82" t="n">
        <f aca="false">E27/$B27</f>
        <v>1.01748991700905</v>
      </c>
      <c r="F33" s="82" t="n">
        <f aca="false">F27/$B27</f>
        <v>1.05772013147002</v>
      </c>
      <c r="J33" s="68"/>
      <c r="K33" s="68"/>
      <c r="L33" s="0"/>
    </row>
    <row collapsed="false" customFormat="false" customHeight="false" hidden="false" ht="13.8" outlineLevel="0" r="34">
      <c r="A34" s="56" t="s">
        <v>53</v>
      </c>
      <c r="B34" s="82" t="n">
        <f aca="false">B28/$B28</f>
        <v>1</v>
      </c>
      <c r="C34" s="82" t="n">
        <f aca="false">C28/$B28</f>
        <v>1.04634361224012</v>
      </c>
      <c r="D34" s="82" t="n">
        <f aca="false">D28/$B28</f>
        <v>1.08883581810695</v>
      </c>
      <c r="E34" s="82" t="n">
        <f aca="false">E28/$B28</f>
        <v>1.09944942078087</v>
      </c>
      <c r="F34" s="82" t="n">
        <f aca="false">F28/$B28</f>
        <v>1.13234455633812</v>
      </c>
      <c r="J34" s="68"/>
      <c r="K34" s="68"/>
      <c r="L34" s="0"/>
    </row>
    <row collapsed="false" customFormat="false" customHeight="false" hidden="false" ht="13.8" outlineLevel="0" r="35">
      <c r="A35" s="56" t="s">
        <v>54</v>
      </c>
      <c r="B35" s="82" t="n">
        <f aca="false">B29/$B29</f>
        <v>1</v>
      </c>
      <c r="C35" s="82" t="n">
        <f aca="false">C29/$B29</f>
        <v>1.06460483865143</v>
      </c>
      <c r="D35" s="82" t="n">
        <f aca="false">D29/$B29</f>
        <v>1.12204732251961</v>
      </c>
      <c r="E35" s="82" t="n">
        <f aca="false">E29/$B29</f>
        <v>1.11763977293633</v>
      </c>
      <c r="F35" s="82" t="n">
        <f aca="false">F29/$B29</f>
        <v>1.29418055724334</v>
      </c>
      <c r="J35" s="68"/>
      <c r="K35" s="68"/>
      <c r="L35" s="0"/>
    </row>
    <row collapsed="false" customFormat="false" customHeight="false" hidden="false" ht="13.8" outlineLevel="0" r="36">
      <c r="A36" s="56" t="s">
        <v>55</v>
      </c>
      <c r="B36" s="82" t="n">
        <f aca="false">B30/$B30</f>
        <v>1</v>
      </c>
      <c r="C36" s="82" t="n">
        <f aca="false">C30/$B30</f>
        <v>0.996982583802485</v>
      </c>
      <c r="D36" s="82" t="n">
        <f aca="false">D30/$B30</f>
        <v>0.999018339464919</v>
      </c>
      <c r="E36" s="82" t="n">
        <f aca="false">E30/$B30</f>
        <v>0.988160109157531</v>
      </c>
      <c r="F36" s="82" t="n">
        <f aca="false">F30/$B30</f>
        <v>0.970491747289072</v>
      </c>
      <c r="J36" s="68"/>
      <c r="K36" s="68"/>
      <c r="L36" s="0"/>
    </row>
    <row collapsed="false" customFormat="false" customHeight="false" hidden="false" ht="13.8" outlineLevel="0" r="37">
      <c r="J37" s="68"/>
      <c r="K37" s="68"/>
      <c r="L37" s="0"/>
    </row>
    <row collapsed="false" customFormat="false" customHeight="false" hidden="false" ht="13.8" outlineLevel="0" r="38">
      <c r="J38" s="68"/>
      <c r="K38" s="68"/>
      <c r="L38" s="0"/>
    </row>
    <row collapsed="false" customFormat="false" customHeight="false" hidden="false" ht="13.8" outlineLevel="0" r="39">
      <c r="J39" s="68"/>
      <c r="K39" s="68"/>
      <c r="L39" s="0"/>
    </row>
    <row collapsed="false" customFormat="false" customHeight="false" hidden="false" ht="13.8" outlineLevel="0" r="40">
      <c r="J40" s="68"/>
      <c r="K40" s="68"/>
      <c r="L40" s="0"/>
    </row>
    <row collapsed="false" customFormat="false" customHeight="false" hidden="false" ht="18.9" outlineLevel="0" r="41">
      <c r="A41" s="47" t="s">
        <v>167</v>
      </c>
      <c r="B41" s="48"/>
      <c r="C41" s="48"/>
      <c r="D41" s="48"/>
      <c r="E41" s="48"/>
      <c r="F41" s="48"/>
      <c r="G41" s="48"/>
      <c r="J41" s="0"/>
      <c r="K41" s="0"/>
      <c r="L41" s="0"/>
    </row>
    <row collapsed="false" customFormat="true" customHeight="false" hidden="false" ht="17.35" outlineLevel="0" r="42" s="84">
      <c r="A42" s="83"/>
      <c r="B42" s="50"/>
      <c r="C42" s="50"/>
      <c r="D42" s="50"/>
      <c r="E42" s="50"/>
      <c r="F42" s="50"/>
      <c r="G42" s="50"/>
      <c r="J42" s="66"/>
      <c r="K42" s="66"/>
      <c r="L42" s="85"/>
    </row>
    <row collapsed="false" customFormat="false" customHeight="false" hidden="false" ht="17.35" outlineLevel="0" r="43">
      <c r="A43" s="86" t="s">
        <v>168</v>
      </c>
      <c r="B43" s="50"/>
      <c r="C43" s="50"/>
      <c r="D43" s="50"/>
      <c r="E43" s="50"/>
      <c r="F43" s="50"/>
      <c r="G43" s="50"/>
      <c r="H43" s="0" t="s">
        <v>169</v>
      </c>
      <c r="J43" s="66"/>
      <c r="K43" s="66"/>
      <c r="L43" s="85"/>
    </row>
    <row collapsed="false" customFormat="false" customHeight="false" hidden="false" ht="17.35" outlineLevel="0" r="44">
      <c r="A44" s="87" t="s">
        <v>170</v>
      </c>
      <c r="B44" s="50"/>
      <c r="C44" s="50"/>
      <c r="D44" s="50"/>
      <c r="E44" s="50"/>
      <c r="F44" s="50"/>
      <c r="G44" s="50"/>
      <c r="J44" s="88" t="s">
        <v>171</v>
      </c>
      <c r="K44" s="89"/>
      <c r="L44" s="0"/>
    </row>
    <row collapsed="false" customFormat="false" customHeight="false" hidden="false" ht="13.8" outlineLevel="0" r="45">
      <c r="A45" s="56" t="s">
        <v>2</v>
      </c>
      <c r="B45" s="90" t="n">
        <f aca="false">Sorties_modele_tertiaire!C128</f>
        <v>0.395571088101393</v>
      </c>
      <c r="C45" s="90" t="n">
        <f aca="false">Sorties_modele_tertiaire!D128</f>
        <v>0.397856545398235</v>
      </c>
      <c r="D45" s="90" t="n">
        <f aca="false">Sorties_modele_tertiaire!E128</f>
        <v>0.371565534711672</v>
      </c>
      <c r="E45" s="90" t="n">
        <f aca="false">Sorties_modele_tertiaire!F128</f>
        <v>0.302780070041985</v>
      </c>
      <c r="F45" s="90" t="n">
        <f aca="false">Sorties_modele_tertiaire!G128</f>
        <v>0.0614801495338725</v>
      </c>
      <c r="G45" s="65"/>
      <c r="J45" s="88"/>
      <c r="K45" s="89"/>
      <c r="L45" s="0"/>
    </row>
    <row collapsed="false" customFormat="false" customHeight="false" hidden="false" ht="13.8" outlineLevel="0" r="46">
      <c r="A46" s="56" t="s">
        <v>53</v>
      </c>
      <c r="B46" s="90" t="n">
        <f aca="false">Sorties_modele_tertiaire!C129</f>
        <v>0.306938248216121</v>
      </c>
      <c r="C46" s="90" t="n">
        <f aca="false">Sorties_modele_tertiaire!D129</f>
        <v>0.247880997124639</v>
      </c>
      <c r="D46" s="90" t="n">
        <f aca="false">Sorties_modele_tertiaire!E129</f>
        <v>0.188717380336654</v>
      </c>
      <c r="E46" s="90" t="n">
        <f aca="false">Sorties_modele_tertiaire!F129</f>
        <v>0.131518192337157</v>
      </c>
      <c r="F46" s="90" t="n">
        <f aca="false">Sorties_modele_tertiaire!G129</f>
        <v>0.0337126487075055</v>
      </c>
      <c r="G46" s="65"/>
      <c r="J46" s="88"/>
      <c r="K46" s="89"/>
      <c r="L46" s="0"/>
    </row>
    <row collapsed="false" customFormat="false" customHeight="false" hidden="false" ht="13.8" outlineLevel="0" r="47">
      <c r="A47" s="56" t="s">
        <v>54</v>
      </c>
      <c r="B47" s="90" t="n">
        <f aca="false">Sorties_modele_tertiaire!C130</f>
        <v>0.538803666626097</v>
      </c>
      <c r="C47" s="90" t="n">
        <f aca="false">Sorties_modele_tertiaire!D130</f>
        <v>0.533677324714528</v>
      </c>
      <c r="D47" s="90" t="n">
        <f aca="false">Sorties_modele_tertiaire!E130</f>
        <v>0.490228320635807</v>
      </c>
      <c r="E47" s="90" t="n">
        <f aca="false">Sorties_modele_tertiaire!F130</f>
        <v>0.400764328276733</v>
      </c>
      <c r="F47" s="90" t="n">
        <f aca="false">Sorties_modele_tertiaire!G130</f>
        <v>0.105911863801233</v>
      </c>
      <c r="G47" s="65"/>
      <c r="J47" s="88"/>
      <c r="K47" s="89"/>
      <c r="L47" s="0"/>
    </row>
    <row collapsed="false" customFormat="false" customHeight="false" hidden="false" ht="13.8" outlineLevel="0" r="48">
      <c r="A48" s="56" t="s">
        <v>55</v>
      </c>
      <c r="B48" s="90" t="n">
        <f aca="false">Sorties_modele_tertiaire!C131</f>
        <v>0.41317223692322</v>
      </c>
      <c r="C48" s="90" t="n">
        <f aca="false">Sorties_modele_tertiaire!D131</f>
        <v>0.368816578886656</v>
      </c>
      <c r="D48" s="90" t="n">
        <f aca="false">Sorties_modele_tertiaire!E131</f>
        <v>0.311993817201041</v>
      </c>
      <c r="E48" s="90" t="n">
        <f aca="false">Sorties_modele_tertiaire!F131</f>
        <v>0.244946178082746</v>
      </c>
      <c r="F48" s="90" t="n">
        <f aca="false">Sorties_modele_tertiaire!G131</f>
        <v>0.0565801505353513</v>
      </c>
      <c r="G48" s="65"/>
      <c r="J48" s="88"/>
      <c r="K48" s="89"/>
      <c r="L48" s="0"/>
    </row>
    <row collapsed="false" customFormat="false" customHeight="false" hidden="false" ht="17.35" outlineLevel="0" r="49">
      <c r="A49" s="87" t="s">
        <v>172</v>
      </c>
      <c r="B49" s="91"/>
      <c r="C49" s="91"/>
      <c r="D49" s="91"/>
      <c r="E49" s="91"/>
      <c r="F49" s="91"/>
      <c r="G49" s="50"/>
      <c r="J49" s="88"/>
      <c r="K49" s="89"/>
      <c r="L49" s="0"/>
    </row>
    <row collapsed="false" customFormat="false" customHeight="false" hidden="false" ht="13.8" outlineLevel="0" r="50">
      <c r="A50" s="56" t="s">
        <v>2</v>
      </c>
      <c r="B50" s="90" t="n">
        <f aca="false">Sorties_modele_tertiaire!C135</f>
        <v>0.0523751141368445</v>
      </c>
      <c r="C50" s="90" t="n">
        <f aca="false">Sorties_modele_tertiaire!D135</f>
        <v>0.0399478886850326</v>
      </c>
      <c r="D50" s="90" t="n">
        <f aca="false">Sorties_modele_tertiaire!E135</f>
        <v>0.0333403870252549</v>
      </c>
      <c r="E50" s="90" t="n">
        <f aca="false">Sorties_modele_tertiaire!F135</f>
        <v>0.0390176265804303</v>
      </c>
      <c r="F50" s="90" t="n">
        <f aca="false">Sorties_modele_tertiaire!G135</f>
        <v>0.206747280350052</v>
      </c>
      <c r="G50" s="65"/>
      <c r="J50" s="88"/>
      <c r="K50" s="89"/>
      <c r="L50" s="0"/>
    </row>
    <row collapsed="false" customFormat="false" customHeight="false" hidden="false" ht="13.8" outlineLevel="0" r="51">
      <c r="A51" s="56" t="s">
        <v>53</v>
      </c>
      <c r="B51" s="90" t="n">
        <f aca="false">Sorties_modele_tertiaire!C136</f>
        <v>0.0239378313596548</v>
      </c>
      <c r="C51" s="90" t="n">
        <f aca="false">Sorties_modele_tertiaire!D136</f>
        <v>0.0433672510722087</v>
      </c>
      <c r="D51" s="90" t="n">
        <f aca="false">Sorties_modele_tertiaire!E136</f>
        <v>0.0778605429129556</v>
      </c>
      <c r="E51" s="90" t="n">
        <f aca="false">Sorties_modele_tertiaire!F136</f>
        <v>0.119955733178611</v>
      </c>
      <c r="F51" s="90" t="n">
        <f aca="false">Sorties_modele_tertiaire!G136</f>
        <v>0.379643633211835</v>
      </c>
      <c r="G51" s="65"/>
      <c r="J51" s="88"/>
      <c r="K51" s="89"/>
      <c r="L51" s="0"/>
    </row>
    <row collapsed="false" customFormat="false" customHeight="false" hidden="false" ht="13.8" outlineLevel="0" r="52">
      <c r="A52" s="56" t="s">
        <v>54</v>
      </c>
      <c r="B52" s="90" t="n">
        <f aca="false">Sorties_modele_tertiaire!C137</f>
        <v>0.0542253651956873</v>
      </c>
      <c r="C52" s="90" t="n">
        <f aca="false">Sorties_modele_tertiaire!D137</f>
        <v>0.0421324861907786</v>
      </c>
      <c r="D52" s="90" t="n">
        <f aca="false">Sorties_modele_tertiaire!E137</f>
        <v>0.037564977980336</v>
      </c>
      <c r="E52" s="90" t="n">
        <f aca="false">Sorties_modele_tertiaire!F137</f>
        <v>0.0394922985714164</v>
      </c>
      <c r="F52" s="90" t="n">
        <f aca="false">Sorties_modele_tertiaire!G137</f>
        <v>0.0963172180373434</v>
      </c>
      <c r="G52" s="65"/>
      <c r="J52" s="88"/>
      <c r="K52" s="89"/>
      <c r="L52" s="0"/>
    </row>
    <row collapsed="false" customFormat="false" customHeight="false" hidden="false" ht="13.8" outlineLevel="0" r="53">
      <c r="A53" s="56" t="s">
        <v>55</v>
      </c>
      <c r="B53" s="90" t="n">
        <f aca="false">Sorties_modele_tertiaire!C138</f>
        <v>0.0404595060534189</v>
      </c>
      <c r="C53" s="90" t="n">
        <f aca="false">Sorties_modele_tertiaire!D138</f>
        <v>0.0423404053880306</v>
      </c>
      <c r="D53" s="90" t="n">
        <f aca="false">Sorties_modele_tertiaire!E138</f>
        <v>0.0482439375249219</v>
      </c>
      <c r="E53" s="90" t="n">
        <f aca="false">Sorties_modele_tertiaire!F138</f>
        <v>0.0605116387329975</v>
      </c>
      <c r="F53" s="90" t="n">
        <f aca="false">Sorties_modele_tertiaire!G138</f>
        <v>0.161763350359633</v>
      </c>
      <c r="G53" s="65"/>
      <c r="J53" s="88"/>
      <c r="K53" s="89"/>
      <c r="L53" s="0"/>
    </row>
    <row collapsed="false" customFormat="true" customHeight="false" hidden="false" ht="15.9" outlineLevel="0" r="54" s="84">
      <c r="A54" s="87" t="s">
        <v>173</v>
      </c>
      <c r="B54" s="92"/>
      <c r="C54" s="92"/>
      <c r="D54" s="92"/>
      <c r="E54" s="92"/>
      <c r="F54" s="92"/>
      <c r="H54" s="84" t="s">
        <v>174</v>
      </c>
      <c r="I54" s="84" t="n">
        <v>0.2</v>
      </c>
      <c r="J54" s="66"/>
      <c r="K54" s="66"/>
      <c r="L54" s="85"/>
    </row>
    <row collapsed="false" customFormat="false" customHeight="false" hidden="false" ht="13.8" outlineLevel="0" r="55">
      <c r="A55" s="56" t="s">
        <v>2</v>
      </c>
      <c r="B55" s="93" t="n">
        <f aca="false">Sorties_modele_tertiaire!C156*$I$54</f>
        <v>0.00465175051826771</v>
      </c>
      <c r="C55" s="93" t="n">
        <f aca="false">Sorties_modele_tertiaire!D156*$I$54</f>
        <v>0.00430182752415</v>
      </c>
      <c r="D55" s="93" t="n">
        <f aca="false">Sorties_modele_tertiaire!E156*$I$54</f>
        <v>0.00460572933425354</v>
      </c>
      <c r="E55" s="93" t="n">
        <f aca="false">Sorties_modele_tertiaire!F156*$I$54</f>
        <v>0.00547859827111423</v>
      </c>
      <c r="F55" s="93" t="n">
        <f aca="false">Sorties_modele_tertiaire!G156*$I$54</f>
        <v>0.00813150705224506</v>
      </c>
      <c r="G55" s="65"/>
      <c r="J55" s="94" t="s">
        <v>175</v>
      </c>
      <c r="K55" s="95"/>
      <c r="L55" s="0"/>
    </row>
    <row collapsed="false" customFormat="false" customHeight="false" hidden="false" ht="13.8" outlineLevel="0" r="56">
      <c r="A56" s="56" t="s">
        <v>53</v>
      </c>
      <c r="B56" s="93" t="n">
        <f aca="false">Sorties_modele_tertiaire!C157*$I$54</f>
        <v>0.0251594542164562</v>
      </c>
      <c r="C56" s="93" t="n">
        <f aca="false">Sorties_modele_tertiaire!D157*$I$54</f>
        <v>0.0353907843716424</v>
      </c>
      <c r="D56" s="93" t="n">
        <f aca="false">Sorties_modele_tertiaire!E157*$I$54</f>
        <v>0.0411386465135682</v>
      </c>
      <c r="E56" s="93" t="n">
        <f aca="false">Sorties_modele_tertiaire!F157*$I$54</f>
        <v>0.0448630092084614</v>
      </c>
      <c r="F56" s="93" t="n">
        <f aca="false">Sorties_modele_tertiaire!G157*$I$54</f>
        <v>0.0179729403207488</v>
      </c>
      <c r="G56" s="65"/>
      <c r="J56" s="94"/>
      <c r="K56" s="95"/>
      <c r="L56" s="0"/>
    </row>
    <row collapsed="false" customFormat="false" customHeight="false" hidden="false" ht="13.8" outlineLevel="0" r="57">
      <c r="A57" s="56" t="s">
        <v>54</v>
      </c>
      <c r="B57" s="93" t="n">
        <f aca="false">Sorties_modele_tertiaire!C158*$I$54</f>
        <v>0.00673349454923473</v>
      </c>
      <c r="C57" s="93" t="n">
        <f aca="false">Sorties_modele_tertiaire!D158*$I$54</f>
        <v>0.00722771974391099</v>
      </c>
      <c r="D57" s="93" t="n">
        <f aca="false">Sorties_modele_tertiaire!E158*$I$54</f>
        <v>0.00768277459482968</v>
      </c>
      <c r="E57" s="93" t="n">
        <f aca="false">Sorties_modele_tertiaire!F158*$I$54</f>
        <v>0.00789580652463225</v>
      </c>
      <c r="F57" s="93" t="n">
        <f aca="false">Sorties_modele_tertiaire!G158*$I$54</f>
        <v>0.00967530241301791</v>
      </c>
      <c r="G57" s="65"/>
      <c r="J57" s="94"/>
      <c r="K57" s="95"/>
      <c r="L57" s="0"/>
    </row>
    <row collapsed="false" customFormat="false" customHeight="false" hidden="false" ht="13.8" outlineLevel="0" r="58">
      <c r="A58" s="56" t="s">
        <v>55</v>
      </c>
      <c r="B58" s="93" t="n">
        <f aca="false">Sorties_modele_tertiaire!C159*$I$54</f>
        <v>0.0165359825432437</v>
      </c>
      <c r="C58" s="93" t="n">
        <f aca="false">Sorties_modele_tertiaire!D159*$I$54</f>
        <v>0.0173507425500371</v>
      </c>
      <c r="D58" s="93" t="n">
        <f aca="false">Sorties_modele_tertiaire!E159*$I$54</f>
        <v>0.0175005404481834</v>
      </c>
      <c r="E58" s="93" t="n">
        <f aca="false">Sorties_modele_tertiaire!F159*$I$54</f>
        <v>0.0182018294229486</v>
      </c>
      <c r="F58" s="93" t="n">
        <f aca="false">Sorties_modele_tertiaire!G159*$I$54</f>
        <v>0.0164180844983819</v>
      </c>
      <c r="G58" s="65"/>
      <c r="J58" s="94"/>
      <c r="K58" s="95"/>
      <c r="L58" s="0"/>
    </row>
    <row collapsed="false" customFormat="false" customHeight="false" hidden="false" ht="15.9" outlineLevel="0" r="59">
      <c r="A59" s="87" t="s">
        <v>176</v>
      </c>
      <c r="B59" s="96"/>
      <c r="C59" s="96"/>
      <c r="D59" s="96"/>
      <c r="E59" s="96"/>
      <c r="F59" s="96"/>
      <c r="J59" s="0"/>
      <c r="K59" s="0"/>
      <c r="L59" s="0"/>
    </row>
    <row collapsed="false" customFormat="false" customHeight="false" hidden="false" ht="13.8" outlineLevel="0" r="60">
      <c r="A60" s="56" t="s">
        <v>2</v>
      </c>
      <c r="B60" s="90" t="n">
        <f aca="false">Sorties_modele_tertiaire!C142</f>
        <v>0.457831544543314</v>
      </c>
      <c r="C60" s="90" t="n">
        <f aca="false">Sorties_modele_tertiaire!D142</f>
        <v>0.490889232805719</v>
      </c>
      <c r="D60" s="90" t="n">
        <f aca="false">Sorties_modele_tertiaire!E142</f>
        <v>0.539722738939812</v>
      </c>
      <c r="E60" s="90" t="n">
        <f aca="false">Sorties_modele_tertiaire!F142</f>
        <v>0.61543005434966</v>
      </c>
      <c r="F60" s="90" t="n">
        <f aca="false">Sorties_modele_tertiaire!G142</f>
        <v>0.69082147416471</v>
      </c>
      <c r="G60" s="65"/>
      <c r="J60" s="94" t="s">
        <v>177</v>
      </c>
      <c r="K60" s="95"/>
      <c r="L60" s="0"/>
    </row>
    <row collapsed="false" customFormat="false" customHeight="false" hidden="false" ht="13.8" outlineLevel="0" r="61">
      <c r="A61" s="56" t="s">
        <v>53</v>
      </c>
      <c r="B61" s="90" t="n">
        <f aca="false">Sorties_modele_tertiaire!C143</f>
        <v>0.369789376109526</v>
      </c>
      <c r="C61" s="90" t="n">
        <f aca="false">Sorties_modele_tertiaire!D143</f>
        <v>0.405922064220482</v>
      </c>
      <c r="D61" s="90" t="n">
        <f aca="false">Sorties_modele_tertiaire!E143</f>
        <v>0.443077416077747</v>
      </c>
      <c r="E61" s="90" t="n">
        <f aca="false">Sorties_modele_tertiaire!F143</f>
        <v>0.475530613575294</v>
      </c>
      <c r="F61" s="90" t="n">
        <f aca="false">Sorties_modele_tertiaire!G143</f>
        <v>0.484603604771713</v>
      </c>
      <c r="G61" s="65"/>
      <c r="J61" s="94"/>
      <c r="K61" s="95"/>
      <c r="L61" s="0"/>
    </row>
    <row collapsed="false" customFormat="false" customHeight="false" hidden="false" ht="13.8" outlineLevel="0" r="62">
      <c r="A62" s="56" t="s">
        <v>54</v>
      </c>
      <c r="B62" s="90" t="n">
        <f aca="false">Sorties_modele_tertiaire!C144</f>
        <v>0.224646718681418</v>
      </c>
      <c r="C62" s="90" t="n">
        <f aca="false">Sorties_modele_tertiaire!D144</f>
        <v>0.279212702089022</v>
      </c>
      <c r="D62" s="90" t="n">
        <f aca="false">Sorties_modele_tertiaire!E144</f>
        <v>0.35996169169445</v>
      </c>
      <c r="E62" s="90" t="n">
        <f aca="false">Sorties_modele_tertiaire!F144</f>
        <v>0.474474598311969</v>
      </c>
      <c r="F62" s="90" t="n">
        <f aca="false">Sorties_modele_tertiaire!G144</f>
        <v>0.731637570705903</v>
      </c>
      <c r="G62" s="65"/>
      <c r="J62" s="94"/>
      <c r="K62" s="95"/>
      <c r="L62" s="0"/>
    </row>
    <row collapsed="false" customFormat="false" customHeight="false" hidden="false" ht="13.8" outlineLevel="0" r="63">
      <c r="A63" s="56" t="s">
        <v>55</v>
      </c>
      <c r="B63" s="90" t="n">
        <f aca="false">Sorties_modele_tertiaire!C145</f>
        <v>0.332819910835867</v>
      </c>
      <c r="C63" s="90" t="n">
        <f aca="false">Sorties_modele_tertiaire!D145</f>
        <v>0.41032718739966</v>
      </c>
      <c r="D63" s="90" t="n">
        <f aca="false">Sorties_modele_tertiaire!E145</f>
        <v>0.491308213964748</v>
      </c>
      <c r="E63" s="90" t="n">
        <f aca="false">Sorties_modele_tertiaire!F145</f>
        <v>0.569625944868874</v>
      </c>
      <c r="F63" s="90" t="n">
        <f aca="false">Sorties_modele_tertiaire!G145</f>
        <v>0.694605818322602</v>
      </c>
      <c r="G63" s="65"/>
      <c r="J63" s="94"/>
      <c r="K63" s="95"/>
      <c r="L63" s="0"/>
    </row>
    <row collapsed="false" customFormat="true" customHeight="false" hidden="false" ht="15.9" outlineLevel="0" r="64" s="84">
      <c r="A64" s="87" t="s">
        <v>178</v>
      </c>
      <c r="B64" s="92"/>
      <c r="C64" s="92"/>
      <c r="D64" s="92"/>
      <c r="E64" s="92"/>
      <c r="F64" s="92"/>
      <c r="H64" s="84" t="s">
        <v>179</v>
      </c>
      <c r="I64" s="84" t="n">
        <v>0.8</v>
      </c>
      <c r="J64" s="66"/>
      <c r="K64" s="66"/>
      <c r="L64" s="85"/>
    </row>
    <row collapsed="false" customFormat="false" customHeight="false" hidden="false" ht="13.8" outlineLevel="0" r="65">
      <c r="A65" s="56" t="s">
        <v>2</v>
      </c>
      <c r="B65" s="93" t="n">
        <f aca="false">Sorties_modele_tertiaire!C156*$I$64</f>
        <v>0.0186070020730709</v>
      </c>
      <c r="C65" s="93" t="n">
        <f aca="false">Sorties_modele_tertiaire!D156*$I$64</f>
        <v>0.0172073100966</v>
      </c>
      <c r="D65" s="93" t="n">
        <f aca="false">Sorties_modele_tertiaire!E156*$I$64</f>
        <v>0.0184229173370142</v>
      </c>
      <c r="E65" s="93" t="n">
        <f aca="false">Sorties_modele_tertiaire!F156*$I$64</f>
        <v>0.0219143930844569</v>
      </c>
      <c r="F65" s="93" t="n">
        <f aca="false">Sorties_modele_tertiaire!G156*$I$64</f>
        <v>0.0325260282089802</v>
      </c>
      <c r="G65" s="65"/>
      <c r="J65" s="94" t="s">
        <v>180</v>
      </c>
      <c r="K65" s="95"/>
      <c r="L65" s="0"/>
    </row>
    <row collapsed="false" customFormat="false" customHeight="false" hidden="false" ht="13.8" outlineLevel="0" r="66">
      <c r="A66" s="56" t="s">
        <v>53</v>
      </c>
      <c r="B66" s="93" t="n">
        <f aca="false">Sorties_modele_tertiaire!C157*$I$64</f>
        <v>0.100637816865825</v>
      </c>
      <c r="C66" s="93" t="n">
        <f aca="false">Sorties_modele_tertiaire!D157*$I$64</f>
        <v>0.14156313748657</v>
      </c>
      <c r="D66" s="93" t="n">
        <f aca="false">Sorties_modele_tertiaire!E157*$I$64</f>
        <v>0.164554586054273</v>
      </c>
      <c r="E66" s="93" t="n">
        <f aca="false">Sorties_modele_tertiaire!F157*$I$64</f>
        <v>0.179452036833846</v>
      </c>
      <c r="F66" s="93" t="n">
        <f aca="false">Sorties_modele_tertiaire!G157*$I$64</f>
        <v>0.0718917612829954</v>
      </c>
      <c r="G66" s="65"/>
      <c r="J66" s="94"/>
      <c r="K66" s="95"/>
      <c r="L66" s="0"/>
    </row>
    <row collapsed="false" customFormat="false" customHeight="false" hidden="false" ht="13.8" outlineLevel="0" r="67">
      <c r="A67" s="56" t="s">
        <v>54</v>
      </c>
      <c r="B67" s="93" t="n">
        <f aca="false">Sorties_modele_tertiaire!C158*$I$64</f>
        <v>0.0269339781969389</v>
      </c>
      <c r="C67" s="93" t="n">
        <f aca="false">Sorties_modele_tertiaire!D158*$I$64</f>
        <v>0.0289108789756439</v>
      </c>
      <c r="D67" s="93" t="n">
        <f aca="false">Sorties_modele_tertiaire!E158*$I$64</f>
        <v>0.0307310983793187</v>
      </c>
      <c r="E67" s="93" t="n">
        <f aca="false">Sorties_modele_tertiaire!F158*$I$64</f>
        <v>0.031583226098529</v>
      </c>
      <c r="F67" s="93" t="n">
        <f aca="false">Sorties_modele_tertiaire!G158*$I$64</f>
        <v>0.0387012096520717</v>
      </c>
      <c r="G67" s="65"/>
      <c r="J67" s="94"/>
      <c r="K67" s="95"/>
      <c r="L67" s="0"/>
    </row>
    <row collapsed="false" customFormat="false" customHeight="false" hidden="false" ht="13.8" outlineLevel="0" r="68">
      <c r="A68" s="56" t="s">
        <v>55</v>
      </c>
      <c r="B68" s="93" t="n">
        <f aca="false">Sorties_modele_tertiaire!C159*$I$64</f>
        <v>0.0661439301729747</v>
      </c>
      <c r="C68" s="93" t="n">
        <f aca="false">Sorties_modele_tertiaire!D159*$I$64</f>
        <v>0.0694029702001485</v>
      </c>
      <c r="D68" s="93" t="n">
        <f aca="false">Sorties_modele_tertiaire!E159*$I$64</f>
        <v>0.0700021617927337</v>
      </c>
      <c r="E68" s="93" t="n">
        <f aca="false">Sorties_modele_tertiaire!F159*$I$64</f>
        <v>0.0728073176917944</v>
      </c>
      <c r="F68" s="93" t="n">
        <f aca="false">Sorties_modele_tertiaire!G159*$I$64</f>
        <v>0.0656723379935275</v>
      </c>
      <c r="G68" s="65"/>
      <c r="J68" s="94"/>
      <c r="K68" s="95"/>
      <c r="L68" s="0"/>
    </row>
    <row collapsed="false" customFormat="false" customHeight="false" hidden="false" ht="13.8" outlineLevel="0" r="69">
      <c r="J69" s="94"/>
      <c r="K69" s="95"/>
      <c r="L69" s="0"/>
    </row>
    <row collapsed="false" customFormat="false" customHeight="false" hidden="false" ht="15.9" outlineLevel="0" r="70">
      <c r="A70" s="87" t="s">
        <v>181</v>
      </c>
      <c r="B70" s="92"/>
      <c r="C70" s="92"/>
      <c r="D70" s="92"/>
      <c r="E70" s="92"/>
      <c r="F70" s="92"/>
      <c r="G70" s="84"/>
      <c r="J70" s="94"/>
      <c r="K70" s="95"/>
      <c r="L70" s="0"/>
    </row>
    <row collapsed="false" customFormat="false" customHeight="false" hidden="false" ht="13.8" outlineLevel="0" r="71">
      <c r="A71" s="56" t="s">
        <v>2</v>
      </c>
      <c r="B71" s="90" t="n">
        <f aca="false">Sorties_modele_tertiaire!C149</f>
        <v>0.0709635006271098</v>
      </c>
      <c r="C71" s="90" t="n">
        <f aca="false">Sorties_modele_tertiaire!D149</f>
        <v>0.0497971954902633</v>
      </c>
      <c r="D71" s="90" t="n">
        <f aca="false">Sorties_modele_tertiaire!E149</f>
        <v>0.0323426926519932</v>
      </c>
      <c r="E71" s="90" t="n">
        <f aca="false">Sorties_modele_tertiaire!F149</f>
        <v>0.0153792576723538</v>
      </c>
      <c r="F71" s="90" t="n">
        <f aca="false">Sorties_modele_tertiaire!G149</f>
        <v>0.000293560690139928</v>
      </c>
      <c r="G71" s="65"/>
      <c r="J71" s="94"/>
      <c r="K71" s="95"/>
      <c r="L71" s="0"/>
    </row>
    <row collapsed="false" customFormat="false" customHeight="false" hidden="false" ht="13.8" outlineLevel="0" r="72">
      <c r="A72" s="56" t="s">
        <v>53</v>
      </c>
      <c r="B72" s="90" t="n">
        <f aca="false">Sorties_modele_tertiaire!C150</f>
        <v>0.173537273232417</v>
      </c>
      <c r="C72" s="90" t="n">
        <f aca="false">Sorties_modele_tertiaire!D150</f>
        <v>0.125875765724458</v>
      </c>
      <c r="D72" s="90" t="n">
        <f aca="false">Sorties_modele_tertiaire!E150</f>
        <v>0.0846514281048023</v>
      </c>
      <c r="E72" s="90" t="n">
        <f aca="false">Sorties_modele_tertiaire!F150</f>
        <v>0.0486804148666307</v>
      </c>
      <c r="F72" s="90" t="n">
        <f aca="false">Sorties_modele_tertiaire!G150</f>
        <v>0.0121754117052024</v>
      </c>
      <c r="G72" s="65"/>
      <c r="J72" s="94"/>
      <c r="K72" s="95"/>
      <c r="L72" s="0"/>
    </row>
    <row collapsed="false" customFormat="false" customHeight="false" hidden="false" ht="13.8" outlineLevel="0" r="73">
      <c r="A73" s="56" t="s">
        <v>54</v>
      </c>
      <c r="B73" s="90" t="n">
        <f aca="false">Sorties_modele_tertiaire!C151</f>
        <v>0.148656776750624</v>
      </c>
      <c r="C73" s="90" t="n">
        <f aca="false">Sorties_modele_tertiaire!D151</f>
        <v>0.108838888286116</v>
      </c>
      <c r="D73" s="90" t="n">
        <f aca="false">Sorties_modele_tertiaire!E151</f>
        <v>0.073831136715258</v>
      </c>
      <c r="E73" s="90" t="n">
        <f aca="false">Sorties_modele_tertiaire!F151</f>
        <v>0.0457897422167203</v>
      </c>
      <c r="F73" s="90" t="n">
        <f aca="false">Sorties_modele_tertiaire!G151</f>
        <v>0.0177568353904311</v>
      </c>
      <c r="G73" s="65"/>
      <c r="J73" s="94"/>
      <c r="K73" s="95"/>
      <c r="L73" s="0"/>
    </row>
    <row collapsed="false" customFormat="false" customHeight="false" hidden="false" ht="13.8" outlineLevel="0" r="74">
      <c r="A74" s="56" t="s">
        <v>55</v>
      </c>
      <c r="B74" s="90" t="n">
        <f aca="false">Sorties_modele_tertiaire!C152</f>
        <v>0.130868433471275</v>
      </c>
      <c r="C74" s="90" t="n">
        <f aca="false">Sorties_modele_tertiaire!D152</f>
        <v>0.0917621155754677</v>
      </c>
      <c r="D74" s="90" t="n">
        <f aca="false">Sorties_modele_tertiaire!E152</f>
        <v>0.0609513290683714</v>
      </c>
      <c r="E74" s="90" t="n">
        <f aca="false">Sorties_modele_tertiaire!F152</f>
        <v>0.0339070912006397</v>
      </c>
      <c r="F74" s="90" t="n">
        <f aca="false">Sorties_modele_tertiaire!G152</f>
        <v>0.00496025829050394</v>
      </c>
      <c r="G74" s="65"/>
      <c r="J74" s="94"/>
      <c r="K74" s="95"/>
      <c r="L74" s="0"/>
    </row>
    <row collapsed="false" customFormat="false" customHeight="true" hidden="false" ht="16.5" outlineLevel="0" r="75">
      <c r="J75" s="94"/>
      <c r="K75" s="95"/>
      <c r="L75" s="0"/>
    </row>
    <row collapsed="false" customFormat="false" customHeight="false" hidden="false" ht="13.8" outlineLevel="0" r="76">
      <c r="J76" s="94"/>
      <c r="K76" s="95"/>
      <c r="L76" s="0"/>
    </row>
    <row collapsed="false" customFormat="true" customHeight="false" hidden="false" ht="17.35" outlineLevel="0" r="77" s="84">
      <c r="A77" s="87" t="s">
        <v>182</v>
      </c>
      <c r="B77" s="91"/>
      <c r="C77" s="91"/>
      <c r="D77" s="91"/>
      <c r="E77" s="91"/>
      <c r="F77" s="91"/>
      <c r="G77" s="50"/>
      <c r="J77" s="66"/>
      <c r="K77" s="66"/>
      <c r="L77" s="97"/>
    </row>
    <row collapsed="false" customFormat="false" customHeight="false" hidden="false" ht="13.8" outlineLevel="0" r="78">
      <c r="A78" s="56" t="s">
        <v>2</v>
      </c>
      <c r="B78" s="90" t="n">
        <f aca="false">B45+B50+B55+B60+B65+B71</f>
        <v>1</v>
      </c>
      <c r="C78" s="90" t="n">
        <f aca="false">C45+C50+C55+C60+C65+C71</f>
        <v>1</v>
      </c>
      <c r="D78" s="90" t="n">
        <f aca="false">D45+D50+D55+D60+D65+D71</f>
        <v>1</v>
      </c>
      <c r="E78" s="90" t="n">
        <f aca="false">E45+E50+E55+E60+E65+E71</f>
        <v>1</v>
      </c>
      <c r="F78" s="90" t="n">
        <f aca="false">F45+F50+F55+F60+F65+F71</f>
        <v>1</v>
      </c>
      <c r="G78" s="65"/>
      <c r="J78" s="0"/>
      <c r="K78" s="0"/>
      <c r="L78" s="97"/>
    </row>
    <row collapsed="false" customFormat="false" customHeight="false" hidden="false" ht="13.8" outlineLevel="0" r="79">
      <c r="A79" s="56" t="s">
        <v>53</v>
      </c>
      <c r="B79" s="90" t="n">
        <f aca="false">B46+B51+B56+B61+B66+B72</f>
        <v>1</v>
      </c>
      <c r="C79" s="90" t="n">
        <f aca="false">C46+C51+C56+C61+C66+C72</f>
        <v>1</v>
      </c>
      <c r="D79" s="90" t="n">
        <f aca="false">D46+D51+D56+D61+D66+D72</f>
        <v>1</v>
      </c>
      <c r="E79" s="90" t="n">
        <f aca="false">E46+E51+E56+E61+E66+E72</f>
        <v>1</v>
      </c>
      <c r="F79" s="90" t="n">
        <f aca="false">F46+F51+F56+F61+F66+F72</f>
        <v>1</v>
      </c>
      <c r="G79" s="65"/>
      <c r="J79" s="0"/>
      <c r="K79" s="0"/>
      <c r="L79" s="97"/>
    </row>
    <row collapsed="false" customFormat="false" customHeight="false" hidden="false" ht="13.8" outlineLevel="0" r="80">
      <c r="A80" s="56" t="s">
        <v>54</v>
      </c>
      <c r="B80" s="90" t="n">
        <f aca="false">B47+B52+B57+B62+B67+B73</f>
        <v>1</v>
      </c>
      <c r="C80" s="90" t="n">
        <f aca="false">C47+C52+C57+C62+C67+C73</f>
        <v>1</v>
      </c>
      <c r="D80" s="90" t="n">
        <f aca="false">D47+D52+D57+D62+D67+D73</f>
        <v>1</v>
      </c>
      <c r="E80" s="90" t="n">
        <f aca="false">E47+E52+E57+E62+E67+E73</f>
        <v>1</v>
      </c>
      <c r="F80" s="90" t="n">
        <f aca="false">F47+F52+F57+F62+F67+F73</f>
        <v>1</v>
      </c>
      <c r="G80" s="65"/>
      <c r="J80" s="68"/>
      <c r="K80" s="68"/>
      <c r="L80" s="97"/>
    </row>
    <row collapsed="false" customFormat="false" customHeight="false" hidden="false" ht="13.8" outlineLevel="0" r="81">
      <c r="A81" s="56" t="s">
        <v>55</v>
      </c>
      <c r="B81" s="90" t="n">
        <f aca="false">B48+B53+B58+B63+B68+B74</f>
        <v>1</v>
      </c>
      <c r="C81" s="90" t="n">
        <f aca="false">C48+C53+C58+C63+C68+C74</f>
        <v>1</v>
      </c>
      <c r="D81" s="90" t="n">
        <f aca="false">D48+D53+D58+D63+D68+D74</f>
        <v>1</v>
      </c>
      <c r="E81" s="90" t="n">
        <f aca="false">E48+E53+E58+E63+E68+E74</f>
        <v>1</v>
      </c>
      <c r="F81" s="90" t="n">
        <f aca="false">F48+F53+F58+F63+F68+F74</f>
        <v>1</v>
      </c>
      <c r="G81" s="65"/>
      <c r="J81" s="46"/>
      <c r="K81" s="46"/>
      <c r="L81" s="97"/>
    </row>
    <row collapsed="false" customFormat="false" customHeight="false" hidden="false" ht="13.8" outlineLevel="0" r="82">
      <c r="J82" s="46"/>
      <c r="K82" s="46"/>
      <c r="L82" s="0"/>
    </row>
    <row collapsed="false" customFormat="false" customHeight="false" hidden="false" ht="18.9" outlineLevel="0" r="83">
      <c r="A83" s="47" t="s">
        <v>183</v>
      </c>
      <c r="B83" s="48"/>
      <c r="C83" s="48"/>
      <c r="D83" s="48"/>
      <c r="E83" s="48"/>
      <c r="F83" s="48"/>
      <c r="G83" s="48"/>
      <c r="J83" s="0"/>
      <c r="K83" s="0"/>
      <c r="L83" s="0"/>
    </row>
    <row collapsed="false" customFormat="false" customHeight="false" hidden="false" ht="13.8" outlineLevel="0" r="84">
      <c r="J84" s="46"/>
      <c r="K84" s="46"/>
      <c r="L84" s="0"/>
    </row>
    <row collapsed="false" customFormat="false" customHeight="false" hidden="false" ht="13.8" outlineLevel="0" r="85">
      <c r="A85" s="98" t="s">
        <v>184</v>
      </c>
      <c r="J85" s="46"/>
      <c r="K85" s="46"/>
    </row>
    <row collapsed="false" customFormat="false" customHeight="true" hidden="false" ht="14.85" outlineLevel="0" r="86">
      <c r="A86" s="99" t="s">
        <v>185</v>
      </c>
      <c r="B86" s="65" t="n">
        <f aca="false">Sorties_modele_tertiaire!D163</f>
        <v>1</v>
      </c>
      <c r="C86" s="65" t="n">
        <f aca="false">Sorties_modele_tertiaire!E163</f>
        <v>0.91</v>
      </c>
      <c r="D86" s="65" t="n">
        <f aca="false">Sorties_modele_tertiaire!F163</f>
        <v>0.83</v>
      </c>
      <c r="E86" s="65" t="n">
        <f aca="false">Sorties_modele_tertiaire!G163</f>
        <v>0.74</v>
      </c>
      <c r="F86" s="65" t="n">
        <f aca="false">Sorties_modele_tertiaire!H163</f>
        <v>0.53</v>
      </c>
      <c r="G86" s="65"/>
      <c r="J86" s="46" t="s">
        <v>186</v>
      </c>
      <c r="K86" s="100"/>
      <c r="L86" s="0"/>
    </row>
    <row collapsed="false" customFormat="false" customHeight="false" hidden="false" ht="14.9" outlineLevel="0" r="87">
      <c r="A87" s="99" t="s">
        <v>187</v>
      </c>
      <c r="B87" s="65" t="n">
        <f aca="false">Sorties_modele_tertiaire!D164</f>
        <v>1</v>
      </c>
      <c r="C87" s="65" t="n">
        <f aca="false">Sorties_modele_tertiaire!E164</f>
        <v>1.02</v>
      </c>
      <c r="D87" s="65" t="n">
        <f aca="false">Sorties_modele_tertiaire!F164</f>
        <v>0.99</v>
      </c>
      <c r="E87" s="65" t="n">
        <f aca="false">Sorties_modele_tertiaire!G164</f>
        <v>0.97</v>
      </c>
      <c r="F87" s="65" t="n">
        <f aca="false">Sorties_modele_tertiaire!H164</f>
        <v>0.8</v>
      </c>
      <c r="G87" s="65"/>
      <c r="J87" s="46" t="s">
        <v>188</v>
      </c>
      <c r="K87" s="100"/>
      <c r="L87" s="0"/>
    </row>
    <row collapsed="false" customFormat="false" customHeight="false" hidden="false" ht="13.8" outlineLevel="0" r="88">
      <c r="E88" s="101"/>
      <c r="F88" s="101"/>
      <c r="G88" s="101"/>
      <c r="J88" s="46"/>
      <c r="K88" s="100"/>
      <c r="L88" s="0"/>
    </row>
    <row collapsed="false" customFormat="false" customHeight="false" hidden="false" ht="18.9" outlineLevel="0" r="89">
      <c r="A89" s="47" t="s">
        <v>189</v>
      </c>
      <c r="B89" s="48"/>
      <c r="C89" s="48"/>
      <c r="D89" s="48"/>
      <c r="E89" s="102"/>
      <c r="F89" s="102"/>
      <c r="G89" s="102"/>
      <c r="J89" s="46"/>
      <c r="K89" s="100"/>
      <c r="L89" s="0"/>
    </row>
    <row collapsed="false" customFormat="false" customHeight="false" hidden="false" ht="13.8" outlineLevel="0" r="90">
      <c r="E90" s="101"/>
      <c r="F90" s="101"/>
      <c r="G90" s="101"/>
      <c r="J90" s="46"/>
      <c r="K90" s="100"/>
      <c r="L90" s="0"/>
    </row>
    <row collapsed="false" customFormat="false" customHeight="false" hidden="false" ht="13.8" outlineLevel="0" r="91">
      <c r="A91" s="103" t="s">
        <v>190</v>
      </c>
      <c r="B91" s="61"/>
      <c r="C91" s="61"/>
      <c r="D91" s="61"/>
      <c r="E91" s="61"/>
      <c r="F91" s="61"/>
      <c r="G91" s="61"/>
      <c r="H91" s="0" t="s">
        <v>191</v>
      </c>
      <c r="J91" s="104" t="s">
        <v>192</v>
      </c>
      <c r="K91" s="100"/>
      <c r="L91" s="0"/>
    </row>
    <row collapsed="false" customFormat="false" customHeight="false" hidden="false" ht="13.8" outlineLevel="0" r="92">
      <c r="A92" s="56" t="s">
        <v>2</v>
      </c>
      <c r="B92" s="65" t="n">
        <f aca="false">Sorties_modele_tertiaire!C168</f>
        <v>1</v>
      </c>
      <c r="C92" s="65" t="n">
        <f aca="false">Sorties_modele_tertiaire!D168</f>
        <v>0.99</v>
      </c>
      <c r="D92" s="65" t="n">
        <f aca="false">Sorties_modele_tertiaire!E168</f>
        <v>0.95</v>
      </c>
      <c r="E92" s="65" t="n">
        <f aca="false">Sorties_modele_tertiaire!F168</f>
        <v>0.92</v>
      </c>
      <c r="F92" s="65" t="n">
        <f aca="false">Sorties_modele_tertiaire!G168</f>
        <v>0.79</v>
      </c>
      <c r="G92" s="65"/>
      <c r="J92" s="104"/>
      <c r="K92" s="100"/>
      <c r="L92" s="0"/>
    </row>
    <row collapsed="false" customFormat="false" customHeight="false" hidden="false" ht="13.8" outlineLevel="0" r="93">
      <c r="A93" s="56" t="s">
        <v>53</v>
      </c>
      <c r="B93" s="65" t="n">
        <f aca="false">Sorties_modele_tertiaire!C169</f>
        <v>1</v>
      </c>
      <c r="C93" s="65" t="n">
        <f aca="false">Sorties_modele_tertiaire!D169</f>
        <v>0.99</v>
      </c>
      <c r="D93" s="65" t="n">
        <f aca="false">Sorties_modele_tertiaire!E169</f>
        <v>0.96</v>
      </c>
      <c r="E93" s="65" t="n">
        <f aca="false">Sorties_modele_tertiaire!F169</f>
        <v>0.93</v>
      </c>
      <c r="F93" s="65" t="n">
        <f aca="false">Sorties_modele_tertiaire!G169</f>
        <v>0.8</v>
      </c>
      <c r="G93" s="65"/>
      <c r="J93" s="104"/>
      <c r="K93" s="100"/>
      <c r="L93" s="0"/>
    </row>
    <row collapsed="false" customFormat="false" customHeight="false" hidden="false" ht="13.8" outlineLevel="0" r="94">
      <c r="A94" s="56" t="s">
        <v>54</v>
      </c>
      <c r="B94" s="65" t="n">
        <f aca="false">Sorties_modele_tertiaire!C170</f>
        <v>1</v>
      </c>
      <c r="C94" s="65" t="n">
        <f aca="false">Sorties_modele_tertiaire!D170</f>
        <v>0.98</v>
      </c>
      <c r="D94" s="65" t="n">
        <f aca="false">Sorties_modele_tertiaire!E170</f>
        <v>0.94</v>
      </c>
      <c r="E94" s="65" t="n">
        <f aca="false">Sorties_modele_tertiaire!F170</f>
        <v>0.9</v>
      </c>
      <c r="F94" s="65" t="n">
        <f aca="false">Sorties_modele_tertiaire!G170</f>
        <v>0.75</v>
      </c>
      <c r="G94" s="65"/>
      <c r="J94" s="104"/>
      <c r="K94" s="100"/>
      <c r="L94" s="0"/>
    </row>
    <row collapsed="false" customFormat="false" customHeight="false" hidden="false" ht="13.8" outlineLevel="0" r="95">
      <c r="A95" s="56" t="s">
        <v>55</v>
      </c>
      <c r="B95" s="65" t="n">
        <f aca="false">Sorties_modele_tertiaire!C171</f>
        <v>1</v>
      </c>
      <c r="C95" s="65" t="n">
        <f aca="false">Sorties_modele_tertiaire!D171</f>
        <v>1</v>
      </c>
      <c r="D95" s="65" t="n">
        <f aca="false">Sorties_modele_tertiaire!E171</f>
        <v>0.97</v>
      </c>
      <c r="E95" s="65" t="n">
        <f aca="false">Sorties_modele_tertiaire!F171</f>
        <v>0.95</v>
      </c>
      <c r="F95" s="65" t="n">
        <f aca="false">Sorties_modele_tertiaire!G171</f>
        <v>0.82</v>
      </c>
      <c r="G95" s="65"/>
      <c r="J95" s="104"/>
      <c r="K95" s="100"/>
      <c r="L95" s="0"/>
    </row>
    <row collapsed="false" customFormat="false" customHeight="false" hidden="false" ht="13.8" outlineLevel="0" r="96">
      <c r="E96" s="101"/>
      <c r="F96" s="101"/>
      <c r="G96" s="101"/>
      <c r="J96" s="0"/>
      <c r="K96" s="0"/>
      <c r="L96" s="0"/>
    </row>
    <row collapsed="false" customFormat="false" customHeight="false" hidden="false" ht="18.9" outlineLevel="0" r="97">
      <c r="A97" s="47" t="s">
        <v>193</v>
      </c>
      <c r="B97" s="48"/>
      <c r="C97" s="48"/>
      <c r="D97" s="48"/>
      <c r="E97" s="102"/>
      <c r="F97" s="102"/>
      <c r="G97" s="102"/>
      <c r="J97" s="46"/>
      <c r="K97" s="46"/>
      <c r="L97" s="0"/>
    </row>
    <row collapsed="false" customFormat="false" customHeight="false" hidden="false" ht="13.8" outlineLevel="0" r="98">
      <c r="J98" s="46"/>
      <c r="K98" s="46"/>
      <c r="L98" s="0"/>
    </row>
    <row collapsed="false" customFormat="false" customHeight="false" hidden="false" ht="13.8" outlineLevel="0" r="99">
      <c r="A99" s="103" t="s">
        <v>194</v>
      </c>
      <c r="B99" s="61"/>
      <c r="C99" s="61"/>
      <c r="D99" s="61"/>
      <c r="E99" s="61"/>
      <c r="F99" s="61"/>
      <c r="G99" s="61"/>
      <c r="H99" s="0" t="s">
        <v>191</v>
      </c>
      <c r="J99" s="77" t="s">
        <v>195</v>
      </c>
      <c r="K99" s="77"/>
      <c r="L99" s="0"/>
    </row>
    <row collapsed="false" customFormat="false" customHeight="false" hidden="false" ht="13.8" outlineLevel="0" r="100">
      <c r="A100" s="56" t="s">
        <v>2</v>
      </c>
      <c r="B100" s="65" t="n">
        <f aca="false">Sorties_modele_tertiaire!C175</f>
        <v>1</v>
      </c>
      <c r="C100" s="65" t="n">
        <f aca="false">Sorties_modele_tertiaire!D175</f>
        <v>0.99</v>
      </c>
      <c r="D100" s="65" t="n">
        <f aca="false">Sorties_modele_tertiaire!E175</f>
        <v>0.86</v>
      </c>
      <c r="E100" s="65" t="n">
        <f aca="false">Sorties_modele_tertiaire!F175</f>
        <v>0.74</v>
      </c>
      <c r="F100" s="65" t="n">
        <f aca="false">Sorties_modele_tertiaire!G175</f>
        <v>0.55</v>
      </c>
      <c r="G100" s="65"/>
      <c r="J100" s="77"/>
      <c r="K100" s="77"/>
      <c r="L100" s="0"/>
    </row>
    <row collapsed="false" customFormat="false" customHeight="false" hidden="false" ht="13.8" outlineLevel="0" r="101">
      <c r="A101" s="56" t="s">
        <v>53</v>
      </c>
      <c r="B101" s="65" t="n">
        <f aca="false">Sorties_modele_tertiaire!C176</f>
        <v>1</v>
      </c>
      <c r="C101" s="65" t="n">
        <f aca="false">Sorties_modele_tertiaire!D176</f>
        <v>0.94</v>
      </c>
      <c r="D101" s="65" t="n">
        <f aca="false">Sorties_modele_tertiaire!E176</f>
        <v>0.84</v>
      </c>
      <c r="E101" s="65" t="n">
        <f aca="false">Sorties_modele_tertiaire!F176</f>
        <v>0.73</v>
      </c>
      <c r="F101" s="65" t="n">
        <f aca="false">Sorties_modele_tertiaire!G176</f>
        <v>0.52</v>
      </c>
      <c r="G101" s="65"/>
      <c r="J101" s="77"/>
      <c r="K101" s="77"/>
      <c r="L101" s="0"/>
    </row>
    <row collapsed="false" customFormat="false" customHeight="false" hidden="false" ht="13.8" outlineLevel="0" r="102">
      <c r="A102" s="56" t="s">
        <v>54</v>
      </c>
      <c r="B102" s="65" t="n">
        <f aca="false">Sorties_modele_tertiaire!C177</f>
        <v>1</v>
      </c>
      <c r="C102" s="65" t="n">
        <f aca="false">Sorties_modele_tertiaire!D177</f>
        <v>0.93</v>
      </c>
      <c r="D102" s="65" t="n">
        <f aca="false">Sorties_modele_tertiaire!E177</f>
        <v>0.85</v>
      </c>
      <c r="E102" s="65" t="n">
        <f aca="false">Sorties_modele_tertiaire!F177</f>
        <v>0.78</v>
      </c>
      <c r="F102" s="65" t="n">
        <f aca="false">Sorties_modele_tertiaire!G177</f>
        <v>0.62</v>
      </c>
      <c r="G102" s="65"/>
      <c r="J102" s="77"/>
      <c r="K102" s="77"/>
      <c r="L102" s="0"/>
    </row>
    <row collapsed="false" customFormat="false" customHeight="false" hidden="false" ht="13.8" outlineLevel="0" r="103">
      <c r="A103" s="56" t="s">
        <v>55</v>
      </c>
      <c r="B103" s="65" t="n">
        <f aca="false">Sorties_modele_tertiaire!C178</f>
        <v>1</v>
      </c>
      <c r="C103" s="65" t="n">
        <f aca="false">Sorties_modele_tertiaire!D178</f>
        <v>0.95</v>
      </c>
      <c r="D103" s="65" t="n">
        <f aca="false">Sorties_modele_tertiaire!E178</f>
        <v>0.86</v>
      </c>
      <c r="E103" s="65" t="n">
        <f aca="false">Sorties_modele_tertiaire!F178</f>
        <v>0.77</v>
      </c>
      <c r="F103" s="65" t="n">
        <f aca="false">Sorties_modele_tertiaire!G178</f>
        <v>0.58</v>
      </c>
      <c r="G103" s="65"/>
      <c r="J103" s="77"/>
      <c r="K103" s="77"/>
      <c r="L103" s="0"/>
    </row>
    <row collapsed="false" customFormat="false" customHeight="false" hidden="false" ht="13.8" outlineLevel="0" r="104">
      <c r="E104" s="101"/>
      <c r="F104" s="101"/>
      <c r="G104" s="101"/>
      <c r="J104" s="46"/>
      <c r="K104" s="46"/>
      <c r="L104" s="0"/>
    </row>
    <row collapsed="false" customFormat="false" customHeight="false" hidden="false" ht="18.9" outlineLevel="0" r="105">
      <c r="A105" s="47" t="s">
        <v>196</v>
      </c>
      <c r="B105" s="48"/>
      <c r="C105" s="48"/>
      <c r="D105" s="48"/>
      <c r="E105" s="102"/>
      <c r="F105" s="102"/>
      <c r="G105" s="102"/>
      <c r="J105" s="46"/>
      <c r="K105" s="46"/>
      <c r="L105" s="0"/>
    </row>
    <row collapsed="false" customFormat="false" customHeight="false" hidden="false" ht="17.35" outlineLevel="0" r="106">
      <c r="A106" s="105"/>
      <c r="B106" s="106"/>
      <c r="C106" s="106"/>
      <c r="D106" s="106"/>
      <c r="E106" s="107"/>
      <c r="F106" s="107"/>
      <c r="G106" s="107"/>
      <c r="J106" s="68"/>
      <c r="K106" s="68"/>
      <c r="L106" s="0"/>
    </row>
    <row collapsed="false" customFormat="false" customHeight="true" hidden="false" ht="21.75" outlineLevel="0" r="107">
      <c r="A107" s="98" t="s">
        <v>197</v>
      </c>
      <c r="E107" s="101"/>
      <c r="F107" s="101"/>
      <c r="G107" s="101"/>
      <c r="J107" s="46"/>
      <c r="K107" s="46"/>
      <c r="L107" s="0"/>
    </row>
    <row collapsed="false" customFormat="false" customHeight="false" hidden="false" ht="13.8" outlineLevel="0" r="108">
      <c r="A108" s="56" t="s">
        <v>2</v>
      </c>
      <c r="B108" s="65" t="n">
        <f aca="false">Sorties_modele_tertiaire!C189</f>
        <v>0.429621066327376</v>
      </c>
      <c r="C108" s="65" t="n">
        <f aca="false">Sorties_modele_tertiaire!D189</f>
        <v>0.453636960918139</v>
      </c>
      <c r="D108" s="65" t="n">
        <f aca="false">Sorties_modele_tertiaire!E189</f>
        <v>0.468384513782701</v>
      </c>
      <c r="E108" s="65" t="n">
        <f aca="false">Sorties_modele_tertiaire!F189</f>
        <v>0.482711664561379</v>
      </c>
      <c r="F108" s="65" t="n">
        <f aca="false">Sorties_modele_tertiaire!G189</f>
        <v>0.511131765159762</v>
      </c>
      <c r="G108" s="65"/>
      <c r="J108" s="76" t="s">
        <v>198</v>
      </c>
      <c r="K108" s="77"/>
      <c r="L108" s="78"/>
    </row>
    <row collapsed="false" customFormat="false" customHeight="false" hidden="false" ht="13.8" outlineLevel="0" r="109">
      <c r="A109" s="56" t="s">
        <v>53</v>
      </c>
      <c r="B109" s="65" t="n">
        <f aca="false">Sorties_modele_tertiaire!C190</f>
        <v>0.30789760747664</v>
      </c>
      <c r="C109" s="65" t="n">
        <f aca="false">Sorties_modele_tertiaire!D190</f>
        <v>0.340491144031377</v>
      </c>
      <c r="D109" s="65" t="n">
        <f aca="false">Sorties_modele_tertiaire!E190</f>
        <v>0.356490858520641</v>
      </c>
      <c r="E109" s="65" t="n">
        <f aca="false">Sorties_modele_tertiaire!F190</f>
        <v>0.371600556668911</v>
      </c>
      <c r="F109" s="65" t="n">
        <f aca="false">Sorties_modele_tertiaire!G190</f>
        <v>0.395056857748983</v>
      </c>
      <c r="G109" s="65"/>
      <c r="J109" s="76"/>
      <c r="K109" s="77"/>
      <c r="L109" s="78"/>
    </row>
    <row collapsed="false" customFormat="false" customHeight="false" hidden="false" ht="13.8" outlineLevel="0" r="110">
      <c r="A110" s="56" t="s">
        <v>54</v>
      </c>
      <c r="B110" s="65" t="n">
        <f aca="false">Sorties_modele_tertiaire!C191</f>
        <v>0.246772675143458</v>
      </c>
      <c r="C110" s="65" t="n">
        <f aca="false">Sorties_modele_tertiaire!D191</f>
        <v>0.266601305064024</v>
      </c>
      <c r="D110" s="65" t="n">
        <f aca="false">Sorties_modele_tertiaire!E191</f>
        <v>0.278259256376969</v>
      </c>
      <c r="E110" s="65" t="n">
        <f aca="false">Sorties_modele_tertiaire!F191</f>
        <v>0.289516900441334</v>
      </c>
      <c r="F110" s="65" t="n">
        <f aca="false">Sorties_modele_tertiaire!G191</f>
        <v>0.312357683051707</v>
      </c>
      <c r="G110" s="65"/>
      <c r="J110" s="76"/>
      <c r="K110" s="77"/>
      <c r="L110" s="78"/>
    </row>
    <row collapsed="false" customFormat="false" customHeight="false" hidden="false" ht="13.8" outlineLevel="0" r="111">
      <c r="A111" s="56" t="s">
        <v>55</v>
      </c>
      <c r="B111" s="65" t="n">
        <f aca="false">Sorties_modele_tertiaire!C192</f>
        <v>0.265246896764248</v>
      </c>
      <c r="C111" s="65" t="n">
        <f aca="false">Sorties_modele_tertiaire!D192</f>
        <v>0.27854089120942</v>
      </c>
      <c r="D111" s="65" t="n">
        <f aca="false">Sorties_modele_tertiaire!E192</f>
        <v>0.285546228023904</v>
      </c>
      <c r="E111" s="65" t="n">
        <f aca="false">Sorties_modele_tertiaire!F192</f>
        <v>0.292450454346315</v>
      </c>
      <c r="F111" s="65" t="n">
        <f aca="false">Sorties_modele_tertiaire!G192</f>
        <v>0.303242432121064</v>
      </c>
      <c r="G111" s="65"/>
      <c r="J111" s="76"/>
      <c r="K111" s="77"/>
      <c r="L111" s="78"/>
    </row>
    <row collapsed="false" customFormat="false" customHeight="false" hidden="false" ht="13.8" outlineLevel="0" r="112">
      <c r="E112" s="101"/>
      <c r="F112" s="101"/>
      <c r="G112" s="101"/>
      <c r="J112" s="74"/>
      <c r="K112" s="74"/>
      <c r="L112" s="0"/>
    </row>
    <row collapsed="false" customFormat="false" customHeight="true" hidden="false" ht="21.75" outlineLevel="0" r="113">
      <c r="A113" s="98" t="s">
        <v>199</v>
      </c>
      <c r="E113" s="101"/>
      <c r="F113" s="101"/>
      <c r="G113" s="101"/>
      <c r="H113" s="0" t="s">
        <v>200</v>
      </c>
      <c r="J113" s="74"/>
      <c r="K113" s="74"/>
      <c r="L113" s="0"/>
    </row>
    <row collapsed="false" customFormat="false" customHeight="false" hidden="false" ht="13.8" outlineLevel="0" r="114">
      <c r="A114" s="56" t="s">
        <v>2</v>
      </c>
      <c r="B114" s="65" t="n">
        <f aca="false">Sorties_modele_tertiaire!C197/(B$7*10^6*B20*B108)*10^9</f>
        <v>943.449962627582</v>
      </c>
      <c r="C114" s="65" t="n">
        <f aca="false">Sorties_modele_tertiaire!D196/(C$7*10^6*C20*C108)*10^9</f>
        <v>2306.51456031507</v>
      </c>
      <c r="D114" s="65" t="n">
        <f aca="false">Sorties_modele_tertiaire!E196/(D$7*10^6*D20*D108)*10^9</f>
        <v>2353.70910969128</v>
      </c>
      <c r="E114" s="65" t="n">
        <f aca="false">Sorties_modele_tertiaire!F196/(E$7*10^6*E20*E108)*10^9</f>
        <v>2378.71994529585</v>
      </c>
      <c r="F114" s="65" t="n">
        <f aca="false">Sorties_modele_tertiaire!F197/(F$7*10^6*F20*F108)*10^9</f>
        <v>900.130903001281</v>
      </c>
      <c r="G114" s="65"/>
      <c r="J114" s="76" t="s">
        <v>201</v>
      </c>
      <c r="K114" s="0"/>
      <c r="L114" s="55"/>
    </row>
    <row collapsed="false" customFormat="false" customHeight="false" hidden="false" ht="13.8" outlineLevel="0" r="115">
      <c r="A115" s="56" t="s">
        <v>53</v>
      </c>
      <c r="B115" s="65" t="n">
        <f aca="false">Sorties_modele_tertiaire!C198/(B$7*10^6*B21*B109)*10^9</f>
        <v>1390.75494560903</v>
      </c>
      <c r="C115" s="65" t="n">
        <f aca="false">Sorties_modele_tertiaire!D197/(C$7*10^6*C21*C109)*10^9</f>
        <v>3371.37236754397</v>
      </c>
      <c r="D115" s="65" t="n">
        <f aca="false">Sorties_modele_tertiaire!E197/(D$7*10^6*D21*D109)*10^9</f>
        <v>3568.57365215999</v>
      </c>
      <c r="E115" s="65" t="n">
        <f aca="false">Sorties_modele_tertiaire!F197/(E$7*10^6*E21*E109)*10^9</f>
        <v>3675.66408519462</v>
      </c>
      <c r="F115" s="65" t="n">
        <f aca="false">Sorties_modele_tertiaire!F198/(F$7*10^6*F21*F109)*10^9</f>
        <v>1522.98020604997</v>
      </c>
      <c r="G115" s="65"/>
      <c r="J115" s="76"/>
      <c r="K115" s="77"/>
      <c r="L115" s="55"/>
    </row>
    <row collapsed="false" customFormat="false" customHeight="false" hidden="false" ht="13.8" outlineLevel="0" r="116">
      <c r="A116" s="56" t="s">
        <v>54</v>
      </c>
      <c r="B116" s="65" t="n">
        <f aca="false">Sorties_modele_tertiaire!C199/(B$7*10^6*B22*B110)*10^9</f>
        <v>14403.2952699404</v>
      </c>
      <c r="C116" s="65" t="n">
        <f aca="false">Sorties_modele_tertiaire!D198/(C$7*10^6*C22*C110)*10^9</f>
        <v>3660.99411588784</v>
      </c>
      <c r="D116" s="65" t="n">
        <f aca="false">Sorties_modele_tertiaire!E198/(D$7*10^6*D22*D110)*10^9</f>
        <v>3777.51599560466</v>
      </c>
      <c r="E116" s="65" t="n">
        <f aca="false">Sorties_modele_tertiaire!F198/(E$7*10^6*E22*E110)*10^9</f>
        <v>3694.51485068992</v>
      </c>
      <c r="F116" s="65" t="n">
        <f aca="false">Sorties_modele_tertiaire!F199/(F$7*10^6*F22*F110)*10^9</f>
        <v>13880.8404726327</v>
      </c>
      <c r="G116" s="65"/>
      <c r="J116" s="76"/>
      <c r="K116" s="77"/>
      <c r="L116" s="55"/>
    </row>
    <row collapsed="false" customFormat="false" customHeight="false" hidden="false" ht="13.8" outlineLevel="0" r="117">
      <c r="A117" s="56" t="s">
        <v>55</v>
      </c>
      <c r="B117" s="65" t="n">
        <f aca="false">Sorties_modele_tertiaire!C196/(B$7*10^6*B23*B111)*10^9</f>
        <v>4431.32551777521</v>
      </c>
      <c r="C117" s="65" t="n">
        <f aca="false">Sorties_modele_tertiaire!D199/(C$7*10^6*C23*C111)*10^9</f>
        <v>3502.04284162073</v>
      </c>
      <c r="D117" s="65" t="n">
        <f aca="false">Sorties_modele_tertiaire!E199/(D$7*10^6*D23*D111)*10^9</f>
        <v>3655.32399979274</v>
      </c>
      <c r="E117" s="65" t="n">
        <f aca="false">Sorties_modele_tertiaire!F199/(E$7*10^6*E23*E111)*10^9</f>
        <v>3755.84787023756</v>
      </c>
      <c r="F117" s="65" t="n">
        <f aca="false">Sorties_modele_tertiaire!F196/(F$7*10^6*F23*F111)*10^9</f>
        <v>4207.25298269567</v>
      </c>
      <c r="G117" s="65"/>
      <c r="J117" s="76"/>
      <c r="K117" s="77"/>
      <c r="L117" s="55"/>
    </row>
    <row collapsed="false" customFormat="false" customHeight="false" hidden="false" ht="13.8" outlineLevel="0" r="118">
      <c r="E118" s="101"/>
      <c r="F118" s="101"/>
      <c r="G118" s="101"/>
      <c r="J118" s="46"/>
      <c r="K118" s="46"/>
      <c r="L118" s="55"/>
    </row>
    <row collapsed="false" customFormat="false" customHeight="false" hidden="false" ht="13.8" outlineLevel="0" r="119">
      <c r="E119" s="101"/>
      <c r="F119" s="101"/>
      <c r="G119" s="101"/>
      <c r="H119" s="0" t="s">
        <v>191</v>
      </c>
      <c r="J119" s="46"/>
      <c r="K119" s="46"/>
      <c r="L119" s="55"/>
    </row>
    <row collapsed="false" customFormat="false" customHeight="false" hidden="false" ht="13.8" outlineLevel="0" r="120">
      <c r="A120" s="103" t="s">
        <v>202</v>
      </c>
      <c r="B120" s="108" t="n">
        <f aca="false">Sorties_modele_tertiaire!B203</f>
        <v>1</v>
      </c>
      <c r="C120" s="108" t="n">
        <f aca="false">Sorties_modele_tertiaire!C203</f>
        <v>1.09</v>
      </c>
      <c r="D120" s="108" t="n">
        <f aca="false">Sorties_modele_tertiaire!D203</f>
        <v>1.22</v>
      </c>
      <c r="E120" s="108" t="n">
        <f aca="false">Sorties_modele_tertiaire!E203</f>
        <v>1.28</v>
      </c>
      <c r="F120" s="108" t="n">
        <f aca="false">Sorties_modele_tertiaire!F203</f>
        <v>1.43</v>
      </c>
      <c r="G120" s="108"/>
      <c r="J120" s="46" t="s">
        <v>203</v>
      </c>
      <c r="K120" s="46"/>
      <c r="L120" s="55"/>
    </row>
    <row collapsed="false" customFormat="false" customHeight="false" hidden="false" ht="13.8" outlineLevel="0" r="121">
      <c r="E121" s="101"/>
      <c r="F121" s="101"/>
      <c r="G121" s="101"/>
      <c r="J121" s="46"/>
      <c r="K121" s="46"/>
      <c r="L121" s="55"/>
    </row>
    <row collapsed="false" customFormat="false" customHeight="false" hidden="false" ht="18.9" outlineLevel="0" r="122">
      <c r="A122" s="47" t="s">
        <v>204</v>
      </c>
      <c r="B122" s="48"/>
      <c r="C122" s="48"/>
      <c r="D122" s="48"/>
      <c r="E122" s="102"/>
      <c r="F122" s="102"/>
      <c r="G122" s="102"/>
      <c r="J122" s="46"/>
      <c r="K122" s="46"/>
      <c r="L122" s="0"/>
    </row>
    <row collapsed="false" customFormat="false" customHeight="false" hidden="false" ht="13.8" outlineLevel="0" r="123">
      <c r="B123" s="109"/>
      <c r="C123" s="109"/>
      <c r="D123" s="109"/>
      <c r="E123" s="101"/>
      <c r="F123" s="101"/>
      <c r="G123" s="101"/>
      <c r="J123" s="46"/>
      <c r="K123" s="46"/>
      <c r="L123" s="0"/>
    </row>
    <row collapsed="false" customFormat="false" customHeight="false" hidden="false" ht="13.8" outlineLevel="0" r="124">
      <c r="A124" s="103" t="s">
        <v>202</v>
      </c>
      <c r="B124" s="110"/>
      <c r="C124" s="110"/>
      <c r="D124" s="110"/>
      <c r="E124" s="110"/>
      <c r="F124" s="110"/>
      <c r="G124" s="108"/>
      <c r="H124" s="0" t="s">
        <v>205</v>
      </c>
      <c r="J124" s="46" t="s">
        <v>206</v>
      </c>
      <c r="K124" s="46"/>
    </row>
    <row collapsed="false" customFormat="false" customHeight="false" hidden="false" ht="13.8" outlineLevel="0" r="125">
      <c r="J125" s="46"/>
      <c r="K125" s="46"/>
    </row>
    <row collapsed="false" customFormat="false" customHeight="false" hidden="false" ht="13.8" outlineLevel="0" r="126">
      <c r="J126" s="46"/>
      <c r="K126" s="46"/>
    </row>
    <row collapsed="false" customFormat="false" customHeight="false" hidden="false" ht="13.8" outlineLevel="0" r="127">
      <c r="J127" s="46"/>
      <c r="K127" s="46"/>
    </row>
    <row collapsed="false" customFormat="false" customHeight="false" hidden="false" ht="13.8" outlineLevel="0" r="128">
      <c r="J128" s="46"/>
      <c r="K128" s="46"/>
    </row>
    <row collapsed="false" customFormat="false" customHeight="false" hidden="false" ht="13.8" outlineLevel="0" r="129">
      <c r="J129" s="46"/>
      <c r="K129" s="46"/>
    </row>
    <row collapsed="false" customFormat="false" customHeight="false" hidden="false" ht="13.8" outlineLevel="0" r="130">
      <c r="J130" s="46"/>
      <c r="K130" s="46"/>
    </row>
    <row collapsed="false" customFormat="false" customHeight="false" hidden="false" ht="13.8" outlineLevel="0" r="131">
      <c r="J131" s="46"/>
      <c r="K131" s="46"/>
    </row>
    <row collapsed="false" customFormat="false" customHeight="false" hidden="false" ht="13.8" outlineLevel="0" r="132">
      <c r="J132" s="46"/>
      <c r="K132" s="46"/>
    </row>
    <row collapsed="false" customFormat="false" customHeight="false" hidden="false" ht="13.8" outlineLevel="0" r="133">
      <c r="J133" s="46"/>
      <c r="K133" s="46"/>
    </row>
    <row collapsed="false" customFormat="false" customHeight="false" hidden="false" ht="13.8" outlineLevel="0" r="134">
      <c r="J134" s="46"/>
      <c r="K134" s="46"/>
    </row>
    <row collapsed="false" customFormat="false" customHeight="false" hidden="false" ht="13.8" outlineLevel="0" r="135">
      <c r="J135" s="46"/>
      <c r="K135" s="46"/>
    </row>
    <row collapsed="false" customFormat="false" customHeight="false" hidden="false" ht="13.8" outlineLevel="0" r="136">
      <c r="J136" s="46"/>
      <c r="K136" s="46"/>
    </row>
    <row collapsed="false" customFormat="false" customHeight="false" hidden="false" ht="13.8" outlineLevel="0" r="137">
      <c r="J137" s="46"/>
      <c r="K137" s="46"/>
    </row>
    <row collapsed="false" customFormat="false" customHeight="false" hidden="false" ht="13.8" outlineLevel="0" r="138">
      <c r="J138" s="46"/>
      <c r="K138" s="46"/>
    </row>
    <row collapsed="false" customFormat="false" customHeight="false" hidden="false" ht="13.8" outlineLevel="0" r="139">
      <c r="J139" s="46"/>
      <c r="K139" s="46"/>
    </row>
    <row collapsed="false" customFormat="false" customHeight="false" hidden="false" ht="13.8" outlineLevel="0" r="140">
      <c r="J140" s="46"/>
      <c r="K140" s="46"/>
    </row>
    <row collapsed="false" customFormat="false" customHeight="false" hidden="false" ht="13.8" outlineLevel="0" r="141">
      <c r="J141" s="46"/>
      <c r="K141" s="46"/>
    </row>
    <row collapsed="false" customFormat="false" customHeight="false" hidden="false" ht="13.8" outlineLevel="0" r="142">
      <c r="J142" s="46"/>
      <c r="K142" s="46"/>
    </row>
    <row collapsed="false" customFormat="false" customHeight="false" hidden="false" ht="13.8" outlineLevel="0" r="143">
      <c r="J143" s="46"/>
      <c r="K143" s="46"/>
    </row>
    <row collapsed="false" customFormat="false" customHeight="false" hidden="false" ht="13.8" outlineLevel="0" r="144">
      <c r="J144" s="46"/>
      <c r="K144" s="46"/>
    </row>
    <row collapsed="false" customFormat="false" customHeight="false" hidden="false" ht="13.8" outlineLevel="0" r="145">
      <c r="J145" s="46"/>
      <c r="K145" s="46"/>
    </row>
    <row collapsed="false" customFormat="false" customHeight="false" hidden="false" ht="13.8" outlineLevel="0" r="146">
      <c r="J146" s="46"/>
      <c r="K146" s="46"/>
    </row>
    <row collapsed="false" customFormat="false" customHeight="false" hidden="false" ht="13.8" outlineLevel="0" r="147">
      <c r="J147" s="46"/>
      <c r="K147" s="46"/>
    </row>
    <row collapsed="false" customFormat="false" customHeight="false" hidden="false" ht="13.8" outlineLevel="0" r="148">
      <c r="J148" s="46"/>
      <c r="K148" s="46"/>
    </row>
    <row collapsed="false" customFormat="false" customHeight="false" hidden="false" ht="13.8" outlineLevel="0" r="149">
      <c r="J149" s="46"/>
      <c r="K149" s="46"/>
    </row>
    <row collapsed="false" customFormat="false" customHeight="false" hidden="false" ht="13.8" outlineLevel="0" r="150">
      <c r="J150" s="46"/>
      <c r="K150" s="46"/>
    </row>
    <row collapsed="false" customFormat="false" customHeight="false" hidden="false" ht="13.8" outlineLevel="0" r="151">
      <c r="J151" s="0"/>
      <c r="K151" s="0"/>
    </row>
    <row collapsed="false" customFormat="false" customHeight="false" hidden="false" ht="13.8" outlineLevel="0" r="152">
      <c r="J152" s="0"/>
      <c r="K152" s="0"/>
    </row>
    <row collapsed="false" customFormat="false" customHeight="false" hidden="false" ht="13.8" outlineLevel="0" r="153">
      <c r="J153" s="46"/>
      <c r="K153" s="46"/>
    </row>
    <row collapsed="false" customFormat="false" customHeight="false" hidden="false" ht="13.8" outlineLevel="0" r="154">
      <c r="J154" s="46"/>
      <c r="K154" s="46"/>
    </row>
    <row collapsed="false" customFormat="false" customHeight="false" hidden="false" ht="13.8" outlineLevel="0" r="155">
      <c r="J155" s="46"/>
      <c r="K155" s="46"/>
    </row>
    <row collapsed="false" customFormat="false" customHeight="false" hidden="false" ht="13.8" outlineLevel="0" r="156">
      <c r="J156" s="46"/>
      <c r="K156" s="46"/>
    </row>
    <row collapsed="false" customFormat="false" customHeight="false" hidden="false" ht="13.8" outlineLevel="0" r="157">
      <c r="J157" s="46"/>
      <c r="K157" s="46"/>
    </row>
    <row collapsed="false" customFormat="false" customHeight="false" hidden="false" ht="13.8" outlineLevel="0" r="158">
      <c r="J158" s="46"/>
      <c r="K158" s="46"/>
    </row>
    <row collapsed="false" customFormat="false" customHeight="false" hidden="false" ht="13.8" outlineLevel="0" r="159">
      <c r="J159" s="46"/>
      <c r="K159" s="46"/>
    </row>
    <row collapsed="false" customFormat="false" customHeight="false" hidden="false" ht="13.8" outlineLevel="0" r="160">
      <c r="J160" s="46"/>
      <c r="K160" s="46"/>
    </row>
    <row collapsed="false" customFormat="false" customHeight="false" hidden="false" ht="13.8" outlineLevel="0" r="161">
      <c r="J161" s="46"/>
      <c r="K161" s="46"/>
    </row>
    <row collapsed="false" customFormat="false" customHeight="false" hidden="false" ht="13.8" outlineLevel="0" r="162">
      <c r="J162" s="46"/>
      <c r="K162" s="46"/>
    </row>
    <row collapsed="false" customFormat="false" customHeight="false" hidden="false" ht="13.8" outlineLevel="0" r="163">
      <c r="J163" s="46"/>
      <c r="K163" s="46"/>
    </row>
    <row collapsed="false" customFormat="false" customHeight="false" hidden="false" ht="13.8" outlineLevel="0" r="164">
      <c r="J164" s="46"/>
      <c r="K164" s="46"/>
    </row>
    <row collapsed="false" customFormat="false" customHeight="false" hidden="false" ht="13.8" outlineLevel="0" r="165">
      <c r="J165" s="46"/>
      <c r="K165" s="46"/>
    </row>
    <row collapsed="false" customFormat="false" customHeight="false" hidden="false" ht="13.8" outlineLevel="0" r="166">
      <c r="J166" s="46"/>
      <c r="K166" s="46"/>
    </row>
    <row collapsed="false" customFormat="false" customHeight="false" hidden="false" ht="13.8" outlineLevel="0" r="167">
      <c r="J167" s="46"/>
      <c r="K167" s="46"/>
    </row>
    <row collapsed="false" customFormat="false" customHeight="false" hidden="false" ht="13.8" outlineLevel="0" r="168">
      <c r="J168" s="46"/>
      <c r="K168" s="46"/>
    </row>
    <row collapsed="false" customFormat="false" customHeight="false" hidden="false" ht="13.8" outlineLevel="0" r="169">
      <c r="J169" s="46"/>
      <c r="K169" s="46"/>
    </row>
    <row collapsed="false" customFormat="false" customHeight="false" hidden="false" ht="13.8" outlineLevel="0" r="170">
      <c r="J170" s="46"/>
      <c r="K170" s="46"/>
    </row>
    <row collapsed="false" customFormat="false" customHeight="false" hidden="false" ht="13.8" outlineLevel="0" r="171">
      <c r="J171" s="46"/>
      <c r="K171" s="46"/>
    </row>
    <row collapsed="false" customFormat="false" customHeight="false" hidden="false" ht="13.8" outlineLevel="0" r="172">
      <c r="J172" s="46"/>
      <c r="K172" s="46"/>
    </row>
    <row collapsed="false" customFormat="false" customHeight="false" hidden="false" ht="13.8" outlineLevel="0" r="173">
      <c r="J173" s="46"/>
      <c r="K173" s="46"/>
    </row>
    <row collapsed="false" customFormat="false" customHeight="false" hidden="false" ht="13.8" outlineLevel="0" r="174">
      <c r="J174" s="46"/>
      <c r="K174" s="46"/>
    </row>
    <row collapsed="false" customFormat="false" customHeight="false" hidden="false" ht="13.8" outlineLevel="0" r="175">
      <c r="J175" s="46"/>
      <c r="K175" s="46"/>
    </row>
    <row collapsed="false" customFormat="false" customHeight="false" hidden="false" ht="13.8" outlineLevel="0" r="176">
      <c r="J176" s="46"/>
      <c r="K176" s="46"/>
    </row>
    <row collapsed="false" customFormat="false" customHeight="false" hidden="false" ht="13.8" outlineLevel="0" r="177">
      <c r="J177" s="46"/>
      <c r="K177" s="46"/>
    </row>
    <row collapsed="false" customFormat="false" customHeight="false" hidden="false" ht="13.8" outlineLevel="0" r="178">
      <c r="J178" s="46"/>
      <c r="K178" s="46"/>
    </row>
    <row collapsed="false" customFormat="false" customHeight="false" hidden="false" ht="13.8" outlineLevel="0" r="179">
      <c r="J179" s="46"/>
      <c r="K179" s="46"/>
    </row>
    <row collapsed="false" customFormat="false" customHeight="false" hidden="false" ht="13.8" outlineLevel="0" r="180">
      <c r="J180" s="46"/>
      <c r="K180" s="46"/>
    </row>
    <row collapsed="false" customFormat="false" customHeight="false" hidden="false" ht="13.8" outlineLevel="0" r="181">
      <c r="J181" s="46"/>
      <c r="K181" s="46"/>
    </row>
    <row collapsed="false" customFormat="false" customHeight="false" hidden="false" ht="13.8" outlineLevel="0" r="182">
      <c r="J182" s="46"/>
      <c r="K182" s="46"/>
    </row>
    <row collapsed="false" customFormat="false" customHeight="false" hidden="false" ht="13.8" outlineLevel="0" r="183">
      <c r="J183" s="46"/>
      <c r="K183" s="46"/>
    </row>
    <row collapsed="false" customFormat="false" customHeight="false" hidden="false" ht="13.8" outlineLevel="0" r="184">
      <c r="J184" s="46"/>
      <c r="K184" s="46"/>
    </row>
    <row collapsed="false" customFormat="false" customHeight="false" hidden="false" ht="13.8" outlineLevel="0" r="185">
      <c r="J185" s="46"/>
      <c r="K185" s="46"/>
    </row>
    <row collapsed="false" customFormat="false" customHeight="false" hidden="false" ht="13.8" outlineLevel="0" r="186">
      <c r="J186" s="46"/>
      <c r="K186" s="46"/>
    </row>
    <row collapsed="false" customFormat="false" customHeight="false" hidden="false" ht="13.8" outlineLevel="0" r="187">
      <c r="J187" s="46"/>
      <c r="K187" s="46"/>
    </row>
    <row collapsed="false" customFormat="false" customHeight="false" hidden="false" ht="13.8" outlineLevel="0" r="188">
      <c r="J188" s="46"/>
      <c r="K188" s="46"/>
    </row>
    <row collapsed="false" customFormat="false" customHeight="false" hidden="false" ht="13.8" outlineLevel="0" r="189">
      <c r="J189" s="0"/>
      <c r="K189" s="0"/>
    </row>
    <row collapsed="false" customFormat="false" customHeight="false" hidden="false" ht="13.8" outlineLevel="0" r="190">
      <c r="J190" s="0"/>
      <c r="K190" s="0"/>
    </row>
    <row collapsed="false" customFormat="false" customHeight="false" hidden="false" ht="13.8" outlineLevel="0" r="191">
      <c r="J191" s="46"/>
      <c r="K191" s="46"/>
    </row>
    <row collapsed="false" customFormat="false" customHeight="false" hidden="false" ht="13.8" outlineLevel="0" r="192">
      <c r="J192" s="46"/>
      <c r="K192" s="46"/>
    </row>
    <row collapsed="false" customFormat="false" customHeight="false" hidden="false" ht="13.8" outlineLevel="0" r="193">
      <c r="J193" s="46"/>
      <c r="K193" s="46"/>
    </row>
    <row collapsed="false" customFormat="false" customHeight="false" hidden="false" ht="13.8" outlineLevel="0" r="194">
      <c r="J194" s="46"/>
      <c r="K194" s="46"/>
    </row>
    <row collapsed="false" customFormat="false" customHeight="false" hidden="false" ht="13.8" outlineLevel="0" r="195">
      <c r="J195" s="46"/>
      <c r="K195" s="46"/>
    </row>
    <row collapsed="false" customFormat="false" customHeight="false" hidden="false" ht="13.8" outlineLevel="0" r="196">
      <c r="J196" s="46"/>
      <c r="K196" s="46"/>
    </row>
    <row collapsed="false" customFormat="false" customHeight="false" hidden="false" ht="13.8" outlineLevel="0" r="197">
      <c r="J197" s="46"/>
      <c r="K197" s="46"/>
    </row>
    <row collapsed="false" customFormat="false" customHeight="false" hidden="false" ht="13.8" outlineLevel="0" r="198">
      <c r="J198" s="46"/>
      <c r="K198" s="46"/>
    </row>
    <row collapsed="false" customFormat="false" customHeight="false" hidden="false" ht="13.8" outlineLevel="0" r="199">
      <c r="J199" s="46"/>
      <c r="K199" s="46"/>
    </row>
    <row collapsed="false" customFormat="false" customHeight="false" hidden="false" ht="13.8" outlineLevel="0" r="200">
      <c r="J200" s="0"/>
      <c r="K200" s="0"/>
    </row>
    <row collapsed="false" customFormat="false" customHeight="false" hidden="false" ht="13.8" outlineLevel="0" r="201">
      <c r="J201" s="0"/>
      <c r="K201" s="0"/>
    </row>
    <row collapsed="false" customFormat="false" customHeight="false" hidden="false" ht="13.8" outlineLevel="0" r="202">
      <c r="J202" s="46"/>
      <c r="K202" s="46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2016-03-16T09:46:02Z</dcterms:created>
  <dc:creator>VERGEZ Antonin</dc:creator>
  <dc:language>fr-FR</dc:language>
  <dcterms:modified xsi:type="dcterms:W3CDTF">2018-05-18T10:35:23Z</dcterms:modified>
  <cp:revision>109</cp:revision>
</cp:coreProperties>
</file>