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<sst xmlns="http://schemas.openxmlformats.org/spreadsheetml/2006/main" count="3467" uniqueCount="210">
  <si>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</si>
  <si>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</si>
  <si>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</si>
  <si>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</si>
  <si>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</si>
  <si>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</si>
  <si>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</si>
  <si>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</si>
  <si>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</si>
  <si>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</si>
  <si>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</si>
  <si>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</si>
  <si>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</si>
  <si>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</si>
  <si>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</si>
  <si>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</si>
  <si>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</si>
  <si>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</si>
  <si>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</si>
  <si>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</si>
  <si>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</si>
  <si>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</si>
  <si>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</si>
  <si>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</si>
  <si>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</si>
  <si>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</si>
  <si>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</si>
  <si>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</si>
  <si>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</si>
  <si>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</si>
  <si>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</si>
  <si>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</si>
  <si>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</si>
  <si>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</si>
  <si>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</si>
  <si>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</si>
  <si>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</si>
  <si>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</si>
  <si>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</si>
  <si>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</si>
  <si>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</si>
  <si>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</si>
  <si>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</si>
  <si>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</si>
  <si>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</si>
  <si>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</si>
  <si>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</si>
  <si>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</si>
  <si>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</si>
  <si>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</si>
  <si>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</si>
  <si>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</si>
  <si>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</si>
  <si>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</si>
  <si>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</si>
  <si>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</si>
  <si>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</si>
  <si>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</si>
  <si>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</si>
  <si>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</si>
  <si>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</si>
  <si>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</si>
  <si>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</si>
  <si>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</si>
  <si>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</si>
  <si>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</si>
  <si>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</si>
  <si>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</si>
  <si>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</si>
  <si>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</si>
  <si>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</si>
  <si>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</si>
  <si>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</si>
  <si>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</si>
  <si>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</si>
  <si>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</si>
  <si>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</si>
  <si>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</si>
  <si>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</si>
  <si>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</si>
  <si>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</si>
  <si>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</si>
  <si>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</si>
  <si>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</si>
  <si>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</si>
  <si>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</si>
  <si>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</si>
  <si>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</si>
  <si>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</si>
  <si>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</si>
  <si>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</si>
  <si>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</si>
  <si>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</si>
  <si>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</si>
  <si>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</si>
  <si>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</si>
  <si>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</si>
  <si>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</si>
  <si>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</si>
  <si>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</si>
  <si>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</si>
  <si>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</si>
  <si>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</si>
  <si>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</si>
  <si>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</si>
  <si>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</si>
  <si>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</si>
  <si>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</si>
  <si>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</si>
  <si>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</si>
  <si>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</si>
  <si>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</si>
  <si>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</si>
  <si>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</si>
  <si>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</si>
  <si>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</si>
  <si>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</si>
  <si>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</si>
  <si>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</si>
  <si>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</si>
  <si>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</si>
  <si>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</si>
  <si>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</si>
  <si>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</si>
  <si>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</si>
  <si>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</si>
  <si>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</si>
  <si>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</si>
  <si>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</si>
  <si>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</si>
  <si>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</si>
  <si>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</si>
  <si>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</si>
  <si>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</si>
  <si>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</si>
  <si>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</si>
  <si>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</si>
  <si>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</si>
  <si>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</si>
  <si>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</si>
  <si>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</si>
  <si>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</si>
  <si>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</si>
  <si>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</si>
  <si>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</si>
  <si>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</si>
  <si>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</si>
  <si>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</si>
  <si>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</si>
  <si>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</si>
  <si>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</si>
  <si>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</si>
  <si>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</si>
  <si>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</si>
  <si>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</si>
  <si>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</si>
  <si>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</si>
  <si>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</si>
  <si>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</si>
  <si>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</si>
  <si>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</si>
  <si>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</si>
  <si>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</si>
  <si>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</si>
  <si>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</si>
  <si>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</si>
  <si>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</si>
  <si>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</si>
  <si>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</si>
  <si>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</si>
  <si>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</si>
  <si>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</si>
  <si>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</si>
  <si>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</si>
  <si>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</si>
  <si>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</si>
  <si>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</si>
  <si>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</si>
  <si>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</si>
  <si>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</si>
  <si>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</si>
  <si>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</si>
  <si>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</si>
  <si>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</si>
  <si>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</si>
  <si>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</si>
  <si>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</si>
  <si>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</si>
  <si>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</si>
  <si>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</si>
  <si>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</si>
  <si>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</si>
  <si>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</si>
  <si>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</si>
  <si>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</si>
  <si>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</si>
  <si>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</si>
  <si>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</si>
  <si>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</si>
  <si>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</si>
  <si>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</si>
  <si>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</si>
  <si>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</si>
  <si>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</si>
  <si>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</si>
  <si>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</si>
  <si>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</si>
  <si>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S4 AMS var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</si>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</sst>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"/>
    <numFmt numFmtId="167" formatCode="#,##0"/>
    <numFmt numFmtId="168" formatCode="@"/>
    <numFmt numFmtId="169" formatCode="0.00%"/>
    <numFmt numFmtId="170" formatCode="0%"/>
    <numFmt numFmtId="171" formatCode="0.00"/>
    <numFmt numFmtId="172" formatCode="0.0"/>
    <numFmt numFmtId="173" formatCode="0.0000"/>
    <numFmt numFmtId="174" formatCode="0.0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70">
      <alignment horizontal="general" indent="0" shrinkToFit="false" textRotation="0" vertical="bottom" wrapText="fals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</cellStyleXfs>
  <cellXfs count="679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5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7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9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2" fontId="0" numFmtId="164" xfId="3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31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31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3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70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31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31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1" xfId="3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3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9" xfId="3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31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31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3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2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31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6" xfId="31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31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31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2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31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70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31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31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6" xfId="31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3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3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3" xfId="3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3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3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31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70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70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70" xfId="31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4" xfId="31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XLConnect.Header" xfId="25"/>
    <cellStyle builtinId="54" customBuiltin="true" name="Excel Built-in Excel Built-in Excel Built-in Excel Built-in XLConnect.String" xfId="26"/>
    <cellStyle builtinId="54" customBuiltin="true" name="Excel Built-in Excel Built-in Excel Built-in Excel Built-in XLConnect.Numeric" xfId="27"/>
    <cellStyle builtinId="54" customBuiltin="true" name="Excel Built-in Excel Built-in Excel Built-in Excel Built-in Excel Built-in Excel Built-in XLConnect.String" xfId="28"/>
    <cellStyle builtinId="54" customBuiltin="true" name="Excel Built-in Excel Built-in Excel Built-in Excel Built-in Excel Built-in Excel Built-in XLConnect.Numeric" xfId="29"/>
    <cellStyle builtinId="54" customBuiltin="true" name="Excel Built-in Excel Built-in XLConnect.Numeric" xfId="30"/>
    <cellStyle builtinId="54" customBuiltin="true" name="Excel Built-in Excel Built-in Excel Built-in Excel Built-in Excel Built-in Excel Built-in TableStyleLight1" xfId="31"/>
    <cellStyle builtinId="54" customBuiltin="true" name="Excel Built-in Excel Built-in XLConnect.Header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6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K45" activeCellId="0" pane="topLeft" sqref="K45"/>
    </sheetView>
  </sheetViews>
  <sheetFormatPr defaultRowHeight="12.8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11" hidden="false" style="0" width="17.2959183673469" collapsed="true"/>
    <col min="12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6070" t="s">
        <v>10</v>
      </c>
      <c r="K29" s="6071" t="s">
        <v>11</v>
      </c>
      <c r="L29" s="6072" t="s">
        <v>12</v>
      </c>
      <c r="M29" s="6073" t="s">
        <v>13</v>
      </c>
      <c r="N29" s="6074" t="s">
        <v>14</v>
      </c>
      <c r="O29" s="6075" t="s">
        <v>15</v>
      </c>
      <c r="P29" s="6076" t="s">
        <v>16</v>
      </c>
      <c r="Q29" s="6077" t="s">
        <v>17</v>
      </c>
      <c r="R29" s="6078" t="s">
        <v>18</v>
      </c>
      <c r="S29" s="6079" t="s">
        <v>19</v>
      </c>
      <c r="T29" s="6080" t="s">
        <v>20</v>
      </c>
      <c r="U29" s="6081" t="s">
        <v>21</v>
      </c>
      <c r="V29" s="6082" t="s">
        <v>22</v>
      </c>
      <c r="W29" s="6083" t="s">
        <v>23</v>
      </c>
      <c r="X29" s="6084" t="s">
        <v>24</v>
      </c>
      <c r="Y29" s="6085" t="s">
        <v>25</v>
      </c>
      <c r="Z29" s="6086" t="s">
        <v>26</v>
      </c>
      <c r="AA29" s="6087" t="s">
        <v>27</v>
      </c>
      <c r="AB29" s="6088" t="s">
        <v>28</v>
      </c>
      <c r="AC29" s="6089" t="s">
        <v>29</v>
      </c>
      <c r="AD29" s="6090" t="s">
        <v>30</v>
      </c>
      <c r="AE29" s="6091" t="s">
        <v>31</v>
      </c>
      <c r="AF29" s="6092" t="s">
        <v>32</v>
      </c>
      <c r="AG29" s="6093" t="s">
        <v>33</v>
      </c>
      <c r="AH29" s="6094" t="s">
        <v>34</v>
      </c>
      <c r="AI29" s="6095" t="s">
        <v>35</v>
      </c>
      <c r="AJ29" s="6096" t="s">
        <v>36</v>
      </c>
      <c r="AK29" s="6097" t="s">
        <v>37</v>
      </c>
      <c r="AL29" s="6098" t="s">
        <v>38</v>
      </c>
      <c r="AM29" s="6099" t="s">
        <v>39</v>
      </c>
      <c r="AN29" s="6100" t="s">
        <v>40</v>
      </c>
      <c r="AO29" s="6101" t="s">
        <v>41</v>
      </c>
      <c r="AP29" s="6102" t="s">
        <v>42</v>
      </c>
      <c r="AQ29" s="6103" t="s">
        <v>43</v>
      </c>
      <c r="AR29" s="6104" t="s">
        <v>44</v>
      </c>
      <c r="AS29" s="6105" t="s">
        <v>45</v>
      </c>
      <c r="AT29" s="6106" t="s">
        <v>46</v>
      </c>
      <c r="AU29" s="6107" t="s">
        <v>47</v>
      </c>
      <c r="AV29" s="6108" t="s">
        <v>48</v>
      </c>
      <c r="AW29" s="6109" t="s">
        <v>49</v>
      </c>
      <c r="AX29" s="6110" t="s">
        <v>50</v>
      </c>
      <c r="AY29" s="6111" t="s">
        <v>51</v>
      </c>
      <c r="AZ29" s="6112" t="s">
        <v>52</v>
      </c>
      <c r="BA29" s="17"/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6113" t="s">
        <v>2</v>
      </c>
      <c r="K30" s="6117" t="n">
        <v>2.0363059898049998E8</v>
      </c>
      <c r="L30" s="6121" t="n">
        <v>2.066830954348E8</v>
      </c>
      <c r="M30" s="6125" t="n">
        <v>2.097861555532E8</v>
      </c>
      <c r="N30" s="6129" t="n">
        <v>2.129406156986E8</v>
      </c>
      <c r="O30" s="6133" t="n">
        <v>2.161473259578E8</v>
      </c>
      <c r="P30" s="6137" t="n">
        <v>2.194071404658E8</v>
      </c>
      <c r="Q30" s="6141" t="n">
        <v>2.227209336396E8</v>
      </c>
      <c r="R30" s="6145" t="n">
        <v>2.244857935564E8</v>
      </c>
      <c r="S30" s="6149" t="n">
        <v>2.262690117209E8</v>
      </c>
      <c r="T30" s="6153" t="n">
        <v>2.28070769348E8</v>
      </c>
      <c r="U30" s="6157" t="n">
        <v>2.298911779965E8</v>
      </c>
      <c r="V30" s="6161" t="n">
        <v>2.3173055370740002E8</v>
      </c>
      <c r="W30" s="6165" t="n">
        <v>2.339135929096E8</v>
      </c>
      <c r="X30" s="6169" t="n">
        <v>2.361221816731E8</v>
      </c>
      <c r="Y30" s="6173" t="n">
        <v>2.3835661140339997E8</v>
      </c>
      <c r="Z30" s="6177" t="n">
        <v>2.406171523757E8</v>
      </c>
      <c r="AA30" s="6181" t="n">
        <v>2.429041157515E8</v>
      </c>
      <c r="AB30" s="6185" t="n">
        <v>2.4521780858859998E8</v>
      </c>
      <c r="AC30" s="6189" t="n">
        <v>2.4755851592520002E8</v>
      </c>
      <c r="AD30" s="6193" t="n">
        <v>2.499264713549E8</v>
      </c>
      <c r="AE30" s="6197" t="n">
        <v>2.5232204459919998E8</v>
      </c>
      <c r="AF30" s="6201" t="n">
        <v>2.547454987835E8</v>
      </c>
      <c r="AG30" s="6205" t="n">
        <v>2.564856969447E8</v>
      </c>
      <c r="AH30" s="6209" t="n">
        <v>2.582374067021E8</v>
      </c>
      <c r="AI30" s="6213" t="n">
        <v>2.600032917409E8</v>
      </c>
      <c r="AJ30" s="6217" t="n">
        <v>2.618887013579E8</v>
      </c>
      <c r="AK30" s="6221" t="n">
        <v>2.637188352562E8</v>
      </c>
      <c r="AL30" s="6225" t="n">
        <v>2.655623959248E8</v>
      </c>
      <c r="AM30" s="6229" t="n">
        <v>2.674209467744E8</v>
      </c>
      <c r="AN30" s="6233" t="n">
        <v>2.692942669052E8</v>
      </c>
      <c r="AO30" s="6237" t="n">
        <v>2.711858235175E8</v>
      </c>
      <c r="AP30" s="6241" t="n">
        <v>2.73088860569E8</v>
      </c>
      <c r="AQ30" s="6245" t="n">
        <v>2.750093139984E8</v>
      </c>
      <c r="AR30" s="6249" t="n">
        <v>2.769455057667E8</v>
      </c>
      <c r="AS30" s="6253" t="n">
        <v>2.788930534709E8</v>
      </c>
      <c r="AT30" s="6257" t="n">
        <v>2.8085760963310003E8</v>
      </c>
      <c r="AU30" s="6261" t="n">
        <v>2.828403435785E8</v>
      </c>
      <c r="AV30" s="6265" t="n">
        <v>2.8484287353029996E8</v>
      </c>
      <c r="AW30" s="6269" t="n">
        <v>2.868624873584E8</v>
      </c>
      <c r="AX30" s="6273" t="n">
        <v>2.888991725355E8</v>
      </c>
      <c r="AY30" s="6277" t="n">
        <v>2.909543710265E8</v>
      </c>
      <c r="AZ30" s="6281" t="n">
        <v>2.930276685432E8</v>
      </c>
      <c r="BA30" s="19"/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6114" t="s">
        <v>53</v>
      </c>
      <c r="K31" s="6118" t="n">
        <v>2.033942389669E8</v>
      </c>
      <c r="L31" s="6122" t="n">
        <v>2.045165261276E8</v>
      </c>
      <c r="M31" s="6126" t="n">
        <v>2.0565040570540002E8</v>
      </c>
      <c r="N31" s="6130" t="n">
        <v>2.067959929668E8</v>
      </c>
      <c r="O31" s="6134" t="n">
        <v>2.0795337903429997E8</v>
      </c>
      <c r="P31" s="6138" t="n">
        <v>2.091226571141E8</v>
      </c>
      <c r="Q31" s="6142" t="n">
        <v>2.1030392241290003E8</v>
      </c>
      <c r="R31" s="6146" t="n">
        <v>2.1094061672990003E8</v>
      </c>
      <c r="S31" s="6150" t="n">
        <v>2.115863282091E8</v>
      </c>
      <c r="T31" s="6154" t="n">
        <v>2.122411317939E8</v>
      </c>
      <c r="U31" s="6158" t="n">
        <v>2.1290505093480003E8</v>
      </c>
      <c r="V31" s="6162" t="n">
        <v>2.13578121609E8</v>
      </c>
      <c r="W31" s="6166" t="n">
        <v>2.1441098743510002E8</v>
      </c>
      <c r="X31" s="6170" t="n">
        <v>2.152548205417E8</v>
      </c>
      <c r="Y31" s="6174" t="n">
        <v>2.1610969863130003E8</v>
      </c>
      <c r="Z31" s="6178" t="n">
        <v>2.169756841374E8</v>
      </c>
      <c r="AA31" s="6182" t="n">
        <v>2.1785286511859998E8</v>
      </c>
      <c r="AB31" s="6186" t="n">
        <v>2.187412436025E8</v>
      </c>
      <c r="AC31" s="6190" t="n">
        <v>2.196408945026E8</v>
      </c>
      <c r="AD31" s="6194" t="n">
        <v>2.205519617983E8</v>
      </c>
      <c r="AE31" s="6198" t="n">
        <v>2.2147440997570002E8</v>
      </c>
      <c r="AF31" s="6202" t="n">
        <v>2.22408311274E8</v>
      </c>
      <c r="AG31" s="6206" t="n">
        <v>2.2252564737919998E8</v>
      </c>
      <c r="AH31" s="6210" t="n">
        <v>2.226471574906E8</v>
      </c>
      <c r="AI31" s="6214" t="n">
        <v>2.2277244956620002E8</v>
      </c>
      <c r="AJ31" s="6218" t="n">
        <v>2.2292573408489996E8</v>
      </c>
      <c r="AK31" s="6222" t="n">
        <v>2.230966663434E8</v>
      </c>
      <c r="AL31" s="6226" t="n">
        <v>2.2328175642189997E8</v>
      </c>
      <c r="AM31" s="6230" t="n">
        <v>2.2347818018819997E8</v>
      </c>
      <c r="AN31" s="6234" t="n">
        <v>2.2367662745489997E8</v>
      </c>
      <c r="AO31" s="6238" t="n">
        <v>2.2387233669889998E8</v>
      </c>
      <c r="AP31" s="6242" t="n">
        <v>2.240684665304E8</v>
      </c>
      <c r="AQ31" s="6246" t="n">
        <v>2.2427118149319997E8</v>
      </c>
      <c r="AR31" s="6250" t="n">
        <v>2.244800550059E8</v>
      </c>
      <c r="AS31" s="6254" t="n">
        <v>2.246923326799E8</v>
      </c>
      <c r="AT31" s="6258" t="n">
        <v>2.249092053734E8</v>
      </c>
      <c r="AU31" s="6262" t="n">
        <v>2.2513046882240003E8</v>
      </c>
      <c r="AV31" s="6266" t="n">
        <v>2.2535622811530003E8</v>
      </c>
      <c r="AW31" s="6270" t="n">
        <v>2.255872323008E8</v>
      </c>
      <c r="AX31" s="6274" t="n">
        <v>2.258235839758E8</v>
      </c>
      <c r="AY31" s="6278" t="n">
        <v>2.260643621932E8</v>
      </c>
      <c r="AZ31" s="6282" t="n">
        <v>2.263095821236E8</v>
      </c>
      <c r="BA31" s="19"/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6115" t="s">
        <v>54</v>
      </c>
      <c r="K32" s="6119" t="n">
        <v>1.055068068209E8</v>
      </c>
      <c r="L32" s="6123" t="n">
        <v>1.068876295475E8</v>
      </c>
      <c r="M32" s="6127" t="n">
        <v>1.082892167604E8</v>
      </c>
      <c r="N32" s="6131" t="n">
        <v>1.0971187508760001E8</v>
      </c>
      <c r="O32" s="6135" t="n">
        <v>1.1115591701699999E8</v>
      </c>
      <c r="P32" s="6139" t="n">
        <v>1.126216600324E8</v>
      </c>
      <c r="Q32" s="6143" t="n">
        <v>1.141094238468E8</v>
      </c>
      <c r="R32" s="6147" t="n">
        <v>1.155391928036E8</v>
      </c>
      <c r="S32" s="6151" t="n">
        <v>1.169909491136E8</v>
      </c>
      <c r="T32" s="6155" t="n">
        <v>1.1846502358250001E8</v>
      </c>
      <c r="U32" s="6159" t="n">
        <v>1.199617446097E8</v>
      </c>
      <c r="V32" s="6163" t="n">
        <v>1.214814532804E8</v>
      </c>
      <c r="W32" s="6167" t="n">
        <v>1.230792110307E8</v>
      </c>
      <c r="X32" s="6171" t="n">
        <v>1.24702159723E8</v>
      </c>
      <c r="Y32" s="6175" t="n">
        <v>1.263506766315E8</v>
      </c>
      <c r="Z32" s="6179" t="n">
        <v>1.28025164792E8</v>
      </c>
      <c r="AA32" s="6183" t="n">
        <v>1.297260243729E8</v>
      </c>
      <c r="AB32" s="6187" t="n">
        <v>1.3145363678E8</v>
      </c>
      <c r="AC32" s="6191" t="n">
        <v>1.332084400193E8</v>
      </c>
      <c r="AD32" s="6195" t="n">
        <v>1.349908136302E8</v>
      </c>
      <c r="AE32" s="6199" t="n">
        <v>1.368013140981E8</v>
      </c>
      <c r="AF32" s="6203" t="n">
        <v>1.386401318233E8</v>
      </c>
      <c r="AG32" s="6207" t="n">
        <v>1.39895085781E8</v>
      </c>
      <c r="AH32" s="6211" t="n">
        <v>1.41164627639E8</v>
      </c>
      <c r="AI32" s="6215" t="n">
        <v>1.4244861309E8</v>
      </c>
      <c r="AJ32" s="6219" t="n">
        <v>1.437548297248E8</v>
      </c>
      <c r="AK32" s="6223" t="n">
        <v>1.450720163868E8</v>
      </c>
      <c r="AL32" s="6227" t="n">
        <v>1.46404091624E8</v>
      </c>
      <c r="AM32" s="6231" t="n">
        <v>1.4775504850439999E8</v>
      </c>
      <c r="AN32" s="6235" t="n">
        <v>1.491210609615E8</v>
      </c>
      <c r="AO32" s="6239" t="n">
        <v>1.505031148673E8</v>
      </c>
      <c r="AP32" s="6243" t="n">
        <v>1.51900518256E8</v>
      </c>
      <c r="AQ32" s="6247" t="n">
        <v>1.533070726777E8</v>
      </c>
      <c r="AR32" s="6251" t="n">
        <v>1.547301939195E8</v>
      </c>
      <c r="AS32" s="6255" t="n">
        <v>1.561701801894E8</v>
      </c>
      <c r="AT32" s="6259" t="n">
        <v>1.576279532867E8</v>
      </c>
      <c r="AU32" s="6263" t="n">
        <v>1.591050095453E8</v>
      </c>
      <c r="AV32" s="6267" t="n">
        <v>1.606063734277E8</v>
      </c>
      <c r="AW32" s="6271" t="n">
        <v>1.621274101268E8</v>
      </c>
      <c r="AX32" s="6275" t="n">
        <v>1.636640098102E8</v>
      </c>
      <c r="AY32" s="6279" t="n">
        <v>1.652116479142E8</v>
      </c>
      <c r="AZ32" s="6283" t="n">
        <v>1.667732904879E8</v>
      </c>
      <c r="BA32" s="19"/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6116" t="s">
        <v>55</v>
      </c>
      <c r="K33" s="6120" t="n">
        <v>4.003291564746E8</v>
      </c>
      <c r="L33" s="6124" t="n">
        <v>4.032667594387E8</v>
      </c>
      <c r="M33" s="6128" t="n">
        <v>4.062312384875E8</v>
      </c>
      <c r="N33" s="6132" t="n">
        <v>4.092230368978E8</v>
      </c>
      <c r="O33" s="6136" t="n">
        <v>4.122423945621E8</v>
      </c>
      <c r="P33" s="6140" t="n">
        <v>4.152895503644E8</v>
      </c>
      <c r="Q33" s="6144" t="n">
        <v>4.183647372564E8</v>
      </c>
      <c r="R33" s="6148" t="n">
        <v>4.21667550304E8</v>
      </c>
      <c r="S33" s="6152" t="n">
        <v>4.250059886932E8</v>
      </c>
      <c r="T33" s="6156" t="n">
        <v>4.283801805332E8</v>
      </c>
      <c r="U33" s="6160" t="n">
        <v>4.3179049972929996E8</v>
      </c>
      <c r="V33" s="6164" t="n">
        <v>4.352372168886E8</v>
      </c>
      <c r="W33" s="6168" t="n">
        <v>4.3746501831769997E8</v>
      </c>
      <c r="X33" s="6172" t="n">
        <v>4.397109018624E8</v>
      </c>
      <c r="Y33" s="6176" t="n">
        <v>4.419747755009E8</v>
      </c>
      <c r="Z33" s="6180" t="n">
        <v>4.442568722331E8</v>
      </c>
      <c r="AA33" s="6184" t="n">
        <v>4.4655727660080004E8</v>
      </c>
      <c r="AB33" s="6188" t="n">
        <v>4.488760999381E8</v>
      </c>
      <c r="AC33" s="6192" t="n">
        <v>4.5121337984679997E8</v>
      </c>
      <c r="AD33" s="6196" t="n">
        <v>4.535691579908E8</v>
      </c>
      <c r="AE33" s="6200" t="n">
        <v>4.559435358402E8</v>
      </c>
      <c r="AF33" s="6204" t="n">
        <v>4.583364923009E8</v>
      </c>
      <c r="AG33" s="6208" t="n">
        <v>4.606791269172E8</v>
      </c>
      <c r="AH33" s="6212" t="n">
        <v>4.630507004536E8</v>
      </c>
      <c r="AI33" s="6216" t="n">
        <v>4.654265507763E8</v>
      </c>
      <c r="AJ33" s="6220" t="n">
        <v>4.678816477741E8</v>
      </c>
      <c r="AK33" s="6224" t="n">
        <v>4.7037332943840003E8</v>
      </c>
      <c r="AL33" s="6228" t="n">
        <v>4.728879122939E8</v>
      </c>
      <c r="AM33" s="6232" t="n">
        <v>4.754274510043E8</v>
      </c>
      <c r="AN33" s="6236" t="n">
        <v>4.7798722040099996E8</v>
      </c>
      <c r="AO33" s="6240" t="n">
        <v>4.805769611868E8</v>
      </c>
      <c r="AP33" s="6244" t="n">
        <v>4.83185466166E8</v>
      </c>
      <c r="AQ33" s="6248" t="n">
        <v>4.858017184672E8</v>
      </c>
      <c r="AR33" s="6252" t="n">
        <v>4.884392621057E8</v>
      </c>
      <c r="AS33" s="6256" t="n">
        <v>4.910955241968E8</v>
      </c>
      <c r="AT33" s="6260" t="n">
        <v>4.937662530522E8</v>
      </c>
      <c r="AU33" s="6264" t="n">
        <v>4.964535903222E8</v>
      </c>
      <c r="AV33" s="6268" t="n">
        <v>4.9915832745430005E8</v>
      </c>
      <c r="AW33" s="6272" t="n">
        <v>5.0188328149480003E8</v>
      </c>
      <c r="AX33" s="6276" t="n">
        <v>5.0462547714039993E8</v>
      </c>
      <c r="AY33" s="6280" t="n">
        <v>5.0738663722950006E8</v>
      </c>
      <c r="AZ33" s="6284" t="n">
        <v>5.10167349296E8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collapsed="false" customFormat="false" customHeight="false" hidden="false" ht="15" outlineLevel="0" r="39"/>
    <row collapsed="false" customFormat="false" customHeight="false" hidden="false" ht="15" outlineLevel="0" r="40"/>
    <row collapsed="false" customFormat="false" customHeight="false" hidden="false" ht="15" outlineLevel="0" r="41"/>
    <row collapsed="false" customFormat="false" customHeight="true" hidden="false" ht="31.8" outlineLevel="0" r="42">
      <c r="J42" s="6285" t="s">
        <v>56</v>
      </c>
      <c r="K42" s="6286" t="s">
        <v>57</v>
      </c>
      <c r="L42" s="6287" t="s">
        <v>208</v>
      </c>
      <c r="M42" s="6288" t="s">
        <v>209</v>
      </c>
      <c r="N42" s="1947" t="s">
        <v>13</v>
      </c>
      <c r="O42" s="1948" t="s">
        <v>14</v>
      </c>
      <c r="P42" s="1949" t="s">
        <v>15</v>
      </c>
      <c r="Q42" s="1950" t="s">
        <v>16</v>
      </c>
      <c r="R42" s="1951" t="s">
        <v>17</v>
      </c>
      <c r="S42" s="1952" t="s">
        <v>18</v>
      </c>
      <c r="T42" s="1953" t="s">
        <v>19</v>
      </c>
      <c r="U42" s="1954" t="s">
        <v>20</v>
      </c>
      <c r="V42" s="1955" t="s">
        <v>21</v>
      </c>
      <c r="W42" s="1956" t="s">
        <v>22</v>
      </c>
      <c r="X42" s="1957" t="s">
        <v>23</v>
      </c>
      <c r="Y42" s="1958" t="s">
        <v>24</v>
      </c>
      <c r="Z42" s="1959" t="s">
        <v>25</v>
      </c>
      <c r="AA42" s="1960" t="s">
        <v>26</v>
      </c>
      <c r="AB42" s="1961" t="s">
        <v>27</v>
      </c>
      <c r="AC42" s="1962" t="s">
        <v>28</v>
      </c>
      <c r="AD42" s="1963" t="s">
        <v>29</v>
      </c>
      <c r="AE42" s="1964" t="s">
        <v>30</v>
      </c>
      <c r="AF42" s="1965" t="s">
        <v>31</v>
      </c>
      <c r="AG42" s="1966" t="s">
        <v>32</v>
      </c>
      <c r="AH42" s="1967" t="s">
        <v>33</v>
      </c>
      <c r="AI42" s="1968" t="s">
        <v>34</v>
      </c>
      <c r="AJ42" s="1969" t="s">
        <v>35</v>
      </c>
      <c r="AK42" s="1970" t="s">
        <v>36</v>
      </c>
      <c r="AL42" s="1971" t="s">
        <v>37</v>
      </c>
      <c r="AM42" s="1972" t="s">
        <v>38</v>
      </c>
      <c r="AN42" s="1973" t="s">
        <v>39</v>
      </c>
      <c r="AO42" s="1974" t="s">
        <v>40</v>
      </c>
      <c r="AP42" s="1975" t="s">
        <v>41</v>
      </c>
      <c r="AQ42" s="1976" t="s">
        <v>42</v>
      </c>
      <c r="AR42" s="1977" t="s">
        <v>43</v>
      </c>
      <c r="AS42" s="1978" t="s">
        <v>44</v>
      </c>
      <c r="AT42" s="1979" t="s">
        <v>45</v>
      </c>
      <c r="AU42" s="1980" t="s">
        <v>46</v>
      </c>
      <c r="AV42" s="1981" t="s">
        <v>47</v>
      </c>
      <c r="AW42" s="1982" t="s">
        <v>48</v>
      </c>
      <c r="AX42" s="1983" t="s">
        <v>49</v>
      </c>
      <c r="AY42" s="1984" t="s">
        <v>50</v>
      </c>
      <c r="AZ42" s="1985" t="s">
        <v>51</v>
      </c>
      <c r="BA42" s="1986" t="s">
        <v>52</v>
      </c>
    </row>
    <row collapsed="false" customFormat="false" customHeight="false" hidden="false" ht="15" outlineLevel="0" r="43">
      <c r="J43" s="6289" t="s">
        <v>207</v>
      </c>
      <c r="K43" s="6415" t="s">
        <v>59</v>
      </c>
      <c r="L43" s="6541" t="s">
        <v>11</v>
      </c>
      <c r="M43" s="6667" t="n">
        <v>912.8608012429</v>
      </c>
      <c r="N43" s="1999" t="n">
        <v>909.4165220632</v>
      </c>
      <c r="O43" s="2002" t="n">
        <v>907.6997435426</v>
      </c>
      <c r="P43" s="2005" t="n">
        <v>905.9866067776001</v>
      </c>
      <c r="Q43" s="2008" t="n">
        <v>904.2770936602</v>
      </c>
      <c r="R43" s="2011" t="n">
        <v>902.5711861137</v>
      </c>
      <c r="S43" s="2014" t="n">
        <v>900.0171382599</v>
      </c>
      <c r="T43" s="2017" t="n">
        <v>897.471264895</v>
      </c>
      <c r="U43" s="2020" t="n">
        <v>894.9333777256</v>
      </c>
      <c r="V43" s="2023" t="n">
        <v>892.4033002210999</v>
      </c>
      <c r="W43" s="2026" t="n">
        <v>889.8810126732999</v>
      </c>
      <c r="X43" s="2029" t="n">
        <v>887.366488225</v>
      </c>
      <c r="Y43" s="2032" t="n">
        <v>884.8599475586001</v>
      </c>
      <c r="Z43" s="2035" t="n">
        <v>882.3610889373999</v>
      </c>
      <c r="AA43" s="2038" t="n">
        <v>879.8698153764</v>
      </c>
      <c r="AB43" s="2041" t="n">
        <v>877.3859942482001</v>
      </c>
      <c r="AC43" s="2044" t="n">
        <v>874.9109904023</v>
      </c>
      <c r="AD43" s="2047" t="n">
        <v>872.4421067388</v>
      </c>
      <c r="AE43" s="2050" t="n">
        <v>869.9807229062001</v>
      </c>
      <c r="AF43" s="2053" t="n">
        <v>867.5269796109999</v>
      </c>
      <c r="AG43" s="2056" t="n">
        <v>865.0794703186999</v>
      </c>
      <c r="AH43" s="2059" t="n">
        <v>862.6899469740999</v>
      </c>
      <c r="AI43" s="2062" t="n">
        <v>860.2956629372</v>
      </c>
      <c r="AJ43" s="2065" t="n">
        <v>857.8701202484</v>
      </c>
      <c r="AK43" s="2068" t="n">
        <v>855.6469328661</v>
      </c>
      <c r="AL43" s="2071" t="n">
        <v>853.3554440242</v>
      </c>
      <c r="AM43" s="2074" t="n">
        <v>851.0770103145</v>
      </c>
      <c r="AN43" s="2077" t="n">
        <v>848.8088448248</v>
      </c>
      <c r="AO43" s="2080" t="n">
        <v>846.5413899876</v>
      </c>
      <c r="AP43" s="2083" t="n">
        <v>844.2772725525</v>
      </c>
      <c r="AQ43" s="2086" t="n">
        <v>842.0096063382</v>
      </c>
      <c r="AR43" s="2089" t="n">
        <v>839.7511404245</v>
      </c>
      <c r="AS43" s="2092" t="n">
        <v>837.5086778919</v>
      </c>
      <c r="AT43" s="2095" t="n">
        <v>835.268968629</v>
      </c>
      <c r="AU43" s="2098" t="n">
        <v>833.0382957621</v>
      </c>
      <c r="AV43" s="2101" t="n">
        <v>830.8214830812</v>
      </c>
      <c r="AW43" s="2104" t="n">
        <v>828.6246145451</v>
      </c>
      <c r="AX43" s="2107" t="n">
        <v>826.4403724905</v>
      </c>
      <c r="AY43" s="2110" t="n">
        <v>824.2595593668001</v>
      </c>
      <c r="AZ43" s="2113" t="n">
        <v>822.0774898629999</v>
      </c>
      <c r="BA43" s="2116" t="n">
        <v>819.8973842379</v>
      </c>
    </row>
    <row collapsed="false" customFormat="false" customHeight="false" hidden="false" ht="15" outlineLevel="0" r="44">
      <c r="J44" s="6290" t="s">
        <v>207</v>
      </c>
      <c r="K44" s="6416" t="s">
        <v>60</v>
      </c>
      <c r="L44" s="6542" t="s">
        <v>11</v>
      </c>
      <c r="M44" s="6668" t="n">
        <v>0.0</v>
      </c>
      <c r="N44" s="2000" t="n">
        <v>20.540494443300002</v>
      </c>
      <c r="O44" s="2003" t="n">
        <v>30.971777108199998</v>
      </c>
      <c r="P44" s="2006" t="n">
        <v>41.5124097936</v>
      </c>
      <c r="Q44" s="2009" t="n">
        <v>52.1639143308</v>
      </c>
      <c r="R44" s="2012" t="n">
        <v>62.92783438340001</v>
      </c>
      <c r="S44" s="2015" t="n">
        <v>72.6160088794</v>
      </c>
      <c r="T44" s="2018" t="n">
        <v>82.3809912769</v>
      </c>
      <c r="U44" s="2021" t="n">
        <v>92.22371771550002</v>
      </c>
      <c r="V44" s="2024" t="n">
        <v>102.145132887</v>
      </c>
      <c r="W44" s="2027" t="n">
        <v>112.14619096780001</v>
      </c>
      <c r="X44" s="2030" t="n">
        <v>119.3115004055</v>
      </c>
      <c r="Y44" s="2033" t="n">
        <v>126.5169285194</v>
      </c>
      <c r="Z44" s="2036" t="n">
        <v>133.76291462129998</v>
      </c>
      <c r="AA44" s="2039" t="n">
        <v>141.0499009722</v>
      </c>
      <c r="AB44" s="2042" t="n">
        <v>148.3783335798</v>
      </c>
      <c r="AC44" s="2045" t="n">
        <v>155.748662615</v>
      </c>
      <c r="AD44" s="2048" t="n">
        <v>163.16134973459998</v>
      </c>
      <c r="AE44" s="2051" t="n">
        <v>170.6168471256</v>
      </c>
      <c r="AF44" s="2054" t="n">
        <v>178.1156192242</v>
      </c>
      <c r="AG44" s="2057" t="n">
        <v>185.6581396904</v>
      </c>
      <c r="AH44" s="2060" t="n">
        <v>192.0428957033</v>
      </c>
      <c r="AI44" s="2063" t="n">
        <v>198.457730391</v>
      </c>
      <c r="AJ44" s="2066" t="n">
        <v>204.9029566036</v>
      </c>
      <c r="AK44" s="2069" t="n">
        <v>211.3786575022</v>
      </c>
      <c r="AL44" s="2072" t="n">
        <v>217.8864417782</v>
      </c>
      <c r="AM44" s="2075" t="n">
        <v>224.4260118317</v>
      </c>
      <c r="AN44" s="2078" t="n">
        <v>230.9977144362</v>
      </c>
      <c r="AO44" s="2081" t="n">
        <v>237.60187677140001</v>
      </c>
      <c r="AP44" s="2084" t="n">
        <v>244.2387918227</v>
      </c>
      <c r="AQ44" s="2087" t="n">
        <v>250.90877140810002</v>
      </c>
      <c r="AR44" s="2090" t="n">
        <v>257.6120904499</v>
      </c>
      <c r="AS44" s="2093" t="n">
        <v>264.3490852924</v>
      </c>
      <c r="AT44" s="2096" t="n">
        <v>271.1201480089</v>
      </c>
      <c r="AU44" s="2099" t="n">
        <v>277.9255982963</v>
      </c>
      <c r="AV44" s="2102" t="n">
        <v>284.7657880498</v>
      </c>
      <c r="AW44" s="2105" t="n">
        <v>291.6411442249</v>
      </c>
      <c r="AX44" s="2108" t="n">
        <v>298.55218846030004</v>
      </c>
      <c r="AY44" s="2111" t="n">
        <v>305.49934799830004</v>
      </c>
      <c r="AZ44" s="2114" t="n">
        <v>312.48293388769997</v>
      </c>
      <c r="BA44" s="2117" t="n">
        <v>319.5031665148</v>
      </c>
    </row>
    <row collapsed="false" customFormat="false" customHeight="false" hidden="false" ht="15" outlineLevel="0" r="45">
      <c r="J45" s="6291" t="s">
        <v>207</v>
      </c>
      <c r="K45" s="6417" t="s">
        <v>59</v>
      </c>
      <c r="L45" s="6543" t="s">
        <v>12</v>
      </c>
      <c r="M45" s="6669" t="n">
        <v>911.1369494635001</v>
      </c>
      <c r="N45" s="2001" t="n">
        <v>929.9570165065</v>
      </c>
      <c r="O45" s="2004" t="n">
        <v>938.6715206508</v>
      </c>
      <c r="P45" s="2007" t="n">
        <v>947.4990165712001</v>
      </c>
      <c r="Q45" s="2010" t="n">
        <v>956.4410079910001</v>
      </c>
      <c r="R45" s="2013" t="n">
        <v>965.4990204971</v>
      </c>
      <c r="S45" s="2016" t="n">
        <v>972.6331471393</v>
      </c>
      <c r="T45" s="2019" t="n">
        <v>979.8522561719001</v>
      </c>
      <c r="U45" s="2022" t="n">
        <v>987.1570954411</v>
      </c>
      <c r="V45" s="2025" t="n">
        <v>994.5484331081001</v>
      </c>
      <c r="W45" s="2028" t="n">
        <v>1002.0272036411</v>
      </c>
      <c r="X45" s="2031" t="n">
        <v>1006.6779886305</v>
      </c>
      <c r="Y45" s="2034" t="n">
        <v>1011.3768760780001</v>
      </c>
      <c r="Z45" s="2037" t="n">
        <v>1016.1240035587</v>
      </c>
      <c r="AA45" s="2040" t="n">
        <v>1020.9197163485999</v>
      </c>
      <c r="AB45" s="2043" t="n">
        <v>1025.764327828</v>
      </c>
      <c r="AC45" s="2046" t="n">
        <v>1030.6596530173001</v>
      </c>
      <c r="AD45" s="2049" t="n">
        <v>1035.6034564734</v>
      </c>
      <c r="AE45" s="2052" t="n">
        <v>1040.5975700318</v>
      </c>
      <c r="AF45" s="2055" t="n">
        <v>1045.6425988352</v>
      </c>
      <c r="AG45" s="2058" t="n">
        <v>1050.7376100090999</v>
      </c>
      <c r="AH45" s="2061" t="n">
        <v>1054.7328426774</v>
      </c>
      <c r="AI45" s="2064" t="n">
        <v>1058.7533933282</v>
      </c>
      <c r="AJ45" s="2067" t="n">
        <v>1062.773076852</v>
      </c>
      <c r="AK45" s="2070" t="n">
        <v>1067.0255903683</v>
      </c>
      <c r="AL45" s="2073" t="n">
        <v>1071.2418858024</v>
      </c>
      <c r="AM45" s="2076" t="n">
        <v>1075.5030221462</v>
      </c>
      <c r="AN45" s="2079" t="n">
        <v>1079.8065592609998</v>
      </c>
      <c r="AO45" s="2082" t="n">
        <v>1084.143266759</v>
      </c>
      <c r="AP45" s="2085" t="n">
        <v>1088.5160643752001</v>
      </c>
      <c r="AQ45" s="2088" t="n">
        <v>1092.9183777463</v>
      </c>
      <c r="AR45" s="2091" t="n">
        <v>1097.3632308744002</v>
      </c>
      <c r="AS45" s="2094" t="n">
        <v>1101.8577631843</v>
      </c>
      <c r="AT45" s="2097" t="n">
        <v>1106.3891166379</v>
      </c>
      <c r="AU45" s="2100" t="n">
        <v>1110.9638940584</v>
      </c>
      <c r="AV45" s="2103" t="n">
        <v>1115.587271131</v>
      </c>
      <c r="AW45" s="2106" t="n">
        <v>1120.26575877</v>
      </c>
      <c r="AX45" s="2109" t="n">
        <v>1124.9925609508</v>
      </c>
      <c r="AY45" s="2112" t="n">
        <v>1129.7589073651</v>
      </c>
      <c r="AZ45" s="2115" t="n">
        <v>1134.5604237507</v>
      </c>
      <c r="BA45" s="2118" t="n">
        <v>1139.4005507527002</v>
      </c>
    </row>
    <row r="46">
      <c r="J46" s="6292" t="s">
        <v>207</v>
      </c>
      <c r="K46" s="6418" t="s">
        <v>60</v>
      </c>
      <c r="L46" s="6544" t="s">
        <v>12</v>
      </c>
      <c r="M46" s="6670" t="n">
        <v>10.217061085100001</v>
      </c>
    </row>
    <row r="47">
      <c r="J47" s="6293" t="s">
        <v>207</v>
      </c>
      <c r="K47" s="6419" t="s">
        <v>59</v>
      </c>
      <c r="L47" s="6545" t="s">
        <v>13</v>
      </c>
      <c r="M47" s="6671" t="n">
        <v>909.4165220632</v>
      </c>
    </row>
    <row r="48">
      <c r="J48" s="6294" t="s">
        <v>207</v>
      </c>
      <c r="K48" s="6420" t="s">
        <v>60</v>
      </c>
      <c r="L48" s="6546" t="s">
        <v>13</v>
      </c>
      <c r="M48" s="6672" t="n">
        <v>20.540494443300002</v>
      </c>
    </row>
    <row r="49">
      <c r="J49" s="6295" t="s">
        <v>207</v>
      </c>
      <c r="K49" s="6421" t="s">
        <v>59</v>
      </c>
      <c r="L49" s="6547" t="s">
        <v>14</v>
      </c>
      <c r="M49" s="6673" t="n">
        <v>907.6997435426</v>
      </c>
    </row>
    <row r="50">
      <c r="J50" s="6296" t="s">
        <v>207</v>
      </c>
      <c r="K50" s="6422" t="s">
        <v>60</v>
      </c>
      <c r="L50" s="6548" t="s">
        <v>14</v>
      </c>
      <c r="M50" s="6674" t="n">
        <v>30.971777108199998</v>
      </c>
    </row>
    <row r="51">
      <c r="J51" s="6297" t="s">
        <v>207</v>
      </c>
      <c r="K51" s="6423" t="s">
        <v>59</v>
      </c>
      <c r="L51" s="6549" t="s">
        <v>15</v>
      </c>
      <c r="M51" s="6675" t="n">
        <v>905.9866067776001</v>
      </c>
    </row>
    <row r="52">
      <c r="J52" s="6298" t="s">
        <v>207</v>
      </c>
      <c r="K52" s="6424" t="s">
        <v>60</v>
      </c>
      <c r="L52" s="6550" t="s">
        <v>15</v>
      </c>
      <c r="M52" s="6676" t="n">
        <v>41.5124097936</v>
      </c>
    </row>
    <row r="53">
      <c r="J53" s="6299" t="s">
        <v>207</v>
      </c>
      <c r="K53" s="6425" t="s">
        <v>59</v>
      </c>
      <c r="L53" s="6551" t="s">
        <v>16</v>
      </c>
      <c r="M53" s="6677" t="n">
        <v>904.2770936636999</v>
      </c>
    </row>
    <row r="54">
      <c r="J54" s="6300" t="s">
        <v>207</v>
      </c>
      <c r="K54" s="6426" t="s">
        <v>60</v>
      </c>
      <c r="L54" s="6552" t="s">
        <v>16</v>
      </c>
      <c r="M54" s="6678" t="n">
        <v>52.163914313</v>
      </c>
    </row>
    <row r="55">
      <c r="J55" s="6301" t="s">
        <v>207</v>
      </c>
      <c r="K55" s="6427" t="s">
        <v>59</v>
      </c>
      <c r="L55" s="6553" t="s">
        <v>17</v>
      </c>
      <c r="M55" s="6679" t="n">
        <v>902.5711825769</v>
      </c>
    </row>
    <row r="56">
      <c r="J56" s="6302" t="s">
        <v>207</v>
      </c>
      <c r="K56" s="6428" t="s">
        <v>60</v>
      </c>
      <c r="L56" s="6554" t="s">
        <v>17</v>
      </c>
      <c r="M56" s="6680" t="n">
        <v>62.9278345788</v>
      </c>
    </row>
    <row r="57">
      <c r="J57" s="6303" t="s">
        <v>207</v>
      </c>
      <c r="K57" s="6429" t="s">
        <v>59</v>
      </c>
      <c r="L57" s="6555" t="s">
        <v>18</v>
      </c>
      <c r="M57" s="6681" t="n">
        <v>900.0171443937</v>
      </c>
    </row>
    <row r="58">
      <c r="J58" s="6304" t="s">
        <v>207</v>
      </c>
      <c r="K58" s="6430" t="s">
        <v>60</v>
      </c>
      <c r="L58" s="6556" t="s">
        <v>18</v>
      </c>
      <c r="M58" s="6682" t="n">
        <v>72.6160090002</v>
      </c>
    </row>
    <row r="59">
      <c r="J59" s="6305" t="s">
        <v>207</v>
      </c>
      <c r="K59" s="6431" t="s">
        <v>59</v>
      </c>
      <c r="L59" s="6557" t="s">
        <v>19</v>
      </c>
      <c r="M59" s="6683" t="n">
        <v>897.4712862806</v>
      </c>
    </row>
    <row r="60">
      <c r="J60" s="6306" t="s">
        <v>207</v>
      </c>
      <c r="K60" s="6432" t="s">
        <v>60</v>
      </c>
      <c r="L60" s="6558" t="s">
        <v>19</v>
      </c>
      <c r="M60" s="6684" t="n">
        <v>82.38099145620001</v>
      </c>
    </row>
    <row r="61">
      <c r="J61" s="6307" t="s">
        <v>207</v>
      </c>
      <c r="K61" s="6433" t="s">
        <v>59</v>
      </c>
      <c r="L61" s="6559" t="s">
        <v>20</v>
      </c>
      <c r="M61" s="6685" t="n">
        <v>894.9333873411</v>
      </c>
    </row>
    <row r="62">
      <c r="J62" s="6308" t="s">
        <v>207</v>
      </c>
      <c r="K62" s="6434" t="s">
        <v>60</v>
      </c>
      <c r="L62" s="6560" t="s">
        <v>20</v>
      </c>
      <c r="M62" s="6686" t="n">
        <v>92.22371791650001</v>
      </c>
    </row>
    <row r="63">
      <c r="J63" s="6309" t="s">
        <v>207</v>
      </c>
      <c r="K63" s="6435" t="s">
        <v>59</v>
      </c>
      <c r="L63" s="6561" t="s">
        <v>21</v>
      </c>
      <c r="M63" s="6687" t="n">
        <v>892.4033401168</v>
      </c>
    </row>
    <row r="64">
      <c r="J64" s="6310" t="s">
        <v>207</v>
      </c>
      <c r="K64" s="6436" t="s">
        <v>60</v>
      </c>
      <c r="L64" s="6562" t="s">
        <v>21</v>
      </c>
      <c r="M64" s="6688" t="n">
        <v>102.14513315350001</v>
      </c>
    </row>
    <row r="65">
      <c r="J65" s="6311" t="s">
        <v>207</v>
      </c>
      <c r="K65" s="6437" t="s">
        <v>59</v>
      </c>
      <c r="L65" s="6563" t="s">
        <v>22</v>
      </c>
      <c r="M65" s="6689" t="n">
        <v>889.8811539574001</v>
      </c>
    </row>
    <row r="66">
      <c r="J66" s="6312" t="s">
        <v>207</v>
      </c>
      <c r="K66" s="6438" t="s">
        <v>60</v>
      </c>
      <c r="L66" s="6564" t="s">
        <v>22</v>
      </c>
      <c r="M66" s="6690" t="n">
        <v>112.146191528</v>
      </c>
    </row>
    <row r="67">
      <c r="J67" s="6313" t="s">
        <v>207</v>
      </c>
      <c r="K67" s="6439" t="s">
        <v>59</v>
      </c>
      <c r="L67" s="6565" t="s">
        <v>23</v>
      </c>
      <c r="M67" s="6691" t="n">
        <v>887.3666595905</v>
      </c>
    </row>
    <row r="68">
      <c r="J68" s="6314" t="s">
        <v>207</v>
      </c>
      <c r="K68" s="6440" t="s">
        <v>60</v>
      </c>
      <c r="L68" s="6566" t="s">
        <v>23</v>
      </c>
      <c r="M68" s="6692" t="n">
        <v>121.50215010260001</v>
      </c>
    </row>
    <row r="69">
      <c r="J69" s="6315" t="s">
        <v>207</v>
      </c>
      <c r="K69" s="6441" t="s">
        <v>59</v>
      </c>
      <c r="L69" s="6567" t="s">
        <v>24</v>
      </c>
      <c r="M69" s="6693" t="n">
        <v>884.8599720617</v>
      </c>
    </row>
    <row r="70">
      <c r="J70" s="6316" t="s">
        <v>207</v>
      </c>
      <c r="K70" s="6442" t="s">
        <v>60</v>
      </c>
      <c r="L70" s="6568" t="s">
        <v>24</v>
      </c>
      <c r="M70" s="6694" t="n">
        <v>130.9300917385</v>
      </c>
    </row>
    <row r="71">
      <c r="J71" s="6317" t="s">
        <v>207</v>
      </c>
      <c r="K71" s="6443" t="s">
        <v>59</v>
      </c>
      <c r="L71" s="6569" t="s">
        <v>25</v>
      </c>
      <c r="M71" s="6695" t="n">
        <v>882.3608507257001</v>
      </c>
    </row>
    <row r="72">
      <c r="J72" s="6318" t="s">
        <v>207</v>
      </c>
      <c r="K72" s="6444" t="s">
        <v>60</v>
      </c>
      <c r="L72" s="6570" t="s">
        <v>25</v>
      </c>
      <c r="M72" s="6696" t="n">
        <v>140.43091144139999</v>
      </c>
    </row>
    <row r="73">
      <c r="J73" s="6319" t="s">
        <v>207</v>
      </c>
      <c r="K73" s="6445" t="s">
        <v>59</v>
      </c>
      <c r="L73" s="6571" t="s">
        <v>26</v>
      </c>
      <c r="M73" s="6697" t="n">
        <v>879.8693605638</v>
      </c>
    </row>
    <row r="74">
      <c r="J74" s="6320" t="s">
        <v>207</v>
      </c>
      <c r="K74" s="6446" t="s">
        <v>60</v>
      </c>
      <c r="L74" s="6572" t="s">
        <v>26</v>
      </c>
      <c r="M74" s="6698" t="n">
        <v>150.00551297439998</v>
      </c>
    </row>
    <row r="75">
      <c r="J75" s="6321" t="s">
        <v>207</v>
      </c>
      <c r="K75" s="6447" t="s">
        <v>59</v>
      </c>
      <c r="L75" s="6573" t="s">
        <v>27</v>
      </c>
      <c r="M75" s="6699" t="n">
        <v>877.3854708104</v>
      </c>
    </row>
    <row r="76">
      <c r="J76" s="6322" t="s">
        <v>207</v>
      </c>
      <c r="K76" s="6448" t="s">
        <v>60</v>
      </c>
      <c r="L76" s="6574" t="s">
        <v>27</v>
      </c>
      <c r="M76" s="6700" t="n">
        <v>159.6548110334</v>
      </c>
    </row>
    <row r="77">
      <c r="J77" s="6323" t="s">
        <v>207</v>
      </c>
      <c r="K77" s="6449" t="s">
        <v>59</v>
      </c>
      <c r="L77" s="6575" t="s">
        <v>28</v>
      </c>
      <c r="M77" s="6701" t="n">
        <v>874.9090569552</v>
      </c>
    </row>
    <row r="78">
      <c r="J78" s="6324" t="s">
        <v>207</v>
      </c>
      <c r="K78" s="6450" t="s">
        <v>60</v>
      </c>
      <c r="L78" s="6576" t="s">
        <v>28</v>
      </c>
      <c r="M78" s="6702" t="n">
        <v>169.379731954</v>
      </c>
    </row>
    <row r="79">
      <c r="J79" s="6325" t="s">
        <v>207</v>
      </c>
      <c r="K79" s="6451" t="s">
        <v>59</v>
      </c>
      <c r="L79" s="6577" t="s">
        <v>29</v>
      </c>
      <c r="M79" s="6703" t="n">
        <v>872.440018134</v>
      </c>
    </row>
    <row r="80">
      <c r="J80" s="6326" t="s">
        <v>207</v>
      </c>
      <c r="K80" s="6452" t="s">
        <v>60</v>
      </c>
      <c r="L80" s="6578" t="s">
        <v>29</v>
      </c>
      <c r="M80" s="6704" t="n">
        <v>179.18121215989999</v>
      </c>
    </row>
    <row r="81">
      <c r="J81" s="6327" t="s">
        <v>207</v>
      </c>
      <c r="K81" s="6453" t="s">
        <v>59</v>
      </c>
      <c r="L81" s="6579" t="s">
        <v>30</v>
      </c>
      <c r="M81" s="6705" t="n">
        <v>869.9782061171</v>
      </c>
    </row>
    <row r="82">
      <c r="J82" s="6328" t="s">
        <v>207</v>
      </c>
      <c r="K82" s="6454" t="s">
        <v>60</v>
      </c>
      <c r="L82" s="6580" t="s">
        <v>30</v>
      </c>
      <c r="M82" s="6706" t="n">
        <v>189.0601986571</v>
      </c>
    </row>
    <row r="83">
      <c r="J83" s="6329" t="s">
        <v>207</v>
      </c>
      <c r="K83" s="6455" t="s">
        <v>59</v>
      </c>
      <c r="L83" s="6581" t="s">
        <v>31</v>
      </c>
      <c r="M83" s="6707" t="n">
        <v>867.5236561094</v>
      </c>
    </row>
    <row r="84">
      <c r="J84" s="6330" t="s">
        <v>207</v>
      </c>
      <c r="K84" s="6456" t="s">
        <v>60</v>
      </c>
      <c r="L84" s="6582" t="s">
        <v>31</v>
      </c>
      <c r="M84" s="6708" t="n">
        <v>199.01764840380002</v>
      </c>
    </row>
    <row r="85">
      <c r="J85" s="6331" t="s">
        <v>207</v>
      </c>
      <c r="K85" s="6457" t="s">
        <v>59</v>
      </c>
      <c r="L85" s="6583" t="s">
        <v>32</v>
      </c>
      <c r="M85" s="6709" t="n">
        <v>865.075902253</v>
      </c>
    </row>
    <row r="86">
      <c r="J86" s="6332" t="s">
        <v>207</v>
      </c>
      <c r="K86" s="6458" t="s">
        <v>60</v>
      </c>
      <c r="L86" s="6584" t="s">
        <v>32</v>
      </c>
      <c r="M86" s="6710" t="n">
        <v>209.0545319287</v>
      </c>
    </row>
    <row r="87">
      <c r="J87" s="6333" t="s">
        <v>207</v>
      </c>
      <c r="K87" s="6459" t="s">
        <v>59</v>
      </c>
      <c r="L87" s="6585" t="s">
        <v>33</v>
      </c>
      <c r="M87" s="6711" t="n">
        <v>862.6424871811</v>
      </c>
    </row>
    <row r="88">
      <c r="J88" s="6334" t="s">
        <v>207</v>
      </c>
      <c r="K88" s="6460" t="s">
        <v>60</v>
      </c>
      <c r="L88" s="6586" t="s">
        <v>33</v>
      </c>
      <c r="M88" s="6712" t="n">
        <v>216.94306984099998</v>
      </c>
    </row>
    <row r="89">
      <c r="J89" s="6335" t="s">
        <v>207</v>
      </c>
      <c r="K89" s="6461" t="s">
        <v>59</v>
      </c>
      <c r="L89" s="6587" t="s">
        <v>34</v>
      </c>
      <c r="M89" s="6713" t="n">
        <v>860.2227995912</v>
      </c>
    </row>
    <row r="90">
      <c r="J90" s="6336" t="s">
        <v>207</v>
      </c>
      <c r="K90" s="6462" t="s">
        <v>60</v>
      </c>
      <c r="L90" s="6588" t="s">
        <v>34</v>
      </c>
      <c r="M90" s="6714" t="n">
        <v>224.87709269409999</v>
      </c>
    </row>
    <row r="91">
      <c r="J91" s="6337" t="s">
        <v>207</v>
      </c>
      <c r="K91" s="6463" t="s">
        <v>59</v>
      </c>
      <c r="L91" s="6589" t="s">
        <v>35</v>
      </c>
      <c r="M91" s="6715" t="n">
        <v>857.7938226671</v>
      </c>
    </row>
    <row r="92">
      <c r="J92" s="6338" t="s">
        <v>207</v>
      </c>
      <c r="K92" s="6464" t="s">
        <v>60</v>
      </c>
      <c r="L92" s="6590" t="s">
        <v>35</v>
      </c>
      <c r="M92" s="6716" t="n">
        <v>232.8570825063</v>
      </c>
    </row>
    <row r="93">
      <c r="J93" s="6339" t="s">
        <v>207</v>
      </c>
      <c r="K93" s="6465" t="s">
        <v>59</v>
      </c>
      <c r="L93" s="6591" t="s">
        <v>36</v>
      </c>
      <c r="M93" s="6717" t="n">
        <v>855.5675514520999</v>
      </c>
    </row>
    <row r="94">
      <c r="J94" s="6340" t="s">
        <v>207</v>
      </c>
      <c r="K94" s="6466" t="s">
        <v>60</v>
      </c>
      <c r="L94" s="6592" t="s">
        <v>36</v>
      </c>
      <c r="M94" s="6718" t="n">
        <v>240.8833614896</v>
      </c>
    </row>
    <row r="95">
      <c r="J95" s="6341" t="s">
        <v>207</v>
      </c>
      <c r="K95" s="6467" t="s">
        <v>59</v>
      </c>
      <c r="L95" s="6593" t="s">
        <v>37</v>
      </c>
      <c r="M95" s="6719" t="n">
        <v>853.3029798837</v>
      </c>
    </row>
    <row r="96">
      <c r="J96" s="6342" t="s">
        <v>207</v>
      </c>
      <c r="K96" s="6468" t="s">
        <v>60</v>
      </c>
      <c r="L96" s="6594" t="s">
        <v>37</v>
      </c>
      <c r="M96" s="6720" t="n">
        <v>248.9578675411</v>
      </c>
    </row>
    <row r="97">
      <c r="J97" s="6343" t="s">
        <v>207</v>
      </c>
      <c r="K97" s="6469" t="s">
        <v>59</v>
      </c>
      <c r="L97" s="6595" t="s">
        <v>38</v>
      </c>
      <c r="M97" s="6721" t="n">
        <v>851.0555653793</v>
      </c>
    </row>
    <row r="98">
      <c r="J98" s="6344" t="s">
        <v>207</v>
      </c>
      <c r="K98" s="6470" t="s">
        <v>60</v>
      </c>
      <c r="L98" s="6596" t="s">
        <v>38</v>
      </c>
      <c r="M98" s="6722" t="n">
        <v>257.0805908853</v>
      </c>
    </row>
    <row r="99">
      <c r="J99" s="6345" t="s">
        <v>207</v>
      </c>
      <c r="K99" s="6471" t="s">
        <v>59</v>
      </c>
      <c r="L99" s="6597" t="s">
        <v>39</v>
      </c>
      <c r="M99" s="6723" t="n">
        <v>848.8295942697999</v>
      </c>
    </row>
    <row r="100">
      <c r="J100" s="6346" t="s">
        <v>207</v>
      </c>
      <c r="K100" s="6472" t="s">
        <v>60</v>
      </c>
      <c r="L100" s="6598" t="s">
        <v>39</v>
      </c>
      <c r="M100" s="6724" t="n">
        <v>265.2520322015</v>
      </c>
    </row>
    <row r="101">
      <c r="J101" s="6347" t="s">
        <v>207</v>
      </c>
      <c r="K101" s="6473" t="s">
        <v>59</v>
      </c>
      <c r="L101" s="6599" t="s">
        <v>40</v>
      </c>
      <c r="M101" s="6725" t="n">
        <v>846.6064250553999</v>
      </c>
    </row>
    <row r="102">
      <c r="J102" s="6348" t="s">
        <v>207</v>
      </c>
      <c r="K102" s="6474" t="s">
        <v>60</v>
      </c>
      <c r="L102" s="6600" t="s">
        <v>40</v>
      </c>
      <c r="M102" s="6726" t="n">
        <v>273.47275066720005</v>
      </c>
    </row>
    <row r="103">
      <c r="J103" s="6349" t="s">
        <v>207</v>
      </c>
      <c r="K103" s="6475" t="s">
        <v>59</v>
      </c>
      <c r="L103" s="6601" t="s">
        <v>41</v>
      </c>
      <c r="M103" s="6727" t="n">
        <v>844.3950489644001</v>
      </c>
    </row>
    <row r="104">
      <c r="J104" s="6350" t="s">
        <v>207</v>
      </c>
      <c r="K104" s="6476" t="s">
        <v>60</v>
      </c>
      <c r="L104" s="6602" t="s">
        <v>41</v>
      </c>
      <c r="M104" s="6728" t="n">
        <v>281.7431873061</v>
      </c>
    </row>
    <row r="105">
      <c r="J105" s="6351" t="s">
        <v>207</v>
      </c>
      <c r="K105" s="6477" t="s">
        <v>59</v>
      </c>
      <c r="L105" s="6603" t="s">
        <v>42</v>
      </c>
      <c r="M105" s="6729" t="n">
        <v>842.1794424068</v>
      </c>
    </row>
    <row r="106">
      <c r="J106" s="6352" t="s">
        <v>207</v>
      </c>
      <c r="K106" s="6478" t="s">
        <v>60</v>
      </c>
      <c r="L106" s="6604" t="s">
        <v>42</v>
      </c>
      <c r="M106" s="6730" t="n">
        <v>290.0638691146</v>
      </c>
    </row>
    <row r="107">
      <c r="J107" s="6353" t="s">
        <v>207</v>
      </c>
      <c r="K107" s="6479" t="s">
        <v>59</v>
      </c>
      <c r="L107" s="6605" t="s">
        <v>43</v>
      </c>
      <c r="M107" s="6731" t="n">
        <v>839.9444320286</v>
      </c>
    </row>
    <row r="108">
      <c r="J108" s="6354" t="s">
        <v>207</v>
      </c>
      <c r="K108" s="6480" t="s">
        <v>60</v>
      </c>
      <c r="L108" s="6606" t="s">
        <v>43</v>
      </c>
      <c r="M108" s="6732" t="n">
        <v>298.4448546079</v>
      </c>
    </row>
    <row r="109">
      <c r="J109" s="6355" t="s">
        <v>207</v>
      </c>
      <c r="K109" s="6481" t="s">
        <v>59</v>
      </c>
      <c r="L109" s="6607" t="s">
        <v>44</v>
      </c>
      <c r="M109" s="6733" t="n">
        <v>837.7181417291001</v>
      </c>
    </row>
    <row r="110">
      <c r="J110" s="6356" t="s">
        <v>207</v>
      </c>
      <c r="K110" s="6482" t="s">
        <v>60</v>
      </c>
      <c r="L110" s="6608" t="s">
        <v>44</v>
      </c>
      <c r="M110" s="6734" t="n">
        <v>306.87687506870003</v>
      </c>
    </row>
    <row r="111">
      <c r="J111" s="6357" t="s">
        <v>207</v>
      </c>
      <c r="K111" s="6483" t="s">
        <v>59</v>
      </c>
      <c r="L111" s="6609" t="s">
        <v>45</v>
      </c>
      <c r="M111" s="6735" t="n">
        <v>835.4906671842999</v>
      </c>
    </row>
    <row r="112">
      <c r="J112" s="6358" t="s">
        <v>207</v>
      </c>
      <c r="K112" s="6484" t="s">
        <v>60</v>
      </c>
      <c r="L112" s="6610" t="s">
        <v>45</v>
      </c>
      <c r="M112" s="6736" t="n">
        <v>315.36042335269997</v>
      </c>
    </row>
    <row r="113">
      <c r="J113" s="6359" t="s">
        <v>207</v>
      </c>
      <c r="K113" s="6485" t="s">
        <v>59</v>
      </c>
      <c r="L113" s="6611" t="s">
        <v>46</v>
      </c>
      <c r="M113" s="6737" t="n">
        <v>833.2650937408</v>
      </c>
    </row>
    <row r="114">
      <c r="J114" s="6360" t="s">
        <v>207</v>
      </c>
      <c r="K114" s="6486" t="s">
        <v>60</v>
      </c>
      <c r="L114" s="6612" t="s">
        <v>46</v>
      </c>
      <c r="M114" s="6738" t="n">
        <v>323.8959276046</v>
      </c>
    </row>
    <row r="115">
      <c r="J115" s="6361" t="s">
        <v>207</v>
      </c>
      <c r="K115" s="6487" t="s">
        <v>59</v>
      </c>
      <c r="L115" s="6613" t="s">
        <v>47</v>
      </c>
      <c r="M115" s="6739" t="n">
        <v>831.045563347</v>
      </c>
    </row>
    <row r="116">
      <c r="J116" s="6362" t="s">
        <v>207</v>
      </c>
      <c r="K116" s="6488" t="s">
        <v>60</v>
      </c>
      <c r="L116" s="6614" t="s">
        <v>47</v>
      </c>
      <c r="M116" s="6740" t="n">
        <v>332.4838489214</v>
      </c>
    </row>
    <row r="117">
      <c r="J117" s="6363" t="s">
        <v>207</v>
      </c>
      <c r="K117" s="6489" t="s">
        <v>59</v>
      </c>
      <c r="L117" s="6615" t="s">
        <v>48</v>
      </c>
      <c r="M117" s="6741" t="n">
        <v>828.8391129532</v>
      </c>
    </row>
    <row r="118">
      <c r="J118" s="6364" t="s">
        <v>207</v>
      </c>
      <c r="K118" s="6490" t="s">
        <v>60</v>
      </c>
      <c r="L118" s="6616" t="s">
        <v>48</v>
      </c>
      <c r="M118" s="6742" t="n">
        <v>341.1246895744</v>
      </c>
    </row>
    <row r="119">
      <c r="J119" s="6365" t="s">
        <v>207</v>
      </c>
      <c r="K119" s="6491" t="s">
        <v>59</v>
      </c>
      <c r="L119" s="6617" t="s">
        <v>49</v>
      </c>
      <c r="M119" s="6743" t="n">
        <v>826.6413857752</v>
      </c>
    </row>
    <row r="120">
      <c r="J120" s="6366" t="s">
        <v>207</v>
      </c>
      <c r="K120" s="6492" t="s">
        <v>60</v>
      </c>
      <c r="L120" s="6618" t="s">
        <v>49</v>
      </c>
      <c r="M120" s="6744" t="n">
        <v>349.81902550560005</v>
      </c>
    </row>
    <row r="121">
      <c r="J121" s="6367" t="s">
        <v>207</v>
      </c>
      <c r="K121" s="6493" t="s">
        <v>59</v>
      </c>
      <c r="L121" s="6619" t="s">
        <v>50</v>
      </c>
      <c r="M121" s="6745" t="n">
        <v>824.4448602284</v>
      </c>
    </row>
    <row r="122">
      <c r="J122" s="6368" t="s">
        <v>207</v>
      </c>
      <c r="K122" s="6494" t="s">
        <v>60</v>
      </c>
      <c r="L122" s="6620" t="s">
        <v>50</v>
      </c>
      <c r="M122" s="6746" t="n">
        <v>358.5673832335</v>
      </c>
    </row>
    <row r="123">
      <c r="J123" s="6369" t="s">
        <v>207</v>
      </c>
      <c r="K123" s="6495" t="s">
        <v>59</v>
      </c>
      <c r="L123" s="6621" t="s">
        <v>51</v>
      </c>
      <c r="M123" s="6747" t="n">
        <v>822.2467955628</v>
      </c>
    </row>
    <row r="124">
      <c r="J124" s="6370" t="s">
        <v>207</v>
      </c>
      <c r="K124" s="6496" t="s">
        <v>60</v>
      </c>
      <c r="L124" s="6622" t="s">
        <v>51</v>
      </c>
      <c r="M124" s="6748" t="n">
        <v>367.3702228006</v>
      </c>
    </row>
    <row r="125">
      <c r="J125" s="6371" t="s">
        <v>207</v>
      </c>
      <c r="K125" s="6497" t="s">
        <v>59</v>
      </c>
      <c r="L125" s="6623" t="s">
        <v>52</v>
      </c>
      <c r="M125" s="6749" t="n">
        <v>820.049914651</v>
      </c>
    </row>
    <row r="126">
      <c r="J126" s="6372" t="s">
        <v>207</v>
      </c>
      <c r="K126" s="6498" t="s">
        <v>60</v>
      </c>
      <c r="L126" s="6624" t="s">
        <v>52</v>
      </c>
      <c r="M126" s="6750" t="n">
        <v>376.2279757997</v>
      </c>
    </row>
    <row r="127">
      <c r="J127" s="6373" t="s">
        <v>207</v>
      </c>
      <c r="K127" s="6499" t="s">
        <v>61</v>
      </c>
      <c r="L127" s="6625" t="s">
        <v>11</v>
      </c>
      <c r="M127" s="6751" t="n">
        <v>912.8608012429</v>
      </c>
    </row>
    <row r="128">
      <c r="J128" s="6374" t="s">
        <v>207</v>
      </c>
      <c r="K128" s="6500" t="s">
        <v>61</v>
      </c>
      <c r="L128" s="6626" t="s">
        <v>12</v>
      </c>
      <c r="M128" s="6752" t="n">
        <v>921.3540105486001</v>
      </c>
    </row>
    <row r="129">
      <c r="J129" s="6375" t="s">
        <v>207</v>
      </c>
      <c r="K129" s="6501" t="s">
        <v>61</v>
      </c>
      <c r="L129" s="6627" t="s">
        <v>13</v>
      </c>
      <c r="M129" s="6753" t="n">
        <v>929.9570165065</v>
      </c>
    </row>
    <row r="130">
      <c r="J130" s="6376" t="s">
        <v>207</v>
      </c>
      <c r="K130" s="6502" t="s">
        <v>61</v>
      </c>
      <c r="L130" s="6628" t="s">
        <v>14</v>
      </c>
      <c r="M130" s="6754" t="n">
        <v>938.6715206508</v>
      </c>
    </row>
    <row r="131">
      <c r="J131" s="6377" t="s">
        <v>207</v>
      </c>
      <c r="K131" s="6503" t="s">
        <v>61</v>
      </c>
      <c r="L131" s="6629" t="s">
        <v>15</v>
      </c>
      <c r="M131" s="6755" t="n">
        <v>947.4990165712001</v>
      </c>
    </row>
    <row r="132">
      <c r="J132" s="6378" t="s">
        <v>207</v>
      </c>
      <c r="K132" s="6504" t="s">
        <v>61</v>
      </c>
      <c r="L132" s="6630" t="s">
        <v>16</v>
      </c>
      <c r="M132" s="6756" t="n">
        <v>956.4410079766999</v>
      </c>
    </row>
    <row r="133">
      <c r="J133" s="6379" t="s">
        <v>207</v>
      </c>
      <c r="K133" s="6505" t="s">
        <v>61</v>
      </c>
      <c r="L133" s="6631" t="s">
        <v>17</v>
      </c>
      <c r="M133" s="6757" t="n">
        <v>965.4990171557</v>
      </c>
    </row>
    <row r="134">
      <c r="J134" s="6380" t="s">
        <v>207</v>
      </c>
      <c r="K134" s="6506" t="s">
        <v>61</v>
      </c>
      <c r="L134" s="6632" t="s">
        <v>18</v>
      </c>
      <c r="M134" s="6758" t="n">
        <v>972.6331533939</v>
      </c>
    </row>
    <row r="135">
      <c r="J135" s="6381" t="s">
        <v>207</v>
      </c>
      <c r="K135" s="6507" t="s">
        <v>61</v>
      </c>
      <c r="L135" s="6633" t="s">
        <v>19</v>
      </c>
      <c r="M135" s="6759" t="n">
        <v>979.8522777367999</v>
      </c>
    </row>
    <row r="136">
      <c r="J136" s="6382" t="s">
        <v>207</v>
      </c>
      <c r="K136" s="6508" t="s">
        <v>61</v>
      </c>
      <c r="L136" s="6634" t="s">
        <v>20</v>
      </c>
      <c r="M136" s="6760" t="n">
        <v>987.1571052576</v>
      </c>
    </row>
    <row r="137">
      <c r="J137" s="6383" t="s">
        <v>207</v>
      </c>
      <c r="K137" s="6509" t="s">
        <v>61</v>
      </c>
      <c r="L137" s="6635" t="s">
        <v>21</v>
      </c>
      <c r="M137" s="6761" t="n">
        <v>994.5484732703001</v>
      </c>
    </row>
    <row r="138">
      <c r="J138" s="6384" t="s">
        <v>207</v>
      </c>
      <c r="K138" s="6510" t="s">
        <v>61</v>
      </c>
      <c r="L138" s="6636" t="s">
        <v>22</v>
      </c>
      <c r="M138" s="6762" t="n">
        <v>1002.0273454854001</v>
      </c>
    </row>
    <row r="139">
      <c r="J139" s="6385" t="s">
        <v>207</v>
      </c>
      <c r="K139" s="6511" t="s">
        <v>61</v>
      </c>
      <c r="L139" s="6637" t="s">
        <v>23</v>
      </c>
      <c r="M139" s="6763" t="n">
        <v>1008.8688096930999</v>
      </c>
    </row>
    <row r="140">
      <c r="J140" s="6386" t="s">
        <v>207</v>
      </c>
      <c r="K140" s="6512" t="s">
        <v>61</v>
      </c>
      <c r="L140" s="6638" t="s">
        <v>24</v>
      </c>
      <c r="M140" s="6764" t="n">
        <v>1015.7900638002</v>
      </c>
    </row>
    <row r="141">
      <c r="J141" s="6387" t="s">
        <v>207</v>
      </c>
      <c r="K141" s="6513" t="s">
        <v>61</v>
      </c>
      <c r="L141" s="6639" t="s">
        <v>25</v>
      </c>
      <c r="M141" s="6765" t="n">
        <v>1022.7917621670999</v>
      </c>
    </row>
    <row r="142">
      <c r="J142" s="6388" t="s">
        <v>207</v>
      </c>
      <c r="K142" s="6514" t="s">
        <v>61</v>
      </c>
      <c r="L142" s="6640" t="s">
        <v>26</v>
      </c>
      <c r="M142" s="6766" t="n">
        <v>1029.8748735382</v>
      </c>
    </row>
    <row r="143">
      <c r="J143" s="6389" t="s">
        <v>207</v>
      </c>
      <c r="K143" s="6515" t="s">
        <v>61</v>
      </c>
      <c r="L143" s="6641" t="s">
        <v>27</v>
      </c>
      <c r="M143" s="6767" t="n">
        <v>1037.0402818438</v>
      </c>
    </row>
    <row r="144">
      <c r="J144" s="6390" t="s">
        <v>207</v>
      </c>
      <c r="K144" s="6516" t="s">
        <v>61</v>
      </c>
      <c r="L144" s="6642" t="s">
        <v>28</v>
      </c>
      <c r="M144" s="6768" t="n">
        <v>1044.2887889091999</v>
      </c>
    </row>
    <row r="145">
      <c r="J145" s="6391" t="s">
        <v>207</v>
      </c>
      <c r="K145" s="6517" t="s">
        <v>61</v>
      </c>
      <c r="L145" s="6643" t="s">
        <v>29</v>
      </c>
      <c r="M145" s="6769" t="n">
        <v>1051.6212302939</v>
      </c>
    </row>
    <row r="146">
      <c r="J146" s="6392" t="s">
        <v>207</v>
      </c>
      <c r="K146" s="6518" t="s">
        <v>61</v>
      </c>
      <c r="L146" s="6644" t="s">
        <v>30</v>
      </c>
      <c r="M146" s="6770" t="n">
        <v>1059.0384047742</v>
      </c>
    </row>
    <row r="147">
      <c r="J147" s="6393" t="s">
        <v>207</v>
      </c>
      <c r="K147" s="6519" t="s">
        <v>61</v>
      </c>
      <c r="L147" s="6645" t="s">
        <v>31</v>
      </c>
      <c r="M147" s="6771" t="n">
        <v>1066.5413045132</v>
      </c>
    </row>
    <row r="148">
      <c r="J148" s="6394" t="s">
        <v>207</v>
      </c>
      <c r="K148" s="6520" t="s">
        <v>61</v>
      </c>
      <c r="L148" s="6646" t="s">
        <v>32</v>
      </c>
      <c r="M148" s="6772" t="n">
        <v>1074.1304341817</v>
      </c>
    </row>
    <row r="149">
      <c r="J149" s="6395" t="s">
        <v>207</v>
      </c>
      <c r="K149" s="6521" t="s">
        <v>61</v>
      </c>
      <c r="L149" s="6647" t="s">
        <v>33</v>
      </c>
      <c r="M149" s="6773" t="n">
        <v>1079.5855570221</v>
      </c>
    </row>
    <row r="150">
      <c r="J150" s="6396" t="s">
        <v>207</v>
      </c>
      <c r="K150" s="6522" t="s">
        <v>61</v>
      </c>
      <c r="L150" s="6648" t="s">
        <v>34</v>
      </c>
      <c r="M150" s="6774" t="n">
        <v>1085.0998922853</v>
      </c>
    </row>
    <row r="151">
      <c r="J151" s="6397" t="s">
        <v>207</v>
      </c>
      <c r="K151" s="6523" t="s">
        <v>61</v>
      </c>
      <c r="L151" s="6649" t="s">
        <v>35</v>
      </c>
      <c r="M151" s="6775" t="n">
        <v>1090.6509051734</v>
      </c>
    </row>
    <row r="152">
      <c r="J152" s="6398" t="s">
        <v>207</v>
      </c>
      <c r="K152" s="6524" t="s">
        <v>61</v>
      </c>
      <c r="L152" s="6650" t="s">
        <v>36</v>
      </c>
      <c r="M152" s="6776" t="n">
        <v>1096.4509129417</v>
      </c>
    </row>
    <row r="153">
      <c r="J153" s="6399" t="s">
        <v>207</v>
      </c>
      <c r="K153" s="6525" t="s">
        <v>61</v>
      </c>
      <c r="L153" s="6651" t="s">
        <v>37</v>
      </c>
      <c r="M153" s="6777" t="n">
        <v>1102.2608474248</v>
      </c>
    </row>
    <row r="154">
      <c r="J154" s="6400" t="s">
        <v>207</v>
      </c>
      <c r="K154" s="6526" t="s">
        <v>61</v>
      </c>
      <c r="L154" s="6652" t="s">
        <v>38</v>
      </c>
      <c r="M154" s="6778" t="n">
        <v>1108.1361562646</v>
      </c>
    </row>
    <row r="155">
      <c r="J155" s="6401" t="s">
        <v>207</v>
      </c>
      <c r="K155" s="6527" t="s">
        <v>61</v>
      </c>
      <c r="L155" s="6653" t="s">
        <v>39</v>
      </c>
      <c r="M155" s="6779" t="n">
        <v>1114.0816264712998</v>
      </c>
    </row>
    <row r="156">
      <c r="J156" s="6402" t="s">
        <v>207</v>
      </c>
      <c r="K156" s="6528" t="s">
        <v>61</v>
      </c>
      <c r="L156" s="6654" t="s">
        <v>40</v>
      </c>
      <c r="M156" s="6780" t="n">
        <v>1120.0791757226</v>
      </c>
    </row>
    <row r="157">
      <c r="J157" s="6403" t="s">
        <v>207</v>
      </c>
      <c r="K157" s="6529" t="s">
        <v>61</v>
      </c>
      <c r="L157" s="6655" t="s">
        <v>41</v>
      </c>
      <c r="M157" s="6781" t="n">
        <v>1126.1382362704999</v>
      </c>
    </row>
    <row r="158">
      <c r="J158" s="6404" t="s">
        <v>207</v>
      </c>
      <c r="K158" s="6530" t="s">
        <v>61</v>
      </c>
      <c r="L158" s="6656" t="s">
        <v>42</v>
      </c>
      <c r="M158" s="6782" t="n">
        <v>1132.2433115214</v>
      </c>
    </row>
    <row r="159">
      <c r="J159" s="6405" t="s">
        <v>207</v>
      </c>
      <c r="K159" s="6531" t="s">
        <v>61</v>
      </c>
      <c r="L159" s="6657" t="s">
        <v>43</v>
      </c>
      <c r="M159" s="6783" t="n">
        <v>1138.3892866365</v>
      </c>
    </row>
    <row r="160">
      <c r="J160" s="6406" t="s">
        <v>207</v>
      </c>
      <c r="K160" s="6532" t="s">
        <v>61</v>
      </c>
      <c r="L160" s="6658" t="s">
        <v>44</v>
      </c>
      <c r="M160" s="6784" t="n">
        <v>1144.5950167978</v>
      </c>
    </row>
    <row r="161">
      <c r="J161" s="6407" t="s">
        <v>207</v>
      </c>
      <c r="K161" s="6533" t="s">
        <v>61</v>
      </c>
      <c r="L161" s="6659" t="s">
        <v>45</v>
      </c>
      <c r="M161" s="6785" t="n">
        <v>1150.851090537</v>
      </c>
    </row>
    <row r="162">
      <c r="J162" s="6408" t="s">
        <v>207</v>
      </c>
      <c r="K162" s="6534" t="s">
        <v>61</v>
      </c>
      <c r="L162" s="6660" t="s">
        <v>46</v>
      </c>
      <c r="M162" s="6786" t="n">
        <v>1157.1610213454</v>
      </c>
    </row>
    <row r="163">
      <c r="J163" s="6409" t="s">
        <v>207</v>
      </c>
      <c r="K163" s="6535" t="s">
        <v>61</v>
      </c>
      <c r="L163" s="6661" t="s">
        <v>47</v>
      </c>
      <c r="M163" s="6787" t="n">
        <v>1163.5294122684</v>
      </c>
    </row>
    <row r="164">
      <c r="J164" s="6410" t="s">
        <v>207</v>
      </c>
      <c r="K164" s="6536" t="s">
        <v>61</v>
      </c>
      <c r="L164" s="6662" t="s">
        <v>48</v>
      </c>
      <c r="M164" s="6788" t="n">
        <v>1169.9638025276001</v>
      </c>
    </row>
    <row r="165">
      <c r="J165" s="6411" t="s">
        <v>207</v>
      </c>
      <c r="K165" s="6537" t="s">
        <v>61</v>
      </c>
      <c r="L165" s="6663" t="s">
        <v>49</v>
      </c>
      <c r="M165" s="6789" t="n">
        <v>1176.4604112808001</v>
      </c>
    </row>
    <row r="166">
      <c r="J166" s="6412" t="s">
        <v>207</v>
      </c>
      <c r="K166" s="6538" t="s">
        <v>61</v>
      </c>
      <c r="L166" s="6664" t="s">
        <v>50</v>
      </c>
      <c r="M166" s="6790" t="n">
        <v>1183.0122434619</v>
      </c>
    </row>
    <row r="167">
      <c r="J167" s="6413" t="s">
        <v>207</v>
      </c>
      <c r="K167" s="6539" t="s">
        <v>61</v>
      </c>
      <c r="L167" s="6665" t="s">
        <v>51</v>
      </c>
      <c r="M167" s="6791" t="n">
        <v>1189.6170183634</v>
      </c>
    </row>
    <row r="168">
      <c r="J168" s="6414" t="s">
        <v>207</v>
      </c>
      <c r="K168" s="6540" t="s">
        <v>61</v>
      </c>
      <c r="L168" s="6666" t="s">
        <v>52</v>
      </c>
      <c r="M168" s="6792" t="n">
        <v>1196.2778904507</v>
      </c>
    </row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4456" t="s">
        <v>56</v>
      </c>
      <c r="B4" s="4457" t="s">
        <v>57</v>
      </c>
      <c r="C4" s="4458" t="s">
        <v>12</v>
      </c>
      <c r="D4" s="4459" t="s">
        <v>17</v>
      </c>
      <c r="E4" s="4460" t="s">
        <v>22</v>
      </c>
      <c r="F4" s="4461" t="s">
        <v>27</v>
      </c>
      <c r="G4" s="4462" t="s">
        <v>32</v>
      </c>
      <c r="H4" s="4463" t="s">
        <v>37</v>
      </c>
      <c r="I4" s="4464" t="s">
        <v>42</v>
      </c>
      <c r="J4" s="4465" t="s">
        <v>47</v>
      </c>
      <c r="K4" s="4466" t="s">
        <v>52</v>
      </c>
    </row>
    <row collapsed="false" customFormat="false" customHeight="false" hidden="false" ht="15" outlineLevel="0" r="5">
      <c r="A5" s="4467" t="s">
        <v>207</v>
      </c>
      <c r="B5" s="4470" t="s">
        <v>59</v>
      </c>
      <c r="C5" s="4473" t="n">
        <v>911.1369494635001</v>
      </c>
      <c r="D5" s="4476" t="n">
        <v>902.5711825769</v>
      </c>
      <c r="E5" s="4479" t="n">
        <v>889.8811539574001</v>
      </c>
      <c r="F5" s="4482" t="n">
        <v>877.3854708104</v>
      </c>
      <c r="G5" s="4485" t="n">
        <v>865.075902253</v>
      </c>
      <c r="H5" s="4488" t="n">
        <v>853.3029798837</v>
      </c>
      <c r="I5" s="4491" t="n">
        <v>842.1794424068</v>
      </c>
      <c r="J5" s="4494" t="n">
        <v>831.045563347</v>
      </c>
      <c r="K5" s="4497" t="n">
        <v>820.049914651</v>
      </c>
    </row>
    <row collapsed="false" customFormat="false" customHeight="false" hidden="false" ht="15" outlineLevel="0" r="6">
      <c r="A6" s="4468" t="s">
        <v>207</v>
      </c>
      <c r="B6" s="4471" t="s">
        <v>60</v>
      </c>
      <c r="C6" s="4474" t="n">
        <v>10.217061085100001</v>
      </c>
      <c r="D6" s="4477" t="n">
        <v>62.9278345788</v>
      </c>
      <c r="E6" s="4480" t="n">
        <v>112.146191528</v>
      </c>
      <c r="F6" s="4483" t="n">
        <v>159.6548110334</v>
      </c>
      <c r="G6" s="4486" t="n">
        <v>209.0545319287</v>
      </c>
      <c r="H6" s="4489" t="n">
        <v>248.9578675411</v>
      </c>
      <c r="I6" s="4492" t="n">
        <v>290.0638691146</v>
      </c>
      <c r="J6" s="4495" t="n">
        <v>332.4838489214</v>
      </c>
      <c r="K6" s="4498" t="n">
        <v>376.2279757997</v>
      </c>
    </row>
    <row collapsed="false" customFormat="false" customHeight="false" hidden="false" ht="15" outlineLevel="0" r="7">
      <c r="A7" s="4469" t="s">
        <v>207</v>
      </c>
      <c r="B7" s="4472" t="s">
        <v>61</v>
      </c>
      <c r="C7" s="4475" t="n">
        <v>921.3540105486001</v>
      </c>
      <c r="D7" s="4478" t="n">
        <v>965.4990171557</v>
      </c>
      <c r="E7" s="4481" t="n">
        <v>1002.0273454854001</v>
      </c>
      <c r="F7" s="4484" t="n">
        <v>1037.0402818438</v>
      </c>
      <c r="G7" s="4487" t="n">
        <v>1074.1304341817</v>
      </c>
      <c r="H7" s="4490" t="n">
        <v>1102.2608474248</v>
      </c>
      <c r="I7" s="4493" t="n">
        <v>1132.2433115214</v>
      </c>
      <c r="J7" s="4496" t="n">
        <v>1163.5294122684</v>
      </c>
      <c r="K7" s="4499" t="n">
        <v>1196.2778904507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4500" t="s">
        <v>56</v>
      </c>
      <c r="B10" s="4501" t="s">
        <v>62</v>
      </c>
      <c r="C10" s="4502" t="s">
        <v>63</v>
      </c>
      <c r="D10" s="4503" t="s">
        <v>64</v>
      </c>
      <c r="E10" s="4504" t="s">
        <v>65</v>
      </c>
      <c r="F10" s="4505" t="s">
        <v>66</v>
      </c>
      <c r="G10" s="4506" t="s">
        <v>67</v>
      </c>
      <c r="H10" s="4507" t="s">
        <v>68</v>
      </c>
      <c r="I10" s="23"/>
      <c r="J10" s="23"/>
      <c r="K10" s="23"/>
    </row>
    <row collapsed="false" customFormat="false" customHeight="false" hidden="false" ht="15" outlineLevel="0" r="11">
      <c r="A11" s="4508" t="s">
        <v>207</v>
      </c>
      <c r="B11" s="4509" t="s">
        <v>69</v>
      </c>
      <c r="C11" s="4510" t="s">
        <v>61</v>
      </c>
      <c r="D11" s="4511" t="n">
        <v>62.92783476369999</v>
      </c>
      <c r="E11" s="4512" t="n">
        <v>49.2183570215</v>
      </c>
      <c r="F11" s="4513" t="n">
        <v>96.90834038230001</v>
      </c>
      <c r="G11" s="4514" t="n">
        <v>81.0093371567</v>
      </c>
      <c r="H11" s="4515" t="n">
        <v>86.1641064755</v>
      </c>
    </row>
    <row collapsed="false" customFormat="false" customHeight="false" hidden="false" ht="15" outlineLevel="0" r="14">
      <c r="A14" s="4516" t="s">
        <v>56</v>
      </c>
      <c r="B14" s="4517" t="s">
        <v>70</v>
      </c>
      <c r="C14" s="4518" t="s">
        <v>12</v>
      </c>
      <c r="D14" s="4519" t="s">
        <v>17</v>
      </c>
      <c r="E14" s="4520" t="s">
        <v>22</v>
      </c>
      <c r="F14" s="4521" t="s">
        <v>27</v>
      </c>
      <c r="G14" s="4522" t="s">
        <v>32</v>
      </c>
      <c r="H14" s="4523" t="s">
        <v>37</v>
      </c>
      <c r="I14" s="4524" t="s">
        <v>42</v>
      </c>
      <c r="J14" s="4525" t="s">
        <v>47</v>
      </c>
      <c r="K14" s="4526" t="s">
        <v>52</v>
      </c>
    </row>
    <row collapsed="false" customFormat="false" customHeight="false" hidden="false" ht="15" outlineLevel="0" r="15">
      <c r="A15" s="4527" t="s">
        <v>207</v>
      </c>
      <c r="B15" s="4532" t="s">
        <v>71</v>
      </c>
      <c r="C15" s="4537" t="n">
        <v>0.043945728381206535</v>
      </c>
      <c r="D15" s="4542" t="n">
        <v>0.07232938700918501</v>
      </c>
      <c r="E15" s="4547" t="n">
        <v>0.08273719915297667</v>
      </c>
      <c r="F15" s="4552" t="n">
        <v>0.09267084102654943</v>
      </c>
      <c r="G15" s="4557" t="n">
        <v>0.10168876384105564</v>
      </c>
      <c r="H15" s="4562" t="n">
        <v>0.10973900923492497</v>
      </c>
      <c r="I15" s="4567" t="n">
        <v>0.11431084835871087</v>
      </c>
      <c r="J15" s="4572" t="n">
        <v>0.10463811611470052</v>
      </c>
      <c r="K15" s="4577" t="n">
        <v>0.09513443743443317</v>
      </c>
    </row>
    <row collapsed="false" customFormat="false" customHeight="false" hidden="false" ht="15" outlineLevel="0" r="16">
      <c r="A16" s="4528" t="s">
        <v>207</v>
      </c>
      <c r="B16" s="4533" t="s">
        <v>72</v>
      </c>
      <c r="C16" s="4538" t="n">
        <v>0.4090341366358872</v>
      </c>
      <c r="D16" s="4543" t="n">
        <v>0.3525092617786216</v>
      </c>
      <c r="E16" s="4548" t="n">
        <v>0.29500941069621367</v>
      </c>
      <c r="F16" s="4553" t="n">
        <v>0.27228051327313796</v>
      </c>
      <c r="G16" s="4558" t="n">
        <v>0.2669245869160671</v>
      </c>
      <c r="H16" s="4563" t="n">
        <v>0.2790466501145266</v>
      </c>
      <c r="I16" s="4568" t="n">
        <v>0.3348019951417379</v>
      </c>
      <c r="J16" s="4573" t="n">
        <v>0.41226712644259667</v>
      </c>
      <c r="K16" s="4578" t="n">
        <v>0.46333165981842167</v>
      </c>
    </row>
    <row collapsed="false" customFormat="false" customHeight="false" hidden="false" ht="15" outlineLevel="0" r="17">
      <c r="A17" s="4529" t="s">
        <v>207</v>
      </c>
      <c r="B17" s="4534" t="s">
        <v>73</v>
      </c>
      <c r="C17" s="4539" t="n">
        <v>0.0018170884998499831</v>
      </c>
      <c r="D17" s="4544" t="n">
        <v>0.0034654206419088658</v>
      </c>
      <c r="E17" s="4549" t="n">
        <v>0.010812897828966746</v>
      </c>
      <c r="F17" s="4554" t="n">
        <v>0.010018047833618978</v>
      </c>
      <c r="G17" s="4559" t="n">
        <v>0.008080446554854577</v>
      </c>
      <c r="H17" s="4564" t="n">
        <v>0.0068029777031264034</v>
      </c>
      <c r="I17" s="4569" t="n">
        <v>0.005165311566633125</v>
      </c>
      <c r="J17" s="4574" t="n">
        <v>0.0015424580997353565</v>
      </c>
      <c r="K17" s="4579" t="n">
        <v>3.3828992229902505E-4</v>
      </c>
    </row>
    <row collapsed="false" customFormat="false" customHeight="false" hidden="false" ht="14.9" outlineLevel="0" r="18">
      <c r="A18" s="4530" t="s">
        <v>207</v>
      </c>
      <c r="B18" s="4535" t="s">
        <v>74</v>
      </c>
      <c r="C18" s="4540" t="n">
        <v>0.5007473856020237</v>
      </c>
      <c r="D18" s="4545" t="n">
        <v>0.509540904606342</v>
      </c>
      <c r="E18" s="4550" t="n">
        <v>0.5269089121858103</v>
      </c>
      <c r="F18" s="4555" t="n">
        <v>0.5250033380526496</v>
      </c>
      <c r="G18" s="4560" t="n">
        <v>0.5084382293393747</v>
      </c>
      <c r="H18" s="4565" t="n">
        <v>0.47556701189591527</v>
      </c>
      <c r="I18" s="4570" t="n">
        <v>0.3884811805736483</v>
      </c>
      <c r="J18" s="4575" t="n">
        <v>0.3032695233741624</v>
      </c>
      <c r="K18" s="4580" t="n">
        <v>0.22626780020931095</v>
      </c>
    </row>
    <row collapsed="false" customFormat="false" customHeight="false" hidden="false" ht="15" outlineLevel="0" r="19">
      <c r="A19" s="4531" t="s">
        <v>207</v>
      </c>
      <c r="B19" s="4536" t="s">
        <v>75</v>
      </c>
      <c r="C19" s="4541" t="n">
        <v>0.04445566088103255</v>
      </c>
      <c r="D19" s="4546" t="n">
        <v>0.06215502596394261</v>
      </c>
      <c r="E19" s="4551" t="n">
        <v>0.08453158013603268</v>
      </c>
      <c r="F19" s="4556" t="n">
        <v>0.10002725981404399</v>
      </c>
      <c r="G19" s="4561" t="n">
        <v>0.11486797334864803</v>
      </c>
      <c r="H19" s="4566" t="n">
        <v>0.1288443510515067</v>
      </c>
      <c r="I19" s="4571" t="n">
        <v>0.15724066435926984</v>
      </c>
      <c r="J19" s="4576" t="n">
        <v>0.1782827759688051</v>
      </c>
      <c r="K19" s="4581" t="n">
        <v>0.21492781261553512</v>
      </c>
    </row>
    <row collapsed="false" customFormat="false" customHeight="false" hidden="false" ht="15" outlineLevel="0" r="22">
      <c r="A22" s="4582" t="s">
        <v>56</v>
      </c>
      <c r="B22" s="4583" t="s">
        <v>70</v>
      </c>
      <c r="C22" s="4584" t="s">
        <v>12</v>
      </c>
      <c r="D22" s="4585" t="s">
        <v>17</v>
      </c>
      <c r="E22" s="4586" t="s">
        <v>22</v>
      </c>
      <c r="F22" s="4587" t="s">
        <v>27</v>
      </c>
      <c r="G22" s="4588" t="s">
        <v>32</v>
      </c>
      <c r="H22" s="4589" t="s">
        <v>37</v>
      </c>
      <c r="I22" s="4590" t="s">
        <v>42</v>
      </c>
      <c r="J22" s="4591" t="s">
        <v>47</v>
      </c>
      <c r="K22" s="4592" t="s">
        <v>52</v>
      </c>
    </row>
    <row collapsed="false" customFormat="false" customHeight="false" hidden="false" ht="15" outlineLevel="0" r="23">
      <c r="A23" s="4593" t="s">
        <v>207</v>
      </c>
      <c r="B23" s="4598" t="s">
        <v>71</v>
      </c>
      <c r="C23" s="4603" t="n">
        <v>448996.19129999995</v>
      </c>
      <c r="D23" s="4608" t="n">
        <v>4551531.7009</v>
      </c>
      <c r="E23" s="4613" t="n">
        <v>9278661.7827</v>
      </c>
      <c r="F23" s="4618" t="n">
        <v>1.47953456124E7</v>
      </c>
      <c r="G23" s="4623" t="n">
        <v>2.12584969272E7</v>
      </c>
      <c r="H23" s="4628" t="n">
        <v>2.73203897252E7</v>
      </c>
      <c r="I23" s="4633" t="n">
        <v>3.31574469567E7</v>
      </c>
      <c r="J23" s="4638" t="n">
        <v>3.47904835897E7</v>
      </c>
      <c r="K23" s="4643" t="n">
        <v>3.57922368248E7</v>
      </c>
    </row>
    <row collapsed="false" customFormat="false" customHeight="false" hidden="false" ht="15" outlineLevel="0" r="24">
      <c r="A24" s="4594" t="s">
        <v>207</v>
      </c>
      <c r="B24" s="4599" t="s">
        <v>72</v>
      </c>
      <c r="C24" s="4604" t="n">
        <v>4179126.7599</v>
      </c>
      <c r="D24" s="4609" t="n">
        <v>2.2182644512700003E7</v>
      </c>
      <c r="E24" s="4614" t="n">
        <v>3.308418187449999E7</v>
      </c>
      <c r="F24" s="4619" t="n">
        <v>4.34708938947E7</v>
      </c>
      <c r="G24" s="4624" t="n">
        <v>5.5801794578E7</v>
      </c>
      <c r="H24" s="4629" t="n">
        <v>6.9470858957E7</v>
      </c>
      <c r="I24" s="4634" t="n">
        <v>9.71139620981E7</v>
      </c>
      <c r="J24" s="4639" t="n">
        <v>1.3707216098340002E8</v>
      </c>
      <c r="K24" s="4644" t="n">
        <v>1.743183324974E8</v>
      </c>
    </row>
    <row collapsed="false" customFormat="false" customHeight="false" hidden="false" ht="15" outlineLevel="0" r="25">
      <c r="A25" s="4595" t="s">
        <v>207</v>
      </c>
      <c r="B25" s="4600" t="s">
        <v>73</v>
      </c>
      <c r="C25" s="4605" t="n">
        <v>18565.304200000002</v>
      </c>
      <c r="D25" s="4610" t="n">
        <v>218071.4169</v>
      </c>
      <c r="E25" s="4615" t="n">
        <v>1212625.3109000002</v>
      </c>
      <c r="F25" s="4620" t="n">
        <v>1599429.5338</v>
      </c>
      <c r="G25" s="4625" t="n">
        <v>1689253.9723</v>
      </c>
      <c r="H25" s="4630" t="n">
        <v>1693654.8219</v>
      </c>
      <c r="I25" s="4635" t="n">
        <v>1498270.2582</v>
      </c>
      <c r="J25" s="4640" t="n">
        <v>512842.4058</v>
      </c>
      <c r="K25" s="4645" t="n">
        <v>127274.1327</v>
      </c>
    </row>
    <row collapsed="false" customFormat="false" customHeight="false" hidden="false" ht="15" outlineLevel="0" r="26">
      <c r="A26" s="4596" t="s">
        <v>207</v>
      </c>
      <c r="B26" s="4601" t="s">
        <v>74</v>
      </c>
      <c r="C26" s="4606" t="n">
        <v>5116166.6269000005</v>
      </c>
      <c r="D26" s="4611" t="n">
        <v>3.20643057562E7</v>
      </c>
      <c r="E26" s="4616" t="n">
        <v>5.9090827783800006E7</v>
      </c>
      <c r="F26" s="4621" t="n">
        <v>8.38193087287E7</v>
      </c>
      <c r="G26" s="4626" t="n">
        <v>1.062913160492E8</v>
      </c>
      <c r="H26" s="4631" t="n">
        <v>1.1839614915450001E8</v>
      </c>
      <c r="I26" s="4636" t="n">
        <v>1.126843543154E8</v>
      </c>
      <c r="J26" s="4641" t="n">
        <v>1.00832218392E8</v>
      </c>
      <c r="K26" s="4646" t="n">
        <v>8.51282764614E7</v>
      </c>
    </row>
    <row collapsed="false" customFormat="false" customHeight="false" hidden="false" ht="15" outlineLevel="0" r="27">
      <c r="A27" s="4597" t="s">
        <v>207</v>
      </c>
      <c r="B27" s="4602" t="s">
        <v>75</v>
      </c>
      <c r="C27" s="4607" t="n">
        <v>454206.2028</v>
      </c>
      <c r="D27" s="4612" t="n">
        <v>3911281.1920999996</v>
      </c>
      <c r="E27" s="4617" t="n">
        <v>9479894.7761</v>
      </c>
      <c r="F27" s="4622" t="n">
        <v>1.5969833263799999E7</v>
      </c>
      <c r="G27" s="4627" t="n">
        <v>2.4013670402E7</v>
      </c>
      <c r="H27" s="4632" t="n">
        <v>3.20768148825E7</v>
      </c>
      <c r="I27" s="4637" t="n">
        <v>4.56098354862E7</v>
      </c>
      <c r="J27" s="4642" t="n">
        <v>5.92761435505E7</v>
      </c>
      <c r="K27" s="4647" t="n">
        <v>8.086185588340001E7</v>
      </c>
    </row>
    <row collapsed="false" customFormat="false" customHeight="false" hidden="false" ht="15" outlineLevel="0" r="30">
      <c r="A30" s="4648" t="s">
        <v>56</v>
      </c>
      <c r="B30" s="4649" t="s">
        <v>76</v>
      </c>
      <c r="C30" s="4650" t="s">
        <v>12</v>
      </c>
      <c r="D30" s="4651" t="s">
        <v>13</v>
      </c>
      <c r="E30" s="4652" t="s">
        <v>17</v>
      </c>
      <c r="F30" s="4653" t="s">
        <v>22</v>
      </c>
      <c r="G30" s="4654" t="s">
        <v>27</v>
      </c>
      <c r="H30" s="4655" t="s">
        <v>32</v>
      </c>
      <c r="I30" s="4656" t="s">
        <v>37</v>
      </c>
      <c r="J30" s="4657" t="s">
        <v>42</v>
      </c>
      <c r="K30" s="4658" t="s">
        <v>47</v>
      </c>
      <c r="L30" s="4659" t="s">
        <v>52</v>
      </c>
    </row>
    <row collapsed="false" customFormat="false" customHeight="false" hidden="false" ht="15" outlineLevel="0" r="31">
      <c r="A31" s="4660" t="s">
        <v>207</v>
      </c>
      <c r="B31" s="4679" t="s">
        <v>77</v>
      </c>
      <c r="C31" s="4698" t="n">
        <v>0.33840941518322726</v>
      </c>
      <c r="D31" s="4716" t="n">
        <v>0.2875730691516404</v>
      </c>
      <c r="E31" s="4734" t="n">
        <v>0.4251567501534369</v>
      </c>
      <c r="F31" s="4752" t="n">
        <v>0.4116814682672045</v>
      </c>
      <c r="G31" s="4770" t="n">
        <v>0.36968055973726954</v>
      </c>
      <c r="H31" s="4788" t="n">
        <v>0.3050705693536794</v>
      </c>
      <c r="I31" s="4806" t="n">
        <v>0.22255694614283772</v>
      </c>
      <c r="J31" s="4823" t="n">
        <v>0.142267628057999</v>
      </c>
      <c r="K31" s="4840" t="n">
        <v>0.10324515890326921</v>
      </c>
      <c r="L31" s="4857" t="n">
        <v>0.0644847884041676</v>
      </c>
    </row>
    <row collapsed="false" customFormat="false" customHeight="false" hidden="false" ht="15" outlineLevel="0" r="32">
      <c r="A32" s="4661" t="s">
        <v>207</v>
      </c>
      <c r="B32" s="4680" t="s">
        <v>78</v>
      </c>
      <c r="C32" s="4699" t="n">
        <v>0.13009288683204454</v>
      </c>
      <c r="D32" s="4717" t="n">
        <v>0.1289023438353481</v>
      </c>
      <c r="E32" s="4735" t="n">
        <v>0.1528335764442025</v>
      </c>
      <c r="F32" s="4753" t="n">
        <v>0.0890036066920311</v>
      </c>
      <c r="G32" s="4771" t="n">
        <v>0.10169493544469323</v>
      </c>
      <c r="H32" s="4789" t="n">
        <v>0.1012903681439144</v>
      </c>
      <c r="I32" s="4807" t="n">
        <v>0.0797305234683874</v>
      </c>
      <c r="J32" s="4824" t="n">
        <v>0.058091320265729544</v>
      </c>
      <c r="K32" s="4841" t="n">
        <v>0.041046358708045044</v>
      </c>
      <c r="L32" s="4858" t="n">
        <v>0.027815938386670118</v>
      </c>
    </row>
    <row collapsed="false" customFormat="false" customHeight="false" hidden="false" ht="15" outlineLevel="0" r="33">
      <c r="A33" s="4662" t="s">
        <v>207</v>
      </c>
      <c r="B33" s="4681" t="s">
        <v>79</v>
      </c>
      <c r="C33" s="4700" t="n">
        <v>0.010241181307273738</v>
      </c>
      <c r="D33" s="4718" t="n">
        <v>0.008289250255296907</v>
      </c>
      <c r="E33" s="4736" t="n">
        <v>0.010426053785816241</v>
      </c>
      <c r="F33" s="4754" t="n">
        <v>0.016284319808657695</v>
      </c>
      <c r="G33" s="4772" t="n">
        <v>0.01078825409570912</v>
      </c>
      <c r="H33" s="4790" t="n">
        <v>0.008709852762804038</v>
      </c>
      <c r="I33" s="4808" t="n">
        <v>0.00810125150203102</v>
      </c>
      <c r="J33" s="4825" t="n">
        <v>0.004819503023220002</v>
      </c>
      <c r="K33" s="4842" t="n">
        <v>0.003755395238525678</v>
      </c>
      <c r="L33" s="4859" t="n">
        <v>0.0022639398321528848</v>
      </c>
    </row>
    <row collapsed="false" customFormat="false" customHeight="false" hidden="false" ht="15" outlineLevel="0" r="34">
      <c r="A34" s="4663" t="s">
        <v>207</v>
      </c>
      <c r="B34" s="4682" t="s">
        <v>80</v>
      </c>
      <c r="C34" s="4701" t="n">
        <v>0.005173049731206799</v>
      </c>
      <c r="D34" s="4719" t="n">
        <v>0.00511826216788916</v>
      </c>
      <c r="E34" s="4737" t="n">
        <v>0.005250492733757788</v>
      </c>
      <c r="F34" s="4755" t="n">
        <v>0.004307038389208277</v>
      </c>
      <c r="G34" s="4773" t="n">
        <v>0.0035624948078839765</v>
      </c>
      <c r="H34" s="4791" t="n">
        <v>0.0038835748116008133</v>
      </c>
      <c r="I34" s="4809" t="n">
        <v>0.004256679396459072</v>
      </c>
      <c r="J34" s="4826" t="n">
        <v>0.003297674928099166</v>
      </c>
      <c r="K34" s="4843" t="n">
        <v>0.0025625911486167933</v>
      </c>
      <c r="L34" s="4860" t="n">
        <v>0.001952971880630179</v>
      </c>
    </row>
    <row collapsed="false" customFormat="false" customHeight="false" hidden="false" ht="15" outlineLevel="0" r="35">
      <c r="A35" s="4664" t="s">
        <v>207</v>
      </c>
      <c r="B35" s="4683" t="s">
        <v>81</v>
      </c>
      <c r="C35" s="4702" t="n">
        <v>0.0013451537957468796</v>
      </c>
      <c r="D35" s="4720" t="n">
        <v>3.5240008637262453E-19</v>
      </c>
      <c r="E35" s="4738" t="n">
        <v>0.013338160801581709</v>
      </c>
      <c r="F35" s="4756" t="n">
        <v>0.011281772759477794</v>
      </c>
      <c r="G35" s="4774" t="n">
        <v>0.0044811040325969526</v>
      </c>
      <c r="H35" s="4792" t="n">
        <v>1.9524843517055687E-4</v>
      </c>
      <c r="I35" s="4810" t="n">
        <v>2.5128390463489817E-4</v>
      </c>
      <c r="J35" s="4827" t="n">
        <v>0.0</v>
      </c>
      <c r="K35" s="4844" t="n">
        <v>7.73946546615177E-5</v>
      </c>
      <c r="L35" s="4861" t="n">
        <v>0.0</v>
      </c>
    </row>
    <row collapsed="false" customFormat="false" customHeight="false" hidden="false" ht="15" outlineLevel="0" r="36">
      <c r="A36" s="4665" t="s">
        <v>207</v>
      </c>
      <c r="B36" s="4684" t="s">
        <v>82</v>
      </c>
      <c r="C36" s="24"/>
      <c r="D36" s="24"/>
      <c r="E36" s="24"/>
      <c r="F36" s="4757" t="n">
        <v>9.002047257072957E-7</v>
      </c>
      <c r="G36" s="4775" t="n">
        <v>0.0</v>
      </c>
      <c r="H36" s="4793" t="n">
        <v>0.0</v>
      </c>
      <c r="I36" s="23"/>
      <c r="J36" s="23"/>
      <c r="K36" s="25"/>
      <c r="L36" s="25"/>
    </row>
    <row collapsed="false" customFormat="false" customHeight="false" hidden="false" ht="15" outlineLevel="0" r="37">
      <c r="A37" s="4666" t="s">
        <v>207</v>
      </c>
      <c r="B37" s="4685" t="s">
        <v>83</v>
      </c>
      <c r="C37" s="4703" t="n">
        <v>0.16155669779709889</v>
      </c>
      <c r="D37" s="4721" t="n">
        <v>0.1663528690032088</v>
      </c>
      <c r="E37" s="4739" t="n">
        <v>0.008750994388779776</v>
      </c>
      <c r="F37" s="4758" t="n">
        <v>0.025582737139036506</v>
      </c>
      <c r="G37" s="4776" t="n">
        <v>0.029520018373110146</v>
      </c>
      <c r="H37" s="4794" t="n">
        <v>0.02979535268071645</v>
      </c>
      <c r="I37" s="4811" t="n">
        <v>0.0356455090239449</v>
      </c>
      <c r="J37" s="4828" t="n">
        <v>0.03243344849326479</v>
      </c>
      <c r="K37" s="4845" t="n">
        <v>0.03131262216207351</v>
      </c>
      <c r="L37" s="4862" t="n">
        <v>0.024377631384786182</v>
      </c>
    </row>
    <row collapsed="false" customFormat="false" customHeight="false" hidden="false" ht="15" outlineLevel="0" r="38">
      <c r="A38" s="4667" t="s">
        <v>207</v>
      </c>
      <c r="B38" s="4686" t="s">
        <v>84</v>
      </c>
      <c r="C38" s="4704" t="n">
        <v>0.0568741265868934</v>
      </c>
      <c r="D38" s="4722" t="n">
        <v>0.06109460325028634</v>
      </c>
      <c r="E38" s="4740" t="n">
        <v>0.005293154154569742</v>
      </c>
      <c r="F38" s="4759" t="n">
        <v>0.01087521244829654</v>
      </c>
      <c r="G38" s="4777" t="n">
        <v>0.012583992647016144</v>
      </c>
      <c r="H38" s="4795" t="n">
        <v>0.012272251992794851</v>
      </c>
      <c r="I38" s="4812" t="n">
        <v>0.013979892746323516</v>
      </c>
      <c r="J38" s="4829" t="n">
        <v>0.012519778782477847</v>
      </c>
      <c r="K38" s="4846" t="n">
        <v>0.01065691864814687</v>
      </c>
      <c r="L38" s="4863" t="n">
        <v>0.008020587991329651</v>
      </c>
    </row>
    <row collapsed="false" customFormat="false" customHeight="false" hidden="false" ht="15" outlineLevel="0" r="39">
      <c r="A39" s="4668" t="s">
        <v>207</v>
      </c>
      <c r="B39" s="4687" t="s">
        <v>85</v>
      </c>
      <c r="C39" s="4705" t="n">
        <v>0.0015195618065395996</v>
      </c>
      <c r="D39" s="4723" t="n">
        <v>0.0015310988167948011</v>
      </c>
      <c r="E39" s="4741" t="n">
        <v>1.9155062401064304E-4</v>
      </c>
      <c r="F39" s="4760" t="n">
        <v>5.89355644808637E-4</v>
      </c>
      <c r="G39" s="4778" t="n">
        <v>5.190360868182766E-4</v>
      </c>
      <c r="H39" s="4796" t="n">
        <v>5.416992627927849E-4</v>
      </c>
      <c r="I39" s="4813" t="n">
        <v>8.793438613922995E-4</v>
      </c>
      <c r="J39" s="4830" t="n">
        <v>8.63056542128196E-4</v>
      </c>
      <c r="K39" s="4847" t="n">
        <v>9.171883350627676E-4</v>
      </c>
      <c r="L39" s="4864" t="n">
        <v>8.241937559771931E-4</v>
      </c>
    </row>
    <row collapsed="false" customFormat="false" customHeight="false" hidden="false" ht="15" outlineLevel="0" r="40">
      <c r="A40" s="4669" t="s">
        <v>207</v>
      </c>
      <c r="B40" s="4688" t="s">
        <v>86</v>
      </c>
      <c r="C40" s="4706" t="n">
        <v>5.97685229552509E-4</v>
      </c>
      <c r="D40" s="4724" t="n">
        <v>7.231660089198947E-4</v>
      </c>
      <c r="E40" s="4742" t="n">
        <v>1.1126577596970021E-4</v>
      </c>
      <c r="F40" s="4761" t="n">
        <v>2.0323334054536167E-4</v>
      </c>
      <c r="G40" s="4779" t="n">
        <v>1.7947084763783163E-4</v>
      </c>
      <c r="H40" s="4797" t="n">
        <v>1.9675524751720013E-4</v>
      </c>
      <c r="I40" s="4814" t="n">
        <v>2.7125748563867175E-4</v>
      </c>
      <c r="J40" s="4831" t="n">
        <v>3.5402280190548934E-4</v>
      </c>
      <c r="K40" s="4848" t="n">
        <v>3.53945571784862E-4</v>
      </c>
      <c r="L40" s="4865" t="n">
        <v>3.6243000977956963E-4</v>
      </c>
    </row>
    <row collapsed="false" customFormat="false" customHeight="false" hidden="false" ht="15" outlineLevel="0" r="41">
      <c r="A41" s="4670" t="s">
        <v>207</v>
      </c>
      <c r="B41" s="4689" t="s">
        <v>87</v>
      </c>
      <c r="C41" s="4707" t="n">
        <v>0.08368141841168522</v>
      </c>
      <c r="D41" s="4725" t="n">
        <v>0.10267022196235755</v>
      </c>
      <c r="E41" s="4743" t="n">
        <v>0.09738535083077372</v>
      </c>
      <c r="F41" s="4762" t="n">
        <v>0.07155871920350461</v>
      </c>
      <c r="G41" s="4780" t="n">
        <v>0.08525038193510875</v>
      </c>
      <c r="H41" s="4798" t="n">
        <v>0.1109933437806254</v>
      </c>
      <c r="I41" s="4815" t="n">
        <v>0.16670762080462</v>
      </c>
      <c r="J41" s="4832" t="n">
        <v>0.23996734793552868</v>
      </c>
      <c r="K41" s="4849" t="n">
        <v>0.26730551121923113</v>
      </c>
      <c r="L41" s="4866" t="n">
        <v>0.27340638806921946</v>
      </c>
    </row>
    <row collapsed="false" customFormat="false" customHeight="false" hidden="false" ht="15" outlineLevel="0" r="42">
      <c r="A42" s="4671" t="s">
        <v>207</v>
      </c>
      <c r="B42" s="4690" t="s">
        <v>88</v>
      </c>
      <c r="C42" s="4708" t="n">
        <v>0.002997103486506197</v>
      </c>
      <c r="D42" s="4726" t="n">
        <v>0.004033183482211168</v>
      </c>
      <c r="E42" s="4744" t="n">
        <v>0.0036784296126040165</v>
      </c>
      <c r="F42" s="4763" t="n">
        <v>0.0011151515865378994</v>
      </c>
      <c r="G42" s="4781" t="n">
        <v>0.0010227572357782225</v>
      </c>
      <c r="H42" s="4799" t="n">
        <v>0.002444758441900392</v>
      </c>
      <c r="I42" s="4816" t="n">
        <v>0.0038599849741406205</v>
      </c>
      <c r="J42" s="4833" t="n">
        <v>0.0074898318998561225</v>
      </c>
      <c r="K42" s="4850" t="n">
        <v>0.007965577727982193</v>
      </c>
      <c r="L42" s="4867" t="n">
        <v>0.009948198518979151</v>
      </c>
    </row>
    <row collapsed="false" customFormat="false" customHeight="false" hidden="false" ht="15" outlineLevel="0" r="43">
      <c r="A43" s="4672" t="s">
        <v>207</v>
      </c>
      <c r="B43" s="4691" t="s">
        <v>89</v>
      </c>
      <c r="C43" s="4709" t="n">
        <v>0.08725474544730828</v>
      </c>
      <c r="D43" s="4727" t="n">
        <v>0.09338693825482265</v>
      </c>
      <c r="E43" s="4745" t="n">
        <v>0.08248550019465817</v>
      </c>
      <c r="F43" s="4764" t="n">
        <v>0.09207472903595905</v>
      </c>
      <c r="G43" s="4782" t="n">
        <v>0.08805670066025638</v>
      </c>
      <c r="H43" s="4800" t="n">
        <v>0.09170556986757632</v>
      </c>
      <c r="I43" s="4817" t="n">
        <v>0.10147012795020688</v>
      </c>
      <c r="J43" s="4834" t="n">
        <v>0.10713986850685907</v>
      </c>
      <c r="K43" s="4851" t="n">
        <v>0.11041409685141346</v>
      </c>
      <c r="L43" s="4868" t="n">
        <v>0.10414515746187201</v>
      </c>
    </row>
    <row collapsed="false" customFormat="false" customHeight="false" hidden="false" ht="15" outlineLevel="0" r="44">
      <c r="A44" s="4673" t="s">
        <v>207</v>
      </c>
      <c r="B44" s="4692" t="s">
        <v>90</v>
      </c>
      <c r="C44" s="4710" t="n">
        <v>0.009930387325173451</v>
      </c>
      <c r="D44" s="4728" t="n">
        <v>0.010796121826220912</v>
      </c>
      <c r="E44" s="4746" t="n">
        <v>0.01096687551870944</v>
      </c>
      <c r="F44" s="4765" t="n">
        <v>0.007636547286472235</v>
      </c>
      <c r="G44" s="4783" t="n">
        <v>0.006103772761468694</v>
      </c>
      <c r="H44" s="4801" t="n">
        <v>0.006527638894272002</v>
      </c>
      <c r="I44" s="4818" t="n">
        <v>0.008328278393347354</v>
      </c>
      <c r="J44" s="4835" t="n">
        <v>0.00938636403469883</v>
      </c>
      <c r="K44" s="4852" t="n">
        <v>0.009226924015977987</v>
      </c>
      <c r="L44" s="4869" t="n">
        <v>0.01012147854869629</v>
      </c>
    </row>
    <row collapsed="false" customFormat="false" customHeight="false" hidden="false" ht="15" outlineLevel="0" r="45">
      <c r="A45" s="4674" t="s">
        <v>207</v>
      </c>
      <c r="B45" s="4693" t="s">
        <v>91</v>
      </c>
      <c r="C45" s="4711" t="n">
        <v>0.004395943885027716</v>
      </c>
      <c r="D45" s="4729" t="n">
        <v>0.0053202573983173835</v>
      </c>
      <c r="E45" s="4747" t="n">
        <v>0.007973384604754141</v>
      </c>
      <c r="F45" s="4766" t="n">
        <v>0.004150884485951817</v>
      </c>
      <c r="G45" s="4784" t="n">
        <v>0.0054793297326310225</v>
      </c>
      <c r="H45" s="4802" t="n">
        <v>0.006752031784452583</v>
      </c>
      <c r="I45" s="4819" t="n">
        <v>0.009432399807215788</v>
      </c>
      <c r="J45" s="4836" t="n">
        <v>0.013382963475161519</v>
      </c>
      <c r="K45" s="4853" t="n">
        <v>0.014759721613230938</v>
      </c>
      <c r="L45" s="4870" t="n">
        <v>0.014803357506358465</v>
      </c>
    </row>
    <row collapsed="false" customFormat="false" customHeight="false" hidden="false" ht="15" outlineLevel="0" r="46">
      <c r="A46" s="4675" t="s">
        <v>207</v>
      </c>
      <c r="B46" s="4694" t="s">
        <v>92</v>
      </c>
      <c r="C46" s="4712" t="n">
        <v>1.3281999478098628E-6</v>
      </c>
      <c r="D46" s="4730" t="n">
        <v>1.5548703074883576E-6</v>
      </c>
      <c r="E46" s="4748" t="n">
        <v>1.5001579795129464E-6</v>
      </c>
      <c r="F46" s="24"/>
      <c r="G46" s="24"/>
      <c r="H46" s="24"/>
      <c r="I46" s="19"/>
      <c r="J46" s="19"/>
      <c r="K46" s="19"/>
      <c r="L46" s="19"/>
    </row>
    <row collapsed="false" customFormat="false" customHeight="false" hidden="false" ht="15" outlineLevel="0" r="47">
      <c r="A47" s="4676" t="s">
        <v>207</v>
      </c>
      <c r="B47" s="4695" t="s">
        <v>93</v>
      </c>
      <c r="C47" s="4713" t="n">
        <v>0.07332190012962692</v>
      </c>
      <c r="D47" s="4731" t="n">
        <v>0.08998936502671251</v>
      </c>
      <c r="E47" s="4749" t="n">
        <v>0.134326827411223</v>
      </c>
      <c r="F47" s="4767" t="n">
        <v>0.20535364481030924</v>
      </c>
      <c r="G47" s="4785" t="n">
        <v>0.23679071039674598</v>
      </c>
      <c r="H47" s="4803" t="n">
        <v>0.2689578686221741</v>
      </c>
      <c r="I47" s="4820" t="n">
        <v>0.28438486054856865</v>
      </c>
      <c r="J47" s="4837" t="n">
        <v>0.301758086563714</v>
      </c>
      <c r="K47" s="4854" t="n">
        <v>0.3297839615681925</v>
      </c>
      <c r="L47" s="4871" t="n">
        <v>0.38059537033111424</v>
      </c>
    </row>
    <row collapsed="false" customFormat="false" customHeight="false" hidden="false" ht="15" outlineLevel="0" r="48">
      <c r="A48" s="4677" t="s">
        <v>207</v>
      </c>
      <c r="B48" s="4696" t="s">
        <v>94</v>
      </c>
      <c r="C48" s="4714" t="n">
        <v>0.010491308489514708</v>
      </c>
      <c r="D48" s="4732" t="n">
        <v>0.012168854037326197</v>
      </c>
      <c r="E48" s="4750" t="n">
        <v>0.020031652026254433</v>
      </c>
      <c r="F48" s="4768" t="n">
        <v>0.020684280893276293</v>
      </c>
      <c r="G48" s="4786" t="n">
        <v>0.023223131657600586</v>
      </c>
      <c r="H48" s="4804" t="n">
        <v>0.02989086914244584</v>
      </c>
      <c r="I48" s="4821" t="n">
        <v>0.034212630062017815</v>
      </c>
      <c r="J48" s="4838" t="n">
        <v>0.040382194262419076</v>
      </c>
      <c r="K48" s="4855" t="n">
        <v>0.04083010650401667</v>
      </c>
      <c r="L48" s="4872" t="n">
        <v>0.05119238292218187</v>
      </c>
    </row>
    <row collapsed="false" customFormat="false" customHeight="false" hidden="false" ht="15" outlineLevel="0" r="49">
      <c r="A49" s="4678" t="s">
        <v>207</v>
      </c>
      <c r="B49" s="4697" t="s">
        <v>95</v>
      </c>
      <c r="C49" s="4715" t="n">
        <v>0.022116106355626074</v>
      </c>
      <c r="D49" s="4733" t="n">
        <v>0.022048840652339703</v>
      </c>
      <c r="E49" s="4751" t="n">
        <v>0.021798480780918478</v>
      </c>
      <c r="F49" s="4769" t="n">
        <v>0.02761639800399671</v>
      </c>
      <c r="G49" s="4787" t="n">
        <v>0.021063349547675195</v>
      </c>
      <c r="H49" s="4805" t="n">
        <v>0.020772246775562813</v>
      </c>
      <c r="I49" s="4822" t="n">
        <v>0.02593140992823339</v>
      </c>
      <c r="J49" s="4839" t="n">
        <v>0.025846910426938725</v>
      </c>
      <c r="K49" s="4856" t="n">
        <v>0.02578652712976887</v>
      </c>
      <c r="L49" s="4873" t="n">
        <v>0.025685184996085127</v>
      </c>
    </row>
    <row collapsed="false" customFormat="false" customHeight="false" hidden="false" ht="15" outlineLevel="0" r="51">
      <c r="A51" s="4874" t="s">
        <v>56</v>
      </c>
      <c r="B51" s="4875" t="s">
        <v>76</v>
      </c>
      <c r="C51" s="4876" t="s">
        <v>12</v>
      </c>
      <c r="D51" s="4877" t="s">
        <v>17</v>
      </c>
      <c r="E51" s="4878" t="s">
        <v>22</v>
      </c>
      <c r="F51" s="4879" t="s">
        <v>27</v>
      </c>
      <c r="G51" s="4880" t="s">
        <v>32</v>
      </c>
      <c r="H51" s="4881" t="s">
        <v>37</v>
      </c>
      <c r="I51" s="4882" t="s">
        <v>42</v>
      </c>
      <c r="J51" s="4883" t="s">
        <v>47</v>
      </c>
      <c r="K51" s="4884" t="s">
        <v>52</v>
      </c>
    </row>
    <row collapsed="false" customFormat="false" customHeight="false" hidden="false" ht="15" outlineLevel="0" r="52">
      <c r="A52" s="4885" t="s">
        <v>207</v>
      </c>
      <c r="B52" s="4904" t="s">
        <v>77</v>
      </c>
      <c r="C52" s="4923" t="n">
        <v>3457549.6667000004</v>
      </c>
      <c r="D52" s="4941" t="n">
        <v>4571909.273200002</v>
      </c>
      <c r="E52" s="4959" t="n">
        <v>4117250.3909000065</v>
      </c>
      <c r="F52" s="4977" t="n">
        <v>3567157.903900001</v>
      </c>
      <c r="G52" s="4995" t="n">
        <v>3061957.768000003</v>
      </c>
      <c r="H52" s="5013" t="n">
        <v>1797037.400799999</v>
      </c>
      <c r="I52" s="5030" t="n">
        <v>1183763.6697000042</v>
      </c>
      <c r="J52" s="5047" t="n">
        <v>886661.2949000001</v>
      </c>
      <c r="K52" s="5064" t="n">
        <v>571190.3267999999</v>
      </c>
    </row>
    <row collapsed="false" customFormat="false" customHeight="false" hidden="false" ht="15" outlineLevel="0" r="53">
      <c r="A53" s="4886" t="s">
        <v>207</v>
      </c>
      <c r="B53" s="4905" t="s">
        <v>78</v>
      </c>
      <c r="C53" s="4924" t="n">
        <v>1329166.9715000005</v>
      </c>
      <c r="D53" s="4942" t="n">
        <v>1643490.8893000018</v>
      </c>
      <c r="E53" s="4960" t="n">
        <v>890130.2649999992</v>
      </c>
      <c r="F53" s="4978" t="n">
        <v>981284.7421999988</v>
      </c>
      <c r="G53" s="4996" t="n">
        <v>1016639.6261</v>
      </c>
      <c r="H53" s="5014" t="n">
        <v>643784.5914999996</v>
      </c>
      <c r="I53" s="5031" t="n">
        <v>483359.3937999997</v>
      </c>
      <c r="J53" s="5048" t="n">
        <v>352502.89649999957</v>
      </c>
      <c r="K53" s="5065" t="n">
        <v>246386.71120000025</v>
      </c>
    </row>
    <row collapsed="false" customFormat="false" customHeight="false" hidden="false" ht="15" outlineLevel="0" r="54">
      <c r="A54" s="4887" t="s">
        <v>207</v>
      </c>
      <c r="B54" s="4906" t="s">
        <v>79</v>
      </c>
      <c r="C54" s="4925" t="n">
        <v>104634.77500000005</v>
      </c>
      <c r="D54" s="4943" t="n">
        <v>112116.22999999998</v>
      </c>
      <c r="E54" s="4961" t="n">
        <v>162860.43280000053</v>
      </c>
      <c r="F54" s="4979" t="n">
        <v>104099.07919999998</v>
      </c>
      <c r="G54" s="4997" t="n">
        <v>87419.77760000026</v>
      </c>
      <c r="H54" s="5015" t="n">
        <v>65413.60399999999</v>
      </c>
      <c r="I54" s="5032" t="n">
        <v>40101.55130000005</v>
      </c>
      <c r="J54" s="5049" t="n">
        <v>32251.03860000003</v>
      </c>
      <c r="K54" s="5066" t="n">
        <v>20053.419799999974</v>
      </c>
    </row>
    <row collapsed="false" customFormat="false" customHeight="false" hidden="false" ht="15" outlineLevel="0" r="55">
      <c r="A55" s="4888" t="s">
        <v>207</v>
      </c>
      <c r="B55" s="4907" t="s">
        <v>80</v>
      </c>
      <c r="C55" s="4926" t="n">
        <v>52853.3651</v>
      </c>
      <c r="D55" s="4944" t="n">
        <v>56461.00270000007</v>
      </c>
      <c r="E55" s="4962" t="n">
        <v>43074.942299999995</v>
      </c>
      <c r="F55" s="4980" t="n">
        <v>34375.5742</v>
      </c>
      <c r="G55" s="4998" t="n">
        <v>38978.98800000007</v>
      </c>
      <c r="H55" s="5016" t="n">
        <v>34370.58340000003</v>
      </c>
      <c r="I55" s="5033" t="n">
        <v>27438.903899999917</v>
      </c>
      <c r="J55" s="5050" t="n">
        <v>22007.33100000002</v>
      </c>
      <c r="K55" s="5067" t="n">
        <v>17298.942500000005</v>
      </c>
    </row>
    <row collapsed="false" customFormat="false" customHeight="false" hidden="false" ht="15" outlineLevel="0" r="56">
      <c r="A56" s="4889" t="s">
        <v>207</v>
      </c>
      <c r="B56" s="4908" t="s">
        <v>81</v>
      </c>
      <c r="C56" s="4927" t="n">
        <v>13743.518499999998</v>
      </c>
      <c r="D56" s="4945" t="n">
        <v>143431.478</v>
      </c>
      <c r="E56" s="4963" t="n">
        <v>112829.66780000017</v>
      </c>
      <c r="F56" s="4981" t="n">
        <v>43239.50840000005</v>
      </c>
      <c r="G56" s="4999" t="n">
        <v>1959.6858000000357</v>
      </c>
      <c r="H56" s="5017" t="n">
        <v>2028.9933999999957</v>
      </c>
      <c r="I56" s="5034" t="n">
        <v>0.0</v>
      </c>
      <c r="J56" s="5051" t="n">
        <v>664.6591999999982</v>
      </c>
      <c r="K56" s="5068" t="n">
        <v>0.0</v>
      </c>
    </row>
    <row collapsed="false" customFormat="false" customHeight="false" hidden="false" ht="15" outlineLevel="0" r="57">
      <c r="A57" s="4890" t="s">
        <v>207</v>
      </c>
      <c r="B57" s="4909" t="s">
        <v>82</v>
      </c>
      <c r="C57" s="24"/>
      <c r="D57" s="24"/>
      <c r="E57" s="4964" t="n">
        <v>9.002999999996973</v>
      </c>
      <c r="F57" s="4982" t="n">
        <v>0.0</v>
      </c>
      <c r="G57" s="5000" t="n">
        <v>0.0</v>
      </c>
      <c r="H57" s="23"/>
      <c r="I57" s="23"/>
      <c r="J57" s="25"/>
      <c r="K57" s="25"/>
    </row>
    <row collapsed="false" customFormat="false" customHeight="false" hidden="false" ht="15" outlineLevel="0" r="58">
      <c r="A58" s="4891" t="s">
        <v>207</v>
      </c>
      <c r="B58" s="4910" t="s">
        <v>83</v>
      </c>
      <c r="C58" s="4928" t="n">
        <v>1650634.6501</v>
      </c>
      <c r="D58" s="4946" t="n">
        <v>94103.53329999931</v>
      </c>
      <c r="E58" s="4965" t="n">
        <v>255854.44720000052</v>
      </c>
      <c r="F58" s="4983" t="n">
        <v>284847.45570000005</v>
      </c>
      <c r="G58" s="5001" t="n">
        <v>299052.48410000093</v>
      </c>
      <c r="H58" s="5018" t="n">
        <v>287819.8770999999</v>
      </c>
      <c r="I58" s="5035" t="n">
        <v>269868.4060000009</v>
      </c>
      <c r="J58" s="5052" t="n">
        <v>268910.33349999925</v>
      </c>
      <c r="K58" s="5069" t="n">
        <v>215931.03709999984</v>
      </c>
    </row>
    <row collapsed="false" customFormat="false" customHeight="false" hidden="false" ht="15" outlineLevel="0" r="59">
      <c r="A59" s="4892" t="s">
        <v>207</v>
      </c>
      <c r="B59" s="4911" t="s">
        <v>84</v>
      </c>
      <c r="C59" s="4929" t="n">
        <v>581086.4254999999</v>
      </c>
      <c r="D59" s="4947" t="n">
        <v>56919.760899999645</v>
      </c>
      <c r="E59" s="4966" t="n">
        <v>108763.63440000027</v>
      </c>
      <c r="F59" s="4984" t="n">
        <v>121426.6957000001</v>
      </c>
      <c r="G59" s="5002" t="n">
        <v>123175.16370000015</v>
      </c>
      <c r="H59" s="5019" t="n">
        <v>112880.72809999983</v>
      </c>
      <c r="I59" s="5036" t="n">
        <v>104173.09600000002</v>
      </c>
      <c r="J59" s="5053" t="n">
        <v>91520.77820000006</v>
      </c>
      <c r="K59" s="5070" t="n">
        <v>71044.38719999976</v>
      </c>
    </row>
    <row collapsed="false" customFormat="false" customHeight="false" hidden="false" ht="15" outlineLevel="0" r="60">
      <c r="A60" s="4893" t="s">
        <v>207</v>
      </c>
      <c r="B60" s="4912" t="s">
        <v>85</v>
      </c>
      <c r="C60" s="4930" t="n">
        <v>15525.4558</v>
      </c>
      <c r="D60" s="4948" t="n">
        <v>2059.833400000003</v>
      </c>
      <c r="E60" s="4967" t="n">
        <v>5894.1802000000025</v>
      </c>
      <c r="F60" s="4985" t="n">
        <v>5008.333900000001</v>
      </c>
      <c r="G60" s="5003" t="n">
        <v>5436.972400000006</v>
      </c>
      <c r="H60" s="5020" t="n">
        <v>7100.267300000003</v>
      </c>
      <c r="I60" s="5037" t="n">
        <v>7181.218899999978</v>
      </c>
      <c r="J60" s="5054" t="n">
        <v>7876.741200000011</v>
      </c>
      <c r="K60" s="5071" t="n">
        <v>7300.5047000000195</v>
      </c>
    </row>
    <row collapsed="false" customFormat="false" customHeight="false" hidden="false" ht="15" outlineLevel="0" r="61">
      <c r="A61" s="4894" t="s">
        <v>207</v>
      </c>
      <c r="B61" s="4913" t="s">
        <v>86</v>
      </c>
      <c r="C61" s="4931" t="n">
        <v>6106.5865</v>
      </c>
      <c r="D61" s="4949" t="n">
        <v>1196.492900000012</v>
      </c>
      <c r="E61" s="4968" t="n">
        <v>2032.5485000000008</v>
      </c>
      <c r="F61" s="4986" t="n">
        <v>1731.7677000000003</v>
      </c>
      <c r="G61" s="5004" t="n">
        <v>1974.8094999999976</v>
      </c>
      <c r="H61" s="5021" t="n">
        <v>2190.270199999997</v>
      </c>
      <c r="I61" s="5038" t="n">
        <v>2945.711100000004</v>
      </c>
      <c r="J61" s="5055" t="n">
        <v>3039.6566999999977</v>
      </c>
      <c r="K61" s="5072" t="n">
        <v>3210.3155000000006</v>
      </c>
    </row>
    <row collapsed="false" customFormat="false" customHeight="false" hidden="false" ht="15" outlineLevel="0" r="62">
      <c r="A62" s="4895" t="s">
        <v>207</v>
      </c>
      <c r="B62" s="4914" t="s">
        <v>87</v>
      </c>
      <c r="C62" s="4932" t="n">
        <v>854978.1635999997</v>
      </c>
      <c r="D62" s="4950" t="n">
        <v>1047230.200100001</v>
      </c>
      <c r="E62" s="4969" t="n">
        <v>715662.9270999995</v>
      </c>
      <c r="F62" s="4987" t="n">
        <v>822606.3441000003</v>
      </c>
      <c r="G62" s="5005" t="n">
        <v>1114027.2622999968</v>
      </c>
      <c r="H62" s="5022" t="n">
        <v>1346081.6872999999</v>
      </c>
      <c r="I62" s="5039" t="n">
        <v>1996691.955000002</v>
      </c>
      <c r="J62" s="5056" t="n">
        <v>2295598.682100001</v>
      </c>
      <c r="K62" s="5073" t="n">
        <v>2421766.2492999993</v>
      </c>
    </row>
    <row collapsed="false" customFormat="false" customHeight="false" hidden="false" ht="15" outlineLevel="0" r="63">
      <c r="A63" s="4896" t="s">
        <v>207</v>
      </c>
      <c r="B63" s="4915" t="s">
        <v>88</v>
      </c>
      <c r="C63" s="4933" t="n">
        <v>30621.5894</v>
      </c>
      <c r="D63" s="4951" t="n">
        <v>39555.873100000084</v>
      </c>
      <c r="E63" s="4970" t="n">
        <v>11152.696100000008</v>
      </c>
      <c r="F63" s="4988" t="n">
        <v>9868.889399999993</v>
      </c>
      <c r="G63" s="5006" t="n">
        <v>24537.755699999994</v>
      </c>
      <c r="H63" s="5023" t="n">
        <v>31167.47190000002</v>
      </c>
      <c r="I63" s="5040" t="n">
        <v>62320.50829999999</v>
      </c>
      <c r="J63" s="5057" t="n">
        <v>68407.75429999994</v>
      </c>
      <c r="K63" s="5074" t="n">
        <v>88118.6851</v>
      </c>
    </row>
    <row collapsed="false" customFormat="false" customHeight="false" hidden="false" ht="15" outlineLevel="0" r="64">
      <c r="A64" s="4897" t="s">
        <v>207</v>
      </c>
      <c r="B64" s="4916" t="s">
        <v>89</v>
      </c>
      <c r="C64" s="4934" t="n">
        <v>891487.0641999999</v>
      </c>
      <c r="D64" s="4952" t="n">
        <v>887005.1413000003</v>
      </c>
      <c r="E64" s="4971" t="n">
        <v>920844.7388000004</v>
      </c>
      <c r="F64" s="4989" t="n">
        <v>849685.3499000007</v>
      </c>
      <c r="G64" s="5007" t="n">
        <v>920438.122299999</v>
      </c>
      <c r="H64" s="5024" t="n">
        <v>819321.1586999991</v>
      </c>
      <c r="I64" s="5041" t="n">
        <v>891476.7586000003</v>
      </c>
      <c r="J64" s="5058" t="n">
        <v>948227.5695000002</v>
      </c>
      <c r="K64" s="5075" t="n">
        <v>922492.0790999997</v>
      </c>
    </row>
    <row collapsed="false" customFormat="false" customHeight="false" hidden="false" ht="15" outlineLevel="0" r="65">
      <c r="A65" s="4898" t="s">
        <v>207</v>
      </c>
      <c r="B65" s="4917" t="s">
        <v>90</v>
      </c>
      <c r="C65" s="4935" t="n">
        <v>101459.37389999996</v>
      </c>
      <c r="D65" s="4953" t="n">
        <v>117931.93890000018</v>
      </c>
      <c r="E65" s="4972" t="n">
        <v>76373.55509999988</v>
      </c>
      <c r="F65" s="4990" t="n">
        <v>58897.1226</v>
      </c>
      <c r="G65" s="5008" t="n">
        <v>65517.15120000002</v>
      </c>
      <c r="H65" s="5025" t="n">
        <v>67246.73399999994</v>
      </c>
      <c r="I65" s="5042" t="n">
        <v>78100.94880000001</v>
      </c>
      <c r="J65" s="5059" t="n">
        <v>79240.0969</v>
      </c>
      <c r="K65" s="5076" t="n">
        <v>89653.55680000002</v>
      </c>
    </row>
    <row collapsed="false" customFormat="false" customHeight="false" hidden="false" ht="15" outlineLevel="0" r="66">
      <c r="A66" s="4899" t="s">
        <v>207</v>
      </c>
      <c r="B66" s="4918" t="s">
        <v>91</v>
      </c>
      <c r="C66" s="4936" t="n">
        <v>44913.627199999995</v>
      </c>
      <c r="D66" s="4954" t="n">
        <v>85741.53180000006</v>
      </c>
      <c r="E66" s="4973" t="n">
        <v>41513.237999999954</v>
      </c>
      <c r="F66" s="4991" t="n">
        <v>52871.68570000012</v>
      </c>
      <c r="G66" s="5009" t="n">
        <v>67769.35650000011</v>
      </c>
      <c r="H66" s="5026" t="n">
        <v>76161.96899999998</v>
      </c>
      <c r="I66" s="5043" t="n">
        <v>111355.38120000018</v>
      </c>
      <c r="J66" s="5060" t="n">
        <v>126755.3270000001</v>
      </c>
      <c r="K66" s="5077" t="n">
        <v>131124.48409999977</v>
      </c>
    </row>
    <row collapsed="false" customFormat="false" customHeight="false" hidden="false" ht="15" outlineLevel="0" r="67">
      <c r="A67" s="4900" t="s">
        <v>207</v>
      </c>
      <c r="B67" s="4919" t="s">
        <v>92</v>
      </c>
      <c r="C67" s="4937" t="n">
        <v>13.570300000000001</v>
      </c>
      <c r="D67" s="4955" t="n">
        <v>16.131899999999973</v>
      </c>
      <c r="E67" s="24"/>
      <c r="F67" s="24"/>
      <c r="G67" s="24"/>
      <c r="H67" s="19"/>
      <c r="I67" s="19"/>
      <c r="J67" s="19"/>
      <c r="K67" s="19"/>
    </row>
    <row collapsed="false" customFormat="false" customHeight="false" hidden="false" ht="15" outlineLevel="0" r="68">
      <c r="A68" s="4901" t="s">
        <v>207</v>
      </c>
      <c r="B68" s="4920" t="s">
        <v>93</v>
      </c>
      <c r="C68" s="4938" t="n">
        <v>749134.3324999999</v>
      </c>
      <c r="D68" s="4956" t="n">
        <v>1444479.1659999993</v>
      </c>
      <c r="E68" s="4974" t="n">
        <v>2053753.7866999991</v>
      </c>
      <c r="F68" s="4992" t="n">
        <v>2284864.1399000045</v>
      </c>
      <c r="G68" s="5010" t="n">
        <v>2699498.7973999977</v>
      </c>
      <c r="H68" s="5027" t="n">
        <v>2296267.2676999997</v>
      </c>
      <c r="I68" s="5044" t="n">
        <v>2510833.031999998</v>
      </c>
      <c r="J68" s="5061" t="n">
        <v>2832158.694</v>
      </c>
      <c r="K68" s="5078" t="n">
        <v>3371219.7765999995</v>
      </c>
    </row>
    <row collapsed="false" customFormat="false" customHeight="false" hidden="false" ht="15" outlineLevel="0" r="69">
      <c r="A69" s="4902" t="s">
        <v>207</v>
      </c>
      <c r="B69" s="4921" t="s">
        <v>94</v>
      </c>
      <c r="C69" s="4939" t="n">
        <v>107190.3397</v>
      </c>
      <c r="D69" s="4957" t="n">
        <v>215409.71799999988</v>
      </c>
      <c r="E69" s="4975" t="n">
        <v>206864.70039999997</v>
      </c>
      <c r="F69" s="4993" t="n">
        <v>224086.91900000023</v>
      </c>
      <c r="G69" s="5011" t="n">
        <v>300011.17170000053</v>
      </c>
      <c r="H69" s="5028" t="n">
        <v>276250.08730000036</v>
      </c>
      <c r="I69" s="5045" t="n">
        <v>336007.3906000005</v>
      </c>
      <c r="J69" s="5062" t="n">
        <v>350645.73959999974</v>
      </c>
      <c r="K69" s="5079" t="n">
        <v>453449.4824999999</v>
      </c>
    </row>
    <row collapsed="false" customFormat="false" customHeight="false" hidden="false" ht="15" outlineLevel="0" r="70">
      <c r="A70" s="4903" t="s">
        <v>207</v>
      </c>
      <c r="B70" s="4922" t="s">
        <v>95</v>
      </c>
      <c r="C70" s="4940" t="n">
        <v>225961.60959999997</v>
      </c>
      <c r="D70" s="4958" t="n">
        <v>234409.2535000001</v>
      </c>
      <c r="E70" s="4976" t="n">
        <v>276193.20819999976</v>
      </c>
      <c r="F70" s="4994" t="n">
        <v>203246.5377000001</v>
      </c>
      <c r="G70" s="5012" t="n">
        <v>208488.62119999994</v>
      </c>
      <c r="H70" s="5029" t="n">
        <v>209383.32550000027</v>
      </c>
      <c r="I70" s="5046" t="n">
        <v>215063.91830000002</v>
      </c>
      <c r="J70" s="5063" t="n">
        <v>221452.66449999984</v>
      </c>
      <c r="K70" s="5080" t="n">
        <v>227513.0240000002</v>
      </c>
    </row>
    <row collapsed="false" customFormat="false" customHeight="false" hidden="false" ht="15" outlineLevel="0" r="81">
      <c r="A81" s="5081" t="s">
        <v>56</v>
      </c>
      <c r="B81" s="5082" t="s">
        <v>10</v>
      </c>
      <c r="C81" s="5083" t="s">
        <v>17</v>
      </c>
      <c r="D81" s="5084" t="s">
        <v>22</v>
      </c>
      <c r="E81" s="5085" t="s">
        <v>27</v>
      </c>
      <c r="F81" s="5086" t="s">
        <v>32</v>
      </c>
      <c r="G81" s="5087" t="s">
        <v>52</v>
      </c>
    </row>
    <row collapsed="false" customFormat="false" customHeight="false" hidden="false" ht="15" outlineLevel="0" r="82">
      <c r="A82" s="5088" t="s">
        <v>207</v>
      </c>
      <c r="B82" s="5092" t="s">
        <v>2</v>
      </c>
      <c r="C82" s="5096" t="n">
        <v>0.47378075468136044</v>
      </c>
      <c r="D82" s="5100" t="n">
        <v>0.5088979046641763</v>
      </c>
      <c r="E82" s="5104" t="n">
        <v>0.5334370554983675</v>
      </c>
      <c r="F82" s="5108" t="n">
        <v>0.5492756206194913</v>
      </c>
      <c r="G82" s="5112" t="n">
        <v>0.5764138105821677</v>
      </c>
    </row>
    <row collapsed="false" customFormat="false" customHeight="false" hidden="false" ht="15" outlineLevel="0" r="83">
      <c r="A83" s="5089" t="s">
        <v>207</v>
      </c>
      <c r="B83" s="5093" t="s">
        <v>53</v>
      </c>
      <c r="C83" s="5097" t="n">
        <v>0.3230050714880799</v>
      </c>
      <c r="D83" s="5101" t="n">
        <v>0.35619575141528537</v>
      </c>
      <c r="E83" s="5105" t="n">
        <v>0.37382816268510716</v>
      </c>
      <c r="F83" s="5109" t="n">
        <v>0.3863873321893192</v>
      </c>
      <c r="G83" s="5113" t="n">
        <v>0.40580764767005134</v>
      </c>
    </row>
    <row collapsed="false" customFormat="false" customHeight="false" hidden="false" ht="15" outlineLevel="0" r="84">
      <c r="A84" s="5090" t="s">
        <v>207</v>
      </c>
      <c r="B84" s="5094" t="s">
        <v>54</v>
      </c>
      <c r="C84" s="5098" t="n">
        <v>0.2775192144681619</v>
      </c>
      <c r="D84" s="5102" t="n">
        <v>0.3091668219546997</v>
      </c>
      <c r="E84" s="5106" t="n">
        <v>0.32465178136798856</v>
      </c>
      <c r="F84" s="5110" t="n">
        <v>0.33606267278252744</v>
      </c>
      <c r="G84" s="5114" t="n">
        <v>0.35160072090683087</v>
      </c>
    </row>
    <row collapsed="false" customFormat="false" customHeight="false" hidden="false" ht="15" outlineLevel="0" r="85">
      <c r="A85" s="5091" t="s">
        <v>207</v>
      </c>
      <c r="B85" s="5095" t="s">
        <v>55</v>
      </c>
      <c r="C85" s="5099" t="n">
        <v>0.243387376742459</v>
      </c>
      <c r="D85" s="5103" t="n">
        <v>0.2734595105895525</v>
      </c>
      <c r="E85" s="5107" t="n">
        <v>0.2882096722034395</v>
      </c>
      <c r="F85" s="5111" t="n">
        <v>0.3001160982322018</v>
      </c>
      <c r="G85" s="5115" t="n">
        <v>0.312584702844444</v>
      </c>
    </row>
    <row collapsed="false" customFormat="false" customHeight="false" hidden="false" ht="15" outlineLevel="0" r="88">
      <c r="A88" s="5116" t="s">
        <v>56</v>
      </c>
      <c r="B88" s="5117" t="s">
        <v>10</v>
      </c>
      <c r="C88" s="5118" t="s">
        <v>17</v>
      </c>
      <c r="D88" s="5119" t="s">
        <v>22</v>
      </c>
      <c r="E88" s="5120" t="s">
        <v>27</v>
      </c>
      <c r="F88" s="5121" t="s">
        <v>32</v>
      </c>
      <c r="G88" s="5122" t="s">
        <v>52</v>
      </c>
    </row>
    <row collapsed="false" customFormat="false" customHeight="false" hidden="false" ht="15" outlineLevel="0" r="89">
      <c r="A89" s="5123" t="s">
        <v>207</v>
      </c>
      <c r="B89" s="5127" t="s">
        <v>2</v>
      </c>
      <c r="C89" s="5131" t="n">
        <v>0.42506166081019214</v>
      </c>
      <c r="D89" s="5135" t="n">
        <v>0.4447770973768959</v>
      </c>
      <c r="E89" s="5139" t="n">
        <v>0.45481857799433956</v>
      </c>
      <c r="F89" s="5143" t="n">
        <v>0.46514074540482364</v>
      </c>
      <c r="G89" s="5147" t="n">
        <v>0.4819819558277013</v>
      </c>
    </row>
    <row collapsed="false" customFormat="false" customHeight="false" hidden="false" ht="15" outlineLevel="0" r="90">
      <c r="A90" s="5124" t="s">
        <v>207</v>
      </c>
      <c r="B90" s="5128" t="s">
        <v>53</v>
      </c>
      <c r="C90" s="5132" t="n">
        <v>0.3070894644516918</v>
      </c>
      <c r="D90" s="5136" t="n">
        <v>0.3389783598251317</v>
      </c>
      <c r="E90" s="5140" t="n">
        <v>0.35414061317473206</v>
      </c>
      <c r="F90" s="5144" t="n">
        <v>0.3688106775691096</v>
      </c>
      <c r="G90" s="5148" t="n">
        <v>0.3912772656145729</v>
      </c>
    </row>
    <row collapsed="false" customFormat="false" customHeight="false" hidden="false" ht="15" outlineLevel="0" r="91">
      <c r="A91" s="5125" t="s">
        <v>207</v>
      </c>
      <c r="B91" s="5129" t="s">
        <v>54</v>
      </c>
      <c r="C91" s="5133" t="n">
        <v>0.24391976353337833</v>
      </c>
      <c r="D91" s="5137" t="n">
        <v>0.2590063894439002</v>
      </c>
      <c r="E91" s="5141" t="n">
        <v>0.26624280761403274</v>
      </c>
      <c r="F91" s="5145" t="n">
        <v>0.27328426141940815</v>
      </c>
      <c r="G91" s="5149" t="n">
        <v>0.28386435869477833</v>
      </c>
    </row>
    <row collapsed="false" customFormat="false" customHeight="false" hidden="false" ht="15" outlineLevel="0" r="92">
      <c r="A92" s="5126" t="s">
        <v>207</v>
      </c>
      <c r="B92" s="5130" t="s">
        <v>55</v>
      </c>
      <c r="C92" s="5134" t="n">
        <v>0.26644504025643967</v>
      </c>
      <c r="D92" s="5138" t="n">
        <v>0.27909926432236987</v>
      </c>
      <c r="E92" s="5142" t="n">
        <v>0.28505491843299235</v>
      </c>
      <c r="F92" s="5146" t="n">
        <v>0.2907966163626182</v>
      </c>
      <c r="G92" s="5150" t="n">
        <v>0.29935026044558527</v>
      </c>
    </row>
    <row collapsed="false" customFormat="false" customHeight="false" hidden="false" ht="15" outlineLevel="0" r="95">
      <c r="A95" s="5151" t="s">
        <v>56</v>
      </c>
      <c r="B95" s="5152" t="s">
        <v>96</v>
      </c>
      <c r="C95" s="5153" t="s">
        <v>12</v>
      </c>
      <c r="D95" s="5154" t="s">
        <v>17</v>
      </c>
      <c r="E95" s="5155" t="s">
        <v>22</v>
      </c>
      <c r="F95" s="5156" t="s">
        <v>27</v>
      </c>
      <c r="G95" s="5157" t="s">
        <v>32</v>
      </c>
      <c r="H95" s="5158" t="s">
        <v>37</v>
      </c>
      <c r="I95" s="5159" t="s">
        <v>42</v>
      </c>
      <c r="J95" s="5160" t="s">
        <v>47</v>
      </c>
      <c r="K95" s="5161" t="s">
        <v>52</v>
      </c>
    </row>
    <row collapsed="false" customFormat="false" customHeight="false" hidden="false" ht="15" outlineLevel="0" r="96">
      <c r="A96" s="5162" t="s">
        <v>207</v>
      </c>
      <c r="B96" s="5167" t="s">
        <v>97</v>
      </c>
      <c r="C96" s="5172" t="n">
        <v>0.9951059481368191</v>
      </c>
      <c r="D96" s="5177" t="n">
        <v>0.9946567559508274</v>
      </c>
      <c r="E96" s="5182" t="n">
        <v>0.9880312922835821</v>
      </c>
      <c r="F96" s="5187" t="n">
        <v>0.9850693812370676</v>
      </c>
      <c r="G96" s="5192" t="n">
        <v>0.9841784318160736</v>
      </c>
      <c r="H96" s="5197" t="n">
        <v>0.9824954672971439</v>
      </c>
      <c r="I96" s="5202" t="n">
        <v>0.9839123691034437</v>
      </c>
      <c r="J96" s="5207" t="n">
        <v>0.984653657310325</v>
      </c>
      <c r="K96" s="5212" t="n">
        <v>0.9769646241677556</v>
      </c>
    </row>
    <row collapsed="false" customFormat="false" customHeight="false" hidden="false" ht="15" outlineLevel="0" r="97">
      <c r="A97" s="5163" t="s">
        <v>207</v>
      </c>
      <c r="B97" s="5168" t="s">
        <v>98</v>
      </c>
      <c r="C97" s="5173" t="n">
        <v>0.003363256346310348</v>
      </c>
      <c r="D97" s="5178" t="n">
        <v>0.003814524303916606</v>
      </c>
      <c r="E97" s="5183" t="n">
        <v>0.0034767948378868776</v>
      </c>
      <c r="F97" s="5188" t="n">
        <v>0.003604927695394002</v>
      </c>
      <c r="G97" s="5193" t="n">
        <v>0.004278175300085646</v>
      </c>
      <c r="H97" s="5198" t="n">
        <v>0.004344717310494526</v>
      </c>
      <c r="I97" s="5203" t="n">
        <v>0.003748868593503216</v>
      </c>
      <c r="J97" s="5208" t="n">
        <v>0.0033635072363718257</v>
      </c>
      <c r="K97" s="5213" t="n">
        <v>0.0031067643046554763</v>
      </c>
    </row>
    <row collapsed="false" customFormat="false" customHeight="false" hidden="false" ht="15" outlineLevel="0" r="98">
      <c r="A98" s="5164" t="s">
        <v>207</v>
      </c>
      <c r="B98" s="5169" t="s">
        <v>99</v>
      </c>
      <c r="C98" s="5174" t="n">
        <v>0.0028164160419293996</v>
      </c>
      <c r="D98" s="5179" t="n">
        <v>0.003249015031427057</v>
      </c>
      <c r="E98" s="5184" t="n">
        <v>0.002882051269380424</v>
      </c>
      <c r="F98" s="5189" t="n">
        <v>0.003018863804838502</v>
      </c>
      <c r="G98" s="5194" t="n">
        <v>0.003485121117164475</v>
      </c>
      <c r="H98" s="5199" t="n">
        <v>0.0035075611969997826</v>
      </c>
      <c r="I98" s="5204" t="n">
        <v>0.0030345435998388624</v>
      </c>
      <c r="J98" s="5209" t="n">
        <v>0.002694462512677786</v>
      </c>
      <c r="K98" s="5214" t="n">
        <v>0.002350937082872273</v>
      </c>
    </row>
    <row collapsed="false" customFormat="false" customHeight="false" hidden="false" ht="15" outlineLevel="0" r="99">
      <c r="A99" s="5165" t="s">
        <v>207</v>
      </c>
      <c r="B99" s="5170" t="s">
        <v>100</v>
      </c>
      <c r="C99" s="5175" t="n">
        <v>0.0011030338187547858</v>
      </c>
      <c r="D99" s="5180" t="n">
        <v>0.0013558592102333115</v>
      </c>
      <c r="E99" s="5185" t="n">
        <v>0.007675252662069665</v>
      </c>
      <c r="F99" s="5190" t="n">
        <v>0.010034804967158256</v>
      </c>
      <c r="G99" s="5195" t="n">
        <v>0.009724531396913393</v>
      </c>
      <c r="H99" s="5200" t="n">
        <v>0.008524895035955857</v>
      </c>
      <c r="I99" s="5205" t="n">
        <v>0.007712689092539068</v>
      </c>
      <c r="J99" s="5210" t="n">
        <v>0.008208188701601254</v>
      </c>
      <c r="K99" s="5215" t="n">
        <v>0.014496568883223902</v>
      </c>
    </row>
    <row collapsed="false" customFormat="false" customHeight="false" hidden="false" ht="15" outlineLevel="0" r="100">
      <c r="A100" s="5166" t="s">
        <v>207</v>
      </c>
      <c r="B100" s="5171" t="s">
        <v>101</v>
      </c>
      <c r="C100" s="5176" t="n">
        <v>4.27761698115813E-4</v>
      </c>
      <c r="D100" s="5181" t="n">
        <v>1.7286053502273713E-4</v>
      </c>
      <c r="E100" s="5186" t="n">
        <v>8.166602164613948E-4</v>
      </c>
      <c r="F100" s="5191" t="n">
        <v>0.0012908861003801389</v>
      </c>
      <c r="G100" s="5196" t="n">
        <v>0.0018188614869273968</v>
      </c>
      <c r="H100" s="5201" t="n">
        <v>0.004634920356405781</v>
      </c>
      <c r="I100" s="5206" t="n">
        <v>0.0046260732105140095</v>
      </c>
      <c r="J100" s="5211" t="n">
        <v>0.003774646751701989</v>
      </c>
      <c r="K100" s="5216" t="n">
        <v>0.005432042644364984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5217" t="s">
        <v>56</v>
      </c>
      <c r="B103" s="5218" t="s">
        <v>70</v>
      </c>
      <c r="C103" s="5219" t="s">
        <v>12</v>
      </c>
      <c r="D103" s="5220" t="s">
        <v>17</v>
      </c>
      <c r="E103" s="5221" t="s">
        <v>22</v>
      </c>
      <c r="F103" s="5222" t="s">
        <v>27</v>
      </c>
      <c r="G103" s="5223" t="s">
        <v>32</v>
      </c>
      <c r="H103" s="5224" t="s">
        <v>37</v>
      </c>
      <c r="I103" s="5225" t="s">
        <v>42</v>
      </c>
      <c r="J103" s="5226" t="s">
        <v>47</v>
      </c>
      <c r="K103" s="5227" t="s">
        <v>52</v>
      </c>
    </row>
    <row collapsed="false" customFormat="false" customHeight="false" hidden="false" ht="15" outlineLevel="0" r="104">
      <c r="A104" s="5228" t="s">
        <v>207</v>
      </c>
      <c r="B104" s="5233" t="s">
        <v>71</v>
      </c>
      <c r="C104" s="5238" t="n">
        <v>0.03876766546642505</v>
      </c>
      <c r="D104" s="5243" t="n">
        <v>0.06602505731399493</v>
      </c>
      <c r="E104" s="5248" t="n">
        <v>0.09166417256354761</v>
      </c>
      <c r="F104" s="5253" t="n">
        <v>0.11618652919935228</v>
      </c>
      <c r="G104" s="5258" t="n">
        <v>0.14177965512918625</v>
      </c>
      <c r="H104" s="5263" t="n">
        <v>0.1637700203258946</v>
      </c>
      <c r="I104" s="5268" t="n">
        <v>0.15762407982535212</v>
      </c>
      <c r="J104" s="5273" t="n">
        <v>0.14079009077838714</v>
      </c>
      <c r="K104" s="5278" t="n">
        <v>0.11829640543330273</v>
      </c>
    </row>
    <row collapsed="false" customFormat="false" customHeight="false" hidden="false" ht="15" outlineLevel="0" r="105">
      <c r="A105" s="5229" t="s">
        <v>207</v>
      </c>
      <c r="B105" s="5234" t="s">
        <v>72</v>
      </c>
      <c r="C105" s="5239" t="n">
        <v>0.25256612918738697</v>
      </c>
      <c r="D105" s="5244" t="n">
        <v>0.26584261185422536</v>
      </c>
      <c r="E105" s="5249" t="n">
        <v>0.2653895010914071</v>
      </c>
      <c r="F105" s="5254" t="n">
        <v>0.27605677113354016</v>
      </c>
      <c r="G105" s="5259" t="n">
        <v>0.30243098892608494</v>
      </c>
      <c r="H105" s="5264" t="n">
        <v>0.34572384590102767</v>
      </c>
      <c r="I105" s="5269" t="n">
        <v>0.3863108739627115</v>
      </c>
      <c r="J105" s="5274" t="n">
        <v>0.44450988354432147</v>
      </c>
      <c r="K105" s="5279" t="n">
        <v>0.4846704611853414</v>
      </c>
    </row>
    <row collapsed="false" customFormat="false" customHeight="false" hidden="false" ht="15" outlineLevel="0" r="106">
      <c r="A106" s="5230" t="s">
        <v>207</v>
      </c>
      <c r="B106" s="5235" t="s">
        <v>73</v>
      </c>
      <c r="C106" s="5240" t="n">
        <v>0.1885369894006056</v>
      </c>
      <c r="D106" s="5245" t="n">
        <v>0.14919936173092538</v>
      </c>
      <c r="E106" s="5250" t="n">
        <v>0.11007800895881127</v>
      </c>
      <c r="F106" s="5255" t="n">
        <v>0.07093314199358211</v>
      </c>
      <c r="G106" s="5260" t="n">
        <v>0.031721159388826144</v>
      </c>
      <c r="H106" s="5265" t="n">
        <v>2.790283903994464E-4</v>
      </c>
      <c r="I106" s="5270" t="n">
        <v>3.341904669338287E-4</v>
      </c>
      <c r="J106" s="5275" t="n">
        <v>3.4503031921039745E-4</v>
      </c>
      <c r="K106" s="5280" t="n">
        <v>3.454113134327299E-4</v>
      </c>
    </row>
    <row collapsed="false" customFormat="false" customHeight="false" hidden="false" ht="15" outlineLevel="0" r="107">
      <c r="A107" s="5231" t="s">
        <v>207</v>
      </c>
      <c r="B107" s="5236" t="s">
        <v>74</v>
      </c>
      <c r="C107" s="5241" t="n">
        <v>0.45949700779857533</v>
      </c>
      <c r="D107" s="5246" t="n">
        <v>0.4706564793852218</v>
      </c>
      <c r="E107" s="5251" t="n">
        <v>0.4865925731784054</v>
      </c>
      <c r="F107" s="5256" t="n">
        <v>0.487637949331117</v>
      </c>
      <c r="G107" s="5261" t="n">
        <v>0.4662707394232021</v>
      </c>
      <c r="H107" s="5266" t="n">
        <v>0.412607690876793</v>
      </c>
      <c r="I107" s="5271" t="n">
        <v>0.3366278726623913</v>
      </c>
      <c r="J107" s="5276" t="n">
        <v>0.24545028337372732</v>
      </c>
      <c r="K107" s="5281" t="n">
        <v>0.16059918529892064</v>
      </c>
    </row>
    <row collapsed="false" customFormat="false" customHeight="false" hidden="false" ht="15" outlineLevel="0" r="108">
      <c r="A108" s="5232" t="s">
        <v>207</v>
      </c>
      <c r="B108" s="5237" t="s">
        <v>75</v>
      </c>
      <c r="C108" s="5242" t="n">
        <v>0.06063220814700707</v>
      </c>
      <c r="D108" s="5247" t="n">
        <v>0.048276489715632524</v>
      </c>
      <c r="E108" s="5252" t="n">
        <v>0.046275744207828616</v>
      </c>
      <c r="F108" s="5257" t="n">
        <v>0.04918560834240848</v>
      </c>
      <c r="G108" s="5262" t="n">
        <v>0.057797457132700535</v>
      </c>
      <c r="H108" s="5267" t="n">
        <v>0.07761941450588528</v>
      </c>
      <c r="I108" s="5272" t="n">
        <v>0.11910298308261116</v>
      </c>
      <c r="J108" s="5277" t="n">
        <v>0.1689047119843537</v>
      </c>
      <c r="K108" s="5282" t="n">
        <v>0.23608853676900254</v>
      </c>
    </row>
    <row collapsed="false" customFormat="false" customHeight="false" hidden="false" ht="15" outlineLevel="0" r="111">
      <c r="A111" s="5283" t="s">
        <v>56</v>
      </c>
      <c r="B111" s="5284" t="s">
        <v>102</v>
      </c>
      <c r="C111" s="5285" t="s">
        <v>12</v>
      </c>
      <c r="D111" s="5286" t="s">
        <v>17</v>
      </c>
      <c r="E111" s="5287" t="s">
        <v>22</v>
      </c>
      <c r="F111" s="5288" t="s">
        <v>27</v>
      </c>
      <c r="G111" s="5289" t="s">
        <v>32</v>
      </c>
      <c r="H111" s="5290" t="s">
        <v>37</v>
      </c>
      <c r="I111" s="5291" t="s">
        <v>42</v>
      </c>
      <c r="J111" s="5292" t="s">
        <v>47</v>
      </c>
      <c r="K111" s="5293" t="s">
        <v>52</v>
      </c>
    </row>
    <row collapsed="false" customFormat="false" customHeight="false" hidden="false" ht="15" outlineLevel="0" r="112">
      <c r="A112" s="5294" t="s">
        <v>207</v>
      </c>
      <c r="B112" s="5299" t="s">
        <v>72</v>
      </c>
      <c r="C112" s="5304" t="n">
        <v>0.23511704095512836</v>
      </c>
      <c r="D112" s="5309" t="n">
        <v>0.2760740735335975</v>
      </c>
      <c r="E112" s="5314" t="n">
        <v>0.31504710039811146</v>
      </c>
      <c r="F112" s="5319" t="n">
        <v>0.3517706641885293</v>
      </c>
      <c r="G112" s="5324" t="n">
        <v>0.39426336944812423</v>
      </c>
      <c r="H112" s="5329" t="n">
        <v>0.4422556830994531</v>
      </c>
      <c r="I112" s="5334" t="n">
        <v>0.4825660000974177</v>
      </c>
      <c r="J112" s="5339" t="n">
        <v>0.5252505218304716</v>
      </c>
      <c r="K112" s="5344" t="n">
        <v>0.5520749056809655</v>
      </c>
    </row>
    <row collapsed="false" customFormat="false" customHeight="false" hidden="false" ht="15" outlineLevel="0" r="113">
      <c r="A113" s="5295" t="s">
        <v>207</v>
      </c>
      <c r="B113" s="5300" t="s">
        <v>74</v>
      </c>
      <c r="C113" s="5305" t="n">
        <v>0.4440981787275694</v>
      </c>
      <c r="D113" s="5310" t="n">
        <v>0.4457631238584546</v>
      </c>
      <c r="E113" s="5315" t="n">
        <v>0.44245982463534966</v>
      </c>
      <c r="F113" s="5320" t="n">
        <v>0.43191700126761184</v>
      </c>
      <c r="G113" s="5325" t="n">
        <v>0.4102457951455515</v>
      </c>
      <c r="H113" s="5330" t="n">
        <v>0.36610166082719553</v>
      </c>
      <c r="I113" s="5335" t="n">
        <v>0.2919795896876879</v>
      </c>
      <c r="J113" s="5340" t="n">
        <v>0.2185930742840547</v>
      </c>
      <c r="K113" s="5345" t="n">
        <v>0.1581845986554018</v>
      </c>
    </row>
    <row collapsed="false" customFormat="false" customHeight="false" hidden="false" ht="15" outlineLevel="0" r="114">
      <c r="A114" s="5296" t="s">
        <v>207</v>
      </c>
      <c r="B114" s="5301" t="s">
        <v>73</v>
      </c>
      <c r="C114" s="5306" t="n">
        <v>0.21786879411574914</v>
      </c>
      <c r="D114" s="5311" t="n">
        <v>0.17064913083985855</v>
      </c>
      <c r="E114" s="5316" t="n">
        <v>0.12619139279054076</v>
      </c>
      <c r="F114" s="5321" t="n">
        <v>0.08672720729920089</v>
      </c>
      <c r="G114" s="5326" t="n">
        <v>0.049278962118940846</v>
      </c>
      <c r="H114" s="5331" t="n">
        <v>0.013979504957340625</v>
      </c>
      <c r="I114" s="5336" t="n">
        <v>0.011807225129086975</v>
      </c>
      <c r="J114" s="5341" t="n">
        <v>0.010571248970356734</v>
      </c>
      <c r="K114" s="5346" t="n">
        <v>0.009328123642574558</v>
      </c>
    </row>
    <row collapsed="false" customFormat="false" customHeight="false" hidden="false" ht="15" outlineLevel="0" r="115">
      <c r="A115" s="5297" t="s">
        <v>207</v>
      </c>
      <c r="B115" s="5302" t="s">
        <v>75</v>
      </c>
      <c r="C115" s="5307" t="n">
        <v>0.05419285447077178</v>
      </c>
      <c r="D115" s="5312" t="n">
        <v>0.04616112293491342</v>
      </c>
      <c r="E115" s="5317" t="n">
        <v>0.0411661975526247</v>
      </c>
      <c r="F115" s="5322" t="n">
        <v>0.03858478722282655</v>
      </c>
      <c r="G115" s="5327" t="n">
        <v>0.03933107465727273</v>
      </c>
      <c r="H115" s="5332" t="n">
        <v>0.049519363681439735</v>
      </c>
      <c r="I115" s="5337" t="n">
        <v>0.07671675313103946</v>
      </c>
      <c r="J115" s="5342" t="n">
        <v>0.10903953432341647</v>
      </c>
      <c r="K115" s="5347" t="n">
        <v>0.15039150163808593</v>
      </c>
    </row>
    <row collapsed="false" customFormat="false" customHeight="false" hidden="false" ht="15" outlineLevel="0" r="116">
      <c r="A116" s="5298" t="s">
        <v>207</v>
      </c>
      <c r="B116" s="5303" t="s">
        <v>71</v>
      </c>
      <c r="C116" s="5308" t="n">
        <v>0.04872313173078132</v>
      </c>
      <c r="D116" s="5313" t="n">
        <v>0.06135254883317585</v>
      </c>
      <c r="E116" s="5318" t="n">
        <v>0.07513548462337344</v>
      </c>
      <c r="F116" s="5323" t="n">
        <v>0.09100034002183148</v>
      </c>
      <c r="G116" s="5328" t="n">
        <v>0.10688079863011075</v>
      </c>
      <c r="H116" s="5333" t="n">
        <v>0.12814378743457103</v>
      </c>
      <c r="I116" s="5338" t="n">
        <v>0.136930431954768</v>
      </c>
      <c r="J116" s="5343" t="n">
        <v>0.1365456205917005</v>
      </c>
      <c r="K116" s="5348" t="n">
        <v>0.13002087038297214</v>
      </c>
    </row>
    <row collapsed="false" customFormat="false" customHeight="false" hidden="false" ht="15" outlineLevel="0" r="119">
      <c r="A119" s="5349" t="s">
        <v>56</v>
      </c>
      <c r="B119" s="5350" t="s">
        <v>22</v>
      </c>
      <c r="C119" s="5351" t="s">
        <v>27</v>
      </c>
      <c r="D119" s="5352" t="s">
        <v>32</v>
      </c>
      <c r="E119" s="5353" t="s">
        <v>37</v>
      </c>
      <c r="F119" s="5354" t="s">
        <v>42</v>
      </c>
      <c r="G119" s="5355" t="s">
        <v>47</v>
      </c>
      <c r="H119" s="5356" t="s">
        <v>52</v>
      </c>
      <c r="I119" s="26" t="s">
        <v>52</v>
      </c>
      <c r="J119" s="26" t="s">
        <v>52</v>
      </c>
    </row>
    <row collapsed="false" customFormat="false" customHeight="false" hidden="false" ht="15" outlineLevel="0" r="120">
      <c r="A120" s="5357" t="s">
        <v>207</v>
      </c>
      <c r="B120" s="5358" t="n">
        <v>2815386.724307</v>
      </c>
      <c r="C120" s="5359" t="n">
        <v>2648315.8535574</v>
      </c>
      <c r="D120" s="5360" t="n">
        <v>1844899.3298166</v>
      </c>
      <c r="E120" s="5361" t="n">
        <v>1281003.256171</v>
      </c>
      <c r="F120" s="5362" t="n">
        <v>856787.4515354768</v>
      </c>
      <c r="G120" s="5363" t="n">
        <v>608177.9063829001</v>
      </c>
      <c r="H120" s="5364" t="n">
        <v>1454755.26852</v>
      </c>
      <c r="I120" s="24" t="n">
        <v>1455771.684575</v>
      </c>
      <c r="J120" s="24" t="n">
        <v>1702714.66969</v>
      </c>
    </row>
    <row collapsed="false" customFormat="false" customHeight="false" hidden="false" ht="15" outlineLevel="0" r="123">
      <c r="A123" s="5365" t="s">
        <v>56</v>
      </c>
      <c r="B123" s="5366" t="s">
        <v>12</v>
      </c>
      <c r="C123" s="5367" t="s">
        <v>17</v>
      </c>
      <c r="D123" s="5368" t="s">
        <v>22</v>
      </c>
      <c r="E123" s="5369" t="s">
        <v>27</v>
      </c>
      <c r="F123" s="5370" t="s">
        <v>32</v>
      </c>
      <c r="G123" s="5371" t="s">
        <v>37</v>
      </c>
      <c r="H123" s="5372" t="s">
        <v>42</v>
      </c>
      <c r="I123" s="5373" t="s">
        <v>47</v>
      </c>
      <c r="J123" s="5374" t="s">
        <v>52</v>
      </c>
    </row>
    <row collapsed="false" customFormat="false" customHeight="false" hidden="false" ht="15" outlineLevel="0" r="124">
      <c r="A124" s="5375" t="s">
        <v>207</v>
      </c>
      <c r="B124" s="5376" t="n">
        <v>57.6815199460759</v>
      </c>
      <c r="C124" s="5377" t="n">
        <v>59.934233918265505</v>
      </c>
      <c r="D124" s="5378" t="n">
        <v>59.5008988903535</v>
      </c>
      <c r="E124" s="5379" t="n">
        <v>54.8259972075464</v>
      </c>
      <c r="F124" s="5380" t="n">
        <v>50.1573055477283</v>
      </c>
      <c r="G124" s="5381" t="n">
        <v>46.581719103316004</v>
      </c>
      <c r="H124" s="5382" t="n">
        <v>43.8698860476298</v>
      </c>
      <c r="I124" s="5383" t="n">
        <v>42.5239578320442</v>
      </c>
      <c r="J124" s="5384" t="n">
        <v>41.3634467844883</v>
      </c>
    </row>
    <row collapsed="false" customFormat="false" customHeight="false" hidden="false" ht="15" outlineLevel="0" r="127">
      <c r="A127" s="5385" t="s">
        <v>56</v>
      </c>
      <c r="B127" s="5386" t="s">
        <v>10</v>
      </c>
      <c r="C127" s="5387" t="s">
        <v>17</v>
      </c>
      <c r="D127" s="5388" t="s">
        <v>22</v>
      </c>
      <c r="E127" s="5389" t="s">
        <v>27</v>
      </c>
      <c r="F127" s="5390" t="s">
        <v>32</v>
      </c>
      <c r="G127" s="5391" t="s">
        <v>52</v>
      </c>
    </row>
    <row collapsed="false" customFormat="false" customHeight="false" hidden="false" ht="15" outlineLevel="0" r="128">
      <c r="A128" s="5392" t="s">
        <v>207</v>
      </c>
      <c r="B128" s="5396" t="s">
        <v>2</v>
      </c>
      <c r="C128" s="5400" t="n">
        <v>0.3975617003800111</v>
      </c>
      <c r="D128" s="5404" t="n">
        <v>0.4266903085558665</v>
      </c>
      <c r="E128" s="5408" t="n">
        <v>0.43491077143824014</v>
      </c>
      <c r="F128" s="5412" t="n">
        <v>0.424197705685506</v>
      </c>
      <c r="G128" s="5416" t="n">
        <v>0.1577568144847895</v>
      </c>
    </row>
    <row collapsed="false" customFormat="false" customHeight="false" hidden="false" ht="15" outlineLevel="0" r="129">
      <c r="A129" s="5393" t="s">
        <v>207</v>
      </c>
      <c r="B129" s="5397" t="s">
        <v>53</v>
      </c>
      <c r="C129" s="5401" t="n">
        <v>0.3103952274505598</v>
      </c>
      <c r="D129" s="5405" t="n">
        <v>0.2668667904150277</v>
      </c>
      <c r="E129" s="5409" t="n">
        <v>0.21624376188238156</v>
      </c>
      <c r="F129" s="5413" t="n">
        <v>0.16489834180673188</v>
      </c>
      <c r="G129" s="5417" t="n">
        <v>0.04214654737892129</v>
      </c>
    </row>
    <row collapsed="false" customFormat="false" customHeight="false" hidden="false" ht="15" outlineLevel="0" r="130">
      <c r="A130" s="5394" t="s">
        <v>207</v>
      </c>
      <c r="B130" s="5398" t="s">
        <v>54</v>
      </c>
      <c r="C130" s="5402" t="n">
        <v>0.5404737234431468</v>
      </c>
      <c r="D130" s="5406" t="n">
        <v>0.5503364679920758</v>
      </c>
      <c r="E130" s="5410" t="n">
        <v>0.5572819442976203</v>
      </c>
      <c r="F130" s="5414" t="n">
        <v>0.5504175229620887</v>
      </c>
      <c r="G130" s="5418" t="n">
        <v>0.2126723382133176</v>
      </c>
    </row>
    <row collapsed="false" customFormat="false" customHeight="false" hidden="false" ht="15" outlineLevel="0" r="131">
      <c r="A131" s="5395" t="s">
        <v>207</v>
      </c>
      <c r="B131" s="5399" t="s">
        <v>55</v>
      </c>
      <c r="C131" s="5403" t="n">
        <v>0.4149579056517019</v>
      </c>
      <c r="D131" s="5407" t="n">
        <v>0.3854373980752504</v>
      </c>
      <c r="E131" s="5411" t="n">
        <v>0.3505439997191875</v>
      </c>
      <c r="F131" s="5415" t="n">
        <v>0.307277051068001</v>
      </c>
      <c r="G131" s="5419" t="n">
        <v>0.10175737687707688</v>
      </c>
    </row>
    <row collapsed="false" customFormat="false" customHeight="false" hidden="false" ht="15" outlineLevel="0" r="134">
      <c r="A134" s="5420" t="s">
        <v>56</v>
      </c>
      <c r="B134" s="5421" t="s">
        <v>10</v>
      </c>
      <c r="C134" s="5422" t="s">
        <v>17</v>
      </c>
      <c r="D134" s="5423" t="s">
        <v>22</v>
      </c>
      <c r="E134" s="5424" t="s">
        <v>27</v>
      </c>
      <c r="F134" s="5425" t="s">
        <v>32</v>
      </c>
      <c r="G134" s="5426" t="s">
        <v>52</v>
      </c>
    </row>
    <row collapsed="false" customFormat="false" customHeight="false" hidden="false" ht="15" outlineLevel="0" r="135">
      <c r="A135" s="5427" t="s">
        <v>207</v>
      </c>
      <c r="B135" s="5431" t="s">
        <v>2</v>
      </c>
      <c r="C135" s="5435" t="n">
        <v>0.052367666691568816</v>
      </c>
      <c r="D135" s="5439" t="n">
        <v>0.039273540451881174</v>
      </c>
      <c r="E135" s="5443" t="n">
        <v>0.02805903468388754</v>
      </c>
      <c r="F135" s="5447" t="n">
        <v>0.02038912316595975</v>
      </c>
      <c r="G135" s="5451" t="n">
        <v>0.11200300910883643</v>
      </c>
    </row>
    <row collapsed="false" customFormat="false" customHeight="false" hidden="false" ht="15" outlineLevel="0" r="136">
      <c r="A136" s="5428" t="s">
        <v>207</v>
      </c>
      <c r="B136" s="5432" t="s">
        <v>53</v>
      </c>
      <c r="C136" s="5436" t="n">
        <v>0.0238875815657775</v>
      </c>
      <c r="D136" s="5440" t="n">
        <v>0.033025470465639896</v>
      </c>
      <c r="E136" s="5444" t="n">
        <v>0.05232793112747188</v>
      </c>
      <c r="F136" s="5448" t="n">
        <v>0.07598889047318083</v>
      </c>
      <c r="G136" s="5452" t="n">
        <v>0.2406173916337097</v>
      </c>
    </row>
    <row collapsed="false" customFormat="false" customHeight="false" hidden="false" ht="15" outlineLevel="0" r="137">
      <c r="A137" s="5429" t="s">
        <v>207</v>
      </c>
      <c r="B137" s="5433" t="s">
        <v>54</v>
      </c>
      <c r="C137" s="5437" t="n">
        <v>0.054219420741115625</v>
      </c>
      <c r="D137" s="5441" t="n">
        <v>0.04278534453423696</v>
      </c>
      <c r="E137" s="5445" t="n">
        <v>0.03274174417488478</v>
      </c>
      <c r="F137" s="5449" t="n">
        <v>0.023746016699197542</v>
      </c>
      <c r="G137" s="5453" t="n">
        <v>0.09104121576239627</v>
      </c>
    </row>
    <row collapsed="false" customFormat="false" customHeight="false" hidden="false" ht="15" outlineLevel="0" r="138">
      <c r="A138" s="5430" t="s">
        <v>207</v>
      </c>
      <c r="B138" s="5434" t="s">
        <v>55</v>
      </c>
      <c r="C138" s="5438" t="n">
        <v>0.04034287313766353</v>
      </c>
      <c r="D138" s="5442" t="n">
        <v>0.03888414006998805</v>
      </c>
      <c r="E138" s="5446" t="n">
        <v>0.03899299425948693</v>
      </c>
      <c r="F138" s="5450" t="n">
        <v>0.04308863633780004</v>
      </c>
      <c r="G138" s="5454" t="n">
        <v>0.11694219660342381</v>
      </c>
    </row>
    <row collapsed="false" customFormat="false" customHeight="false" hidden="false" ht="15" outlineLevel="0" r="141">
      <c r="A141" s="5455" t="s">
        <v>56</v>
      </c>
      <c r="B141" s="5456" t="s">
        <v>10</v>
      </c>
      <c r="C141" s="5457" t="s">
        <v>17</v>
      </c>
      <c r="D141" s="5458" t="s">
        <v>22</v>
      </c>
      <c r="E141" s="5459" t="s">
        <v>27</v>
      </c>
      <c r="F141" s="5460" t="s">
        <v>32</v>
      </c>
      <c r="G141" s="5461" t="s">
        <v>52</v>
      </c>
    </row>
    <row collapsed="false" customFormat="false" customHeight="false" hidden="false" ht="15" outlineLevel="0" r="142">
      <c r="A142" s="5462" t="s">
        <v>207</v>
      </c>
      <c r="B142" s="5466" t="s">
        <v>2</v>
      </c>
      <c r="C142" s="5470" t="n">
        <v>0.4558678994103358</v>
      </c>
      <c r="D142" s="5474" t="n">
        <v>0.4625919032971412</v>
      </c>
      <c r="E142" s="5478" t="n">
        <v>0.48115557630281125</v>
      </c>
      <c r="F142" s="5482" t="n">
        <v>0.5118941762636376</v>
      </c>
      <c r="G142" s="5486" t="n">
        <v>0.6680575833254124</v>
      </c>
    </row>
    <row collapsed="false" customFormat="false" customHeight="false" hidden="false" ht="15" outlineLevel="0" r="143">
      <c r="A143" s="5463" t="s">
        <v>207</v>
      </c>
      <c r="B143" s="5467" t="s">
        <v>53</v>
      </c>
      <c r="C143" s="5471" t="n">
        <v>0.36752754237608193</v>
      </c>
      <c r="D143" s="5475" t="n">
        <v>0.38626663076403067</v>
      </c>
      <c r="E143" s="5479" t="n">
        <v>0.40146864745777255</v>
      </c>
      <c r="F143" s="5483" t="n">
        <v>0.4152078454395926</v>
      </c>
      <c r="G143" s="5487" t="n">
        <v>0.49160727738839116</v>
      </c>
    </row>
    <row collapsed="false" customFormat="false" customHeight="false" hidden="false" ht="15" outlineLevel="0" r="144">
      <c r="A144" s="5464" t="s">
        <v>207</v>
      </c>
      <c r="B144" s="5468" t="s">
        <v>54</v>
      </c>
      <c r="C144" s="5472" t="n">
        <v>0.22299167572147782</v>
      </c>
      <c r="D144" s="5476" t="n">
        <v>0.26272929237737264</v>
      </c>
      <c r="E144" s="5480" t="n">
        <v>0.29806148970056673</v>
      </c>
      <c r="F144" s="5484" t="n">
        <v>0.34177138623234576</v>
      </c>
      <c r="G144" s="5488" t="n">
        <v>0.622889036739979</v>
      </c>
    </row>
    <row collapsed="false" customFormat="false" customHeight="false" hidden="false" ht="15" outlineLevel="0" r="145">
      <c r="A145" s="5465" t="s">
        <v>207</v>
      </c>
      <c r="B145" s="5469" t="s">
        <v>55</v>
      </c>
      <c r="C145" s="5473" t="n">
        <v>0.3313906832833612</v>
      </c>
      <c r="D145" s="5477" t="n">
        <v>0.39408469748283675</v>
      </c>
      <c r="E145" s="5481" t="n">
        <v>0.4543182576138536</v>
      </c>
      <c r="F145" s="5485" t="n">
        <v>0.5147413987047245</v>
      </c>
      <c r="G145" s="5489" t="n">
        <v>0.6791344803996813</v>
      </c>
    </row>
    <row collapsed="false" customFormat="false" customHeight="false" hidden="false" ht="15" outlineLevel="0" r="148">
      <c r="A148" s="5490" t="s">
        <v>56</v>
      </c>
      <c r="B148" s="5491" t="s">
        <v>10</v>
      </c>
      <c r="C148" s="5492" t="s">
        <v>17</v>
      </c>
      <c r="D148" s="5493" t="s">
        <v>22</v>
      </c>
      <c r="E148" s="5494" t="s">
        <v>27</v>
      </c>
      <c r="F148" s="5495" t="s">
        <v>32</v>
      </c>
      <c r="G148" s="5496" t="s">
        <v>52</v>
      </c>
    </row>
    <row collapsed="false" customFormat="false" customHeight="false" hidden="false" ht="15" outlineLevel="0" r="149">
      <c r="A149" s="5497" t="s">
        <v>207</v>
      </c>
      <c r="B149" s="5501" t="s">
        <v>2</v>
      </c>
      <c r="C149" s="5505" t="n">
        <v>0.07098812346470194</v>
      </c>
      <c r="D149" s="5509" t="n">
        <v>0.049483342225201205</v>
      </c>
      <c r="E149" s="5513" t="n">
        <v>0.031353880105697805</v>
      </c>
      <c r="F149" s="5517" t="n">
        <v>0.01432702846065084</v>
      </c>
      <c r="G149" s="5521" t="n">
        <v>2.0159112184999048E-4</v>
      </c>
    </row>
    <row collapsed="false" customFormat="false" customHeight="false" hidden="false" ht="15" outlineLevel="0" r="150">
      <c r="A150" s="5498" t="s">
        <v>207</v>
      </c>
      <c r="B150" s="5502" t="s">
        <v>53</v>
      </c>
      <c r="C150" s="5506" t="n">
        <v>0.17352516603331505</v>
      </c>
      <c r="D150" s="5510" t="n">
        <v>0.12574373205966186</v>
      </c>
      <c r="E150" s="5514" t="n">
        <v>0.08524202033300374</v>
      </c>
      <c r="F150" s="5518" t="n">
        <v>0.04940261495158153</v>
      </c>
      <c r="G150" s="5522" t="n">
        <v>0.011877217837479043</v>
      </c>
    </row>
    <row collapsed="false" customFormat="false" customHeight="false" hidden="false" ht="15" outlineLevel="0" r="151">
      <c r="A151" s="5499" t="s">
        <v>207</v>
      </c>
      <c r="B151" s="5503" t="s">
        <v>54</v>
      </c>
      <c r="C151" s="5507" t="n">
        <v>0.14865075978642944</v>
      </c>
      <c r="D151" s="5511" t="n">
        <v>0.10819217344100675</v>
      </c>
      <c r="E151" s="5515" t="n">
        <v>0.0733585639482388</v>
      </c>
      <c r="F151" s="5519" t="n">
        <v>0.0443001622236508</v>
      </c>
      <c r="G151" s="5523" t="n">
        <v>0.0167495407660333</v>
      </c>
    </row>
    <row collapsed="false" customFormat="false" customHeight="false" hidden="false" ht="15" outlineLevel="0" r="152">
      <c r="A152" s="5500" t="s">
        <v>207</v>
      </c>
      <c r="B152" s="5504" t="s">
        <v>55</v>
      </c>
      <c r="C152" s="5508" t="n">
        <v>0.13085593907986917</v>
      </c>
      <c r="D152" s="5512" t="n">
        <v>0.09262930276602778</v>
      </c>
      <c r="E152" s="5516" t="n">
        <v>0.061022458025936054</v>
      </c>
      <c r="F152" s="5520" t="n">
        <v>0.03358329975050784</v>
      </c>
      <c r="G152" s="5524" t="n">
        <v>0.005373620621437106</v>
      </c>
    </row>
    <row collapsed="false" customFormat="false" customHeight="false" hidden="false" ht="15" outlineLevel="0" r="155">
      <c r="A155" s="5525" t="s">
        <v>56</v>
      </c>
      <c r="B155" s="5526" t="s">
        <v>10</v>
      </c>
      <c r="C155" s="5527" t="s">
        <v>17</v>
      </c>
      <c r="D155" s="5528" t="s">
        <v>22</v>
      </c>
      <c r="E155" s="5529" t="s">
        <v>27</v>
      </c>
      <c r="F155" s="5530" t="s">
        <v>32</v>
      </c>
      <c r="G155" s="5531" t="s">
        <v>52</v>
      </c>
    </row>
    <row collapsed="false" customFormat="false" customHeight="false" hidden="false" ht="15" outlineLevel="0" r="156">
      <c r="A156" s="5532" t="s">
        <v>207</v>
      </c>
      <c r="B156" s="5536" t="s">
        <v>2</v>
      </c>
      <c r="C156" s="5540" t="n">
        <v>0.023214610053382413</v>
      </c>
      <c r="D156" s="5544" t="n">
        <v>0.021960905469909857</v>
      </c>
      <c r="E156" s="5548" t="n">
        <v>0.024520737469363247</v>
      </c>
      <c r="F156" s="5552" t="n">
        <v>0.0291919664242458</v>
      </c>
      <c r="G156" s="5556" t="n">
        <v>0.061981001959111576</v>
      </c>
    </row>
    <row collapsed="false" customFormat="false" customHeight="false" hidden="false" ht="15" outlineLevel="0" r="157">
      <c r="A157" s="5533" t="s">
        <v>207</v>
      </c>
      <c r="B157" s="5537" t="s">
        <v>53</v>
      </c>
      <c r="C157" s="5541" t="n">
        <v>0.12466448257426574</v>
      </c>
      <c r="D157" s="5545" t="n">
        <v>0.18809737629563994</v>
      </c>
      <c r="E157" s="5549" t="n">
        <v>0.24471763919937028</v>
      </c>
      <c r="F157" s="5553" t="n">
        <v>0.2945023073289132</v>
      </c>
      <c r="G157" s="5557" t="n">
        <v>0.21375156576149884</v>
      </c>
    </row>
    <row collapsed="false" customFormat="false" customHeight="false" hidden="false" ht="15" outlineLevel="0" r="158">
      <c r="A158" s="5534" t="s">
        <v>207</v>
      </c>
      <c r="B158" s="5538" t="s">
        <v>54</v>
      </c>
      <c r="C158" s="5542" t="n">
        <v>0.03366442030783027</v>
      </c>
      <c r="D158" s="5546" t="n">
        <v>0.03595672165530779</v>
      </c>
      <c r="E158" s="5550" t="n">
        <v>0.03855625787868926</v>
      </c>
      <c r="F158" s="5554" t="n">
        <v>0.03976491188271717</v>
      </c>
      <c r="G158" s="5558" t="n">
        <v>0.05664786851827386</v>
      </c>
    </row>
    <row collapsed="false" customFormat="false" customHeight="false" hidden="false" ht="15" outlineLevel="0" r="159">
      <c r="A159" s="5535" t="s">
        <v>207</v>
      </c>
      <c r="B159" s="5539" t="s">
        <v>55</v>
      </c>
      <c r="C159" s="5543" t="n">
        <v>0.08245259884740423</v>
      </c>
      <c r="D159" s="5547" t="n">
        <v>0.08896446160589701</v>
      </c>
      <c r="E159" s="5551" t="n">
        <v>0.09512229038153588</v>
      </c>
      <c r="F159" s="5555" t="n">
        <v>0.10130961413896664</v>
      </c>
      <c r="G159" s="5559" t="n">
        <v>0.09679232549838104</v>
      </c>
    </row>
    <row collapsed="false" customFormat="false" customHeight="false" hidden="false" ht="15" outlineLevel="0" r="162">
      <c r="A162" s="5560" t="s">
        <v>56</v>
      </c>
      <c r="B162" s="5561" t="s">
        <v>103</v>
      </c>
      <c r="C162" s="5562" t="s">
        <v>62</v>
      </c>
      <c r="D162" s="5563" t="s">
        <v>17</v>
      </c>
      <c r="E162" s="5564" t="s">
        <v>22</v>
      </c>
      <c r="F162" s="5565" t="s">
        <v>27</v>
      </c>
      <c r="G162" s="5566" t="s">
        <v>32</v>
      </c>
      <c r="H162" s="5567" t="s">
        <v>52</v>
      </c>
    </row>
    <row collapsed="false" customFormat="false" customHeight="false" hidden="false" ht="15" outlineLevel="0" r="163">
      <c r="A163" s="5568" t="s">
        <v>207</v>
      </c>
      <c r="B163" s="5570" t="s">
        <v>104</v>
      </c>
      <c r="C163" s="5572" t="s">
        <v>105</v>
      </c>
      <c r="D163" s="5574" t="n">
        <v>1.0</v>
      </c>
      <c r="E163" s="5576" t="n">
        <v>0.93</v>
      </c>
      <c r="F163" s="5578" t="n">
        <v>0.88</v>
      </c>
      <c r="G163" s="5580" t="n">
        <v>0.82</v>
      </c>
      <c r="H163" s="5582" t="n">
        <v>0.59</v>
      </c>
    </row>
    <row collapsed="false" customFormat="false" customHeight="false" hidden="false" ht="15" outlineLevel="0" r="164">
      <c r="A164" s="5569" t="s">
        <v>207</v>
      </c>
      <c r="B164" s="5571" t="s">
        <v>104</v>
      </c>
      <c r="C164" s="5573" t="s">
        <v>69</v>
      </c>
      <c r="D164" s="5575" t="n">
        <v>1.0</v>
      </c>
      <c r="E164" s="5577" t="n">
        <v>1.02</v>
      </c>
      <c r="F164" s="5579" t="n">
        <v>0.99</v>
      </c>
      <c r="G164" s="5581" t="n">
        <v>0.98</v>
      </c>
      <c r="H164" s="5583" t="n">
        <v>0.81</v>
      </c>
    </row>
    <row collapsed="false" customFormat="false" customHeight="false" hidden="false" ht="15" outlineLevel="0" r="167">
      <c r="A167" s="5584" t="s">
        <v>56</v>
      </c>
      <c r="B167" s="5585" t="s">
        <v>106</v>
      </c>
      <c r="C167" s="5586" t="s">
        <v>17</v>
      </c>
      <c r="D167" s="5587" t="s">
        <v>22</v>
      </c>
      <c r="E167" s="5588" t="s">
        <v>27</v>
      </c>
      <c r="F167" s="5589" t="s">
        <v>32</v>
      </c>
      <c r="G167" s="5590" t="s">
        <v>52</v>
      </c>
    </row>
    <row collapsed="false" customFormat="false" customHeight="false" hidden="false" ht="15" outlineLevel="0" r="168">
      <c r="A168" s="5591" t="s">
        <v>207</v>
      </c>
      <c r="B168" s="5595" t="s">
        <v>2</v>
      </c>
      <c r="C168" s="5599" t="n">
        <v>1.0</v>
      </c>
      <c r="D168" s="5603" t="n">
        <v>0.99</v>
      </c>
      <c r="E168" s="5607" t="n">
        <v>0.95</v>
      </c>
      <c r="F168" s="5611" t="n">
        <v>0.91</v>
      </c>
      <c r="G168" s="5615" t="n">
        <v>0.78</v>
      </c>
    </row>
    <row collapsed="false" customFormat="false" customHeight="false" hidden="false" ht="15" outlineLevel="0" r="169">
      <c r="A169" s="5592" t="s">
        <v>207</v>
      </c>
      <c r="B169" s="5596" t="s">
        <v>53</v>
      </c>
      <c r="C169" s="5600" t="n">
        <v>1.0</v>
      </c>
      <c r="D169" s="5604" t="n">
        <v>0.99</v>
      </c>
      <c r="E169" s="5608" t="n">
        <v>0.96</v>
      </c>
      <c r="F169" s="5612" t="n">
        <v>0.92</v>
      </c>
      <c r="G169" s="5616" t="n">
        <v>0.8</v>
      </c>
    </row>
    <row collapsed="false" customFormat="false" customHeight="false" hidden="false" ht="15" outlineLevel="0" r="170">
      <c r="A170" s="5593" t="s">
        <v>207</v>
      </c>
      <c r="B170" s="5597" t="s">
        <v>54</v>
      </c>
      <c r="C170" s="5601" t="n">
        <v>1.0</v>
      </c>
      <c r="D170" s="5605" t="n">
        <v>0.98</v>
      </c>
      <c r="E170" s="5609" t="n">
        <v>0.93</v>
      </c>
      <c r="F170" s="5613" t="n">
        <v>0.9</v>
      </c>
      <c r="G170" s="5617" t="n">
        <v>0.75</v>
      </c>
    </row>
    <row collapsed="false" customFormat="false" customHeight="false" hidden="false" ht="15" outlineLevel="0" r="171">
      <c r="A171" s="5594" t="s">
        <v>207</v>
      </c>
      <c r="B171" s="5598" t="s">
        <v>55</v>
      </c>
      <c r="C171" s="5602" t="n">
        <v>1.0</v>
      </c>
      <c r="D171" s="5606" t="n">
        <v>1.0</v>
      </c>
      <c r="E171" s="5610" t="n">
        <v>0.97</v>
      </c>
      <c r="F171" s="5614" t="n">
        <v>0.95</v>
      </c>
      <c r="G171" s="5618" t="n">
        <v>0.83</v>
      </c>
    </row>
    <row collapsed="false" customFormat="false" customHeight="false" hidden="false" ht="15" outlineLevel="0" r="174">
      <c r="A174" s="5619" t="s">
        <v>56</v>
      </c>
      <c r="B174" s="5620" t="s">
        <v>106</v>
      </c>
      <c r="C174" s="5621" t="s">
        <v>17</v>
      </c>
      <c r="D174" s="5622" t="s">
        <v>22</v>
      </c>
      <c r="E174" s="5623" t="s">
        <v>27</v>
      </c>
      <c r="F174" s="5624" t="s">
        <v>32</v>
      </c>
      <c r="G174" s="5625" t="s">
        <v>52</v>
      </c>
    </row>
    <row collapsed="false" customFormat="false" customHeight="false" hidden="false" ht="15" outlineLevel="0" r="175">
      <c r="A175" s="5626" t="s">
        <v>207</v>
      </c>
      <c r="B175" s="5630" t="s">
        <v>2</v>
      </c>
      <c r="C175" s="5634" t="n">
        <v>1.0</v>
      </c>
      <c r="D175" s="5638" t="n">
        <v>0.99</v>
      </c>
      <c r="E175" s="5642" t="n">
        <v>0.87</v>
      </c>
      <c r="F175" s="5646" t="n">
        <v>0.76</v>
      </c>
      <c r="G175" s="5650" t="n">
        <v>0.55</v>
      </c>
    </row>
    <row collapsed="false" customFormat="false" customHeight="false" hidden="false" ht="15" outlineLevel="0" r="176">
      <c r="A176" s="5627" t="s">
        <v>207</v>
      </c>
      <c r="B176" s="5631" t="s">
        <v>53</v>
      </c>
      <c r="C176" s="5635" t="n">
        <v>1.0</v>
      </c>
      <c r="D176" s="5639" t="n">
        <v>0.94</v>
      </c>
      <c r="E176" s="5643" t="n">
        <v>0.82</v>
      </c>
      <c r="F176" s="5647" t="n">
        <v>0.71</v>
      </c>
      <c r="G176" s="5651" t="n">
        <v>0.52</v>
      </c>
    </row>
    <row collapsed="false" customFormat="false" customHeight="false" hidden="false" ht="15" outlineLevel="0" r="177">
      <c r="A177" s="5628" t="s">
        <v>207</v>
      </c>
      <c r="B177" s="5632" t="s">
        <v>54</v>
      </c>
      <c r="C177" s="5636" t="n">
        <v>1.0</v>
      </c>
      <c r="D177" s="5640" t="n">
        <v>0.94</v>
      </c>
      <c r="E177" s="5644" t="n">
        <v>0.86</v>
      </c>
      <c r="F177" s="5648" t="n">
        <v>0.78</v>
      </c>
      <c r="G177" s="5652" t="n">
        <v>0.62</v>
      </c>
    </row>
    <row collapsed="false" customFormat="false" customHeight="false" hidden="false" ht="15" outlineLevel="0" r="178">
      <c r="A178" s="5629" t="s">
        <v>207</v>
      </c>
      <c r="B178" s="5633" t="s">
        <v>55</v>
      </c>
      <c r="C178" s="5637" t="n">
        <v>1.0</v>
      </c>
      <c r="D178" s="5641" t="n">
        <v>0.96</v>
      </c>
      <c r="E178" s="5645" t="n">
        <v>0.87</v>
      </c>
      <c r="F178" s="5649" t="n">
        <v>0.78</v>
      </c>
      <c r="G178" s="5653" t="n">
        <v>0.58</v>
      </c>
    </row>
    <row collapsed="false" customFormat="false" customHeight="false" hidden="false" ht="15" outlineLevel="0" r="181">
      <c r="A181" s="5654" t="s">
        <v>56</v>
      </c>
      <c r="B181" s="5655" t="s">
        <v>106</v>
      </c>
      <c r="C181" s="5656" t="s">
        <v>17</v>
      </c>
      <c r="D181" s="5657" t="s">
        <v>22</v>
      </c>
      <c r="E181" s="5658" t="s">
        <v>27</v>
      </c>
      <c r="F181" s="5659" t="s">
        <v>32</v>
      </c>
      <c r="G181" s="5660" t="s">
        <v>52</v>
      </c>
    </row>
    <row collapsed="false" customFormat="false" customHeight="false" hidden="false" ht="15" outlineLevel="0" r="182">
      <c r="A182" s="5661" t="s">
        <v>207</v>
      </c>
      <c r="B182" s="5665" t="s">
        <v>2</v>
      </c>
      <c r="C182" s="5669" t="n">
        <v>1.0</v>
      </c>
      <c r="D182" s="5673" t="n">
        <v>1.05</v>
      </c>
      <c r="E182" s="5677" t="n">
        <v>1.09</v>
      </c>
      <c r="F182" s="5681" t="n">
        <v>1.13</v>
      </c>
      <c r="G182" s="5685" t="n">
        <v>1.22</v>
      </c>
    </row>
    <row collapsed="false" customFormat="false" customHeight="false" hidden="false" ht="15" outlineLevel="0" r="183">
      <c r="A183" s="5662" t="s">
        <v>207</v>
      </c>
      <c r="B183" s="5666" t="s">
        <v>53</v>
      </c>
      <c r="C183" s="5670" t="n">
        <v>1.0</v>
      </c>
      <c r="D183" s="5674" t="n">
        <v>1.12</v>
      </c>
      <c r="E183" s="5678" t="n">
        <v>1.19</v>
      </c>
      <c r="F183" s="5682" t="n">
        <v>1.26</v>
      </c>
      <c r="G183" s="5686" t="n">
        <v>1.46</v>
      </c>
    </row>
    <row collapsed="false" customFormat="false" customHeight="false" hidden="false" ht="15" outlineLevel="0" r="184">
      <c r="A184" s="5663" t="s">
        <v>207</v>
      </c>
      <c r="B184" s="5667" t="s">
        <v>54</v>
      </c>
      <c r="C184" s="5671" t="n">
        <v>1.0</v>
      </c>
      <c r="D184" s="5675" t="n">
        <v>1.07</v>
      </c>
      <c r="E184" s="5679" t="n">
        <v>1.09</v>
      </c>
      <c r="F184" s="5683" t="n">
        <v>1.1</v>
      </c>
      <c r="G184" s="5687" t="n">
        <v>1.15</v>
      </c>
    </row>
    <row collapsed="false" customFormat="false" customHeight="false" hidden="false" ht="15" outlineLevel="0" r="185">
      <c r="A185" s="5664" t="s">
        <v>207</v>
      </c>
      <c r="B185" s="5668" t="s">
        <v>55</v>
      </c>
      <c r="C185" s="5672" t="n">
        <v>1.0</v>
      </c>
      <c r="D185" s="5676" t="n">
        <v>1.12</v>
      </c>
      <c r="E185" s="5680" t="n">
        <v>1.19</v>
      </c>
      <c r="F185" s="5684" t="n">
        <v>1.26</v>
      </c>
      <c r="G185" s="5688" t="n">
        <v>1.38</v>
      </c>
    </row>
    <row collapsed="false" customFormat="false" customHeight="false" hidden="false" ht="15" outlineLevel="0" r="188">
      <c r="A188" s="5689" t="s">
        <v>56</v>
      </c>
      <c r="B188" s="5690" t="s">
        <v>10</v>
      </c>
      <c r="C188" s="5691" t="s">
        <v>17</v>
      </c>
      <c r="D188" s="5692" t="s">
        <v>22</v>
      </c>
      <c r="E188" s="5693" t="s">
        <v>27</v>
      </c>
      <c r="F188" s="5694" t="s">
        <v>32</v>
      </c>
      <c r="G188" s="5695" t="s">
        <v>52</v>
      </c>
    </row>
    <row collapsed="false" customFormat="false" customHeight="false" hidden="false" ht="15" outlineLevel="0" r="189">
      <c r="A189" s="5696" t="s">
        <v>207</v>
      </c>
      <c r="B189" s="5700" t="s">
        <v>2</v>
      </c>
      <c r="C189" s="5704" t="n">
        <v>0.4296210668546112</v>
      </c>
      <c r="D189" s="5708" t="n">
        <v>0.4536383893201871</v>
      </c>
      <c r="E189" s="5712" t="n">
        <v>0.46949546928126007</v>
      </c>
      <c r="F189" s="5716" t="n">
        <v>0.48473037953162856</v>
      </c>
      <c r="G189" s="5720" t="n">
        <v>0.5159604273448005</v>
      </c>
    </row>
    <row collapsed="false" customFormat="false" customHeight="false" hidden="false" ht="15" outlineLevel="0" r="190">
      <c r="A190" s="5697" t="s">
        <v>207</v>
      </c>
      <c r="B190" s="5701" t="s">
        <v>53</v>
      </c>
      <c r="C190" s="5705" t="n">
        <v>0.30789587747141384</v>
      </c>
      <c r="D190" s="5709" t="n">
        <v>0.34047127382843206</v>
      </c>
      <c r="E190" s="5713" t="n">
        <v>0.3566057736482215</v>
      </c>
      <c r="F190" s="5717" t="n">
        <v>0.371672762300963</v>
      </c>
      <c r="G190" s="5721" t="n">
        <v>0.3948720886846665</v>
      </c>
    </row>
    <row collapsed="false" customFormat="false" customHeight="false" hidden="false" ht="15" outlineLevel="0" r="191">
      <c r="A191" s="5698" t="s">
        <v>207</v>
      </c>
      <c r="B191" s="5702" t="s">
        <v>54</v>
      </c>
      <c r="C191" s="5706" t="n">
        <v>0.24677275330393034</v>
      </c>
      <c r="D191" s="5710" t="n">
        <v>0.26660570100230657</v>
      </c>
      <c r="E191" s="5714" t="n">
        <v>0.27883861580480623</v>
      </c>
      <c r="F191" s="5718" t="n">
        <v>0.29058130188483744</v>
      </c>
      <c r="G191" s="5722" t="n">
        <v>0.31281671450552256</v>
      </c>
    </row>
    <row collapsed="false" customFormat="false" customHeight="false" hidden="false" ht="15" outlineLevel="0" r="192">
      <c r="A192" s="5699" t="s">
        <v>207</v>
      </c>
      <c r="B192" s="5703" t="s">
        <v>55</v>
      </c>
      <c r="C192" s="5707" t="n">
        <v>0.2652468979489796</v>
      </c>
      <c r="D192" s="5711" t="n">
        <v>0.27853950927783205</v>
      </c>
      <c r="E192" s="5715" t="n">
        <v>0.2854721173876661</v>
      </c>
      <c r="F192" s="5719" t="n">
        <v>0.29232824048546063</v>
      </c>
      <c r="G192" s="5723" t="n">
        <v>0.30307332093040373</v>
      </c>
    </row>
    <row collapsed="false" customFormat="false" customHeight="false" hidden="false" ht="15" outlineLevel="0" r="195">
      <c r="A195" s="5724" t="s">
        <v>56</v>
      </c>
      <c r="B195" s="5725" t="s">
        <v>10</v>
      </c>
      <c r="C195" s="5726" t="s">
        <v>17</v>
      </c>
      <c r="D195" s="5727" t="s">
        <v>22</v>
      </c>
      <c r="E195" s="5728" t="s">
        <v>27</v>
      </c>
      <c r="F195" s="5729" t="s">
        <v>32</v>
      </c>
      <c r="G195" s="5730" t="s">
        <v>52</v>
      </c>
    </row>
    <row collapsed="false" customFormat="false" customHeight="false" hidden="false" ht="15" outlineLevel="0" r="196">
      <c r="A196" s="5731" t="s">
        <v>207</v>
      </c>
      <c r="B196" s="5735" t="s">
        <v>2</v>
      </c>
      <c r="C196" s="5739" t="n">
        <v>8.110227860780501</v>
      </c>
      <c r="D196" s="5743" t="n">
        <v>8.8931924319284</v>
      </c>
      <c r="E196" s="5747" t="n">
        <v>9.6599108304386</v>
      </c>
      <c r="F196" s="5751" t="n">
        <v>10.481513300170102</v>
      </c>
      <c r="G196" s="5755" t="n">
        <v>13.029002450516499</v>
      </c>
    </row>
    <row collapsed="false" customFormat="false" customHeight="false" hidden="false" ht="15" outlineLevel="0" r="197">
      <c r="A197" s="5732" t="s">
        <v>207</v>
      </c>
      <c r="B197" s="5736" t="s">
        <v>53</v>
      </c>
      <c r="C197" s="5740" t="n">
        <v>3.3236730275587996</v>
      </c>
      <c r="D197" s="5744" t="n">
        <v>3.7886244875991</v>
      </c>
      <c r="E197" s="5748" t="n">
        <v>4.095889566992501</v>
      </c>
      <c r="F197" s="5752" t="n">
        <v>4.424605863154301</v>
      </c>
      <c r="G197" s="5756" t="n">
        <v>5.232729366673899</v>
      </c>
    </row>
    <row collapsed="false" customFormat="false" customHeight="false" hidden="false" ht="15" outlineLevel="0" r="198">
      <c r="A198" s="5733" t="s">
        <v>207</v>
      </c>
      <c r="B198" s="5737" t="s">
        <v>54</v>
      </c>
      <c r="C198" s="5741" t="n">
        <v>1.4559144091537002</v>
      </c>
      <c r="D198" s="5745" t="n">
        <v>1.6591206383709</v>
      </c>
      <c r="E198" s="5749" t="n">
        <v>1.7981513454931</v>
      </c>
      <c r="F198" s="5753" t="n">
        <v>1.9511567457184</v>
      </c>
      <c r="G198" s="5757" t="n">
        <v>2.4388476071291</v>
      </c>
    </row>
    <row collapsed="false" customFormat="false" customHeight="false" hidden="false" ht="15" outlineLevel="0" r="199">
      <c r="A199" s="5734" t="s">
        <v>207</v>
      </c>
      <c r="B199" s="5738" t="s">
        <v>55</v>
      </c>
      <c r="C199" s="5742" t="n">
        <v>6.0423763385246</v>
      </c>
      <c r="D199" s="5746" t="n">
        <v>7.0230063122435995</v>
      </c>
      <c r="E199" s="5750" t="n">
        <v>7.663037743001101</v>
      </c>
      <c r="F199" s="5754" t="n">
        <v>8.3328421486194</v>
      </c>
      <c r="G199" s="5758" t="n">
        <v>10.190593060122099</v>
      </c>
    </row>
    <row collapsed="false" customFormat="false" customHeight="false" hidden="false" ht="15" outlineLevel="0" r="202">
      <c r="A202" s="5759" t="s">
        <v>56</v>
      </c>
      <c r="B202" s="5760" t="s">
        <v>17</v>
      </c>
      <c r="C202" s="5761" t="s">
        <v>22</v>
      </c>
      <c r="D202" s="5762" t="s">
        <v>27</v>
      </c>
      <c r="E202" s="5763" t="s">
        <v>32</v>
      </c>
      <c r="F202" s="5764" t="s">
        <v>52</v>
      </c>
    </row>
    <row collapsed="false" customFormat="false" customHeight="false" hidden="false" ht="15" outlineLevel="0" r="203">
      <c r="A203" s="5765" t="s">
        <v>207</v>
      </c>
      <c r="B203" s="5766" t="n">
        <v>1.0</v>
      </c>
      <c r="C203" s="5767" t="n">
        <v>1.09</v>
      </c>
      <c r="D203" s="5768" t="n">
        <v>1.22</v>
      </c>
      <c r="E203" s="5769" t="n">
        <v>1.27</v>
      </c>
      <c r="F203" s="5770" t="n">
        <v>1.4</v>
      </c>
    </row>
    <row collapsed="false" customFormat="false" customHeight="false" hidden="false" ht="15" outlineLevel="0" r="206">
      <c r="A206" s="5771" t="s">
        <v>56</v>
      </c>
      <c r="B206" s="5772" t="s">
        <v>102</v>
      </c>
      <c r="C206" s="5773" t="s">
        <v>12</v>
      </c>
      <c r="D206" s="5774" t="s">
        <v>17</v>
      </c>
      <c r="E206" s="5775" t="s">
        <v>22</v>
      </c>
      <c r="F206" s="5776" t="s">
        <v>27</v>
      </c>
      <c r="G206" s="5777" t="s">
        <v>32</v>
      </c>
      <c r="H206" s="5778" t="s">
        <v>37</v>
      </c>
      <c r="I206" s="5779" t="s">
        <v>52</v>
      </c>
    </row>
    <row collapsed="false" customFormat="false" customHeight="false" hidden="false" ht="15" outlineLevel="0" r="207">
      <c r="A207" s="5780" t="s">
        <v>207</v>
      </c>
      <c r="B207" s="5785" t="s">
        <v>72</v>
      </c>
      <c r="C207" s="5790" t="n">
        <v>8.704323885222209</v>
      </c>
      <c r="D207" s="5795" t="n">
        <v>9.404203730209252</v>
      </c>
      <c r="E207" s="5800" t="n">
        <v>9.576248381080893</v>
      </c>
      <c r="F207" s="5805" t="n">
        <v>9.212444509154308</v>
      </c>
      <c r="G207" s="5810" t="n">
        <v>8.864967242222589</v>
      </c>
      <c r="H207" s="5815" t="n">
        <v>8.478706704031323</v>
      </c>
      <c r="I207" s="5820" t="n">
        <v>7.958419414232467</v>
      </c>
    </row>
    <row collapsed="false" customFormat="false" customHeight="false" hidden="false" ht="15" outlineLevel="0" r="208">
      <c r="A208" s="5781" t="s">
        <v>207</v>
      </c>
      <c r="B208" s="5786" t="s">
        <v>74</v>
      </c>
      <c r="C208" s="5791" t="n">
        <v>6.179153181755529</v>
      </c>
      <c r="D208" s="5796" t="n">
        <v>6.042682068280284</v>
      </c>
      <c r="E208" s="5801" t="n">
        <v>5.521425656337249</v>
      </c>
      <c r="F208" s="5806" t="n">
        <v>4.885705138168831</v>
      </c>
      <c r="G208" s="5811" t="n">
        <v>4.185224160161952</v>
      </c>
      <c r="H208" s="5816" t="n">
        <v>3.2616401999940323</v>
      </c>
      <c r="I208" s="5821" t="n">
        <v>1.0995239086104132</v>
      </c>
    </row>
    <row collapsed="false" customFormat="false" customHeight="false" hidden="false" ht="15" outlineLevel="0" r="209">
      <c r="A209" s="5782" t="s">
        <v>207</v>
      </c>
      <c r="B209" s="5787" t="s">
        <v>73</v>
      </c>
      <c r="C209" s="5792" t="n">
        <v>3.031412234616303</v>
      </c>
      <c r="D209" s="5797" t="n">
        <v>2.3132879049480652</v>
      </c>
      <c r="E209" s="5802" t="n">
        <v>1.5747336932496645</v>
      </c>
      <c r="F209" s="5807" t="n">
        <v>0.9810300615099053</v>
      </c>
      <c r="G209" s="5812" t="n">
        <v>0.5027315460350388</v>
      </c>
      <c r="H209" s="5817" t="n">
        <v>0.12454495628852105</v>
      </c>
      <c r="I209" s="5822" t="n">
        <v>0.06483877099709372</v>
      </c>
    </row>
    <row collapsed="false" customFormat="false" customHeight="false" hidden="false" ht="15" outlineLevel="0" r="210">
      <c r="A210" s="5783" t="s">
        <v>207</v>
      </c>
      <c r="B210" s="5788" t="s">
        <v>75</v>
      </c>
      <c r="C210" s="5793" t="n">
        <v>0.7540358532677213</v>
      </c>
      <c r="D210" s="5798" t="n">
        <v>0.6257516041166639</v>
      </c>
      <c r="E210" s="5803" t="n">
        <v>0.5137101419959071</v>
      </c>
      <c r="F210" s="5808" t="n">
        <v>0.4364586081039982</v>
      </c>
      <c r="G210" s="5813" t="n">
        <v>0.4012457064729923</v>
      </c>
      <c r="H210" s="5818" t="n">
        <v>0.4411734896164402</v>
      </c>
      <c r="I210" s="5823" t="n">
        <v>1.0453549404207483</v>
      </c>
    </row>
    <row collapsed="false" customFormat="false" customHeight="false" hidden="false" ht="15" outlineLevel="0" r="211">
      <c r="A211" s="5784" t="s">
        <v>207</v>
      </c>
      <c r="B211" s="5789" t="s">
        <v>71</v>
      </c>
      <c r="C211" s="5794" t="n">
        <v>0.6779304867269905</v>
      </c>
      <c r="D211" s="5799" t="n">
        <v>0.8316837504827858</v>
      </c>
      <c r="E211" s="5804" t="n">
        <v>0.9376105341151074</v>
      </c>
      <c r="F211" s="5809" t="n">
        <v>1.0293663539868443</v>
      </c>
      <c r="G211" s="5814" t="n">
        <v>1.0903709580385554</v>
      </c>
      <c r="H211" s="5819" t="n">
        <v>1.1416471794520722</v>
      </c>
      <c r="I211" s="5824" t="n">
        <v>0.9037609022598194</v>
      </c>
    </row>
    <row collapsed="false" customFormat="false" customHeight="false" hidden="false" ht="15" outlineLevel="0" r="214">
      <c r="A214" s="5825" t="s">
        <v>56</v>
      </c>
      <c r="B214" s="5826" t="s">
        <v>103</v>
      </c>
      <c r="C214" s="5827" t="s">
        <v>12</v>
      </c>
      <c r="D214" s="5828" t="s">
        <v>17</v>
      </c>
      <c r="E214" s="5829" t="s">
        <v>22</v>
      </c>
      <c r="F214" s="5830" t="s">
        <v>27</v>
      </c>
      <c r="G214" s="5831" t="s">
        <v>32</v>
      </c>
      <c r="H214" s="5832" t="s">
        <v>37</v>
      </c>
      <c r="I214" s="5833" t="s">
        <v>52</v>
      </c>
    </row>
    <row collapsed="false" customFormat="false" customHeight="false" hidden="false" ht="15" outlineLevel="0" r="215">
      <c r="A215" s="5834" t="s">
        <v>207</v>
      </c>
      <c r="B215" s="5840" t="s">
        <v>104</v>
      </c>
      <c r="C215" s="5846" t="n">
        <v>9.532300888697318</v>
      </c>
      <c r="D215" s="5852" t="n">
        <v>9.055580534982244</v>
      </c>
      <c r="E215" s="5858" t="n">
        <v>7.969627350153424</v>
      </c>
      <c r="F215" s="5864" t="n">
        <v>6.969862919952794</v>
      </c>
      <c r="G215" s="5870" t="n">
        <v>5.974105479961179</v>
      </c>
      <c r="H215" s="5876" t="n">
        <v>4.941970004582657</v>
      </c>
      <c r="I215" s="5882" t="n">
        <v>3.3645522538851425</v>
      </c>
    </row>
    <row collapsed="false" customFormat="false" customHeight="false" hidden="false" ht="15" outlineLevel="0" r="216">
      <c r="A216" s="5835" t="s">
        <v>207</v>
      </c>
      <c r="B216" s="5841" t="s">
        <v>107</v>
      </c>
      <c r="C216" s="5847" t="n">
        <v>4.381634087257876</v>
      </c>
      <c r="D216" s="5853" t="n">
        <v>4.500233629221806</v>
      </c>
      <c r="E216" s="5859" t="n">
        <v>4.5093037276855545</v>
      </c>
      <c r="F216" s="5865" t="n">
        <v>4.341812989608573</v>
      </c>
      <c r="G216" s="5871" t="n">
        <v>4.227642373851857</v>
      </c>
      <c r="H216" s="5877" t="n">
        <v>3.9671406304919175</v>
      </c>
      <c r="I216" s="5883" t="n">
        <v>3.5863387807450815</v>
      </c>
    </row>
    <row collapsed="false" customFormat="false" customHeight="false" hidden="false" ht="15" outlineLevel="0" r="217">
      <c r="A217" s="5836" t="s">
        <v>207</v>
      </c>
      <c r="B217" s="5842" t="s">
        <v>108</v>
      </c>
      <c r="C217" s="5848" t="n">
        <v>4.959717966128625</v>
      </c>
      <c r="D217" s="5854" t="n">
        <v>5.153416502000472</v>
      </c>
      <c r="E217" s="5860" t="n">
        <v>5.116156396419044</v>
      </c>
      <c r="F217" s="5866" t="n">
        <v>4.714187206151883</v>
      </c>
      <c r="G217" s="5872" t="n">
        <v>4.312751981747918</v>
      </c>
      <c r="H217" s="5878" t="n">
        <v>4.0053068876454</v>
      </c>
      <c r="I217" s="5884" t="n">
        <v>3.5566162325441355</v>
      </c>
    </row>
    <row collapsed="false" customFormat="false" customHeight="false" hidden="false" ht="15" outlineLevel="0" r="218">
      <c r="A218" s="5837" t="s">
        <v>207</v>
      </c>
      <c r="B218" s="5843" t="s">
        <v>109</v>
      </c>
      <c r="C218" s="5849" t="n">
        <v>0.47320269950493554</v>
      </c>
      <c r="D218" s="5855" t="n">
        <v>0.508378391832528</v>
      </c>
      <c r="E218" s="5861" t="n">
        <v>0.5286409325207997</v>
      </c>
      <c r="F218" s="5867" t="n">
        <v>0.5191415552106363</v>
      </c>
      <c r="G218" s="5873" t="n">
        <v>0.5300397773701719</v>
      </c>
      <c r="H218" s="5879" t="n">
        <v>0.5332950066624162</v>
      </c>
      <c r="I218" s="5885" t="n">
        <v>0.5643906693461823</v>
      </c>
    </row>
    <row collapsed="false" customFormat="false" customHeight="false" hidden="false" ht="15" outlineLevel="0" r="219">
      <c r="A219" s="5838" t="s">
        <v>207</v>
      </c>
      <c r="B219" s="5844" t="s">
        <v>110</v>
      </c>
      <c r="C219" s="5850" t="n">
        <v>15.00289997706624</v>
      </c>
      <c r="D219" s="5856" t="n">
        <v>14.659756864938187</v>
      </c>
      <c r="E219" s="5862" t="n">
        <v>13.392833859881582</v>
      </c>
      <c r="F219" s="5868" t="n">
        <v>11.907919055863774</v>
      </c>
      <c r="G219" s="5874" t="n">
        <v>10.48944751025559</v>
      </c>
      <c r="H219" s="5880" t="n">
        <v>9.013939102292982</v>
      </c>
      <c r="I219" s="5886" t="n">
        <v>6.882675352068986</v>
      </c>
    </row>
    <row collapsed="false" customFormat="false" customHeight="false" hidden="false" ht="15" outlineLevel="0" r="220">
      <c r="A220" s="5839" t="s">
        <v>207</v>
      </c>
      <c r="B220" s="5845" t="s">
        <v>61</v>
      </c>
      <c r="C220" s="5851" t="n">
        <v>19.34685564158875</v>
      </c>
      <c r="D220" s="5857" t="n">
        <v>19.217609058037052</v>
      </c>
      <c r="E220" s="5863" t="n">
        <v>18.12372840677882</v>
      </c>
      <c r="F220" s="5869" t="n">
        <v>16.545004670923884</v>
      </c>
      <c r="G220" s="5875" t="n">
        <v>15.044539612931128</v>
      </c>
      <c r="H220" s="5881" t="n">
        <v>13.44771252938239</v>
      </c>
      <c r="I220" s="5887" t="n">
        <v>11.071897936520543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5888" t="s">
        <v>56</v>
      </c>
      <c r="B224" s="5889" t="s">
        <v>111</v>
      </c>
      <c r="C224" s="5890" t="s">
        <v>12</v>
      </c>
      <c r="D224" s="5891" t="s">
        <v>17</v>
      </c>
      <c r="E224" s="5892" t="s">
        <v>22</v>
      </c>
      <c r="F224" s="5893" t="s">
        <v>27</v>
      </c>
      <c r="G224" s="5894" t="s">
        <v>32</v>
      </c>
      <c r="H224" s="5895" t="s">
        <v>37</v>
      </c>
      <c r="I224" s="5896" t="s">
        <v>42</v>
      </c>
      <c r="J224" s="5897" t="s">
        <v>47</v>
      </c>
      <c r="K224" s="5898" t="s">
        <v>52</v>
      </c>
    </row>
    <row collapsed="false" customFormat="false" customHeight="false" hidden="false" ht="15" outlineLevel="0" r="225">
      <c r="A225" s="5899" t="s">
        <v>207</v>
      </c>
      <c r="B225" s="5902" t="s">
        <v>112</v>
      </c>
      <c r="C225" s="5905" t="n">
        <v>0.6483681573537801</v>
      </c>
      <c r="D225" s="5907" t="n">
        <v>0.689613272936585</v>
      </c>
      <c r="E225" s="5910" t="n">
        <v>0.6967183999647105</v>
      </c>
      <c r="F225" s="5913" t="n">
        <v>0.7248223662938937</v>
      </c>
      <c r="G225" s="5916" t="n">
        <v>0.7676076816673025</v>
      </c>
      <c r="H225" s="5919" t="n">
        <v>1.0044692360307665</v>
      </c>
      <c r="I225" s="5922" t="n">
        <v>1.049199235844937</v>
      </c>
      <c r="J225" s="5925" t="n">
        <v>1.0575585798677418</v>
      </c>
      <c r="K225" s="5928" t="n">
        <v>1.1762184146247192</v>
      </c>
    </row>
    <row collapsed="false" customFormat="false" customHeight="false" hidden="false" ht="15" outlineLevel="0" r="226">
      <c r="A226" s="5900" t="s">
        <v>207</v>
      </c>
      <c r="B226" s="5903" t="s">
        <v>113</v>
      </c>
      <c r="C226" s="5906" t="n">
        <v>0.199513159992413</v>
      </c>
      <c r="D226" s="5908" t="n">
        <v>0.23309736558124097</v>
      </c>
      <c r="E226" s="5911" t="n">
        <v>0.9203360702758081</v>
      </c>
      <c r="F226" s="5914" t="n">
        <v>1.2351718479400116</v>
      </c>
      <c r="G226" s="5917" t="n">
        <v>1.3258209779537298</v>
      </c>
      <c r="H226" s="5920" t="n">
        <v>1.6655429596044153</v>
      </c>
      <c r="I226" s="5923" t="n">
        <v>1.624734270861632</v>
      </c>
      <c r="J226" s="5926" t="n">
        <v>1.6887510095526215</v>
      </c>
      <c r="K226" s="5929" t="n">
        <v>2.9145821337376003</v>
      </c>
    </row>
    <row collapsed="false" customFormat="false" customHeight="false" hidden="false" ht="30" outlineLevel="0" r="227">
      <c r="A227" s="5901" t="s">
        <v>207</v>
      </c>
      <c r="B227" s="5904" t="s">
        <v>114</v>
      </c>
      <c r="C227" s="24"/>
      <c r="D227" s="5909" t="n">
        <v>9.17025132264E-5</v>
      </c>
      <c r="E227" s="5912" t="n">
        <v>0.2408818974837155</v>
      </c>
      <c r="F227" s="5915" t="n">
        <v>0.28381947680971803</v>
      </c>
      <c r="G227" s="5918" t="n">
        <v>0.2224395876443502</v>
      </c>
      <c r="H227" s="5921" t="n">
        <v>0.027523365808194696</v>
      </c>
      <c r="I227" s="5924" t="n">
        <v>0.03034141459704116</v>
      </c>
      <c r="J227" s="5927" t="n">
        <v>0.028605206397008042</v>
      </c>
      <c r="K227" s="5930" t="n">
        <v>0.0548236175690396</v>
      </c>
    </row>
    <row collapsed="false" customFormat="false" customHeight="false" hidden="false" ht="15" outlineLevel="0" r="230">
      <c r="A230" s="5931" t="s">
        <v>56</v>
      </c>
      <c r="B230" s="5932" t="s">
        <v>76</v>
      </c>
      <c r="C230" s="5933" t="s">
        <v>17</v>
      </c>
      <c r="D230" s="5934" t="s">
        <v>22</v>
      </c>
      <c r="E230" s="5935" t="s">
        <v>27</v>
      </c>
      <c r="F230" s="5936" t="s">
        <v>32</v>
      </c>
      <c r="G230" s="5937" t="s">
        <v>52</v>
      </c>
    </row>
    <row collapsed="false" customFormat="false" customHeight="false" hidden="false" ht="15" outlineLevel="0" r="231">
      <c r="A231" s="5938" t="s">
        <v>207</v>
      </c>
      <c r="B231" s="5957" t="s">
        <v>77</v>
      </c>
      <c r="C231" s="5976" t="n">
        <v>0.41799636673417556</v>
      </c>
      <c r="D231" s="5995" t="n">
        <v>0.40139442360294386</v>
      </c>
      <c r="E231" s="6014" t="n">
        <v>0.3744768535299705</v>
      </c>
      <c r="F231" s="6033" t="n">
        <v>0.3337731151242601</v>
      </c>
      <c r="G231" s="6052" t="n">
        <v>0.09804687672202173</v>
      </c>
    </row>
    <row collapsed="false" customFormat="false" customHeight="false" hidden="false" ht="15" outlineLevel="0" r="232">
      <c r="A232" s="5939" t="s">
        <v>207</v>
      </c>
      <c r="B232" s="5958" t="s">
        <v>78</v>
      </c>
      <c r="C232" s="5977" t="n">
        <v>0.028296968846933758</v>
      </c>
      <c r="D232" s="5996" t="n">
        <v>0.05749054581448983</v>
      </c>
      <c r="E232" s="6015" t="n">
        <v>0.08321515503898065</v>
      </c>
      <c r="F232" s="6034" t="n">
        <v>0.10365897535444488</v>
      </c>
      <c r="G232" s="6053" t="n">
        <v>0.06768782234668995</v>
      </c>
    </row>
    <row collapsed="false" customFormat="false" customHeight="false" hidden="false" ht="15" outlineLevel="0" r="233">
      <c r="A233" s="5940" t="s">
        <v>207</v>
      </c>
      <c r="B233" s="5959" t="s">
        <v>79</v>
      </c>
      <c r="C233" s="5978" t="n">
        <v>0.008451980114531828</v>
      </c>
      <c r="D233" s="5997" t="n">
        <v>0.008503121829846454</v>
      </c>
      <c r="E233" s="6016" t="n">
        <v>0.008156091708184949</v>
      </c>
      <c r="F233" s="6035" t="n">
        <v>0.007524542661299169</v>
      </c>
      <c r="G233" s="6054" t="n">
        <v>0.002965407600038057</v>
      </c>
    </row>
    <row collapsed="false" customFormat="false" customHeight="false" hidden="false" ht="15" outlineLevel="0" r="234">
      <c r="A234" s="5941" t="s">
        <v>207</v>
      </c>
      <c r="B234" s="5960" t="s">
        <v>80</v>
      </c>
      <c r="C234" s="5979" t="n">
        <v>0.00313663764259599</v>
      </c>
      <c r="D234" s="5998" t="n">
        <v>0.0054774522023061595</v>
      </c>
      <c r="E234" s="6017" t="n">
        <v>0.007307584918906213</v>
      </c>
      <c r="F234" s="6036" t="n">
        <v>0.008657204963272632</v>
      </c>
      <c r="G234" s="6055" t="n">
        <v>0.004752997685059467</v>
      </c>
    </row>
    <row collapsed="false" customFormat="false" customHeight="false" hidden="false" ht="15" outlineLevel="0" r="235">
      <c r="A235" s="5942" t="s">
        <v>207</v>
      </c>
      <c r="B235" s="5961" t="s">
        <v>81</v>
      </c>
      <c r="C235" s="5980" t="n">
        <v>0.13512660972855323</v>
      </c>
      <c r="D235" s="5999" t="n">
        <v>0.09564668668475619</v>
      </c>
      <c r="E235" s="6018" t="n">
        <v>0.05943535752903743</v>
      </c>
      <c r="F235" s="6037" t="n">
        <v>0.02611987622590165</v>
      </c>
      <c r="G235" s="6056" t="n">
        <v>3.352732224691475E-4</v>
      </c>
    </row>
    <row collapsed="false" customFormat="false" customHeight="false" hidden="false" ht="15" outlineLevel="0" r="236">
      <c r="A236" s="5943" t="s">
        <v>207</v>
      </c>
      <c r="B236" s="5962" t="s">
        <v>82</v>
      </c>
      <c r="C236" s="5981" t="n">
        <v>1.0826336758781328E-5</v>
      </c>
      <c r="D236" s="6000" t="n">
        <v>3.06733773668733E-5</v>
      </c>
      <c r="E236" s="6019" t="n">
        <v>2.9643683411547887E-5</v>
      </c>
      <c r="F236" s="6038" t="n">
        <v>2.8612597801880263E-5</v>
      </c>
      <c r="G236" s="1714"/>
    </row>
    <row collapsed="false" customFormat="false" customHeight="false" hidden="false" ht="15" outlineLevel="0" r="237">
      <c r="A237" s="5944" t="s">
        <v>207</v>
      </c>
      <c r="B237" s="5963" t="s">
        <v>83</v>
      </c>
      <c r="C237" s="5982" t="n">
        <v>0.12051863898628416</v>
      </c>
      <c r="D237" s="6001" t="n">
        <v>0.10415403600122673</v>
      </c>
      <c r="E237" s="6020" t="n">
        <v>0.09226347713695807</v>
      </c>
      <c r="F237" s="6039" t="n">
        <v>0.08393604930865296</v>
      </c>
      <c r="G237" s="6057" t="n">
        <v>0.10604328429133325</v>
      </c>
    </row>
    <row collapsed="false" customFormat="false" customHeight="false" hidden="false" ht="15" outlineLevel="0" r="238">
      <c r="A238" s="5945" t="s">
        <v>207</v>
      </c>
      <c r="B238" s="5964" t="s">
        <v>84</v>
      </c>
      <c r="C238" s="5983" t="n">
        <v>0.0038000485447499243</v>
      </c>
      <c r="D238" s="6002" t="n">
        <v>0.005524871165684833</v>
      </c>
      <c r="E238" s="6021" t="n">
        <v>0.007363255087375805</v>
      </c>
      <c r="F238" s="6040" t="n">
        <v>0.009842335696552516</v>
      </c>
      <c r="G238" s="6058" t="n">
        <v>0.01576279769518745</v>
      </c>
    </row>
    <row collapsed="false" customFormat="false" customHeight="false" hidden="false" ht="15" outlineLevel="0" r="239">
      <c r="A239" s="5946" t="s">
        <v>207</v>
      </c>
      <c r="B239" s="5965" t="s">
        <v>85</v>
      </c>
      <c r="C239" s="5984" t="n">
        <v>0.0037161187358530474</v>
      </c>
      <c r="D239" s="6003" t="n">
        <v>0.00282350747586581</v>
      </c>
      <c r="E239" s="6022" t="n">
        <v>0.002054106950226309</v>
      </c>
      <c r="F239" s="6041" t="n">
        <v>0.0013459022995669537</v>
      </c>
      <c r="G239" s="6059" t="n">
        <v>0.0010625604209078077</v>
      </c>
    </row>
    <row collapsed="false" customFormat="false" customHeight="false" hidden="false" ht="15" outlineLevel="0" r="240">
      <c r="A240" s="5947" t="s">
        <v>207</v>
      </c>
      <c r="B240" s="5966" t="s">
        <v>86</v>
      </c>
      <c r="C240" s="5985" t="n">
        <v>2.7159472287449548E-5</v>
      </c>
      <c r="D240" s="6004" t="n">
        <v>3.648136137671168E-5</v>
      </c>
      <c r="E240" s="6023" t="n">
        <v>4.3878226619218036E-5</v>
      </c>
      <c r="F240" s="6042" t="n">
        <v>7.64167696845233E-5</v>
      </c>
      <c r="G240" s="6060" t="n">
        <v>2.646950115250412E-4</v>
      </c>
    </row>
    <row collapsed="false" customFormat="false" customHeight="false" hidden="false" ht="15" outlineLevel="0" r="241">
      <c r="A241" s="5948" t="s">
        <v>207</v>
      </c>
      <c r="B241" s="5967" t="s">
        <v>87</v>
      </c>
      <c r="C241" s="5986" t="n">
        <v>0.06985456035096475</v>
      </c>
      <c r="D241" s="6005" t="n">
        <v>0.06621715161042656</v>
      </c>
      <c r="E241" s="6024" t="n">
        <v>0.06806936210268874</v>
      </c>
      <c r="F241" s="6043" t="n">
        <v>0.07911182154589745</v>
      </c>
      <c r="G241" s="6061" t="n">
        <v>0.19627917321796942</v>
      </c>
    </row>
    <row collapsed="false" customFormat="false" customHeight="false" hidden="false" ht="15" outlineLevel="0" r="242">
      <c r="A242" s="5949" t="s">
        <v>207</v>
      </c>
      <c r="B242" s="5968" t="s">
        <v>88</v>
      </c>
      <c r="C242" s="5987" t="n">
        <v>3.4286211090634014E-4</v>
      </c>
      <c r="D242" s="6006" t="n">
        <v>4.5132050930299616E-4</v>
      </c>
      <c r="E242" s="6025" t="n">
        <v>8.472122296328837E-4</v>
      </c>
      <c r="F242" s="6044" t="n">
        <v>0.0017603525615029205</v>
      </c>
      <c r="G242" s="6062" t="n">
        <v>0.009819503282531075</v>
      </c>
    </row>
    <row collapsed="false" customFormat="false" customHeight="false" hidden="false" ht="15" outlineLevel="0" r="243">
      <c r="A243" s="5950" t="s">
        <v>207</v>
      </c>
      <c r="B243" s="5969" t="s">
        <v>89</v>
      </c>
      <c r="C243" s="5988" t="n">
        <v>0.05838476057890124</v>
      </c>
      <c r="D243" s="6007" t="n">
        <v>0.07379793932627506</v>
      </c>
      <c r="E243" s="6026" t="n">
        <v>0.08733979335408543</v>
      </c>
      <c r="F243" s="6045" t="n">
        <v>0.09962472623822723</v>
      </c>
      <c r="G243" s="6063" t="n">
        <v>0.11370827501689568</v>
      </c>
    </row>
    <row collapsed="false" customFormat="false" customHeight="false" hidden="false" ht="15" outlineLevel="0" r="244">
      <c r="A244" s="5951" t="s">
        <v>207</v>
      </c>
      <c r="B244" s="5970" t="s">
        <v>90</v>
      </c>
      <c r="C244" s="5989" t="n">
        <v>0.004010869037555435</v>
      </c>
      <c r="D244" s="6008" t="n">
        <v>0.0071050936625399064</v>
      </c>
      <c r="E244" s="6027" t="n">
        <v>0.0100034591619292</v>
      </c>
      <c r="F244" s="6046" t="n">
        <v>0.012697018121909905</v>
      </c>
      <c r="G244" s="6064" t="n">
        <v>0.01921136027101649</v>
      </c>
    </row>
    <row collapsed="false" customFormat="false" customHeight="false" hidden="false" ht="15" outlineLevel="0" r="245">
      <c r="A245" s="5952" t="s">
        <v>207</v>
      </c>
      <c r="B245" s="5971" t="s">
        <v>91</v>
      </c>
      <c r="C245" s="5990" t="n">
        <v>0.0058514894091175685</v>
      </c>
      <c r="D245" s="6009" t="n">
        <v>0.004963524297723338</v>
      </c>
      <c r="E245" s="6028" t="n">
        <v>0.0049487993106452945</v>
      </c>
      <c r="F245" s="6047" t="n">
        <v>0.005486199034002194</v>
      </c>
      <c r="G245" s="6065" t="n">
        <v>0.014363342144045176</v>
      </c>
    </row>
    <row collapsed="false" customFormat="false" customHeight="false" hidden="false" ht="15" outlineLevel="0" r="246">
      <c r="A246" s="5953" t="s">
        <v>207</v>
      </c>
      <c r="B246" s="5972" t="s">
        <v>92</v>
      </c>
      <c r="C246" s="5991" t="n">
        <v>7.653981898158964E-7</v>
      </c>
      <c r="D246" s="6010" t="n">
        <v>7.92650778023675E-5</v>
      </c>
      <c r="E246" s="6029" t="n">
        <v>2.88716490807536E-4</v>
      </c>
      <c r="F246" s="6048" t="n">
        <v>5.191410711910542E-4</v>
      </c>
      <c r="G246" s="6066" t="n">
        <v>6.662213732795261E-4</v>
      </c>
    </row>
    <row collapsed="false" customFormat="false" customHeight="false" hidden="false" ht="15" outlineLevel="0" r="247">
      <c r="A247" s="5954" t="s">
        <v>207</v>
      </c>
      <c r="B247" s="5973" t="s">
        <v>93</v>
      </c>
      <c r="C247" s="5992" t="n">
        <v>0.11088055063326482</v>
      </c>
      <c r="D247" s="6011" t="n">
        <v>0.13458666589819626</v>
      </c>
      <c r="E247" s="6030" t="n">
        <v>0.16000295318537344</v>
      </c>
      <c r="F247" s="6049" t="n">
        <v>0.18814539046429624</v>
      </c>
      <c r="G247" s="6067" t="n">
        <v>0.2872211559353065</v>
      </c>
    </row>
    <row collapsed="false" customFormat="false" customHeight="false" hidden="false" ht="15" outlineLevel="0" r="248">
      <c r="A248" s="5955" t="s">
        <v>207</v>
      </c>
      <c r="B248" s="5974" t="s">
        <v>94</v>
      </c>
      <c r="C248" s="5993" t="n">
        <v>0.00263024001969592</v>
      </c>
      <c r="D248" s="6012" t="n">
        <v>0.004700049310549101</v>
      </c>
      <c r="E248" s="6031" t="n">
        <v>0.007384383130599975</v>
      </c>
      <c r="F248" s="6050" t="n">
        <v>0.011178251687233092</v>
      </c>
      <c r="G248" s="6068" t="n">
        <v>0.035329087861247006</v>
      </c>
    </row>
    <row collapsed="false" customFormat="false" customHeight="false" hidden="false" ht="15" outlineLevel="0" r="249">
      <c r="A249" s="5956" t="s">
        <v>207</v>
      </c>
      <c r="B249" s="5975" t="s">
        <v>95</v>
      </c>
      <c r="C249" s="5994" t="n">
        <v>0.026962547318680422</v>
      </c>
      <c r="D249" s="6013" t="n">
        <v>0.027017190791321033</v>
      </c>
      <c r="E249" s="6032" t="n">
        <v>0.026769917224566852</v>
      </c>
      <c r="F249" s="6051" t="n">
        <v>0.026514068274302704</v>
      </c>
      <c r="G249" s="6069" t="n">
        <v>0.026480165902477214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7" t="s">
        <v>115</v>
      </c>
    </row>
    <row collapsed="false" customFormat="false" customHeight="false" hidden="false" ht="15" outlineLevel="0" r="3">
      <c r="A3" s="27" t="s">
        <v>116</v>
      </c>
    </row>
    <row collapsed="false" customFormat="false" customHeight="false" hidden="false" ht="15" outlineLevel="0" r="4">
      <c r="A4" s="28" t="s">
        <v>56</v>
      </c>
      <c r="B4" s="28" t="s">
        <v>57</v>
      </c>
      <c r="C4" s="25" t="str">
        <f aca="false">sorties_modele_sanstitre!$C$4</f>
        <v>2010</v>
      </c>
      <c r="D4" s="25" t="str">
        <f aca="false">sorties_modele_sanstitre!$D$4</f>
        <v>2015</v>
      </c>
      <c r="E4" s="25" t="str">
        <f aca="false">sorties_modele_sanstitre!$E$4</f>
        <v>2020</v>
      </c>
      <c r="F4" s="25" t="str">
        <f aca="false">sorties_modele_sanstitre!$F$4</f>
        <v>2025</v>
      </c>
      <c r="G4" s="25" t="str">
        <f aca="false">sorties_modele_sanstitre!$G$4</f>
        <v>2030</v>
      </c>
      <c r="H4" s="25" t="str">
        <f aca="false">sorties_modele_sanstitre!$H$4</f>
        <v>2035</v>
      </c>
      <c r="I4" s="25" t="str">
        <f aca="false">sorties_modele_sanstitre!$I$4</f>
        <v>2040</v>
      </c>
      <c r="J4" s="25" t="str">
        <f aca="false">sorties_modele_sanstitre!$J$4</f>
        <v>2045</v>
      </c>
      <c r="K4" s="25" t="str">
        <f aca="false">sorties_modele_sanstitre!$K$4</f>
        <v>2050</v>
      </c>
    </row>
    <row collapsed="false" customFormat="false" customHeight="false" hidden="false" ht="15" outlineLevel="0" r="5">
      <c r="A5" s="29" t="s">
        <v>117</v>
      </c>
      <c r="B5" s="25" t="str">
        <f aca="false">sorties_modele_sanstitre!$B$5</f>
        <v>Parc &lt; 2009</v>
      </c>
      <c r="C5" s="25" t="n">
        <f aca="false">sorties_modele_sanstitre!$C$5</f>
        <v>911.1369494635</v>
      </c>
      <c r="D5" s="25" t="n">
        <f aca="false">sorties_modele_sanstitre!$D$5</f>
        <v>902.5711861137</v>
      </c>
      <c r="E5" s="25" t="n">
        <f aca="false">sorties_modele_sanstitre!$E$5</f>
        <v>889.8811513976</v>
      </c>
      <c r="F5" s="25" t="n">
        <f aca="false">sorties_modele_sanstitre!$F$5</f>
        <v>877.3863858953</v>
      </c>
      <c r="G5" s="25" t="n">
        <f aca="false">sorties_modele_sanstitre!$G$5</f>
        <v>865.079844796</v>
      </c>
      <c r="H5" s="25" t="n">
        <f aca="false">sorties_modele_sanstitre!$H$5</f>
        <v>853.172423052</v>
      </c>
      <c r="I5" s="25" t="n">
        <f aca="false">sorties_modele_sanstitre!$I$5</f>
        <v>841.7341983473</v>
      </c>
      <c r="J5" s="25" t="n">
        <f aca="false">sorties_modele_sanstitre!$J$5</f>
        <v>830.4034577268</v>
      </c>
      <c r="K5" s="25" t="n">
        <f aca="false">sorties_modele_sanstitre!$K$5</f>
        <v>819.2774719222</v>
      </c>
      <c r="L5" s="25"/>
    </row>
    <row collapsed="false" customFormat="false" customHeight="false" hidden="false" ht="15" outlineLevel="0" r="6">
      <c r="A6" s="29" t="s">
        <v>118</v>
      </c>
      <c r="B6" s="25" t="str">
        <f aca="false">sorties_modele_sanstitre!$B$6</f>
        <v>Parc &gt; 2009</v>
      </c>
      <c r="C6" s="25" t="n">
        <f aca="false">sorties_modele_sanstitre!$C$6</f>
        <v>10.2170610851</v>
      </c>
      <c r="D6" s="25" t="n">
        <f aca="false">sorties_modele_sanstitre!$D$6</f>
        <v>62.9278343834</v>
      </c>
      <c r="E6" s="25" t="n">
        <f aca="false">sorties_modele_sanstitre!$E$6</f>
        <v>112.1461921775</v>
      </c>
      <c r="F6" s="25" t="n">
        <f aca="false">sorties_modele_sanstitre!$F$6</f>
        <v>148.378340019</v>
      </c>
      <c r="G6" s="25" t="n">
        <f aca="false">sorties_modele_sanstitre!$G$6</f>
        <v>185.6581490388</v>
      </c>
      <c r="H6" s="25" t="n">
        <f aca="false">sorties_modele_sanstitre!$H$6</f>
        <v>217.8843196706</v>
      </c>
      <c r="I6" s="25" t="n">
        <f aca="false">sorties_modele_sanstitre!$I$6</f>
        <v>250.8984262219</v>
      </c>
      <c r="J6" s="25" t="n">
        <f aca="false">sorties_modele_sanstitre!$J$6</f>
        <v>284.742338771</v>
      </c>
      <c r="K6" s="25" t="n">
        <f aca="false">sorties_modele_sanstitre!$K$6</f>
        <v>319.4586192619</v>
      </c>
    </row>
    <row collapsed="false" customFormat="false" customHeight="true" hidden="false" ht="20.85" outlineLevel="0" r="7">
      <c r="A7" s="29" t="s">
        <v>119</v>
      </c>
      <c r="B7" s="25" t="str">
        <f aca="false">sorties_modele_sanstitre!$B$7</f>
        <v>Total</v>
      </c>
      <c r="C7" s="25" t="n">
        <f aca="false">sorties_modele_sanstitre!$C$7</f>
        <v>921.3540105486</v>
      </c>
      <c r="D7" s="25" t="n">
        <f aca="false">sorties_modele_sanstitre!$D$7</f>
        <v>965.4990204971</v>
      </c>
      <c r="E7" s="25" t="n">
        <f aca="false">sorties_modele_sanstitre!$E$7</f>
        <v>1002.0273435751</v>
      </c>
      <c r="F7" s="25" t="n">
        <f aca="false">sorties_modele_sanstitre!$F$7</f>
        <v>1025.7647259143</v>
      </c>
      <c r="G7" s="25" t="n">
        <f aca="false">sorties_modele_sanstitre!$G$7</f>
        <v>1050.7379938348</v>
      </c>
      <c r="H7" s="25" t="n">
        <f aca="false">sorties_modele_sanstitre!$H$7</f>
        <v>1071.0567427226</v>
      </c>
      <c r="I7" s="25" t="n">
        <f aca="false">sorties_modele_sanstitre!$I$7</f>
        <v>1092.6326245692</v>
      </c>
      <c r="J7" s="25" t="n">
        <f aca="false">sorties_modele_sanstitre!$J$7</f>
        <v>1115.1457964978</v>
      </c>
      <c r="K7" s="25" t="n">
        <f aca="false">sorties_modele_sanstitre!$K$7</f>
        <v>1138.7360911841</v>
      </c>
    </row>
    <row collapsed="false" customFormat="false" customHeight="false" hidden="false" ht="15" outlineLevel="0" r="9">
      <c r="A9" s="30" t="s">
        <v>120</v>
      </c>
      <c r="B9" s="30"/>
      <c r="C9" s="30"/>
      <c r="D9" s="30"/>
      <c r="E9" s="30"/>
      <c r="F9" s="30"/>
      <c r="G9" s="30"/>
      <c r="H9" s="30"/>
    </row>
    <row collapsed="false" customFormat="false" customHeight="true" hidden="false" ht="14.85" outlineLevel="0" r="10">
      <c r="A10" s="28" t="s">
        <v>56</v>
      </c>
      <c r="B10" s="28" t="s">
        <v>62</v>
      </c>
      <c r="C10" s="28" t="s">
        <v>63</v>
      </c>
      <c r="D10" s="28" t="s">
        <v>64</v>
      </c>
      <c r="E10" s="28" t="s">
        <v>65</v>
      </c>
      <c r="F10" s="28" t="s">
        <v>66</v>
      </c>
      <c r="G10" s="28" t="s">
        <v>67</v>
      </c>
      <c r="H10" s="28" t="s">
        <v>68</v>
      </c>
    </row>
    <row collapsed="false" customFormat="false" customHeight="false" hidden="false" ht="15" outlineLevel="0" r="11">
      <c r="A11" s="25" t="str">
        <f aca="false">sorties_modele_sanstitre!$A$11</f>
        <v>AMS3</v>
      </c>
      <c r="B11" s="25" t="str">
        <f aca="false">sorties_modele_sanstitre!$B$11</f>
        <v>N</v>
      </c>
      <c r="C11" s="25" t="str">
        <f aca="false">sorties_modele_sanstitre!$C$11</f>
        <v>Total</v>
      </c>
      <c r="D11" s="25" t="n">
        <f aca="false">sorties_modele_sanstitre!$D$11</f>
        <v>62.9278347305</v>
      </c>
      <c r="E11" s="25" t="n">
        <f aca="false">sorties_modele_sanstitre!$E$11</f>
        <v>49.2183580332</v>
      </c>
      <c r="F11" s="25" t="n">
        <f aca="false">sorties_modele_sanstitre!$F$11</f>
        <v>73.5119568892</v>
      </c>
      <c r="G11" s="25" t="n">
        <f aca="false">sorties_modele_sanstitre!$G$11</f>
        <v>65.2402770752</v>
      </c>
      <c r="H11" s="25" t="n">
        <f aca="false">sorties_modele_sanstitre!$H$11</f>
        <v>68.5601925338</v>
      </c>
    </row>
    <row collapsed="false" customFormat="false" customHeight="false" hidden="false" ht="15" outlineLevel="0" r="13">
      <c r="A13" s="27" t="s">
        <v>121</v>
      </c>
    </row>
    <row collapsed="false" customFormat="false" customHeight="false" hidden="false" ht="15" outlineLevel="0" r="14">
      <c r="A14" s="28" t="s">
        <v>56</v>
      </c>
      <c r="B14" s="28" t="s">
        <v>70</v>
      </c>
      <c r="C14" s="25" t="str">
        <f aca="false">sorties_modele_sanstitre!$C$14</f>
        <v>2010</v>
      </c>
      <c r="D14" s="25" t="str">
        <f aca="false">sorties_modele_sanstitre!$D$14</f>
        <v>2015</v>
      </c>
      <c r="E14" s="25" t="str">
        <f aca="false">sorties_modele_sanstitre!$E$14</f>
        <v>2020</v>
      </c>
      <c r="F14" s="25" t="str">
        <f aca="false">sorties_modele_sanstitre!$F$14</f>
        <v>2025</v>
      </c>
      <c r="G14" s="25" t="str">
        <f aca="false">sorties_modele_sanstitre!$G$14</f>
        <v>2030</v>
      </c>
      <c r="H14" s="25" t="str">
        <f aca="false">sorties_modele_sanstitre!$H$14</f>
        <v>2035</v>
      </c>
      <c r="I14" s="25" t="str">
        <f aca="false">sorties_modele_sanstitre!$I$14</f>
        <v>2040</v>
      </c>
      <c r="J14" s="25" t="str">
        <f aca="false">sorties_modele_sanstitre!$J$14</f>
        <v>2045</v>
      </c>
      <c r="K14" s="25" t="str">
        <f aca="false">sorties_modele_sanstitre!$K$14</f>
        <v>2050</v>
      </c>
    </row>
    <row collapsed="false" customFormat="false" customHeight="false" hidden="false" ht="15" outlineLevel="0" r="15">
      <c r="A15" s="25" t="str">
        <f aca="false">sorties_modele_sanstitre!$A$15</f>
        <v>AMS3</v>
      </c>
      <c r="B15" s="25" t="str">
        <f aca="false">sorties_modele_sanstitre!$B$15</f>
        <v>Autres</v>
      </c>
      <c r="C15" s="25" t="n">
        <f aca="false">sorties_modele_sanstitre!$C$15</f>
        <v>0.0439457283812065</v>
      </c>
      <c r="D15" s="25" t="n">
        <f aca="false">sorties_modele_sanstitre!$D$15</f>
        <v>0.0738324282954447</v>
      </c>
      <c r="E15" s="25" t="n">
        <f aca="false">sorties_modele_sanstitre!$E$15</f>
        <v>0.0879129390429543</v>
      </c>
      <c r="F15" s="25" t="n">
        <f aca="false">sorties_modele_sanstitre!$F$15</f>
        <v>0.0975670285342607</v>
      </c>
      <c r="G15" s="25" t="n">
        <f aca="false">sorties_modele_sanstitre!$G$15</f>
        <v>0.109621821344059</v>
      </c>
      <c r="H15" s="25" t="n">
        <f aca="false">sorties_modele_sanstitre!$H$15</f>
        <v>0.11811353008012</v>
      </c>
      <c r="I15" s="25" t="n">
        <f aca="false">sorties_modele_sanstitre!$I$15</f>
        <v>0.113948967602191</v>
      </c>
      <c r="J15" s="25" t="n">
        <f aca="false">sorties_modele_sanstitre!$J$15</f>
        <v>0.1044742901291</v>
      </c>
      <c r="K15" s="25" t="n">
        <f aca="false">sorties_modele_sanstitre!$K$15</f>
        <v>0.0990360039318973</v>
      </c>
    </row>
    <row collapsed="false" customFormat="false" customHeight="false" hidden="false" ht="15" outlineLevel="0" r="16">
      <c r="A16" s="25" t="str">
        <f aca="false">sorties_modele_sanstitre!$A$16</f>
        <v>AMS3</v>
      </c>
      <c r="B16" s="25" t="str">
        <f aca="false">sorties_modele_sanstitre!$B$16</f>
        <v>Electricité</v>
      </c>
      <c r="C16" s="25" t="n">
        <f aca="false">sorties_modele_sanstitre!$C$16</f>
        <v>0.409034136635887</v>
      </c>
      <c r="D16" s="25" t="n">
        <f aca="false">sorties_modele_sanstitre!$D$16</f>
        <v>0.358460447088744</v>
      </c>
      <c r="E16" s="25" t="n">
        <f aca="false">sorties_modele_sanstitre!$E$16</f>
        <v>0.313032428134847</v>
      </c>
      <c r="F16" s="25" t="n">
        <f aca="false">sorties_modele_sanstitre!$F$16</f>
        <v>0.305644535171998</v>
      </c>
      <c r="G16" s="25" t="n">
        <f aca="false">sorties_modele_sanstitre!$G$16</f>
        <v>0.318244711328303</v>
      </c>
      <c r="H16" s="25" t="n">
        <f aca="false">sorties_modele_sanstitre!$H$16</f>
        <v>0.338099422210694</v>
      </c>
      <c r="I16" s="25" t="n">
        <f aca="false">sorties_modele_sanstitre!$I$16</f>
        <v>0.388297788482088</v>
      </c>
      <c r="J16" s="25" t="n">
        <f aca="false">sorties_modele_sanstitre!$J$16</f>
        <v>0.441066107531006</v>
      </c>
      <c r="K16" s="25" t="n">
        <f aca="false">sorties_modele_sanstitre!$K$16</f>
        <v>0.462035988393203</v>
      </c>
    </row>
    <row collapsed="false" customFormat="false" customHeight="false" hidden="false" ht="15" outlineLevel="0" r="17">
      <c r="A17" s="25" t="str">
        <f aca="false">sorties_modele_sanstitre!$A$17</f>
        <v>AMS3</v>
      </c>
      <c r="B17" s="25" t="str">
        <f aca="false">sorties_modele_sanstitre!$B$17</f>
        <v>Fioul</v>
      </c>
      <c r="C17" s="25" t="n">
        <f aca="false">sorties_modele_sanstitre!$C$17</f>
        <v>0.00181708849984998</v>
      </c>
      <c r="D17" s="25" t="n">
        <f aca="false">sorties_modele_sanstitre!$D$17</f>
        <v>0.00435728768178189</v>
      </c>
      <c r="E17" s="25" t="n">
        <f aca="false">sorties_modele_sanstitre!$E$17</f>
        <v>0.0142476708087515</v>
      </c>
      <c r="F17" s="25" t="n">
        <f aca="false">sorties_modele_sanstitre!$F$17</f>
        <v>0.0136994668577618</v>
      </c>
      <c r="G17" s="25" t="n">
        <f aca="false">sorties_modele_sanstitre!$G$17</f>
        <v>0.0116118902615444</v>
      </c>
      <c r="H17" s="25" t="n">
        <f aca="false">sorties_modele_sanstitre!$H$17</f>
        <v>0.0100291728101573</v>
      </c>
      <c r="I17" s="25" t="n">
        <f aca="false">sorties_modele_sanstitre!$I$17</f>
        <v>0.00773750943851297</v>
      </c>
      <c r="J17" s="25" t="n">
        <f aca="false">sorties_modele_sanstitre!$J$17</f>
        <v>0.00221877727747436</v>
      </c>
      <c r="K17" s="25" t="n">
        <f aca="false">sorties_modele_sanstitre!$K$17</f>
        <v>0.000621132918743774</v>
      </c>
    </row>
    <row collapsed="false" customFormat="false" customHeight="false" hidden="false" ht="15" outlineLevel="0" r="18">
      <c r="A18" s="25" t="str">
        <f aca="false">sorties_modele_sanstitre!$A$18</f>
        <v>AMS3</v>
      </c>
      <c r="B18" s="25" t="str">
        <f aca="false">sorties_modele_sanstitre!$B$18</f>
        <v>Gaz</v>
      </c>
      <c r="C18" s="25" t="n">
        <f aca="false">sorties_modele_sanstitre!$C$18</f>
        <v>0.500747385602024</v>
      </c>
      <c r="D18" s="25" t="n">
        <f aca="false">sorties_modele_sanstitre!$D$18</f>
        <v>0.499627897242461</v>
      </c>
      <c r="E18" s="25" t="n">
        <f aca="false">sorties_modele_sanstitre!$E$18</f>
        <v>0.493674738119264</v>
      </c>
      <c r="F18" s="25" t="n">
        <f aca="false">sorties_modele_sanstitre!$F$18</f>
        <v>0.477456983939356</v>
      </c>
      <c r="G18" s="25" t="n">
        <f aca="false">sorties_modele_sanstitre!$G$18</f>
        <v>0.436988615602027</v>
      </c>
      <c r="H18" s="25" t="n">
        <f aca="false">sorties_modele_sanstitre!$H$18</f>
        <v>0.37871087212493</v>
      </c>
      <c r="I18" s="25" t="n">
        <f aca="false">sorties_modele_sanstitre!$I$18</f>
        <v>0.245190641845207</v>
      </c>
      <c r="J18" s="25" t="n">
        <f aca="false">sorties_modele_sanstitre!$J$18</f>
        <v>0.14799340413085</v>
      </c>
      <c r="K18" s="25" t="n">
        <f aca="false">sorties_modele_sanstitre!$K$18</f>
        <v>0.0911812192943827</v>
      </c>
    </row>
    <row collapsed="false" customFormat="false" customHeight="false" hidden="false" ht="15" outlineLevel="0" r="19">
      <c r="A19" s="25" t="str">
        <f aca="false">sorties_modele_sanstitre!$A$19</f>
        <v>AMS3</v>
      </c>
      <c r="B19" s="25" t="str">
        <f aca="false">sorties_modele_sanstitre!$B$19</f>
        <v>Urbain</v>
      </c>
      <c r="C19" s="25" t="n">
        <f aca="false">sorties_modele_sanstitre!$C$19</f>
        <v>0.0444556608810326</v>
      </c>
      <c r="D19" s="25" t="n">
        <f aca="false">sorties_modele_sanstitre!$D$19</f>
        <v>0.0637219396915681</v>
      </c>
      <c r="E19" s="25" t="n">
        <f aca="false">sorties_modele_sanstitre!$E$19</f>
        <v>0.091132223894183</v>
      </c>
      <c r="F19" s="25" t="n">
        <f aca="false">sorties_modele_sanstitre!$F$19</f>
        <v>0.105631985496623</v>
      </c>
      <c r="G19" s="25" t="n">
        <f aca="false">sorties_modele_sanstitre!$G$19</f>
        <v>0.123532961464067</v>
      </c>
      <c r="H19" s="25" t="n">
        <f aca="false">sorties_modele_sanstitre!$H$19</f>
        <v>0.155047002774098</v>
      </c>
      <c r="I19" s="25" t="n">
        <f aca="false">sorties_modele_sanstitre!$I$19</f>
        <v>0.244825092632001</v>
      </c>
      <c r="J19" s="25" t="n">
        <f aca="false">sorties_modele_sanstitre!$J$19</f>
        <v>0.304247420931569</v>
      </c>
      <c r="K19" s="25" t="n">
        <f aca="false">sorties_modele_sanstitre!$K$19</f>
        <v>0.347125655461773</v>
      </c>
    </row>
    <row collapsed="false" customFormat="false" customHeight="false" hidden="false" ht="15" outlineLevel="0"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collapsed="false" customFormat="false" customHeight="false" hidden="false" ht="15" outlineLevel="0" r="21">
      <c r="A21" s="27" t="s">
        <v>122</v>
      </c>
    </row>
    <row collapsed="false" customFormat="false" customHeight="false" hidden="false" ht="15" outlineLevel="0" r="22">
      <c r="A22" s="25" t="str">
        <f aca="false">sorties_modele_sanstitre!$A$22</f>
        <v>scenario</v>
      </c>
      <c r="B22" s="25" t="str">
        <f aca="false">sorties_modele_sanstitre!$B$22</f>
        <v>Energie</v>
      </c>
      <c r="C22" s="25" t="str">
        <f aca="false">sorties_modele_sanstitre!$C$22</f>
        <v>2010</v>
      </c>
      <c r="D22" s="25" t="str">
        <f aca="false">sorties_modele_sanstitre!$D$22</f>
        <v>2015</v>
      </c>
      <c r="E22" s="25" t="str">
        <f aca="false">sorties_modele_sanstitre!$E$22</f>
        <v>2020</v>
      </c>
      <c r="F22" s="25" t="str">
        <f aca="false">sorties_modele_sanstitre!$F$22</f>
        <v>2025</v>
      </c>
      <c r="G22" s="25" t="str">
        <f aca="false">sorties_modele_sanstitre!$G$22</f>
        <v>2030</v>
      </c>
      <c r="H22" s="25" t="str">
        <f aca="false">sorties_modele_sanstitre!$H$22</f>
        <v>2035</v>
      </c>
      <c r="I22" s="25" t="str">
        <f aca="false">sorties_modele_sanstitre!$I$22</f>
        <v>2040</v>
      </c>
      <c r="J22" s="25" t="str">
        <f aca="false">sorties_modele_sanstitre!$J$22</f>
        <v>2045</v>
      </c>
      <c r="K22" s="25" t="str">
        <f aca="false">sorties_modele_sanstitre!$K$22</f>
        <v>2050</v>
      </c>
    </row>
    <row collapsed="false" customFormat="false" customHeight="false" hidden="false" ht="15" outlineLevel="0" r="23">
      <c r="A23" s="25" t="str">
        <f aca="false">sorties_modele_sanstitre!$A$23</f>
        <v>AMS3</v>
      </c>
      <c r="B23" s="25" t="str">
        <f aca="false">sorties_modele_sanstitre!$B$23</f>
        <v>Autres</v>
      </c>
      <c r="C23" s="25" t="n">
        <f aca="false">sorties_modele_sanstitre!$C$23</f>
        <v>448996.1913</v>
      </c>
      <c r="D23" s="25" t="n">
        <f aca="false">sorties_modele_sanstitre!$D$23</f>
        <v>4646114.8199</v>
      </c>
      <c r="E23" s="25" t="n">
        <f aca="false">sorties_modele_sanstitre!$E$23</f>
        <v>9859101.3568</v>
      </c>
      <c r="F23" s="25" t="n">
        <f aca="false">sorties_modele_sanstitre!$F$23</f>
        <v>14476833.7345</v>
      </c>
      <c r="G23" s="25" t="n">
        <f aca="false">sorties_modele_sanstitre!$G$23</f>
        <v>20352184.445</v>
      </c>
      <c r="H23" s="25" t="n">
        <f aca="false">sorties_modele_sanstitre!$H$23</f>
        <v>25735086.1454</v>
      </c>
      <c r="I23" s="25" t="n">
        <f aca="false">sorties_modele_sanstitre!$I$23</f>
        <v>28589616.641</v>
      </c>
      <c r="J23" s="25" t="n">
        <f aca="false">sorties_modele_sanstitre!$J$23</f>
        <v>29748253.7128</v>
      </c>
      <c r="K23" s="25" t="n">
        <f aca="false">sorties_modele_sanstitre!$K$23</f>
        <v>31637905.0733</v>
      </c>
    </row>
    <row collapsed="false" customFormat="false" customHeight="false" hidden="false" ht="15" outlineLevel="0" r="24">
      <c r="A24" s="25" t="str">
        <f aca="false">sorties_modele_sanstitre!$A$24</f>
        <v>AMS3</v>
      </c>
      <c r="B24" s="25" t="str">
        <f aca="false">sorties_modele_sanstitre!$B$24</f>
        <v>Electricité</v>
      </c>
      <c r="C24" s="25" t="n">
        <f aca="false">sorties_modele_sanstitre!$C$24</f>
        <v>4179126.7599</v>
      </c>
      <c r="D24" s="25" t="n">
        <f aca="false">sorties_modele_sanstitre!$D$24</f>
        <v>22557139.6474</v>
      </c>
      <c r="E24" s="25" t="n">
        <f aca="false">sorties_modele_sanstitre!$E$24</f>
        <v>35105394.8434</v>
      </c>
      <c r="F24" s="25" t="n">
        <f aca="false">sorties_modele_sanstitre!$F$24</f>
        <v>45351028.7647</v>
      </c>
      <c r="G24" s="25" t="n">
        <f aca="false">sorties_modele_sanstitre!$G$24</f>
        <v>59084724.0466</v>
      </c>
      <c r="H24" s="25" t="n">
        <f aca="false">sorties_modele_sanstitre!$H$24</f>
        <v>73666562.5894</v>
      </c>
      <c r="I24" s="25" t="n">
        <f aca="false">sorties_modele_sanstitre!$I$24</f>
        <v>97423304.0356</v>
      </c>
      <c r="J24" s="25" t="n">
        <f aca="false">sorties_modele_sanstitre!$J$24</f>
        <v>125590195.011</v>
      </c>
      <c r="K24" s="25" t="n">
        <f aca="false">sorties_modele_sanstitre!$K$24</f>
        <v>147601378.9014</v>
      </c>
    </row>
    <row collapsed="false" customFormat="false" customHeight="false" hidden="false" ht="15" outlineLevel="0" r="25">
      <c r="A25" s="25" t="str">
        <f aca="false">sorties_modele_sanstitre!$A$25</f>
        <v>AMS3</v>
      </c>
      <c r="B25" s="25" t="str">
        <f aca="false">sorties_modele_sanstitre!$B$25</f>
        <v>Fioul</v>
      </c>
      <c r="C25" s="25" t="n">
        <f aca="false">sorties_modele_sanstitre!$C$25</f>
        <v>18565.3042</v>
      </c>
      <c r="D25" s="25" t="n">
        <f aca="false">sorties_modele_sanstitre!$D$25</f>
        <v>274194.6776</v>
      </c>
      <c r="E25" s="25" t="n">
        <f aca="false">sorties_modele_sanstitre!$E$25</f>
        <v>1597822.0286</v>
      </c>
      <c r="F25" s="25" t="n">
        <f aca="false">sorties_modele_sanstitre!$F$25</f>
        <v>2032704.1515</v>
      </c>
      <c r="G25" s="25" t="n">
        <f aca="false">sorties_modele_sanstitre!$G$25</f>
        <v>2155842.0528</v>
      </c>
      <c r="H25" s="25" t="n">
        <f aca="false">sorties_modele_sanstitre!$H$25</f>
        <v>2185199.4946</v>
      </c>
      <c r="I25" s="25" t="n">
        <f aca="false">sorties_modele_sanstitre!$I$25</f>
        <v>1941328.941</v>
      </c>
      <c r="J25" s="25" t="n">
        <f aca="false">sorties_modele_sanstitre!$J$25</f>
        <v>631779.8312</v>
      </c>
      <c r="K25" s="25" t="n">
        <f aca="false">sorties_modele_sanstitre!$K$25</f>
        <v>198426.2646</v>
      </c>
    </row>
    <row collapsed="false" customFormat="false" customHeight="false" hidden="false" ht="15" outlineLevel="0" r="26">
      <c r="A26" s="25" t="str">
        <f aca="false">sorties_modele_sanstitre!$A$26</f>
        <v>AMS3</v>
      </c>
      <c r="B26" s="25" t="str">
        <f aca="false">sorties_modele_sanstitre!$B$26</f>
        <v>Gaz</v>
      </c>
      <c r="C26" s="25" t="n">
        <f aca="false">sorties_modele_sanstitre!$C$26</f>
        <v>5116166.6269</v>
      </c>
      <c r="D26" s="25" t="n">
        <f aca="false">sorties_modele_sanstitre!$D$26</f>
        <v>31440501.571</v>
      </c>
      <c r="E26" s="25" t="n">
        <f aca="false">sorties_modele_sanstitre!$E$26</f>
        <v>55363742.0543</v>
      </c>
      <c r="F26" s="25" t="n">
        <f aca="false">sorties_modele_sanstitre!$F$26</f>
        <v>70844274.7074</v>
      </c>
      <c r="G26" s="25" t="n">
        <f aca="false">sorties_modele_sanstitre!$G$26</f>
        <v>81130497.5237</v>
      </c>
      <c r="H26" s="25" t="n">
        <f aca="false">sorties_modele_sanstitre!$H$26</f>
        <v>82515160.7248</v>
      </c>
      <c r="I26" s="25" t="n">
        <f aca="false">sorties_modele_sanstitre!$I$26</f>
        <v>61517946.1633</v>
      </c>
      <c r="J26" s="25" t="n">
        <f aca="false">sorties_modele_sanstitre!$J$26</f>
        <v>42139988.0149</v>
      </c>
      <c r="K26" s="25" t="n">
        <f aca="false">sorties_modele_sanstitre!$K$26</f>
        <v>29128626.4184</v>
      </c>
    </row>
    <row collapsed="false" customFormat="false" customHeight="false" hidden="false" ht="15" outlineLevel="0" r="27">
      <c r="A27" s="25" t="str">
        <f aca="false">sorties_modele_sanstitre!$A$27</f>
        <v>AMS3</v>
      </c>
      <c r="B27" s="25" t="str">
        <f aca="false">sorties_modele_sanstitre!$B$27</f>
        <v>Urbain</v>
      </c>
      <c r="C27" s="25" t="n">
        <f aca="false">sorties_modele_sanstitre!$C$27</f>
        <v>454206.2028</v>
      </c>
      <c r="D27" s="25" t="n">
        <f aca="false">sorties_modele_sanstitre!$D$27</f>
        <v>4009883.6675</v>
      </c>
      <c r="E27" s="25" t="n">
        <f aca="false">sorties_modele_sanstitre!$E$27</f>
        <v>10220131.8944</v>
      </c>
      <c r="F27" s="25" t="n">
        <f aca="false">sorties_modele_sanstitre!$F$27</f>
        <v>15673498.6609</v>
      </c>
      <c r="G27" s="25" t="n">
        <f aca="false">sorties_modele_sanstitre!$G$27</f>
        <v>22934900.9707</v>
      </c>
      <c r="H27" s="25" t="n">
        <f aca="false">sorties_modele_sanstitre!$H$27</f>
        <v>33782310.7164</v>
      </c>
      <c r="I27" s="25" t="n">
        <f aca="false">sorties_modele_sanstitre!$I$27</f>
        <v>61426230.441</v>
      </c>
      <c r="J27" s="25" t="n">
        <f aca="false">sorties_modele_sanstitre!$J$27</f>
        <v>86632122.2011</v>
      </c>
      <c r="K27" s="25" t="n">
        <f aca="false">sorties_modele_sanstitre!$K$27</f>
        <v>110892282.6042</v>
      </c>
    </row>
    <row collapsed="false" customFormat="false" customHeight="false" hidden="false" ht="15" outlineLevel="0"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collapsed="false" customFormat="false" customHeight="false" hidden="false" ht="15" outlineLevel="0" r="29">
      <c r="A29" s="27" t="s">
        <v>123</v>
      </c>
    </row>
    <row collapsed="false" customFormat="false" customHeight="false" hidden="false" ht="15" outlineLevel="0" r="30">
      <c r="A30" s="25" t="str">
        <f aca="false">sorties_modele_sanstitre!$A$30</f>
        <v>scenario</v>
      </c>
      <c r="B30" s="25" t="str">
        <f aca="false">sorties_modele_sanstitre!$B$30</f>
        <v>SYSTEME_CHAUD</v>
      </c>
      <c r="C30" s="25" t="str">
        <f aca="false">sorties_modele_sanstitre!$C$30</f>
        <v>2010</v>
      </c>
      <c r="D30" s="25" t="str">
        <f aca="false">sorties_modele_sanstitre!$D$30</f>
        <v>2011</v>
      </c>
      <c r="E30" s="25" t="str">
        <f aca="false">sorties_modele_sanstitre!$E$30</f>
        <v>2015</v>
      </c>
      <c r="F30" s="25" t="str">
        <f aca="false">sorties_modele_sanstitre!$F$30</f>
        <v>2020</v>
      </c>
      <c r="G30" s="25" t="str">
        <f aca="false">sorties_modele_sanstitre!$G$30</f>
        <v>2025</v>
      </c>
      <c r="H30" s="25" t="str">
        <f aca="false">sorties_modele_sanstitre!$H$30</f>
        <v>2030</v>
      </c>
      <c r="I30" s="25" t="str">
        <f aca="false">sorties_modele_sanstitre!$I$30</f>
        <v>2035</v>
      </c>
      <c r="J30" s="25" t="str">
        <f aca="false">sorties_modele_sanstitre!$J$30</f>
        <v>2040</v>
      </c>
    </row>
    <row collapsed="false" customFormat="false" customHeight="true" hidden="false" ht="17.25" outlineLevel="0" r="31">
      <c r="A31" s="25" t="str">
        <f aca="false">sorties_modele_sanstitre!$A$31</f>
        <v>AMS3</v>
      </c>
      <c r="B31" s="25" t="str">
        <f aca="false">sorties_modele_sanstitre!$B$31</f>
        <v>Chaudière gaz</v>
      </c>
      <c r="C31" s="25" t="n">
        <f aca="false">sorties_modele_sanstitre!$C$31</f>
        <v>0.338409415183227</v>
      </c>
      <c r="D31" s="25" t="n">
        <f aca="false">sorties_modele_sanstitre!$D$31</f>
        <v>0.28757306915164</v>
      </c>
      <c r="E31" s="25" t="n">
        <f aca="false">sorties_modele_sanstitre!$E$31</f>
        <v>0.39149751898316</v>
      </c>
      <c r="F31" s="25" t="n">
        <f aca="false">sorties_modele_sanstitre!$F$31</f>
        <v>0.333368905222173</v>
      </c>
      <c r="G31" s="25" t="n">
        <f aca="false">sorties_modele_sanstitre!$G$31</f>
        <v>0.26765690566621</v>
      </c>
      <c r="H31" s="25" t="n">
        <f aca="false">sorties_modele_sanstitre!$H$31</f>
        <v>0.131904312014194</v>
      </c>
      <c r="I31" s="25" t="n">
        <f aca="false">sorties_modele_sanstitre!$I$31</f>
        <v>0.0999825913956382</v>
      </c>
      <c r="J31" s="25" t="n">
        <f aca="false">sorties_modele_sanstitre!$J$31</f>
        <v>0.0557490961374739</v>
      </c>
    </row>
    <row collapsed="false" customFormat="false" customHeight="false" hidden="false" ht="15" outlineLevel="0" r="32">
      <c r="A32" s="25" t="str">
        <f aca="false">sorties_modele_sanstitre!$A$32</f>
        <v>AMS3</v>
      </c>
      <c r="B32" s="25" t="str">
        <f aca="false">sorties_modele_sanstitre!$B$32</f>
        <v>Chaudière condensation gaz</v>
      </c>
      <c r="C32" s="25" t="n">
        <f aca="false">sorties_modele_sanstitre!$C$32</f>
        <v>0.130092886832045</v>
      </c>
      <c r="D32" s="25" t="n">
        <f aca="false">sorties_modele_sanstitre!$D$32</f>
        <v>0.128902343835348</v>
      </c>
      <c r="E32" s="25" t="n">
        <f aca="false">sorties_modele_sanstitre!$E$32</f>
        <v>0.151038728521916</v>
      </c>
      <c r="F32" s="25" t="n">
        <f aca="false">sorties_modele_sanstitre!$F$32</f>
        <v>0.0899835424000133</v>
      </c>
      <c r="G32" s="25" t="n">
        <f aca="false">sorties_modele_sanstitre!$G$32</f>
        <v>0.0948455044163028</v>
      </c>
      <c r="H32" s="25" t="n">
        <f aca="false">sorties_modele_sanstitre!$H$32</f>
        <v>0.0597646511568435</v>
      </c>
      <c r="I32" s="25" t="n">
        <f aca="false">sorties_modele_sanstitre!$I$32</f>
        <v>0.0434977382716704</v>
      </c>
      <c r="J32" s="25" t="n">
        <f aca="false">sorties_modele_sanstitre!$J$32</f>
        <v>0.0262428116786582</v>
      </c>
    </row>
    <row collapsed="false" customFormat="false" customHeight="false" hidden="false" ht="15" outlineLevel="0" r="33">
      <c r="A33" s="25" t="str">
        <f aca="false">sorties_modele_sanstitre!$A$33</f>
        <v>AMS3</v>
      </c>
      <c r="B33" s="25" t="str">
        <f aca="false">sorties_modele_sanstitre!$B$33</f>
        <v>Tube radiant</v>
      </c>
      <c r="C33" s="25" t="n">
        <f aca="false">sorties_modele_sanstitre!$C$33</f>
        <v>0.0102411813072737</v>
      </c>
      <c r="D33" s="25" t="n">
        <f aca="false">sorties_modele_sanstitre!$D$33</f>
        <v>0.00828925025529691</v>
      </c>
      <c r="E33" s="25" t="n">
        <f aca="false">sorties_modele_sanstitre!$E$33</f>
        <v>0.00955221605207107</v>
      </c>
      <c r="F33" s="25" t="n">
        <f aca="false">sorties_modele_sanstitre!$F$33</f>
        <v>0.0133319466904753</v>
      </c>
      <c r="G33" s="25" t="n">
        <f aca="false">sorties_modele_sanstitre!$G$33</f>
        <v>0.00719692733573314</v>
      </c>
      <c r="H33" s="25" t="n">
        <f aca="false">sorties_modele_sanstitre!$H$33</f>
        <v>0.00329361525777845</v>
      </c>
      <c r="I33" s="25" t="n">
        <f aca="false">sorties_modele_sanstitre!$I$33</f>
        <v>0.00273772168270398</v>
      </c>
      <c r="J33" s="25" t="n">
        <f aca="false">sorties_modele_sanstitre!$J$33</f>
        <v>0.00142014988738713</v>
      </c>
    </row>
    <row collapsed="false" customFormat="false" customHeight="false" hidden="false" ht="15" outlineLevel="0" r="34">
      <c r="A34" s="25" t="str">
        <f aca="false">sorties_modele_sanstitre!$A$34</f>
        <v>AMS3</v>
      </c>
      <c r="B34" s="25" t="str">
        <f aca="false">sorties_modele_sanstitre!$B$34</f>
        <v>Tube radiant performant</v>
      </c>
      <c r="C34" s="25" t="n">
        <f aca="false">sorties_modele_sanstitre!$C$34</f>
        <v>0.0051730497312068</v>
      </c>
      <c r="D34" s="25" t="n">
        <f aca="false">sorties_modele_sanstitre!$D$34</f>
        <v>0.00511826216788916</v>
      </c>
      <c r="E34" s="25" t="n">
        <f aca="false">sorties_modele_sanstitre!$E$34</f>
        <v>0.00531171360282981</v>
      </c>
      <c r="F34" s="25" t="n">
        <f aca="false">sorties_modele_sanstitre!$F$34</f>
        <v>0.00483525480265512</v>
      </c>
      <c r="G34" s="25" t="n">
        <f aca="false">sorties_modele_sanstitre!$G$34</f>
        <v>0.00351101766332101</v>
      </c>
      <c r="H34" s="25" t="n">
        <f aca="false">sorties_modele_sanstitre!$H$34</f>
        <v>0.00255696176287239</v>
      </c>
      <c r="I34" s="25" t="n">
        <f aca="false">sorties_modele_sanstitre!$I$34</f>
        <v>0.00225196908036604</v>
      </c>
      <c r="J34" s="25" t="n">
        <f aca="false">sorties_modele_sanstitre!$J$34</f>
        <v>0.00147583264755289</v>
      </c>
    </row>
    <row collapsed="false" customFormat="false" customHeight="true" hidden="false" ht="17.85" outlineLevel="0" r="35">
      <c r="A35" s="25" t="str">
        <f aca="false">sorties_modele_sanstitre!$A$35</f>
        <v>AMS3</v>
      </c>
      <c r="B35" s="25" t="str">
        <f aca="false">sorties_modele_sanstitre!$B$35</f>
        <v>Chaudière fioul</v>
      </c>
      <c r="C35" s="25" t="n">
        <f aca="false">sorties_modele_sanstitre!$C$35</f>
        <v>0.00134515379574688</v>
      </c>
      <c r="D35" s="25" t="n">
        <f aca="false">sorties_modele_sanstitre!$D$35</f>
        <v>3.52400086372625E-019</v>
      </c>
      <c r="E35" s="25" t="n">
        <f aca="false">sorties_modele_sanstitre!$E$35</f>
        <v>0.015788137620682</v>
      </c>
      <c r="F35" s="25" t="n">
        <f aca="false">sorties_modele_sanstitre!$F$35</f>
        <v>0.0163340249759002</v>
      </c>
      <c r="G35" s="25" t="n">
        <f aca="false">sorties_modele_sanstitre!$G$35</f>
        <v>0.006251480907843</v>
      </c>
      <c r="H35" s="25" t="n">
        <f aca="false">sorties_modele_sanstitre!$H$35</f>
        <v>0.00122865856954916</v>
      </c>
      <c r="I35" s="25" t="n">
        <f aca="false">sorties_modele_sanstitre!$I$35</f>
        <v>0.000851177432056673</v>
      </c>
      <c r="J35" s="25" t="n">
        <f aca="false">sorties_modele_sanstitre!$J$35</f>
        <v>0.000198446754921938</v>
      </c>
    </row>
    <row collapsed="false" customFormat="false" customHeight="false" hidden="false" ht="15" outlineLevel="0" r="36">
      <c r="A36" s="25" t="str">
        <f aca="false">sorties_modele_sanstitre!$A$36</f>
        <v>AMS3</v>
      </c>
      <c r="B36" s="25" t="str">
        <f aca="false">sorties_modele_sanstitre!$B$36</f>
        <v>Chaudière condensation fioul</v>
      </c>
      <c r="C36" s="25" t="n">
        <f aca="false">sorties_modele_sanstitre!$C$36</f>
        <v>0</v>
      </c>
      <c r="D36" s="25" t="n">
        <f aca="false">sorties_modele_sanstitre!$D$36</f>
        <v>0</v>
      </c>
      <c r="E36" s="25" t="n">
        <f aca="false">sorties_modele_sanstitre!$E$36</f>
        <v>0</v>
      </c>
      <c r="F36" s="25" t="n">
        <f aca="false">sorties_modele_sanstitre!$F$36</f>
        <v>0.00147470104748249</v>
      </c>
      <c r="G36" s="25" t="n">
        <f aca="false">sorties_modele_sanstitre!$G$36</f>
        <v>0.000273062453920325</v>
      </c>
      <c r="H36" s="25" t="n">
        <f aca="false">sorties_modele_sanstitre!$H$36</f>
        <v>2.65163499830517E-011</v>
      </c>
      <c r="I36" s="25" t="n">
        <f aca="false">sorties_modele_sanstitre!$I$36</f>
        <v>0</v>
      </c>
      <c r="J36" s="25" t="n">
        <f aca="false">sorties_modele_sanstitre!$J$36</f>
        <v>0</v>
      </c>
    </row>
    <row collapsed="false" customFormat="false" customHeight="false" hidden="false" ht="15" outlineLevel="0" r="37">
      <c r="A37" s="25" t="str">
        <f aca="false">sorties_modele_sanstitre!$A$37</f>
        <v>AMS3</v>
      </c>
      <c r="B37" s="25" t="str">
        <f aca="false">sorties_modele_sanstitre!$B$37</f>
        <v>Electrique direct</v>
      </c>
      <c r="C37" s="25" t="n">
        <f aca="false">sorties_modele_sanstitre!$C$37</f>
        <v>0.161556697797099</v>
      </c>
      <c r="D37" s="25" t="n">
        <f aca="false">sorties_modele_sanstitre!$D$37</f>
        <v>0.166352869003209</v>
      </c>
      <c r="E37" s="25" t="n">
        <f aca="false">sorties_modele_sanstitre!$E$37</f>
        <v>0.00974259203258762</v>
      </c>
      <c r="F37" s="25" t="n">
        <f aca="false">sorties_modele_sanstitre!$F$37</f>
        <v>0.0330754921049245</v>
      </c>
      <c r="G37" s="25" t="n">
        <f aca="false">sorties_modele_sanstitre!$G$37</f>
        <v>0.0396725313045508</v>
      </c>
      <c r="H37" s="25" t="n">
        <f aca="false">sorties_modele_sanstitre!$H$37</f>
        <v>0.0458917974165014</v>
      </c>
      <c r="I37" s="25" t="n">
        <f aca="false">sorties_modele_sanstitre!$I$37</f>
        <v>0.049715016197942</v>
      </c>
      <c r="J37" s="25" t="n">
        <f aca="false">sorties_modele_sanstitre!$J$37</f>
        <v>0.0467746474884411</v>
      </c>
    </row>
    <row collapsed="false" customFormat="false" customHeight="false" hidden="false" ht="15" outlineLevel="0" r="38">
      <c r="A38" s="25" t="str">
        <f aca="false">sorties_modele_sanstitre!$A$38</f>
        <v>AMS3</v>
      </c>
      <c r="B38" s="25" t="str">
        <f aca="false">sorties_modele_sanstitre!$B$38</f>
        <v>Electrique direct performant</v>
      </c>
      <c r="C38" s="25" t="n">
        <f aca="false">sorties_modele_sanstitre!$C$38</f>
        <v>0.0568741265868934</v>
      </c>
      <c r="D38" s="25" t="n">
        <f aca="false">sorties_modele_sanstitre!$D$38</f>
        <v>0.0610946032502863</v>
      </c>
      <c r="E38" s="25" t="n">
        <f aca="false">sorties_modele_sanstitre!$E$38</f>
        <v>0.00582699015815828</v>
      </c>
      <c r="F38" s="25" t="n">
        <f aca="false">sorties_modele_sanstitre!$F$38</f>
        <v>0.0137570883588405</v>
      </c>
      <c r="G38" s="25" t="n">
        <f aca="false">sorties_modele_sanstitre!$G$38</f>
        <v>0.0167147667799946</v>
      </c>
      <c r="H38" s="25" t="n">
        <f aca="false">sorties_modele_sanstitre!$H$38</f>
        <v>0.0200468253550265</v>
      </c>
      <c r="I38" s="25" t="n">
        <f aca="false">sorties_modele_sanstitre!$I$38</f>
        <v>0.0209243809491775</v>
      </c>
      <c r="J38" s="25" t="n">
        <f aca="false">sorties_modele_sanstitre!$J$38</f>
        <v>0.0206423546257037</v>
      </c>
    </row>
    <row collapsed="false" customFormat="false" customHeight="false" hidden="false" ht="15" outlineLevel="0" r="39">
      <c r="A39" s="25" t="str">
        <f aca="false">sorties_modele_sanstitre!$A$39</f>
        <v>AMS3</v>
      </c>
      <c r="B39" s="25" t="str">
        <f aca="false">sorties_modele_sanstitre!$B$39</f>
        <v>Cassette rayonnante</v>
      </c>
      <c r="C39" s="25" t="n">
        <f aca="false">sorties_modele_sanstitre!$C$39</f>
        <v>0.0015195618065396</v>
      </c>
      <c r="D39" s="25" t="n">
        <f aca="false">sorties_modele_sanstitre!$D$39</f>
        <v>0.0015310988167948</v>
      </c>
      <c r="E39" s="25" t="n">
        <f aca="false">sorties_modele_sanstitre!$E$39</f>
        <v>0.000212766421304796</v>
      </c>
      <c r="F39" s="25" t="n">
        <f aca="false">sorties_modele_sanstitre!$F$39</f>
        <v>0.000747843817276065</v>
      </c>
      <c r="G39" s="25" t="n">
        <f aca="false">sorties_modele_sanstitre!$G$39</f>
        <v>0.00068230382896137</v>
      </c>
      <c r="H39" s="25" t="n">
        <f aca="false">sorties_modele_sanstitre!$H$39</f>
        <v>0.000940888850419759</v>
      </c>
      <c r="I39" s="25" t="n">
        <f aca="false">sorties_modele_sanstitre!$I$39</f>
        <v>0.00119332283121367</v>
      </c>
      <c r="J39" s="25" t="n">
        <f aca="false">sorties_modele_sanstitre!$J$39</f>
        <v>0.0012355233646531</v>
      </c>
    </row>
    <row collapsed="false" customFormat="false" customHeight="false" hidden="false" ht="15" outlineLevel="0" r="40">
      <c r="A40" s="25" t="str">
        <f aca="false">sorties_modele_sanstitre!$A$40</f>
        <v>AMS3</v>
      </c>
      <c r="B40" s="25" t="str">
        <f aca="false">sorties_modele_sanstitre!$B$40</f>
        <v>Cassette rayonnante performant</v>
      </c>
      <c r="C40" s="25" t="n">
        <f aca="false">sorties_modele_sanstitre!$C$40</f>
        <v>0.000597685229552509</v>
      </c>
      <c r="D40" s="25" t="n">
        <f aca="false">sorties_modele_sanstitre!$D$40</f>
        <v>0.000723166008919895</v>
      </c>
      <c r="E40" s="25" t="n">
        <f aca="false">sorties_modele_sanstitre!$E$40</f>
        <v>0.000123540697682017</v>
      </c>
      <c r="F40" s="25" t="n">
        <f aca="false">sorties_modele_sanstitre!$F$40</f>
        <v>0.000257831390117568</v>
      </c>
      <c r="G40" s="25" t="n">
        <f aca="false">sorties_modele_sanstitre!$G$40</f>
        <v>0.000217164329624882</v>
      </c>
      <c r="H40" s="25" t="n">
        <f aca="false">sorties_modele_sanstitre!$H$40</f>
        <v>0.000440840491876665</v>
      </c>
      <c r="I40" s="25" t="n">
        <f aca="false">sorties_modele_sanstitre!$I$40</f>
        <v>0.000545429195500176</v>
      </c>
      <c r="J40" s="25" t="n">
        <f aca="false">sorties_modele_sanstitre!$J$40</f>
        <v>0.000610715137913785</v>
      </c>
    </row>
    <row collapsed="false" customFormat="false" customHeight="false" hidden="false" ht="15" outlineLevel="0" r="41">
      <c r="A41" s="25" t="str">
        <f aca="false">sorties_modele_sanstitre!$A$41</f>
        <v>AMS3</v>
      </c>
      <c r="B41" s="25" t="str">
        <f aca="false">sorties_modele_sanstitre!$B$41</f>
        <v>PAC</v>
      </c>
      <c r="C41" s="25" t="n">
        <f aca="false">sorties_modele_sanstitre!$C$41</f>
        <v>0.0836814184116852</v>
      </c>
      <c r="D41" s="25" t="n">
        <f aca="false">sorties_modele_sanstitre!$D$41</f>
        <v>0.102670221962358</v>
      </c>
      <c r="E41" s="25" t="n">
        <f aca="false">sorties_modele_sanstitre!$E$41</f>
        <v>0.110588184217048</v>
      </c>
      <c r="F41" s="25" t="n">
        <f aca="false">sorties_modele_sanstitre!$F$41</f>
        <v>0.0994853555339034</v>
      </c>
      <c r="G41" s="25" t="n">
        <f aca="false">sorties_modele_sanstitre!$G$41</f>
        <v>0.137213459259515</v>
      </c>
      <c r="H41" s="25" t="n">
        <f aca="false">sorties_modele_sanstitre!$H$41</f>
        <v>0.216765781384615</v>
      </c>
      <c r="I41" s="25" t="n">
        <f aca="false">sorties_modele_sanstitre!$I$41</f>
        <v>0.233015031300914</v>
      </c>
      <c r="J41" s="25" t="n">
        <f aca="false">sorties_modele_sanstitre!$J$41</f>
        <v>0.258587158619793</v>
      </c>
    </row>
    <row collapsed="false" customFormat="false" customHeight="false" hidden="false" ht="15" outlineLevel="0" r="42">
      <c r="A42" s="25" t="str">
        <f aca="false">sorties_modele_sanstitre!$A$42</f>
        <v>AMS3</v>
      </c>
      <c r="B42" s="25" t="str">
        <f aca="false">sorties_modele_sanstitre!$B$42</f>
        <v>PAC performant</v>
      </c>
      <c r="C42" s="25" t="n">
        <f aca="false">sorties_modele_sanstitre!$C$42</f>
        <v>0.0029971034865062</v>
      </c>
      <c r="D42" s="25" t="n">
        <f aca="false">sorties_modele_sanstitre!$D$42</f>
        <v>0.00403318348221117</v>
      </c>
      <c r="E42" s="25" t="n">
        <f aca="false">sorties_modele_sanstitre!$E$42</f>
        <v>0.0043342715898729</v>
      </c>
      <c r="F42" s="25" t="n">
        <f aca="false">sorties_modele_sanstitre!$F$42</f>
        <v>0.00130572072612822</v>
      </c>
      <c r="G42" s="25" t="n">
        <f aca="false">sorties_modele_sanstitre!$G$42</f>
        <v>0.003009844052273</v>
      </c>
      <c r="H42" s="25" t="n">
        <f aca="false">sorties_modele_sanstitre!$H$42</f>
        <v>0.00640776832490291</v>
      </c>
      <c r="I42" s="25" t="n">
        <f aca="false">sorties_modele_sanstitre!$I$42</f>
        <v>0.00666020776348078</v>
      </c>
      <c r="J42" s="25" t="n">
        <f aca="false">sorties_modele_sanstitre!$J$42</f>
        <v>0.00864904305335307</v>
      </c>
    </row>
    <row collapsed="false" customFormat="false" customHeight="false" hidden="false" ht="15" outlineLevel="0" r="43">
      <c r="A43" s="25" t="str">
        <f aca="false">sorties_modele_sanstitre!$A$43</f>
        <v>AMS3</v>
      </c>
      <c r="B43" s="25" t="str">
        <f aca="false">sorties_modele_sanstitre!$B$43</f>
        <v>Rooftop</v>
      </c>
      <c r="C43" s="25" t="n">
        <f aca="false">sorties_modele_sanstitre!$C$43</f>
        <v>0.0872547454473083</v>
      </c>
      <c r="D43" s="25" t="n">
        <f aca="false">sorties_modele_sanstitre!$D$43</f>
        <v>0.0933869382548227</v>
      </c>
      <c r="E43" s="25" t="n">
        <f aca="false">sorties_modele_sanstitre!$E$43</f>
        <v>0.0871792183857191</v>
      </c>
      <c r="F43" s="25" t="n">
        <f aca="false">sorties_modele_sanstitre!$F$43</f>
        <v>0.104592630293802</v>
      </c>
      <c r="G43" s="25" t="n">
        <f aca="false">sorties_modele_sanstitre!$G$43</f>
        <v>0.0978083118694465</v>
      </c>
      <c r="H43" s="25" t="n">
        <f aca="false">sorties_modele_sanstitre!$H$43</f>
        <v>0.102466608788877</v>
      </c>
      <c r="I43" s="25" t="n">
        <f aca="false">sorties_modele_sanstitre!$I$43</f>
        <v>0.107088038876349</v>
      </c>
      <c r="J43" s="25" t="n">
        <f aca="false">sorties_modele_sanstitre!$J$43</f>
        <v>0.104647766772354</v>
      </c>
    </row>
    <row collapsed="false" customFormat="false" customHeight="false" hidden="false" ht="15" outlineLevel="0" r="44">
      <c r="A44" s="25" t="str">
        <f aca="false">sorties_modele_sanstitre!$A$44</f>
        <v>AMS3</v>
      </c>
      <c r="B44" s="25" t="str">
        <f aca="false">sorties_modele_sanstitre!$B$44</f>
        <v>Rooftop performant</v>
      </c>
      <c r="C44" s="25" t="n">
        <f aca="false">sorties_modele_sanstitre!$C$44</f>
        <v>0.00993038732517345</v>
      </c>
      <c r="D44" s="25" t="n">
        <f aca="false">sorties_modele_sanstitre!$D$44</f>
        <v>0.0107961218262209</v>
      </c>
      <c r="E44" s="25" t="n">
        <f aca="false">sorties_modele_sanstitre!$E$44</f>
        <v>0.0112810338714002</v>
      </c>
      <c r="F44" s="25" t="n">
        <f aca="false">sorties_modele_sanstitre!$F$44</f>
        <v>0.00813868758816539</v>
      </c>
      <c r="G44" s="25" t="n">
        <f aca="false">sorties_modele_sanstitre!$G$44</f>
        <v>0.00597521042873758</v>
      </c>
      <c r="H44" s="25" t="n">
        <f aca="false">sorties_modele_sanstitre!$H$44</f>
        <v>0.00630828279922696</v>
      </c>
      <c r="I44" s="25" t="n">
        <f aca="false">sorties_modele_sanstitre!$I$44</f>
        <v>0.00632047038996249</v>
      </c>
      <c r="J44" s="25" t="n">
        <f aca="false">sorties_modele_sanstitre!$J$44</f>
        <v>0.00662821246062596</v>
      </c>
    </row>
    <row collapsed="false" customFormat="false" customHeight="false" hidden="false" ht="15" outlineLevel="0" r="45">
      <c r="A45" s="25" t="str">
        <f aca="false">sorties_modele_sanstitre!$A$45</f>
        <v>AMS3</v>
      </c>
      <c r="B45" s="25" t="str">
        <f aca="false">sorties_modele_sanstitre!$B$45</f>
        <v>DRV</v>
      </c>
      <c r="C45" s="25" t="n">
        <f aca="false">sorties_modele_sanstitre!$C$45</f>
        <v>0.00439594388502772</v>
      </c>
      <c r="D45" s="25" t="n">
        <f aca="false">sorties_modele_sanstitre!$D$45</f>
        <v>0.00532025739831738</v>
      </c>
      <c r="E45" s="25" t="n">
        <f aca="false">sorties_modele_sanstitre!$E$45</f>
        <v>0.00923900817652862</v>
      </c>
      <c r="F45" s="25" t="n">
        <f aca="false">sorties_modele_sanstitre!$F$45</f>
        <v>0.00552712559867644</v>
      </c>
      <c r="G45" s="25" t="n">
        <f aca="false">sorties_modele_sanstitre!$G$45</f>
        <v>0.00765869008351762</v>
      </c>
      <c r="H45" s="25" t="n">
        <f aca="false">sorties_modele_sanstitre!$H$45</f>
        <v>0.0101432978541386</v>
      </c>
      <c r="I45" s="25" t="n">
        <f aca="false">sorties_modele_sanstitre!$I$45</f>
        <v>0.00847897371996994</v>
      </c>
      <c r="J45" s="25" t="n">
        <f aca="false">sorties_modele_sanstitre!$J$45</f>
        <v>0.0090568520434649</v>
      </c>
    </row>
    <row collapsed="false" customFormat="false" customHeight="false" hidden="false" ht="15" outlineLevel="0" r="46">
      <c r="A46" s="25" t="str">
        <f aca="false">sorties_modele_sanstitre!$A$46</f>
        <v>AMS3</v>
      </c>
      <c r="B46" s="25" t="str">
        <f aca="false">sorties_modele_sanstitre!$B$46</f>
        <v>DRV performant</v>
      </c>
      <c r="C46" s="25" t="n">
        <f aca="false">sorties_modele_sanstitre!$C$46</f>
        <v>1.32819994780986E-006</v>
      </c>
      <c r="D46" s="25" t="n">
        <f aca="false">sorties_modele_sanstitre!$D$46</f>
        <v>1.55487030748836E-006</v>
      </c>
      <c r="E46" s="25" t="n">
        <f aca="false">sorties_modele_sanstitre!$E$46</f>
        <v>1.98239741745036E-005</v>
      </c>
      <c r="F46" s="25" t="n">
        <f aca="false">sorties_modele_sanstitre!$F$46</f>
        <v>0</v>
      </c>
      <c r="G46" s="25" t="n">
        <f aca="false">sorties_modele_sanstitre!$G$46</f>
        <v>0</v>
      </c>
      <c r="H46" s="25" t="n">
        <f aca="false">sorties_modele_sanstitre!$H$46</f>
        <v>0</v>
      </c>
      <c r="I46" s="25" t="n">
        <f aca="false">sorties_modele_sanstitre!$I$46</f>
        <v>0</v>
      </c>
      <c r="J46" s="25" t="n">
        <f aca="false">sorties_modele_sanstitre!$J$46</f>
        <v>0</v>
      </c>
    </row>
    <row collapsed="false" customFormat="false" customHeight="false" hidden="false" ht="15" outlineLevel="0" r="47">
      <c r="A47" s="25" t="str">
        <f aca="false">sorties_modele_sanstitre!$A$47</f>
        <v>AMS3</v>
      </c>
      <c r="B47" s="25" t="str">
        <f aca="false">sorties_modele_sanstitre!$B$47</f>
        <v>Autre système centralisé</v>
      </c>
      <c r="C47" s="25" t="n">
        <f aca="false">sorties_modele_sanstitre!$C$47</f>
        <v>0.0733219001296269</v>
      </c>
      <c r="D47" s="25" t="n">
        <f aca="false">sorties_modele_sanstitre!$D$47</f>
        <v>0.0899893650267125</v>
      </c>
      <c r="E47" s="25" t="n">
        <f aca="false">sorties_modele_sanstitre!$E$47</f>
        <v>0.14494028365856</v>
      </c>
      <c r="F47" s="25" t="n">
        <f aca="false">sorties_modele_sanstitre!$F$47</f>
        <v>0.224153572081898</v>
      </c>
      <c r="G47" s="25" t="n">
        <f aca="false">sorties_modele_sanstitre!$G$47</f>
        <v>0.262955678496826</v>
      </c>
      <c r="H47" s="25" t="n">
        <f aca="false">sorties_modele_sanstitre!$H$47</f>
        <v>0.330624676443838</v>
      </c>
      <c r="I47" s="25" t="n">
        <f aca="false">sorties_modele_sanstitre!$I$47</f>
        <v>0.351912234405622</v>
      </c>
      <c r="J47" s="25" t="n">
        <f aca="false">sorties_modele_sanstitre!$J$47</f>
        <v>0.384704239904948</v>
      </c>
    </row>
    <row collapsed="false" customFormat="false" customHeight="false" hidden="false" ht="15" outlineLevel="0" r="48">
      <c r="A48" s="25" t="str">
        <f aca="false">sorties_modele_sanstitre!$A$48</f>
        <v>AMS3</v>
      </c>
      <c r="B48" s="25" t="str">
        <f aca="false">sorties_modele_sanstitre!$B$48</f>
        <v>Autre système centralisé performant</v>
      </c>
      <c r="C48" s="25" t="n">
        <f aca="false">sorties_modele_sanstitre!$C$48</f>
        <v>0.0104913084895147</v>
      </c>
      <c r="D48" s="25" t="n">
        <f aca="false">sorties_modele_sanstitre!$D$48</f>
        <v>0.0121688540373262</v>
      </c>
      <c r="E48" s="25" t="n">
        <f aca="false">sorties_modele_sanstitre!$E$48</f>
        <v>0.0214753680404193</v>
      </c>
      <c r="F48" s="25" t="n">
        <f aca="false">sorties_modele_sanstitre!$F$48</f>
        <v>0.022013909794094</v>
      </c>
      <c r="G48" s="25" t="n">
        <f aca="false">sorties_modele_sanstitre!$G$48</f>
        <v>0.028124168841158</v>
      </c>
      <c r="H48" s="25" t="n">
        <f aca="false">sorties_modele_sanstitre!$H$48</f>
        <v>0.0412463393941602</v>
      </c>
      <c r="I48" s="25" t="n">
        <f aca="false">sorties_modele_sanstitre!$I$48</f>
        <v>0.0434374576510918</v>
      </c>
      <c r="J48" s="25" t="n">
        <f aca="false">sorties_modele_sanstitre!$J$48</f>
        <v>0.0522035012017277</v>
      </c>
    </row>
    <row collapsed="false" customFormat="false" customHeight="false" hidden="false" ht="15" outlineLevel="0" r="49">
      <c r="A49" s="25" t="str">
        <f aca="false">sorties_modele_sanstitre!$A$49</f>
        <v>AMS3</v>
      </c>
      <c r="B49" s="25" t="str">
        <f aca="false">sorties_modele_sanstitre!$B$49</f>
        <v>nr</v>
      </c>
      <c r="C49" s="25" t="n">
        <f aca="false">sorties_modele_sanstitre!$C$49</f>
        <v>0.0221161063556261</v>
      </c>
      <c r="D49" s="25" t="n">
        <f aca="false">sorties_modele_sanstitre!$D$49</f>
        <v>0.0220488406523397</v>
      </c>
      <c r="E49" s="25" t="n">
        <f aca="false">sorties_modele_sanstitre!$E$49</f>
        <v>0.0218486039958857</v>
      </c>
      <c r="F49" s="25" t="n">
        <f aca="false">sorties_modele_sanstitre!$F$49</f>
        <v>0.0276163675734744</v>
      </c>
      <c r="G49" s="25" t="n">
        <f aca="false">sorties_modele_sanstitre!$G$49</f>
        <v>0.0202329722820654</v>
      </c>
      <c r="H49" s="25" t="n">
        <f aca="false">sorties_modele_sanstitre!$H$49</f>
        <v>0.0199686941086633</v>
      </c>
      <c r="I49" s="25" t="n">
        <f aca="false">sorties_modele_sanstitre!$I$49</f>
        <v>0.0213882388563416</v>
      </c>
      <c r="J49" s="25" t="n">
        <f aca="false">sorties_modele_sanstitre!$J$49</f>
        <v>0.021173648221027</v>
      </c>
    </row>
    <row collapsed="false" customFormat="false" customHeight="false" hidden="false" ht="15" outlineLevel="0" r="50">
      <c r="A50" s="32" t="s">
        <v>124</v>
      </c>
      <c r="B50" s="31"/>
      <c r="C50" s="31"/>
      <c r="D50" s="31"/>
      <c r="E50" s="31"/>
      <c r="F50" s="31"/>
    </row>
    <row collapsed="false" customFormat="false" customHeight="false" hidden="false" ht="15" outlineLevel="0" r="51">
      <c r="A51" s="25" t="str">
        <f aca="false">sorties_modele_sanstitre!$A$51</f>
        <v>scenario</v>
      </c>
      <c r="B51" s="25" t="str">
        <f aca="false">sorties_modele_sanstitre!$B$51</f>
        <v>SYSTEME_CHAUD</v>
      </c>
      <c r="C51" s="25" t="str">
        <f aca="false">sorties_modele_sanstitre!$C$51</f>
        <v>2010</v>
      </c>
      <c r="D51" s="25" t="str">
        <f aca="false">sorties_modele_sanstitre!$D$51</f>
        <v>2015</v>
      </c>
      <c r="E51" s="25" t="str">
        <f aca="false">sorties_modele_sanstitre!$E$51</f>
        <v>2020</v>
      </c>
      <c r="F51" s="25" t="str">
        <f aca="false">sorties_modele_sanstitre!$F$51</f>
        <v>2025</v>
      </c>
      <c r="G51" s="25" t="str">
        <f aca="false">sorties_modele_sanstitre!$G$51</f>
        <v>2030</v>
      </c>
      <c r="H51" s="25" t="str">
        <f aca="false">sorties_modele_sanstitre!$H$51</f>
        <v>2035</v>
      </c>
      <c r="I51" s="25" t="str">
        <f aca="false">sorties_modele_sanstitre!$I$51</f>
        <v>2040</v>
      </c>
      <c r="J51" s="25" t="str">
        <f aca="false">sorties_modele_sanstitre!$J$51</f>
        <v>2045</v>
      </c>
    </row>
    <row collapsed="false" customFormat="false" customHeight="false" hidden="false" ht="15" outlineLevel="0" r="52">
      <c r="A52" s="25" t="str">
        <f aca="false">sorties_modele_sanstitre!$A$52</f>
        <v>AMS3</v>
      </c>
      <c r="B52" s="25" t="str">
        <f aca="false">sorties_modele_sanstitre!$B$52</f>
        <v>Chaudière gaz</v>
      </c>
      <c r="C52" s="25" t="n">
        <f aca="false">sorties_modele_sanstitre!$C$52</f>
        <v>3457549.6667</v>
      </c>
      <c r="D52" s="25" t="n">
        <f aca="false">sorties_modele_sanstitre!$D$52</f>
        <v>4200297.51279999</v>
      </c>
      <c r="E52" s="25" t="n">
        <f aca="false">sorties_modele_sanstitre!$E$52</f>
        <v>3334042.1615</v>
      </c>
      <c r="F52" s="25" t="n">
        <f aca="false">sorties_modele_sanstitre!$F$52</f>
        <v>1961505.8978</v>
      </c>
      <c r="G52" s="25" t="n">
        <f aca="false">sorties_modele_sanstitre!$G$52</f>
        <v>994890.424700003</v>
      </c>
      <c r="H52" s="25" t="n">
        <f aca="false">sorties_modele_sanstitre!$H$52</f>
        <v>650552.557800001</v>
      </c>
      <c r="I52" s="25" t="n">
        <f aca="false">sorties_modele_sanstitre!$I$52</f>
        <v>371733.3263</v>
      </c>
      <c r="J52" s="25" t="n">
        <f aca="false">sorties_modele_sanstitre!$J$52</f>
        <v>374868.4309</v>
      </c>
    </row>
    <row collapsed="false" customFormat="false" customHeight="false" hidden="false" ht="15" outlineLevel="0" r="53">
      <c r="A53" s="25" t="str">
        <f aca="false">sorties_modele_sanstitre!$A$53</f>
        <v>AMS3</v>
      </c>
      <c r="B53" s="25" t="str">
        <f aca="false">sorties_modele_sanstitre!$B$53</f>
        <v>Chaudière condensation gaz</v>
      </c>
      <c r="C53" s="25" t="n">
        <f aca="false">sorties_modele_sanstitre!$C$53</f>
        <v>1329166.9715</v>
      </c>
      <c r="D53" s="25" t="n">
        <f aca="false">sorties_modele_sanstitre!$D$53</f>
        <v>1620463.8982</v>
      </c>
      <c r="E53" s="25" t="n">
        <f aca="false">sorties_modele_sanstitre!$E$53</f>
        <v>899930.7359</v>
      </c>
      <c r="F53" s="25" t="n">
        <f aca="false">sorties_modele_sanstitre!$F$53</f>
        <v>695068.9945</v>
      </c>
      <c r="G53" s="25" t="n">
        <f aca="false">sorties_modele_sanstitre!$G$53</f>
        <v>450775.8561</v>
      </c>
      <c r="H53" s="25" t="n">
        <f aca="false">sorties_modele_sanstitre!$H$53</f>
        <v>283024.9196</v>
      </c>
      <c r="I53" s="25" t="n">
        <f aca="false">sorties_modele_sanstitre!$I$53</f>
        <v>174986.2931</v>
      </c>
      <c r="J53" s="25" t="n">
        <f aca="false">sorties_modele_sanstitre!$J$53</f>
        <v>165543.4705</v>
      </c>
    </row>
    <row collapsed="false" customFormat="false" customHeight="false" hidden="false" ht="15" outlineLevel="0" r="54">
      <c r="A54" s="25" t="str">
        <f aca="false">sorties_modele_sanstitre!$A$54</f>
        <v>AMS3</v>
      </c>
      <c r="B54" s="25" t="str">
        <f aca="false">sorties_modele_sanstitre!$B$54</f>
        <v>Tube radiant</v>
      </c>
      <c r="C54" s="25" t="n">
        <f aca="false">sorties_modele_sanstitre!$C$54</f>
        <v>104634.775</v>
      </c>
      <c r="D54" s="25" t="n">
        <f aca="false">sorties_modele_sanstitre!$D$54</f>
        <v>102483.7895</v>
      </c>
      <c r="E54" s="25" t="n">
        <f aca="false">sorties_modele_sanstitre!$E$54</f>
        <v>133333.5883</v>
      </c>
      <c r="F54" s="25" t="n">
        <f aca="false">sorties_modele_sanstitre!$F$54</f>
        <v>52742.2050999999</v>
      </c>
      <c r="G54" s="25" t="n">
        <f aca="false">sorties_modele_sanstitre!$G$54</f>
        <v>24842.1468000001</v>
      </c>
      <c r="H54" s="25" t="n">
        <f aca="false">sorties_modele_sanstitre!$H$54</f>
        <v>17813.4195</v>
      </c>
      <c r="I54" s="25" t="n">
        <f aca="false">sorties_modele_sanstitre!$I$54</f>
        <v>9469.51749999996</v>
      </c>
      <c r="J54" s="25" t="n">
        <f aca="false">sorties_modele_sanstitre!$J$54</f>
        <v>11302.6388</v>
      </c>
    </row>
    <row collapsed="false" customFormat="false" customHeight="false" hidden="false" ht="15" outlineLevel="0" r="55">
      <c r="A55" s="25" t="str">
        <f aca="false">sorties_modele_sanstitre!$A$55</f>
        <v>AMS3</v>
      </c>
      <c r="B55" s="25" t="str">
        <f aca="false">sorties_modele_sanstitre!$B$55</f>
        <v>Tube radiant performant</v>
      </c>
      <c r="C55" s="25" t="n">
        <f aca="false">sorties_modele_sanstitre!$C$55</f>
        <v>52853.3651</v>
      </c>
      <c r="D55" s="25" t="n">
        <f aca="false">sorties_modele_sanstitre!$D$55</f>
        <v>56988.2983999999</v>
      </c>
      <c r="E55" s="25" t="n">
        <f aca="false">sorties_modele_sanstitre!$E$55</f>
        <v>48357.6696</v>
      </c>
      <c r="F55" s="25" t="n">
        <f aca="false">sorties_modele_sanstitre!$F$55</f>
        <v>25730.2603</v>
      </c>
      <c r="G55" s="25" t="n">
        <f aca="false">sorties_modele_sanstitre!$G$55</f>
        <v>19285.9258</v>
      </c>
      <c r="H55" s="25" t="n">
        <f aca="false">sorties_modele_sanstitre!$H$55</f>
        <v>14652.7933</v>
      </c>
      <c r="I55" s="25" t="n">
        <f aca="false">sorties_modele_sanstitre!$I$55</f>
        <v>9840.80849999999</v>
      </c>
      <c r="J55" s="25" t="n">
        <f aca="false">sorties_modele_sanstitre!$J$55</f>
        <v>10710.5587</v>
      </c>
    </row>
    <row collapsed="false" customFormat="false" customHeight="false" hidden="false" ht="15" outlineLevel="0" r="56">
      <c r="A56" s="25" t="str">
        <f aca="false">sorties_modele_sanstitre!$A$56</f>
        <v>AMS3</v>
      </c>
      <c r="B56" s="25" t="str">
        <f aca="false">sorties_modele_sanstitre!$B$56</f>
        <v>Chaudière fioul</v>
      </c>
      <c r="C56" s="25" t="n">
        <f aca="false">sorties_modele_sanstitre!$C$56</f>
        <v>13743.5185</v>
      </c>
      <c r="D56" s="25" t="n">
        <f aca="false">sorties_modele_sanstitre!$D$56</f>
        <v>169387.7278</v>
      </c>
      <c r="E56" s="25" t="n">
        <f aca="false">sorties_modele_sanstitre!$E$56</f>
        <v>163357.551</v>
      </c>
      <c r="F56" s="25" t="n">
        <f aca="false">sorties_modele_sanstitre!$F$56</f>
        <v>45813.5636000001</v>
      </c>
      <c r="G56" s="25" t="n">
        <f aca="false">sorties_modele_sanstitre!$G$56</f>
        <v>9267.17730000004</v>
      </c>
      <c r="H56" s="25" t="n">
        <f aca="false">sorties_modele_sanstitre!$H$56</f>
        <v>5538.3207</v>
      </c>
      <c r="I56" s="25" t="n">
        <f aca="false">sorties_modele_sanstitre!$I$56</f>
        <v>1323.23710000001</v>
      </c>
      <c r="J56" s="25" t="n">
        <f aca="false">sorties_modele_sanstitre!$J$56</f>
        <v>783.556500000001</v>
      </c>
    </row>
    <row collapsed="false" customFormat="false" customHeight="false" hidden="false" ht="15" outlineLevel="0" r="57">
      <c r="A57" s="25" t="str">
        <f aca="false">sorties_modele_sanstitre!$A$57</f>
        <v>AMS3</v>
      </c>
      <c r="B57" s="25" t="str">
        <f aca="false">sorties_modele_sanstitre!$B$57</f>
        <v>Chaudière condensation fioul</v>
      </c>
      <c r="C57" s="25" t="n">
        <f aca="false">sorties_modele_sanstitre!$C$57</f>
        <v>0</v>
      </c>
      <c r="D57" s="25" t="n">
        <f aca="false">sorties_modele_sanstitre!$D$57</f>
        <v>0</v>
      </c>
      <c r="E57" s="25" t="n">
        <f aca="false">sorties_modele_sanstitre!$E$57</f>
        <v>14748.5725</v>
      </c>
      <c r="F57" s="25" t="n">
        <f aca="false">sorties_modele_sanstitre!$F$57</f>
        <v>2001.12010000001</v>
      </c>
      <c r="G57" s="25" t="n">
        <f aca="false">sorties_modele_sanstitre!$G$57</f>
        <v>0.000200000002223533</v>
      </c>
      <c r="H57" s="25" t="n">
        <f aca="false">sorties_modele_sanstitre!$H$57</f>
        <v>0</v>
      </c>
      <c r="I57" s="25" t="n">
        <f aca="false">sorties_modele_sanstitre!$I$57</f>
        <v>0</v>
      </c>
      <c r="J57" s="25" t="n">
        <f aca="false">sorties_modele_sanstitre!$J$57</f>
        <v>0</v>
      </c>
    </row>
    <row collapsed="false" customFormat="false" customHeight="false" hidden="false" ht="15" outlineLevel="0" r="58">
      <c r="A58" s="25" t="str">
        <f aca="false">sorties_modele_sanstitre!$A$58</f>
        <v>AMS3</v>
      </c>
      <c r="B58" s="25" t="str">
        <f aca="false">sorties_modele_sanstitre!$B$58</f>
        <v>Electrique direct</v>
      </c>
      <c r="C58" s="25" t="n">
        <f aca="false">sorties_modele_sanstitre!$C$58</f>
        <v>1650634.6501</v>
      </c>
      <c r="D58" s="25" t="n">
        <f aca="false">sorties_modele_sanstitre!$D$58</f>
        <v>104526.294800001</v>
      </c>
      <c r="E58" s="25" t="n">
        <f aca="false">sorties_modele_sanstitre!$E$58</f>
        <v>330789.9551</v>
      </c>
      <c r="F58" s="25" t="n">
        <f aca="false">sorties_modele_sanstitre!$F$58</f>
        <v>290737.5169</v>
      </c>
      <c r="G58" s="25" t="n">
        <f aca="false">sorties_modele_sanstitre!$G$58</f>
        <v>346139.6305</v>
      </c>
      <c r="H58" s="25" t="n">
        <f aca="false">sorties_modele_sanstitre!$H$58</f>
        <v>323478.6226</v>
      </c>
      <c r="I58" s="25" t="n">
        <f aca="false">sorties_modele_sanstitre!$I$58</f>
        <v>311891.9678</v>
      </c>
      <c r="J58" s="25" t="n">
        <f aca="false">sorties_modele_sanstitre!$J$58</f>
        <v>321526.3059</v>
      </c>
    </row>
    <row collapsed="false" customFormat="false" customHeight="false" hidden="false" ht="15" outlineLevel="0" r="59">
      <c r="A59" s="25" t="str">
        <f aca="false">sorties_modele_sanstitre!$A$59</f>
        <v>AMS3</v>
      </c>
      <c r="B59" s="25" t="str">
        <f aca="false">sorties_modele_sanstitre!$B$59</f>
        <v>Electrique direct performant</v>
      </c>
      <c r="C59" s="25" t="n">
        <f aca="false">sorties_modele_sanstitre!$C$59</f>
        <v>581086.4255</v>
      </c>
      <c r="D59" s="25" t="n">
        <f aca="false">sorties_modele_sanstitre!$D$59</f>
        <v>62516.5961</v>
      </c>
      <c r="E59" s="25" t="n">
        <f aca="false">sorties_modele_sanstitre!$E$59</f>
        <v>137585.4553</v>
      </c>
      <c r="F59" s="25" t="n">
        <f aca="false">sorties_modele_sanstitre!$F$59</f>
        <v>122493.0608</v>
      </c>
      <c r="G59" s="25" t="n">
        <f aca="false">sorties_modele_sanstitre!$G$59</f>
        <v>151203.5072</v>
      </c>
      <c r="H59" s="25" t="n">
        <f aca="false">sorties_modele_sanstitre!$H$59</f>
        <v>136147.7969</v>
      </c>
      <c r="I59" s="25" t="n">
        <f aca="false">sorties_modele_sanstitre!$I$59</f>
        <v>137642.6109</v>
      </c>
      <c r="J59" s="25" t="n">
        <f aca="false">sorties_modele_sanstitre!$J$59</f>
        <v>132398.7709</v>
      </c>
    </row>
    <row collapsed="false" customFormat="false" customHeight="false" hidden="false" ht="15" outlineLevel="0" r="60">
      <c r="A60" s="25" t="str">
        <f aca="false">sorties_modele_sanstitre!$A$60</f>
        <v>AMS3</v>
      </c>
      <c r="B60" s="25" t="str">
        <f aca="false">sorties_modele_sanstitre!$B$60</f>
        <v>Cassette rayonnante</v>
      </c>
      <c r="C60" s="25" t="n">
        <f aca="false">sorties_modele_sanstitre!$C$60</f>
        <v>15525.4558</v>
      </c>
      <c r="D60" s="25" t="n">
        <f aca="false">sorties_modele_sanstitre!$D$60</f>
        <v>2282.72780000001</v>
      </c>
      <c r="E60" s="25" t="n">
        <f aca="false">sorties_modele_sanstitre!$E$60</f>
        <v>7479.2303</v>
      </c>
      <c r="F60" s="25" t="n">
        <f aca="false">sorties_modele_sanstitre!$F$60</f>
        <v>5000.2184</v>
      </c>
      <c r="G60" s="25" t="n">
        <f aca="false">sorties_modele_sanstitre!$G$60</f>
        <v>7096.6695</v>
      </c>
      <c r="H60" s="25" t="n">
        <f aca="false">sorties_modele_sanstitre!$H$60</f>
        <v>7764.54389999999</v>
      </c>
      <c r="I60" s="25" t="n">
        <f aca="false">sorties_modele_sanstitre!$I$60</f>
        <v>8238.43329999999</v>
      </c>
      <c r="J60" s="25" t="n">
        <f aca="false">sorties_modele_sanstitre!$J$60</f>
        <v>9262.57019999999</v>
      </c>
    </row>
    <row collapsed="false" customFormat="false" customHeight="false" hidden="false" ht="15" outlineLevel="0" r="61">
      <c r="A61" s="25" t="str">
        <f aca="false">sorties_modele_sanstitre!$A$61</f>
        <v>AMS3</v>
      </c>
      <c r="B61" s="25" t="str">
        <f aca="false">sorties_modele_sanstitre!$B$61</f>
        <v>Cassette rayonnante performant</v>
      </c>
      <c r="C61" s="25" t="n">
        <f aca="false">sorties_modele_sanstitre!$C$61</f>
        <v>6106.5865</v>
      </c>
      <c r="D61" s="25" t="n">
        <f aca="false">sorties_modele_sanstitre!$D$61</f>
        <v>1325.44310000001</v>
      </c>
      <c r="E61" s="25" t="n">
        <f aca="false">sorties_modele_sanstitre!$E$61</f>
        <v>2578.587</v>
      </c>
      <c r="F61" s="25" t="n">
        <f aca="false">sorties_modele_sanstitre!$F$61</f>
        <v>1591.4744</v>
      </c>
      <c r="G61" s="25" t="n">
        <f aca="false">sorties_modele_sanstitre!$G$61</f>
        <v>3325.0466</v>
      </c>
      <c r="H61" s="25" t="n">
        <f aca="false">sorties_modele_sanstitre!$H$61</f>
        <v>3548.9214</v>
      </c>
      <c r="I61" s="25" t="n">
        <f aca="false">sorties_modele_sanstitre!$I$61</f>
        <v>4072.23050000002</v>
      </c>
      <c r="J61" s="25" t="n">
        <f aca="false">sorties_modele_sanstitre!$J$61</f>
        <v>4273.17400000001</v>
      </c>
    </row>
    <row collapsed="false" customFormat="false" customHeight="false" hidden="false" ht="15" outlineLevel="0" r="62">
      <c r="A62" s="25" t="str">
        <f aca="false">sorties_modele_sanstitre!$A$62</f>
        <v>AMS3</v>
      </c>
      <c r="B62" s="25" t="str">
        <f aca="false">sorties_modele_sanstitre!$B$62</f>
        <v>PAC</v>
      </c>
      <c r="C62" s="25" t="n">
        <f aca="false">sorties_modele_sanstitre!$C$62</f>
        <v>854978.1636</v>
      </c>
      <c r="D62" s="25" t="n">
        <f aca="false">sorties_modele_sanstitre!$D$62</f>
        <v>1186478.2089</v>
      </c>
      <c r="E62" s="25" t="n">
        <f aca="false">sorties_modele_sanstitre!$E$62</f>
        <v>994958.931699999</v>
      </c>
      <c r="F62" s="25" t="n">
        <f aca="false">sorties_modele_sanstitre!$F$62</f>
        <v>1005559.7442</v>
      </c>
      <c r="G62" s="25" t="n">
        <f aca="false">sorties_modele_sanstitre!$G$62</f>
        <v>1634959.4415</v>
      </c>
      <c r="H62" s="25" t="n">
        <f aca="false">sorties_modele_sanstitre!$H$62</f>
        <v>1516149.1866</v>
      </c>
      <c r="I62" s="25" t="n">
        <f aca="false">sorties_modele_sanstitre!$I$62</f>
        <v>1724251.5354</v>
      </c>
      <c r="J62" s="25" t="n">
        <f aca="false">sorties_modele_sanstitre!$J$62</f>
        <v>1504791.8906</v>
      </c>
    </row>
    <row collapsed="false" customFormat="false" customHeight="false" hidden="false" ht="15" outlineLevel="0" r="63">
      <c r="A63" s="25" t="str">
        <f aca="false">sorties_modele_sanstitre!$A$63</f>
        <v>AMS3</v>
      </c>
      <c r="B63" s="25" t="str">
        <f aca="false">sorties_modele_sanstitre!$B$63</f>
        <v>PAC performant</v>
      </c>
      <c r="C63" s="25" t="n">
        <f aca="false">sorties_modele_sanstitre!$C$63</f>
        <v>30621.5894</v>
      </c>
      <c r="D63" s="25" t="n">
        <f aca="false">sorties_modele_sanstitre!$D$63</f>
        <v>46501.5212</v>
      </c>
      <c r="E63" s="25" t="n">
        <f aca="false">sorties_modele_sanstitre!$E$63</f>
        <v>13058.5903</v>
      </c>
      <c r="F63" s="25" t="n">
        <f aca="false">sorties_modele_sanstitre!$F$63</f>
        <v>22057.4427</v>
      </c>
      <c r="G63" s="25" t="n">
        <f aca="false">sorties_modele_sanstitre!$G$63</f>
        <v>48330.6971</v>
      </c>
      <c r="H63" s="25" t="n">
        <f aca="false">sorties_modele_sanstitre!$H$63</f>
        <v>43335.6960999999</v>
      </c>
      <c r="I63" s="25" t="n">
        <f aca="false">sorties_modele_sanstitre!$I$63</f>
        <v>57671.5636000001</v>
      </c>
      <c r="J63" s="25" t="n">
        <f aca="false">sorties_modele_sanstitre!$J$63</f>
        <v>40431.6559</v>
      </c>
    </row>
    <row collapsed="false" customFormat="false" customHeight="false" hidden="false" ht="15" outlineLevel="0" r="64">
      <c r="A64" s="25" t="str">
        <f aca="false">sorties_modele_sanstitre!$A$64</f>
        <v>AMS3</v>
      </c>
      <c r="B64" s="25" t="str">
        <f aca="false">sorties_modele_sanstitre!$B$64</f>
        <v>Rooftop</v>
      </c>
      <c r="C64" s="25" t="n">
        <f aca="false">sorties_modele_sanstitre!$C$64</f>
        <v>891487.0642</v>
      </c>
      <c r="D64" s="25" t="n">
        <f aca="false">sorties_modele_sanstitre!$D$64</f>
        <v>935328.160200001</v>
      </c>
      <c r="E64" s="25" t="n">
        <f aca="false">sorties_modele_sanstitre!$E$64</f>
        <v>1046037.089</v>
      </c>
      <c r="F64" s="25" t="n">
        <f aca="false">sorties_modele_sanstitre!$F$64</f>
        <v>716781.732600001</v>
      </c>
      <c r="G64" s="25" t="n">
        <f aca="false">sorties_modele_sanstitre!$G$64</f>
        <v>772856.067999998</v>
      </c>
      <c r="H64" s="25" t="n">
        <f aca="false">sorties_modele_sanstitre!$H$64</f>
        <v>696785.2766</v>
      </c>
      <c r="I64" s="25" t="n">
        <f aca="false">sorties_modele_sanstitre!$I$64</f>
        <v>697788.217699999</v>
      </c>
      <c r="J64" s="25" t="n">
        <f aca="false">sorties_modele_sanstitre!$J$64</f>
        <v>682070.479400001</v>
      </c>
    </row>
    <row collapsed="false" customFormat="false" customHeight="false" hidden="false" ht="15" outlineLevel="0" r="65">
      <c r="A65" s="25" t="str">
        <f aca="false">sorties_modele_sanstitre!$A$65</f>
        <v>AMS3</v>
      </c>
      <c r="B65" s="25" t="str">
        <f aca="false">sorties_modele_sanstitre!$B$65</f>
        <v>Rooftop performant</v>
      </c>
      <c r="C65" s="25" t="n">
        <f aca="false">sorties_modele_sanstitre!$C$65</f>
        <v>101459.3739</v>
      </c>
      <c r="D65" s="25" t="n">
        <f aca="false">sorties_modele_sanstitre!$D$65</f>
        <v>121031.9254</v>
      </c>
      <c r="E65" s="25" t="n">
        <f aca="false">sorties_modele_sanstitre!$E$65</f>
        <v>81395.4964999998</v>
      </c>
      <c r="F65" s="25" t="n">
        <f aca="false">sorties_modele_sanstitre!$F$65</f>
        <v>43788.9337</v>
      </c>
      <c r="G65" s="25" t="n">
        <f aca="false">sorties_modele_sanstitre!$G$65</f>
        <v>47580.3259000001</v>
      </c>
      <c r="H65" s="25" t="n">
        <f aca="false">sorties_modele_sanstitre!$H$65</f>
        <v>41125.1411</v>
      </c>
      <c r="I65" s="25" t="n">
        <f aca="false">sorties_modele_sanstitre!$I$65</f>
        <v>44196.7249000002</v>
      </c>
      <c r="J65" s="25" t="n">
        <f aca="false">sorties_modele_sanstitre!$J$65</f>
        <v>40732.5798000001</v>
      </c>
    </row>
    <row collapsed="false" customFormat="false" customHeight="false" hidden="false" ht="15" outlineLevel="0" r="66">
      <c r="A66" s="25" t="str">
        <f aca="false">sorties_modele_sanstitre!$A$66</f>
        <v>AMS3</v>
      </c>
      <c r="B66" s="25" t="str">
        <f aca="false">sorties_modele_sanstitre!$B$66</f>
        <v>DRV</v>
      </c>
      <c r="C66" s="25" t="n">
        <f aca="false">sorties_modele_sanstitre!$C$66</f>
        <v>44913.6272</v>
      </c>
      <c r="D66" s="25" t="n">
        <f aca="false">sorties_modele_sanstitre!$D$66</f>
        <v>99123.4457</v>
      </c>
      <c r="E66" s="25" t="n">
        <f aca="false">sorties_modele_sanstitre!$E$66</f>
        <v>55277.1104</v>
      </c>
      <c r="F66" s="25" t="n">
        <f aca="false">sorties_modele_sanstitre!$F$66</f>
        <v>56126.2028</v>
      </c>
      <c r="G66" s="25" t="n">
        <f aca="false">sorties_modele_sanstitre!$G$66</f>
        <v>76505.9894999999</v>
      </c>
      <c r="H66" s="25" t="n">
        <f aca="false">sorties_modele_sanstitre!$H$66</f>
        <v>55169.7847</v>
      </c>
      <c r="I66" s="25" t="n">
        <f aca="false">sorties_modele_sanstitre!$I$66</f>
        <v>60390.8218999999</v>
      </c>
      <c r="J66" s="25" t="n">
        <f aca="false">sorties_modele_sanstitre!$J$66</f>
        <v>50408.5731</v>
      </c>
    </row>
    <row collapsed="false" customFormat="false" customHeight="false" hidden="false" ht="15" outlineLevel="0" r="67">
      <c r="A67" s="25" t="str">
        <f aca="false">sorties_modele_sanstitre!$A$67</f>
        <v>AMS3</v>
      </c>
      <c r="B67" s="25" t="str">
        <f aca="false">sorties_modele_sanstitre!$B$67</f>
        <v>DRV performant</v>
      </c>
      <c r="C67" s="25" t="n">
        <f aca="false">sorties_modele_sanstitre!$C$67</f>
        <v>13.5703</v>
      </c>
      <c r="D67" s="25" t="n">
        <f aca="false">sorties_modele_sanstitre!$D$67</f>
        <v>212.6874</v>
      </c>
      <c r="E67" s="25" t="n">
        <f aca="false">sorties_modele_sanstitre!$E$67</f>
        <v>0</v>
      </c>
      <c r="F67" s="25" t="n">
        <f aca="false">sorties_modele_sanstitre!$F$67</f>
        <v>0</v>
      </c>
      <c r="G67" s="25" t="n">
        <f aca="false">sorties_modele_sanstitre!$G$67</f>
        <v>0</v>
      </c>
      <c r="H67" s="25" t="n">
        <f aca="false">sorties_modele_sanstitre!$H$67</f>
        <v>0</v>
      </c>
      <c r="I67" s="25" t="n">
        <f aca="false">sorties_modele_sanstitre!$I$67</f>
        <v>0</v>
      </c>
      <c r="J67" s="25" t="n">
        <f aca="false">sorties_modele_sanstitre!$J$67</f>
        <v>0</v>
      </c>
    </row>
    <row collapsed="false" customFormat="false" customHeight="false" hidden="false" ht="15" outlineLevel="0" r="68">
      <c r="A68" s="25" t="str">
        <f aca="false">sorties_modele_sanstitre!$A$68</f>
        <v>AMS3</v>
      </c>
      <c r="B68" s="25" t="str">
        <f aca="false">sorties_modele_sanstitre!$B$68</f>
        <v>Autre système centralisé</v>
      </c>
      <c r="C68" s="25" t="n">
        <f aca="false">sorties_modele_sanstitre!$C$68</f>
        <v>749134.3325</v>
      </c>
      <c r="D68" s="25" t="n">
        <f aca="false">sorties_modele_sanstitre!$D$68</f>
        <v>1555034.9196</v>
      </c>
      <c r="E68" s="25" t="n">
        <f aca="false">sorties_modele_sanstitre!$E$68</f>
        <v>2241773.1476</v>
      </c>
      <c r="F68" s="25" t="n">
        <f aca="false">sorties_modele_sanstitre!$F$68</f>
        <v>1927053.266</v>
      </c>
      <c r="G68" s="25" t="n">
        <f aca="false">sorties_modele_sanstitre!$G$68</f>
        <v>2493742.0145</v>
      </c>
      <c r="H68" s="25" t="n">
        <f aca="false">sorties_modele_sanstitre!$H$68</f>
        <v>2289772.6596</v>
      </c>
      <c r="I68" s="25" t="n">
        <f aca="false">sorties_modele_sanstitre!$I$68</f>
        <v>2565196.5081</v>
      </c>
      <c r="J68" s="25" t="n">
        <f aca="false">sorties_modele_sanstitre!$J$68</f>
        <v>2970286.4332</v>
      </c>
    </row>
    <row collapsed="false" customFormat="false" customHeight="false" hidden="false" ht="15" outlineLevel="0" r="69">
      <c r="A69" s="25" t="str">
        <f aca="false">sorties_modele_sanstitre!$A$69</f>
        <v>AMS3</v>
      </c>
      <c r="B69" s="25" t="str">
        <f aca="false">sorties_modele_sanstitre!$B$69</f>
        <v>Autre système centralisé performant</v>
      </c>
      <c r="C69" s="25" t="n">
        <f aca="false">sorties_modele_sanstitre!$C$69</f>
        <v>107190.3397</v>
      </c>
      <c r="D69" s="25" t="n">
        <f aca="false">sorties_modele_sanstitre!$D$69</f>
        <v>230404.87</v>
      </c>
      <c r="E69" s="25" t="n">
        <f aca="false">sorties_modele_sanstitre!$E$69</f>
        <v>220162.4154</v>
      </c>
      <c r="F69" s="25" t="n">
        <f aca="false">sorties_modele_sanstitre!$F$69</f>
        <v>206106.1078</v>
      </c>
      <c r="G69" s="25" t="n">
        <f aca="false">sorties_modele_sanstitre!$G$69</f>
        <v>311101.1876</v>
      </c>
      <c r="H69" s="25" t="n">
        <f aca="false">sorties_modele_sanstitre!$H$69</f>
        <v>282632.6942</v>
      </c>
      <c r="I69" s="25" t="n">
        <f aca="false">sorties_modele_sanstitre!$I$69</f>
        <v>348091.404</v>
      </c>
      <c r="J69" s="25" t="n">
        <f aca="false">sorties_modele_sanstitre!$J$69</f>
        <v>374499.6476</v>
      </c>
    </row>
    <row collapsed="false" customFormat="false" customHeight="false" hidden="false" ht="15" outlineLevel="0" r="70">
      <c r="A70" s="25" t="str">
        <f aca="false">sorties_modele_sanstitre!$A$70</f>
        <v>AMS3</v>
      </c>
      <c r="B70" s="25" t="str">
        <f aca="false">sorties_modele_sanstitre!$B$70</f>
        <v>nr</v>
      </c>
      <c r="C70" s="25" t="n">
        <f aca="false">sorties_modele_sanstitre!$C$70</f>
        <v>225961.6096</v>
      </c>
      <c r="D70" s="25" t="n">
        <f aca="false">sorties_modele_sanstitre!$D$70</f>
        <v>234409.2429</v>
      </c>
      <c r="E70" s="25" t="n">
        <f aca="false">sorties_modele_sanstitre!$E$70</f>
        <v>276192.9274</v>
      </c>
      <c r="F70" s="25" t="n">
        <f aca="false">sorties_modele_sanstitre!$F$70</f>
        <v>148275.9967</v>
      </c>
      <c r="G70" s="25" t="n">
        <f aca="false">sorties_modele_sanstitre!$G$70</f>
        <v>150614.201</v>
      </c>
      <c r="H70" s="25" t="n">
        <f aca="false">sorties_modele_sanstitre!$H$70</f>
        <v>139165.9618</v>
      </c>
      <c r="I70" s="25" t="n">
        <f aca="false">sorties_modele_sanstitre!$I$70</f>
        <v>141185.2609</v>
      </c>
      <c r="J70" s="25" t="n">
        <f aca="false">sorties_modele_sanstitre!$J$70</f>
        <v>143234.1675</v>
      </c>
    </row>
    <row collapsed="false" customFormat="false" customHeight="true" hidden="false" ht="16.9" outlineLevel="0" r="71">
      <c r="A71" s="32" t="s">
        <v>125</v>
      </c>
      <c r="B71" s="31"/>
      <c r="C71" s="31"/>
      <c r="D71" s="31"/>
      <c r="E71" s="31"/>
      <c r="F71" s="31"/>
    </row>
    <row collapsed="false" customFormat="false" customHeight="false" hidden="false" ht="15" outlineLevel="0" r="72">
      <c r="A72" s="31"/>
      <c r="B72" s="0" t="s">
        <v>72</v>
      </c>
      <c r="C72" s="31" t="n">
        <f aca="false">SUM($C$58:$C$67)</f>
        <v>4176826.5065</v>
      </c>
      <c r="D72" s="31" t="n">
        <f aca="false">SUM($D$58:$D$67)</f>
        <v>2559327.0106</v>
      </c>
      <c r="E72" s="31" t="n">
        <f aca="false">SUM($E$58:$E$67)</f>
        <v>2669160.4456</v>
      </c>
      <c r="F72" s="31" t="n">
        <f aca="false">SUM($F$58:$F$67)</f>
        <v>2264136.3265</v>
      </c>
      <c r="G72" s="31" t="n">
        <f aca="false">SUM($G$58:$G$67)</f>
        <v>3087997.3758</v>
      </c>
      <c r="H72" s="31" t="n">
        <f aca="false">SUM($H$58:$H$67)</f>
        <v>2823504.9699</v>
      </c>
      <c r="I72" s="31" t="n">
        <f aca="false">SUM($I$58:$I$67)</f>
        <v>3046144.106</v>
      </c>
      <c r="J72" s="31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7" t="s">
        <v>128</v>
      </c>
    </row>
    <row collapsed="false" customFormat="false" customHeight="false" hidden="false" ht="15" outlineLevel="0" r="76">
      <c r="B76" s="0" t="s">
        <v>72</v>
      </c>
      <c r="C76" s="33" t="n">
        <f aca="false">$C$46+$C$45+$C$39+$C$40+$C$41+$C$42+$C$43+$C$44+$C$37+$C$38</f>
        <v>0.408808998175733</v>
      </c>
      <c r="D76" s="33" t="n">
        <f aca="false">$D$46+$D$45+$D$39+$D$40+$D$41+$D$42+$D$43+$D$44+$D$37+$D$38</f>
        <v>0.445910014873447</v>
      </c>
      <c r="E76" s="33" t="n">
        <f aca="false">$E$46+$E$45+$E$39+$E$40+$E$41+$E$42+$E$43+$E$44+$E$37+$E$38</f>
        <v>0.238547429524476</v>
      </c>
      <c r="F76" s="33" t="n">
        <f aca="false">$F$46+$F$45+$F$39+$F$40+$F$41+$F$42+$F$43+$F$44+$F$37+$F$38</f>
        <v>0.266887775411834</v>
      </c>
      <c r="G76" s="33" t="n">
        <f aca="false">$G$46+$G$45+$G$39+$G$40+$G$41+$G$42+$G$43+$G$44+$G$37+$G$38</f>
        <v>0.308952281936621</v>
      </c>
      <c r="H76" s="33" t="n">
        <f aca="false">$H$46+$H$45+$H$39+$H$40+$H$41+$H$42+$H$43+$H$44+$H$37+$H$38</f>
        <v>0.409412091265585</v>
      </c>
      <c r="I76" s="33" t="n">
        <f aca="false">$I$46+$I$45+$I$39+$I$40+$I$41+$I$42+$I$43+$I$44+$I$37+$I$38</f>
        <v>0.433940871224509</v>
      </c>
      <c r="J76" s="33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3" t="n">
        <f aca="false">$C$46+$C$43+$C$44+$C$45+$C$41+$C$42</f>
        <v>0.188260926755649</v>
      </c>
      <c r="D77" s="33" t="n">
        <f aca="false">$D$46+$D$43+$D$44+$D$45+$D$41+$D$42</f>
        <v>0.216208277794237</v>
      </c>
      <c r="E77" s="33" t="n">
        <f aca="false">$E$46+$E$43+$E$44+$E$45+$E$41+$E$42</f>
        <v>0.222641540214743</v>
      </c>
      <c r="F77" s="33" t="n">
        <f aca="false">$F$46+$F$43+$F$44+$F$45+$F$41+$F$42</f>
        <v>0.219049519740676</v>
      </c>
      <c r="G77" s="33" t="n">
        <f aca="false">$G$46+$G$43+$G$44+$G$45+$G$41+$G$42</f>
        <v>0.251665515693489</v>
      </c>
      <c r="H77" s="33" t="n">
        <f aca="false">$H$46+$H$43+$H$44+$H$45+$H$41+$H$42</f>
        <v>0.34209173915176</v>
      </c>
      <c r="I77" s="33" t="n">
        <f aca="false">$I$46+$I$43+$I$44+$I$45+$I$41+$I$42</f>
        <v>0.361562722050676</v>
      </c>
      <c r="J77" s="33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3" t="n">
        <f aca="false">$C$37+$C$38+$C$39+$C$40</f>
        <v>0.220548071420084</v>
      </c>
      <c r="D78" s="33" t="n">
        <f aca="false">$D$37+$D$38+$D$39+$D$40</f>
        <v>0.22970173707921</v>
      </c>
      <c r="E78" s="33" t="n">
        <f aca="false">$E$37+$E$38+$E$39+$E$40</f>
        <v>0.0159058893097327</v>
      </c>
      <c r="F78" s="33" t="n">
        <f aca="false">$F$37+$F$38+$F$39+$F$40</f>
        <v>0.0478382556711587</v>
      </c>
      <c r="G78" s="33" t="n">
        <f aca="false">$G$37+$G$38+$G$39+$G$40</f>
        <v>0.0572867662431316</v>
      </c>
      <c r="H78" s="33" t="n">
        <f aca="false">$H$37+$H$38+$H$39+$H$40</f>
        <v>0.0673203521138244</v>
      </c>
      <c r="I78" s="33" t="n">
        <f aca="false">$I$37+$I$38+$I$39+$I$40</f>
        <v>0.0723781491738333</v>
      </c>
      <c r="J78" s="33" t="n">
        <f aca="false">$J$37+$J$38+$J$39+$J$40</f>
        <v>0.0692632406167116</v>
      </c>
    </row>
    <row collapsed="false" customFormat="false" customHeight="false" hidden="false" ht="15" outlineLevel="0" r="80">
      <c r="A80" s="27" t="s">
        <v>129</v>
      </c>
    </row>
    <row collapsed="false" customFormat="false" customHeight="false" hidden="false" ht="15" outlineLevel="0" r="81">
      <c r="A81" s="25" t="str">
        <f aca="false">sorties_modele_sanstitre!$A$81</f>
        <v>scenario</v>
      </c>
      <c r="B81" s="25" t="str">
        <f aca="false">sorties_modele_sanstitre!$B$81</f>
        <v>Branche_MEDPRO</v>
      </c>
      <c r="C81" s="25" t="str">
        <f aca="false">sorties_modele_sanstitre!$C$81</f>
        <v>2015</v>
      </c>
      <c r="D81" s="25" t="str">
        <f aca="false">sorties_modele_sanstitre!$D$81</f>
        <v>2020</v>
      </c>
      <c r="E81" s="25" t="str">
        <f aca="false">sorties_modele_sanstitre!$E$81</f>
        <v>2025</v>
      </c>
      <c r="F81" s="25" t="str">
        <f aca="false">sorties_modele_sanstitre!$F$81</f>
        <v>2030</v>
      </c>
      <c r="G81" s="25" t="str">
        <f aca="false">sorties_modele_sanstitre!$G$81</f>
        <v>2050</v>
      </c>
    </row>
    <row collapsed="false" customFormat="false" customHeight="false" hidden="false" ht="15" outlineLevel="0" r="82">
      <c r="A82" s="25" t="str">
        <f aca="false">sorties_modele_sanstitre!$A$82</f>
        <v>AMS3</v>
      </c>
      <c r="B82" s="25" t="str">
        <f aca="false">sorties_modele_sanstitre!$B$82</f>
        <v>Bureaux</v>
      </c>
      <c r="C82" s="34" t="n">
        <f aca="false">sorties_modele_sanstitre!$C$82</f>
        <v>0.473780754732228</v>
      </c>
      <c r="D82" s="34" t="n">
        <f aca="false">sorties_modele_sanstitre!$D$82</f>
        <v>0.50889790501813</v>
      </c>
      <c r="E82" s="34" t="n">
        <f aca="false">sorties_modele_sanstitre!$E$82</f>
        <v>0.531424145120443</v>
      </c>
      <c r="F82" s="34" t="n">
        <f aca="false">sorties_modele_sanstitre!$F$82</f>
        <v>0.547122824208664</v>
      </c>
      <c r="G82" s="34" t="n">
        <f aca="false">sorties_modele_sanstitre!$G$82</f>
        <v>0.573860118833032</v>
      </c>
      <c r="H82" s="34"/>
    </row>
    <row collapsed="false" customFormat="false" customHeight="false" hidden="false" ht="15" outlineLevel="0" r="83">
      <c r="A83" s="25" t="str">
        <f aca="false">sorties_modele_sanstitre!$A$83</f>
        <v>AMS3</v>
      </c>
      <c r="B83" s="25" t="str">
        <f aca="false">sorties_modele_sanstitre!$B$83</f>
        <v>Commerce</v>
      </c>
      <c r="C83" s="34" t="n">
        <f aca="false">sorties_modele_sanstitre!$C$83</f>
        <v>0.323005071335547</v>
      </c>
      <c r="D83" s="34" t="n">
        <f aca="false">sorties_modele_sanstitre!$D$83</f>
        <v>0.356195751284562</v>
      </c>
      <c r="E83" s="34" t="n">
        <f aca="false">sorties_modele_sanstitre!$E$83</f>
        <v>0.373495466935445</v>
      </c>
      <c r="F83" s="34" t="n">
        <f aca="false">sorties_modele_sanstitre!$F$83</f>
        <v>0.38661486878776</v>
      </c>
      <c r="G83" s="34" t="n">
        <f aca="false">sorties_modele_sanstitre!$G$83</f>
        <v>0.405097028240716</v>
      </c>
      <c r="H83" s="34"/>
    </row>
    <row collapsed="false" customFormat="false" customHeight="false" hidden="false" ht="15" outlineLevel="0" r="84">
      <c r="A84" s="25" t="str">
        <f aca="false">sorties_modele_sanstitre!$A$84</f>
        <v>AMS3</v>
      </c>
      <c r="B84" s="25" t="str">
        <f aca="false">sorties_modele_sanstitre!$B$84</f>
        <v>Santé</v>
      </c>
      <c r="C84" s="34" t="n">
        <f aca="false">sorties_modele_sanstitre!$C$84</f>
        <v>0.277519214522838</v>
      </c>
      <c r="D84" s="34" t="n">
        <f aca="false">sorties_modele_sanstitre!$D$84</f>
        <v>0.30916682195168</v>
      </c>
      <c r="E84" s="34" t="n">
        <f aca="false">sorties_modele_sanstitre!$E$84</f>
        <v>0.324856659383865</v>
      </c>
      <c r="F84" s="34" t="n">
        <f aca="false">sorties_modele_sanstitre!$F$84</f>
        <v>0.336763315867528</v>
      </c>
      <c r="G84" s="34" t="n">
        <f aca="false">sorties_modele_sanstitre!$G$84</f>
        <v>0.351028581090324</v>
      </c>
      <c r="H84" s="34"/>
    </row>
    <row collapsed="false" customFormat="false" customHeight="false" hidden="false" ht="15" outlineLevel="0" r="85">
      <c r="A85" s="25" t="str">
        <f aca="false">sorties_modele_sanstitre!$A$85</f>
        <v>AMS3</v>
      </c>
      <c r="B85" s="25" t="str">
        <f aca="false">sorties_modele_sanstitre!$B$85</f>
        <v>Autre</v>
      </c>
      <c r="C85" s="34" t="n">
        <f aca="false">sorties_modele_sanstitre!$C$85</f>
        <v>0.243387377284966</v>
      </c>
      <c r="D85" s="34" t="n">
        <f aca="false">sorties_modele_sanstitre!$D$85</f>
        <v>0.273459510912034</v>
      </c>
      <c r="E85" s="34" t="n">
        <f aca="false">sorties_modele_sanstitre!$E$85</f>
        <v>0.288995455578105</v>
      </c>
      <c r="F85" s="34" t="n">
        <f aca="false">sorties_modele_sanstitre!$F$85</f>
        <v>0.301878288226492</v>
      </c>
      <c r="G85" s="34" t="n">
        <f aca="false">sorties_modele_sanstitre!$G$85</f>
        <v>0.316251468844463</v>
      </c>
      <c r="H85" s="34"/>
    </row>
    <row collapsed="false" customFormat="false" customHeight="false" hidden="false" ht="15" outlineLevel="0" r="87">
      <c r="A87" s="27" t="s">
        <v>130</v>
      </c>
    </row>
    <row collapsed="false" customFormat="false" customHeight="false" hidden="false" ht="15" outlineLevel="0" r="88">
      <c r="A88" s="25" t="str">
        <f aca="false">sorties_modele_sanstitre!$A$88</f>
        <v>scenario</v>
      </c>
      <c r="B88" s="25" t="str">
        <f aca="false">sorties_modele_sanstitre!$B$88</f>
        <v>Branche_MEDPRO</v>
      </c>
      <c r="C88" s="25" t="str">
        <f aca="false">sorties_modele_sanstitre!$C$88</f>
        <v>2015</v>
      </c>
      <c r="D88" s="25" t="str">
        <f aca="false">sorties_modele_sanstitre!$D$88</f>
        <v>2020</v>
      </c>
      <c r="E88" s="25" t="str">
        <f aca="false">sorties_modele_sanstitre!$E$88</f>
        <v>2025</v>
      </c>
      <c r="F88" s="25" t="str">
        <f aca="false">sorties_modele_sanstitre!$F$88</f>
        <v>2030</v>
      </c>
      <c r="G88" s="25" t="str">
        <f aca="false">sorties_modele_sanstitre!$G$88</f>
        <v>2050</v>
      </c>
    </row>
    <row collapsed="false" customFormat="false" customHeight="false" hidden="false" ht="15" outlineLevel="0" r="89">
      <c r="A89" s="25" t="str">
        <f aca="false">sorties_modele_sanstitre!$A$89</f>
        <v>AMS3</v>
      </c>
      <c r="B89" s="25" t="str">
        <f aca="false">sorties_modele_sanstitre!$B$89</f>
        <v>Bureaux</v>
      </c>
      <c r="C89" s="34" t="n">
        <f aca="false">sorties_modele_sanstitre!$C$89</f>
        <v>0.425061660251853</v>
      </c>
      <c r="D89" s="34" t="n">
        <f aca="false">sorties_modele_sanstitre!$D$89</f>
        <v>0.444775439682776</v>
      </c>
      <c r="E89" s="34" t="n">
        <f aca="false">sorties_modele_sanstitre!$E$89</f>
        <v>0.45483220388771</v>
      </c>
      <c r="F89" s="34" t="n">
        <f aca="false">sorties_modele_sanstitre!$F$89</f>
        <v>0.465146934491958</v>
      </c>
      <c r="G89" s="34" t="n">
        <f aca="false">sorties_modele_sanstitre!$G$89</f>
        <v>0.482450728028787</v>
      </c>
    </row>
    <row collapsed="false" customFormat="false" customHeight="false" hidden="false" ht="15" outlineLevel="0" r="90">
      <c r="A90" s="25" t="str">
        <f aca="false">sorties_modele_sanstitre!$A$90</f>
        <v>AMS3</v>
      </c>
      <c r="B90" s="25" t="str">
        <f aca="false">sorties_modele_sanstitre!$B$90</f>
        <v>Commerce</v>
      </c>
      <c r="C90" s="34" t="n">
        <f aca="false">sorties_modele_sanstitre!$C$90</f>
        <v>0.307091286806681</v>
      </c>
      <c r="D90" s="34" t="n">
        <f aca="false">sorties_modele_sanstitre!$D$90</f>
        <v>0.33900011640965</v>
      </c>
      <c r="E90" s="34" t="n">
        <f aca="false">sorties_modele_sanstitre!$E$90</f>
        <v>0.354265321596349</v>
      </c>
      <c r="F90" s="34" t="n">
        <f aca="false">sorties_modele_sanstitre!$F$90</f>
        <v>0.369066490555724</v>
      </c>
      <c r="G90" s="34" t="n">
        <f aca="false">sorties_modele_sanstitre!$G$90</f>
        <v>0.391882304873194</v>
      </c>
    </row>
    <row collapsed="false" customFormat="false" customHeight="false" hidden="false" ht="15" outlineLevel="0" r="91">
      <c r="A91" s="25" t="str">
        <f aca="false">sorties_modele_sanstitre!$A$91</f>
        <v>AMS3</v>
      </c>
      <c r="B91" s="25" t="str">
        <f aca="false">sorties_modele_sanstitre!$B$91</f>
        <v>Santé</v>
      </c>
      <c r="C91" s="34" t="n">
        <f aca="false">sorties_modele_sanstitre!$C$91</f>
        <v>0.243919678119304</v>
      </c>
      <c r="D91" s="34" t="n">
        <f aca="false">sorties_modele_sanstitre!$D$91</f>
        <v>0.259001208019877</v>
      </c>
      <c r="E91" s="34" t="n">
        <f aca="false">sorties_modele_sanstitre!$E$91</f>
        <v>0.266221714959105</v>
      </c>
      <c r="F91" s="34" t="n">
        <f aca="false">sorties_modele_sanstitre!$F$91</f>
        <v>0.273244410208599</v>
      </c>
      <c r="G91" s="34" t="n">
        <f aca="false">sorties_modele_sanstitre!$G$91</f>
        <v>0.284130906240601</v>
      </c>
    </row>
    <row collapsed="false" customFormat="false" customHeight="false" hidden="false" ht="15" outlineLevel="0" r="92">
      <c r="A92" s="25" t="str">
        <f aca="false">sorties_modele_sanstitre!$A$92</f>
        <v>AMS3</v>
      </c>
      <c r="B92" s="25" t="str">
        <f aca="false">sorties_modele_sanstitre!$B$92</f>
        <v>Autre</v>
      </c>
      <c r="C92" s="34" t="n">
        <f aca="false">sorties_modele_sanstitre!$C$92</f>
        <v>0.266445038966133</v>
      </c>
      <c r="D92" s="34" t="n">
        <f aca="false">sorties_modele_sanstitre!$D$92</f>
        <v>0.279100798456909</v>
      </c>
      <c r="E92" s="34" t="n">
        <f aca="false">sorties_modele_sanstitre!$E$92</f>
        <v>0.28505951481665</v>
      </c>
      <c r="F92" s="34" t="n">
        <f aca="false">sorties_modele_sanstitre!$F$92</f>
        <v>0.29081736340995</v>
      </c>
      <c r="G92" s="34" t="n">
        <f aca="false">sorties_modele_sanstitre!$G$92</f>
        <v>0.299323618087845</v>
      </c>
    </row>
    <row collapsed="false" customFormat="false" customHeight="false" hidden="false" ht="15" outlineLevel="0" r="94">
      <c r="A94" s="27" t="s">
        <v>131</v>
      </c>
    </row>
    <row collapsed="false" customFormat="false" customHeight="false" hidden="false" ht="15" outlineLevel="0" r="95">
      <c r="A95" s="25" t="str">
        <f aca="false">sorties_modele_sanstitre!$A$95</f>
        <v>scenario</v>
      </c>
      <c r="B95" s="25" t="str">
        <f aca="false">sorties_modele_sanstitre!$B$95</f>
        <v>GESTE_DGEC</v>
      </c>
      <c r="C95" s="25" t="str">
        <f aca="false">sorties_modele_sanstitre!$C$95</f>
        <v>2010</v>
      </c>
      <c r="D95" s="25" t="str">
        <f aca="false">sorties_modele_sanstitre!$D$95</f>
        <v>2015</v>
      </c>
      <c r="E95" s="25" t="str">
        <f aca="false">sorties_modele_sanstitre!$E$95</f>
        <v>2020</v>
      </c>
      <c r="F95" s="25" t="str">
        <f aca="false">sorties_modele_sanstitre!$F$95</f>
        <v>2025</v>
      </c>
      <c r="G95" s="25" t="str">
        <f aca="false">sorties_modele_sanstitre!$G$95</f>
        <v>2030</v>
      </c>
      <c r="H95" s="25" t="str">
        <f aca="false">sorties_modele_sanstitre!$H$95</f>
        <v>2035</v>
      </c>
      <c r="I95" s="25" t="str">
        <f aca="false">sorties_modele_sanstitre!$I$95</f>
        <v>2040</v>
      </c>
      <c r="J95" s="25" t="str">
        <f aca="false">sorties_modele_sanstitre!$J$95</f>
        <v>2045</v>
      </c>
      <c r="K95" s="25" t="str">
        <f aca="false">sorties_modele_sanstitre!$K$95</f>
        <v>2050</v>
      </c>
    </row>
    <row collapsed="false" customFormat="false" customHeight="false" hidden="false" ht="15" outlineLevel="0" r="96">
      <c r="A96" s="25" t="str">
        <f aca="false">sorties_modele_sanstitre!$A$96</f>
        <v>AMS3</v>
      </c>
      <c r="B96" s="25" t="str">
        <f aca="false">sorties_modele_sanstitre!$B$96</f>
        <v>Parc non touché</v>
      </c>
      <c r="C96" s="34" t="n">
        <f aca="false">sorties_modele_sanstitre!$C$96</f>
        <v>0.995105948136819</v>
      </c>
      <c r="D96" s="34" t="n">
        <f aca="false">sorties_modele_sanstitre!$D$96</f>
        <v>0.99427073490887</v>
      </c>
      <c r="E96" s="34" t="n">
        <f aca="false">sorties_modele_sanstitre!$E$96</f>
        <v>0.983655675537586</v>
      </c>
      <c r="F96" s="34" t="n">
        <f aca="false">sorties_modele_sanstitre!$F$96</f>
        <v>0.978927100190105</v>
      </c>
      <c r="G96" s="34" t="n">
        <f aca="false">sorties_modele_sanstitre!$G$96</f>
        <v>0.975178769368077</v>
      </c>
      <c r="H96" s="34" t="n">
        <f aca="false">sorties_modele_sanstitre!$H$96</f>
        <v>0.977869849999508</v>
      </c>
      <c r="I96" s="34" t="n">
        <f aca="false">sorties_modele_sanstitre!$I$96</f>
        <v>0.981003621325825</v>
      </c>
      <c r="J96" s="34" t="n">
        <f aca="false">sorties_modele_sanstitre!$J$96</f>
        <v>0.977035447816175</v>
      </c>
      <c r="K96" s="34" t="n">
        <f aca="false">sorties_modele_sanstitre!$K$96</f>
        <v>0.977492127822941</v>
      </c>
    </row>
    <row collapsed="false" customFormat="false" customHeight="false" hidden="false" ht="15" outlineLevel="0" r="97">
      <c r="A97" s="25" t="str">
        <f aca="false">sorties_modele_sanstitre!$A$97</f>
        <v>AMS3</v>
      </c>
      <c r="B97" s="25" t="str">
        <f aca="false">sorties_modele_sanstitre!$B$97</f>
        <v>Rénovation faible</v>
      </c>
      <c r="C97" s="34" t="n">
        <f aca="false">sorties_modele_sanstitre!$C$97</f>
        <v>0.00336325634631035</v>
      </c>
      <c r="D97" s="34" t="n">
        <f aca="false">sorties_modele_sanstitre!$D$97</f>
        <v>0.00395646562597326</v>
      </c>
      <c r="E97" s="34" t="n">
        <f aca="false">sorties_modele_sanstitre!$E$97</f>
        <v>0.00355758758938243</v>
      </c>
      <c r="F97" s="34" t="n">
        <f aca="false">sorties_modele_sanstitre!$F$97</f>
        <v>0.00359864573208067</v>
      </c>
      <c r="G97" s="34" t="n">
        <f aca="false">sorties_modele_sanstitre!$G$97</f>
        <v>0.0043157802842375</v>
      </c>
      <c r="H97" s="34" t="n">
        <f aca="false">sorties_modele_sanstitre!$H$97</f>
        <v>0.00436096443514073</v>
      </c>
      <c r="I97" s="34" t="n">
        <f aca="false">sorties_modele_sanstitre!$I$97</f>
        <v>0.00359602768562098</v>
      </c>
      <c r="J97" s="34" t="n">
        <f aca="false">sorties_modele_sanstitre!$J$97</f>
        <v>0.00324933555963075</v>
      </c>
      <c r="K97" s="34" t="n">
        <f aca="false">sorties_modele_sanstitre!$K$97</f>
        <v>0.00314291800611007</v>
      </c>
    </row>
    <row collapsed="false" customFormat="false" customHeight="false" hidden="false" ht="15" outlineLevel="0" r="98">
      <c r="A98" s="25" t="str">
        <f aca="false">sorties_modele_sanstitre!$A$98</f>
        <v>AMS3</v>
      </c>
      <c r="B98" s="25" t="str">
        <f aca="false">sorties_modele_sanstitre!$B$98</f>
        <v>Dont GTB</v>
      </c>
      <c r="C98" s="34" t="n">
        <f aca="false">sorties_modele_sanstitre!$C$98</f>
        <v>0.0028164160419294</v>
      </c>
      <c r="D98" s="34" t="n">
        <f aca="false">sorties_modele_sanstitre!$D$98</f>
        <v>0.00336746568884993</v>
      </c>
      <c r="E98" s="34" t="n">
        <f aca="false">sorties_modele_sanstitre!$E$98</f>
        <v>0.00288995677443291</v>
      </c>
      <c r="F98" s="34" t="n">
        <f aca="false">sorties_modele_sanstitre!$F$98</f>
        <v>0.00292726761306497</v>
      </c>
      <c r="G98" s="34" t="n">
        <f aca="false">sorties_modele_sanstitre!$G$98</f>
        <v>0.00337957616184534</v>
      </c>
      <c r="H98" s="34" t="n">
        <f aca="false">sorties_modele_sanstitre!$H$98</f>
        <v>0.00333929372496101</v>
      </c>
      <c r="I98" s="34" t="n">
        <f aca="false">sorties_modele_sanstitre!$I$98</f>
        <v>0.00272994582227768</v>
      </c>
      <c r="J98" s="34" t="n">
        <f aca="false">sorties_modele_sanstitre!$J$98</f>
        <v>0.00245637993093332</v>
      </c>
      <c r="K98" s="34" t="n">
        <f aca="false">sorties_modele_sanstitre!$K$98</f>
        <v>0.00233482441467493</v>
      </c>
    </row>
    <row collapsed="false" customFormat="false" customHeight="false" hidden="false" ht="15" outlineLevel="0" r="99">
      <c r="A99" s="25" t="str">
        <f aca="false">sorties_modele_sanstitre!$A$99</f>
        <v>AMS3</v>
      </c>
      <c r="B99" s="25" t="str">
        <f aca="false">sorties_modele_sanstitre!$B$99</f>
        <v>Rénovation moyenne</v>
      </c>
      <c r="C99" s="34" t="n">
        <f aca="false">sorties_modele_sanstitre!$C$99</f>
        <v>0.00110303381875479</v>
      </c>
      <c r="D99" s="34" t="n">
        <f aca="false">sorties_modele_sanstitre!$D$99</f>
        <v>0.00156711972412887</v>
      </c>
      <c r="E99" s="34" t="n">
        <f aca="false">sorties_modele_sanstitre!$E$99</f>
        <v>0.0107359177415681</v>
      </c>
      <c r="F99" s="34" t="n">
        <f aca="false">sorties_modele_sanstitre!$F$99</f>
        <v>0.0126822280298702</v>
      </c>
      <c r="G99" s="34" t="n">
        <f aca="false">sorties_modele_sanstitre!$G$99</f>
        <v>0.0125060676852194</v>
      </c>
      <c r="H99" s="34" t="n">
        <f aca="false">sorties_modele_sanstitre!$H$99</f>
        <v>0.0137740936782385</v>
      </c>
      <c r="I99" s="34" t="n">
        <f aca="false">sorties_modele_sanstitre!$I$99</f>
        <v>0.0118183899540843</v>
      </c>
      <c r="J99" s="34" t="n">
        <f aca="false">sorties_modele_sanstitre!$J$99</f>
        <v>0.0123944664419532</v>
      </c>
      <c r="K99" s="34" t="n">
        <f aca="false">sorties_modele_sanstitre!$K$99</f>
        <v>0.0119122775644599</v>
      </c>
    </row>
    <row collapsed="false" customFormat="false" customHeight="false" hidden="false" ht="15" outlineLevel="0" r="100">
      <c r="A100" s="25" t="str">
        <f aca="false">sorties_modele_sanstitre!$A$100</f>
        <v>AMS3</v>
      </c>
      <c r="B100" s="25" t="str">
        <f aca="false">sorties_modele_sanstitre!$B$100</f>
        <v>Rénovation importante</v>
      </c>
      <c r="C100" s="34" t="n">
        <f aca="false">sorties_modele_sanstitre!$C$100</f>
        <v>0.000427761698115813</v>
      </c>
      <c r="D100" s="34" t="n">
        <f aca="false">sorties_modele_sanstitre!$D$100</f>
        <v>0.000205679741027762</v>
      </c>
      <c r="E100" s="34" t="n">
        <f aca="false">sorties_modele_sanstitre!$E$100</f>
        <v>0.00205081913146398</v>
      </c>
      <c r="F100" s="34" t="n">
        <f aca="false">sorties_modele_sanstitre!$F$100</f>
        <v>0.00479202604794437</v>
      </c>
      <c r="G100" s="34" t="n">
        <f aca="false">sorties_modele_sanstitre!$G$100</f>
        <v>0.00799938266246603</v>
      </c>
      <c r="H100" s="34" t="n">
        <f aca="false">sorties_modele_sanstitre!$H$100</f>
        <v>0.00399509188711235</v>
      </c>
      <c r="I100" s="34" t="n">
        <f aca="false">sorties_modele_sanstitre!$I$100</f>
        <v>0.00358196103446989</v>
      </c>
      <c r="J100" s="34" t="n">
        <f aca="false">sorties_modele_sanstitre!$J$100</f>
        <v>0.00732075018224106</v>
      </c>
      <c r="K100" s="34" t="n">
        <f aca="false">sorties_modele_sanstitre!$K$100</f>
        <v>0.00745267660648903</v>
      </c>
    </row>
    <row collapsed="false" customFormat="false" customHeight="false" hidden="false" ht="15" outlineLevel="0" r="102">
      <c r="A102" s="27" t="s">
        <v>132</v>
      </c>
    </row>
    <row collapsed="false" customFormat="false" customHeight="false" hidden="false" ht="15" outlineLevel="0" r="103">
      <c r="A103" s="25" t="str">
        <f aca="false">sorties_modele_sanstitre!$A$103</f>
        <v>scenario</v>
      </c>
      <c r="B103" s="25" t="str">
        <f aca="false">sorties_modele_sanstitre!$B$103</f>
        <v>Energie</v>
      </c>
      <c r="C103" s="25" t="str">
        <f aca="false">sorties_modele_sanstitre!$C$103</f>
        <v>2010</v>
      </c>
      <c r="D103" s="25" t="str">
        <f aca="false">sorties_modele_sanstitre!$D$103</f>
        <v>2015</v>
      </c>
      <c r="E103" s="25" t="str">
        <f aca="false">sorties_modele_sanstitre!$E$103</f>
        <v>2020</v>
      </c>
      <c r="F103" s="25" t="str">
        <f aca="false">sorties_modele_sanstitre!$F$103</f>
        <v>2025</v>
      </c>
      <c r="G103" s="25" t="str">
        <f aca="false">sorties_modele_sanstitre!$G$103</f>
        <v>2030</v>
      </c>
      <c r="H103" s="25" t="str">
        <f aca="false">sorties_modele_sanstitre!$H$103</f>
        <v>2035</v>
      </c>
      <c r="I103" s="25" t="str">
        <f aca="false">sorties_modele_sanstitre!$I$103</f>
        <v>2040</v>
      </c>
      <c r="J103" s="25" t="str">
        <f aca="false">sorties_modele_sanstitre!$J$103</f>
        <v>2045</v>
      </c>
      <c r="K103" s="25" t="str">
        <f aca="false">sorties_modele_sanstitre!$K$103</f>
        <v>2050</v>
      </c>
    </row>
    <row collapsed="false" customFormat="false" customHeight="false" hidden="false" ht="15" outlineLevel="0" r="104">
      <c r="A104" s="25" t="str">
        <f aca="false">sorties_modele_sanstitre!$A$104</f>
        <v>AMS3</v>
      </c>
      <c r="B104" s="25" t="str">
        <f aca="false">sorties_modele_sanstitre!$B$104</f>
        <v>Autres</v>
      </c>
      <c r="C104" s="34" t="n">
        <f aca="false">sorties_modele_sanstitre!$C$104</f>
        <v>0.038767665466425</v>
      </c>
      <c r="D104" s="34" t="n">
        <f aca="false">sorties_modele_sanstitre!$D$104</f>
        <v>0.066610898846184</v>
      </c>
      <c r="E104" s="34" t="n">
        <f aca="false">sorties_modele_sanstitre!$E$104</f>
        <v>0.085331660606858</v>
      </c>
      <c r="F104" s="34" t="n">
        <f aca="false">sorties_modele_sanstitre!$F$104</f>
        <v>0.0951320020191883</v>
      </c>
      <c r="G104" s="34" t="n">
        <f aca="false">sorties_modele_sanstitre!$G$104</f>
        <v>0.104338555019491</v>
      </c>
      <c r="H104" s="34" t="n">
        <f aca="false">sorties_modele_sanstitre!$H$104</f>
        <v>0.107917671351513</v>
      </c>
      <c r="I104" s="34" t="n">
        <f aca="false">sorties_modele_sanstitre!$I$104</f>
        <v>0.0826400633016684</v>
      </c>
      <c r="J104" s="34" t="n">
        <f aca="false">sorties_modele_sanstitre!$J$104</f>
        <v>0.0624965158003642</v>
      </c>
      <c r="K104" s="34" t="n">
        <f aca="false">sorties_modele_sanstitre!$K$104</f>
        <v>0.0487234530701104</v>
      </c>
    </row>
    <row collapsed="false" customFormat="false" customHeight="false" hidden="false" ht="15" outlineLevel="0" r="105">
      <c r="A105" s="25" t="str">
        <f aca="false">sorties_modele_sanstitre!$A$105</f>
        <v>AMS3</v>
      </c>
      <c r="B105" s="25" t="str">
        <f aca="false">sorties_modele_sanstitre!$B$105</f>
        <v>Electricité</v>
      </c>
      <c r="C105" s="34" t="n">
        <f aca="false">sorties_modele_sanstitre!$C$105</f>
        <v>0.252566129187387</v>
      </c>
      <c r="D105" s="34" t="n">
        <f aca="false">sorties_modele_sanstitre!$D$105</f>
        <v>0.268204563507199</v>
      </c>
      <c r="E105" s="34" t="n">
        <f aca="false">sorties_modele_sanstitre!$E$105</f>
        <v>0.287736039167545</v>
      </c>
      <c r="F105" s="34" t="n">
        <f aca="false">sorties_modele_sanstitre!$F$105</f>
        <v>0.331263595822403</v>
      </c>
      <c r="G105" s="34" t="n">
        <f aca="false">sorties_modele_sanstitre!$G$105</f>
        <v>0.393448934548768</v>
      </c>
      <c r="H105" s="34" t="n">
        <f aca="false">sorties_modele_sanstitre!$H$105</f>
        <v>0.455061493013396</v>
      </c>
      <c r="I105" s="34" t="n">
        <f aca="false">sorties_modele_sanstitre!$I$105</f>
        <v>0.493420110720196</v>
      </c>
      <c r="J105" s="34" t="n">
        <f aca="false">sorties_modele_sanstitre!$J$105</f>
        <v>0.522679511177199</v>
      </c>
      <c r="K105" s="34" t="n">
        <f aca="false">sorties_modele_sanstitre!$K$105</f>
        <v>0.522416743879715</v>
      </c>
    </row>
    <row collapsed="false" customFormat="false" customHeight="false" hidden="false" ht="15" outlineLevel="0" r="106">
      <c r="A106" s="25" t="str">
        <f aca="false">sorties_modele_sanstitre!$A$106</f>
        <v>AMS3</v>
      </c>
      <c r="B106" s="25" t="str">
        <f aca="false">sorties_modele_sanstitre!$B$106</f>
        <v>Fioul</v>
      </c>
      <c r="C106" s="34" t="n">
        <f aca="false">sorties_modele_sanstitre!$C$106</f>
        <v>0.188536989400606</v>
      </c>
      <c r="D106" s="34" t="n">
        <f aca="false">sorties_modele_sanstitre!$D$106</f>
        <v>0.149199362610758</v>
      </c>
      <c r="E106" s="34" t="n">
        <f aca="false">sorties_modele_sanstitre!$E$106</f>
        <v>0.110093624824206</v>
      </c>
      <c r="F106" s="34" t="n">
        <f aca="false">sorties_modele_sanstitre!$F$106</f>
        <v>0.0710224562666466</v>
      </c>
      <c r="G106" s="34" t="n">
        <f aca="false">sorties_modele_sanstitre!$G$106</f>
        <v>0.0319605962869473</v>
      </c>
      <c r="H106" s="34" t="n">
        <f aca="false">sorties_modele_sanstitre!$H$106</f>
        <v>0.000440616908192177</v>
      </c>
      <c r="I106" s="34" t="n">
        <f aca="false">sorties_modele_sanstitre!$I$106</f>
        <v>0.000469099378729391</v>
      </c>
      <c r="J106" s="34" t="n">
        <f aca="false">sorties_modele_sanstitre!$J$106</f>
        <v>0.0004729501044891</v>
      </c>
      <c r="K106" s="34" t="n">
        <f aca="false">sorties_modele_sanstitre!$K$106</f>
        <v>0.000470761783910769</v>
      </c>
    </row>
    <row collapsed="false" customFormat="false" customHeight="false" hidden="false" ht="15" outlineLevel="0" r="107">
      <c r="A107" s="25" t="str">
        <f aca="false">sorties_modele_sanstitre!$A$107</f>
        <v>AMS3</v>
      </c>
      <c r="B107" s="25" t="str">
        <f aca="false">sorties_modele_sanstitre!$B$107</f>
        <v>Gaz</v>
      </c>
      <c r="C107" s="34" t="n">
        <f aca="false">sorties_modele_sanstitre!$C$107</f>
        <v>0.459497007798575</v>
      </c>
      <c r="D107" s="34" t="n">
        <f aca="false">sorties_modele_sanstitre!$D$107</f>
        <v>0.467607826721308</v>
      </c>
      <c r="E107" s="34" t="n">
        <f aca="false">sorties_modele_sanstitre!$E$107</f>
        <v>0.462179942278986</v>
      </c>
      <c r="F107" s="34" t="n">
        <f aca="false">sorties_modele_sanstitre!$F$107</f>
        <v>0.427964943537439</v>
      </c>
      <c r="G107" s="34" t="n">
        <f aca="false">sorties_modele_sanstitre!$G$107</f>
        <v>0.36197708052838</v>
      </c>
      <c r="H107" s="34" t="n">
        <f aca="false">sorties_modele_sanstitre!$H$107</f>
        <v>0.274415621555234</v>
      </c>
      <c r="I107" s="34" t="n">
        <f aca="false">sorties_modele_sanstitre!$I$107</f>
        <v>0.180282773464537</v>
      </c>
      <c r="J107" s="34" t="n">
        <f aca="false">sorties_modele_sanstitre!$J$107</f>
        <v>0.0964921666781663</v>
      </c>
      <c r="K107" s="34" t="n">
        <f aca="false">sorties_modele_sanstitre!$K$107</f>
        <v>0.0411783674227572</v>
      </c>
    </row>
    <row collapsed="false" customFormat="false" customHeight="false" hidden="false" ht="15" outlineLevel="0" r="108">
      <c r="A108" s="25" t="str">
        <f aca="false">sorties_modele_sanstitre!$A$108</f>
        <v>AMS3</v>
      </c>
      <c r="B108" s="25" t="str">
        <f aca="false">sorties_modele_sanstitre!$B$108</f>
        <v>Urbain</v>
      </c>
      <c r="C108" s="34" t="n">
        <f aca="false">sorties_modele_sanstitre!$C$108</f>
        <v>0.0606322081470071</v>
      </c>
      <c r="D108" s="34" t="n">
        <f aca="false">sorties_modele_sanstitre!$D$108</f>
        <v>0.0483773483145511</v>
      </c>
      <c r="E108" s="34" t="n">
        <f aca="false">sorties_modele_sanstitre!$E$108</f>
        <v>0.0546587331224051</v>
      </c>
      <c r="F108" s="34" t="n">
        <f aca="false">sorties_modele_sanstitre!$F$108</f>
        <v>0.0746170023543224</v>
      </c>
      <c r="G108" s="34" t="n">
        <f aca="false">sorties_modele_sanstitre!$G$108</f>
        <v>0.108274833616414</v>
      </c>
      <c r="H108" s="34" t="n">
        <f aca="false">sorties_modele_sanstitre!$H$108</f>
        <v>0.162164597171664</v>
      </c>
      <c r="I108" s="34" t="n">
        <f aca="false">sorties_modele_sanstitre!$I$108</f>
        <v>0.243187953134869</v>
      </c>
      <c r="J108" s="34" t="n">
        <f aca="false">sorties_modele_sanstitre!$J$108</f>
        <v>0.317858856239781</v>
      </c>
      <c r="K108" s="34" t="n">
        <f aca="false">sorties_modele_sanstitre!$K$108</f>
        <v>0.387210673843507</v>
      </c>
    </row>
    <row collapsed="false" customFormat="false" customHeight="false" hidden="false" ht="15" outlineLevel="0" r="110">
      <c r="A110" s="27" t="s">
        <v>133</v>
      </c>
    </row>
    <row collapsed="false" customFormat="false" customHeight="false" hidden="false" ht="15" outlineLevel="0" r="111">
      <c r="A111" s="25" t="str">
        <f aca="false">sorties_modele_sanstitre!$A$111</f>
        <v>scenario</v>
      </c>
      <c r="B111" s="25" t="str">
        <f aca="false">sorties_modele_sanstitre!$B$111</f>
        <v>energie</v>
      </c>
      <c r="C111" s="25" t="str">
        <f aca="false">sorties_modele_sanstitre!$C$111</f>
        <v>2010</v>
      </c>
      <c r="D111" s="25" t="str">
        <f aca="false">sorties_modele_sanstitre!$D$111</f>
        <v>2015</v>
      </c>
      <c r="E111" s="25" t="str">
        <f aca="false">sorties_modele_sanstitre!$E$111</f>
        <v>2020</v>
      </c>
      <c r="F111" s="25" t="str">
        <f aca="false">sorties_modele_sanstitre!$F$111</f>
        <v>2025</v>
      </c>
      <c r="G111" s="25" t="str">
        <f aca="false">sorties_modele_sanstitre!$G$111</f>
        <v>2030</v>
      </c>
      <c r="H111" s="25" t="str">
        <f aca="false">sorties_modele_sanstitre!$H$111</f>
        <v>2035</v>
      </c>
      <c r="I111" s="25" t="str">
        <f aca="false">sorties_modele_sanstitre!$I$111</f>
        <v>2040</v>
      </c>
      <c r="J111" s="25" t="str">
        <f aca="false">sorties_modele_sanstitre!$J$111</f>
        <v>2045</v>
      </c>
      <c r="K111" s="25" t="str">
        <f aca="false">sorties_modele_sanstitre!$K$111</f>
        <v>2050</v>
      </c>
    </row>
    <row collapsed="false" customFormat="false" customHeight="false" hidden="false" ht="15" outlineLevel="0" r="112">
      <c r="A112" s="25" t="str">
        <f aca="false">sorties_modele_sanstitre!$A$112</f>
        <v>AMS3</v>
      </c>
      <c r="B112" s="25" t="str">
        <f aca="false">sorties_modele_sanstitre!$B$112</f>
        <v>Electricité</v>
      </c>
      <c r="C112" s="34" t="n">
        <f aca="false">sorties_modele_sanstitre!$C$112</f>
        <v>0.235117040955128</v>
      </c>
      <c r="D112" s="34" t="n">
        <f aca="false">sorties_modele_sanstitre!$D$112</f>
        <v>0.277214896192052</v>
      </c>
      <c r="E112" s="34" t="n">
        <f aca="false">sorties_modele_sanstitre!$E$112</f>
        <v>0.32902657046559</v>
      </c>
      <c r="F112" s="34" t="n">
        <f aca="false">sorties_modele_sanstitre!$F$112</f>
        <v>0.385657642441871</v>
      </c>
      <c r="G112" s="34" t="n">
        <f aca="false">sorties_modele_sanstitre!$G$112</f>
        <v>0.457312781563426</v>
      </c>
      <c r="H112" s="34" t="n">
        <f aca="false">sorties_modele_sanstitre!$H$112</f>
        <v>0.521060625902027</v>
      </c>
      <c r="I112" s="34" t="n">
        <f aca="false">sorties_modele_sanstitre!$I$112</f>
        <v>0.547718854879204</v>
      </c>
      <c r="J112" s="34" t="n">
        <f aca="false">sorties_modele_sanstitre!$J$112</f>
        <v>0.56603871420604</v>
      </c>
      <c r="K112" s="34" t="n">
        <f aca="false">sorties_modele_sanstitre!$K$112</f>
        <v>0.570905236192211</v>
      </c>
    </row>
    <row collapsed="false" customFormat="false" customHeight="false" hidden="false" ht="15" outlineLevel="0" r="113">
      <c r="A113" s="25" t="str">
        <f aca="false">sorties_modele_sanstitre!$A$113</f>
        <v>AMS3</v>
      </c>
      <c r="B113" s="25" t="str">
        <f aca="false">sorties_modele_sanstitre!$B$113</f>
        <v>Gaz</v>
      </c>
      <c r="C113" s="34" t="n">
        <f aca="false">sorties_modele_sanstitre!$C$113</f>
        <v>0.444098178727569</v>
      </c>
      <c r="D113" s="34" t="n">
        <f aca="false">sorties_modele_sanstitre!$D$113</f>
        <v>0.444000646065427</v>
      </c>
      <c r="E113" s="34" t="n">
        <f aca="false">sorties_modele_sanstitre!$E$113</f>
        <v>0.424773651975255</v>
      </c>
      <c r="F113" s="34" t="n">
        <f aca="false">sorties_modele_sanstitre!$F$113</f>
        <v>0.388357258950272</v>
      </c>
      <c r="G113" s="34" t="n">
        <f aca="false">sorties_modele_sanstitre!$G$113</f>
        <v>0.323550653669057</v>
      </c>
      <c r="H113" s="34" t="n">
        <f aca="false">sorties_modele_sanstitre!$H$113</f>
        <v>0.249105426102522</v>
      </c>
      <c r="I113" s="34" t="n">
        <f aca="false">sorties_modele_sanstitre!$I$113</f>
        <v>0.174671915659655</v>
      </c>
      <c r="J113" s="34" t="n">
        <f aca="false">sorties_modele_sanstitre!$J$113</f>
        <v>0.118538915056319</v>
      </c>
      <c r="K113" s="34" t="n">
        <f aca="false">sorties_modele_sanstitre!$K$113</f>
        <v>0.0836012193966632</v>
      </c>
    </row>
    <row collapsed="false" customFormat="false" customHeight="false" hidden="false" ht="15" outlineLevel="0" r="114">
      <c r="A114" s="25" t="str">
        <f aca="false">sorties_modele_sanstitre!$A$114</f>
        <v>AMS3</v>
      </c>
      <c r="B114" s="25" t="str">
        <f aca="false">sorties_modele_sanstitre!$B$114</f>
        <v>Fioul</v>
      </c>
      <c r="C114" s="34" t="n">
        <f aca="false">sorties_modele_sanstitre!$C$114</f>
        <v>0.217868794115749</v>
      </c>
      <c r="D114" s="34" t="n">
        <f aca="false">sorties_modele_sanstitre!$D$114</f>
        <v>0.170874450261642</v>
      </c>
      <c r="E114" s="34" t="n">
        <f aca="false">sorties_modele_sanstitre!$E$114</f>
        <v>0.127571644173555</v>
      </c>
      <c r="F114" s="34" t="n">
        <f aca="false">sorties_modele_sanstitre!$F$114</f>
        <v>0.0898373412444312</v>
      </c>
      <c r="G114" s="34" t="n">
        <f aca="false">sorties_modele_sanstitre!$G$114</f>
        <v>0.0530148872505607</v>
      </c>
      <c r="H114" s="34" t="n">
        <f aca="false">sorties_modele_sanstitre!$H$114</f>
        <v>0.0157427681378683</v>
      </c>
      <c r="I114" s="34" t="n">
        <f aca="false">sorties_modele_sanstitre!$I$114</f>
        <v>0.0131887292568848</v>
      </c>
      <c r="J114" s="34" t="n">
        <f aca="false">sorties_modele_sanstitre!$J$114</f>
        <v>0.0114691778673968</v>
      </c>
      <c r="K114" s="34" t="n">
        <f aca="false">sorties_modele_sanstitre!$K$114</f>
        <v>0.0099097483696206</v>
      </c>
    </row>
    <row collapsed="false" customFormat="false" customHeight="false" hidden="false" ht="15" outlineLevel="0" r="115">
      <c r="A115" s="25" t="str">
        <f aca="false">sorties_modele_sanstitre!$A$115</f>
        <v>AMS3</v>
      </c>
      <c r="B115" s="25" t="str">
        <f aca="false">sorties_modele_sanstitre!$B$115</f>
        <v>Urbain</v>
      </c>
      <c r="C115" s="34" t="n">
        <f aca="false">sorties_modele_sanstitre!$C$115</f>
        <v>0.0541928544707718</v>
      </c>
      <c r="D115" s="34" t="n">
        <f aca="false">sorties_modele_sanstitre!$D$115</f>
        <v>0.046257294726852</v>
      </c>
      <c r="E115" s="34" t="n">
        <f aca="false">sorties_modele_sanstitre!$E$115</f>
        <v>0.0437770806498377</v>
      </c>
      <c r="F115" s="34" t="n">
        <f aca="false">sorties_modele_sanstitre!$F$115</f>
        <v>0.0484286030309692</v>
      </c>
      <c r="G115" s="34" t="n">
        <f aca="false">sorties_modele_sanstitre!$G$115</f>
        <v>0.0638667084398763</v>
      </c>
      <c r="H115" s="34" t="n">
        <f aca="false">sorties_modele_sanstitre!$H$115</f>
        <v>0.0958468907091645</v>
      </c>
      <c r="I115" s="34" t="n">
        <f aca="false">sorties_modele_sanstitre!$I$115</f>
        <v>0.149761932771568</v>
      </c>
      <c r="J115" s="34" t="n">
        <f aca="false">sorties_modele_sanstitre!$J$115</f>
        <v>0.197508266241776</v>
      </c>
      <c r="K115" s="34" t="n">
        <f aca="false">sorties_modele_sanstitre!$K$115</f>
        <v>0.23709166349872</v>
      </c>
    </row>
    <row collapsed="false" customFormat="false" customHeight="false" hidden="false" ht="15" outlineLevel="0" r="116">
      <c r="A116" s="25" t="str">
        <f aca="false">sorties_modele_sanstitre!$A$116</f>
        <v>AMS3</v>
      </c>
      <c r="B116" s="25" t="str">
        <f aca="false">sorties_modele_sanstitre!$B$116</f>
        <v>Autres</v>
      </c>
      <c r="C116" s="34" t="n">
        <f aca="false">sorties_modele_sanstitre!$C$116</f>
        <v>0.0487231317307813</v>
      </c>
      <c r="D116" s="34" t="n">
        <f aca="false">sorties_modele_sanstitre!$D$116</f>
        <v>0.0616527127540266</v>
      </c>
      <c r="E116" s="34" t="n">
        <f aca="false">sorties_modele_sanstitre!$E$116</f>
        <v>0.0748510527357622</v>
      </c>
      <c r="F116" s="34" t="n">
        <f aca="false">sorties_modele_sanstitre!$F$116</f>
        <v>0.0877191543324568</v>
      </c>
      <c r="G116" s="34" t="n">
        <f aca="false">sorties_modele_sanstitre!$G$116</f>
        <v>0.102254969077081</v>
      </c>
      <c r="H116" s="34" t="n">
        <f aca="false">sorties_modele_sanstitre!$H$116</f>
        <v>0.118244289148418</v>
      </c>
      <c r="I116" s="34" t="n">
        <f aca="false">sorties_modele_sanstitre!$I$116</f>
        <v>0.114658567432688</v>
      </c>
      <c r="J116" s="34" t="n">
        <f aca="false">sorties_modele_sanstitre!$J$116</f>
        <v>0.106444926628468</v>
      </c>
      <c r="K116" s="34" t="n">
        <f aca="false">sorties_modele_sanstitre!$K$116</f>
        <v>0.0984921325427859</v>
      </c>
    </row>
    <row collapsed="false" customFormat="false" customHeight="false" hidden="false" ht="15" outlineLevel="0" r="118">
      <c r="A118" s="27" t="s">
        <v>134</v>
      </c>
    </row>
    <row collapsed="false" customFormat="false" customHeight="false" hidden="false" ht="15" outlineLevel="0" r="119">
      <c r="A119" s="25" t="str">
        <f aca="false">sorties_modele_sanstitre!$A$119</f>
        <v>scenario</v>
      </c>
      <c r="B119" s="25" t="str">
        <f aca="false">sorties_modele_sanstitre!$B$119</f>
        <v>2015</v>
      </c>
      <c r="C119" s="25" t="str">
        <f aca="false">sorties_modele_sanstitre!$C$119</f>
        <v>2020</v>
      </c>
      <c r="D119" s="25" t="str">
        <f aca="false">sorties_modele_sanstitre!$D$119</f>
        <v>2025</v>
      </c>
      <c r="E119" s="25" t="str">
        <f aca="false">sorties_modele_sanstitre!$E$119</f>
        <v>2030</v>
      </c>
      <c r="F119" s="25" t="str">
        <f aca="false">sorties_modele_sanstitre!$F$119</f>
        <v>2035</v>
      </c>
      <c r="G119" s="25" t="str">
        <f aca="false">sorties_modele_sanstitre!$G$119</f>
        <v>2040</v>
      </c>
      <c r="H119" s="25" t="str">
        <f aca="false">sorties_modele_sanstitre!$H$119</f>
        <v>2045</v>
      </c>
      <c r="I119" s="25" t="str">
        <f aca="false">sorties_modele_sanstitre!$I$119</f>
        <v>2050</v>
      </c>
      <c r="J119" s="35"/>
    </row>
    <row collapsed="false" customFormat="false" customHeight="false" hidden="false" ht="15" outlineLevel="0" r="120">
      <c r="A120" s="25" t="str">
        <f aca="false">sorties_modele_sanstitre!$A$120</f>
        <v>AMS3</v>
      </c>
      <c r="B120" s="25" t="n">
        <f aca="false">sorties_modele_sanstitre!$B$120</f>
        <v>0</v>
      </c>
      <c r="C120" s="25" t="n">
        <f aca="false">sorties_modele_sanstitre!$C$120</f>
        <v>2762573.311606</v>
      </c>
      <c r="D120" s="25" t="n">
        <f aca="false">sorties_modele_sanstitre!$D$120</f>
        <v>2553069.0591762</v>
      </c>
      <c r="E120" s="25" t="n">
        <f aca="false">sorties_modele_sanstitre!$E$120</f>
        <v>1653721.3831087</v>
      </c>
      <c r="F120" s="25" t="n">
        <f aca="false">sorties_modele_sanstitre!$F$120</f>
        <v>1072605.8815105</v>
      </c>
      <c r="G120" s="25" t="n">
        <f aca="false">sorties_modele_sanstitre!$G$120</f>
        <v>738836.897292637</v>
      </c>
      <c r="H120" s="25" t="n">
        <f aca="false">sorties_modele_sanstitre!$H$120</f>
        <v>575420.034479</v>
      </c>
      <c r="I120" s="25" t="n">
        <f aca="false">sorties_modele_sanstitre!$I$120</f>
        <v>1455771.684575</v>
      </c>
      <c r="J120" s="36"/>
    </row>
    <row collapsed="false" customFormat="false" customHeight="false" hidden="false" ht="15" outlineLevel="0" r="122">
      <c r="A122" s="27" t="s">
        <v>135</v>
      </c>
    </row>
    <row collapsed="false" customFormat="false" customHeight="false" hidden="false" ht="15" outlineLevel="0" r="123">
      <c r="A123" s="25" t="str">
        <f aca="false">sorties_modele_sanstitre!$A$123</f>
        <v>scenario</v>
      </c>
      <c r="B123" s="25" t="str">
        <f aca="false">sorties_modele_sanstitre!$B$123</f>
        <v>2010</v>
      </c>
      <c r="C123" s="25" t="str">
        <f aca="false">sorties_modele_sanstitre!$C$123</f>
        <v>2015</v>
      </c>
      <c r="D123" s="25" t="str">
        <f aca="false">sorties_modele_sanstitre!$D$123</f>
        <v>2020</v>
      </c>
      <c r="E123" s="25" t="str">
        <f aca="false">sorties_modele_sanstitre!$E$123</f>
        <v>2025</v>
      </c>
      <c r="F123" s="25" t="str">
        <f aca="false">sorties_modele_sanstitre!$F$123</f>
        <v>2030</v>
      </c>
      <c r="G123" s="25" t="str">
        <f aca="false">sorties_modele_sanstitre!$G$123</f>
        <v>2035</v>
      </c>
      <c r="H123" s="25" t="str">
        <f aca="false">sorties_modele_sanstitre!$H$123</f>
        <v>2040</v>
      </c>
      <c r="I123" s="25" t="str">
        <f aca="false">sorties_modele_sanstitre!$I$123</f>
        <v>2045</v>
      </c>
      <c r="J123" s="25" t="str">
        <f aca="false">sorties_modele_sanstitre!$J$123</f>
        <v>2050</v>
      </c>
    </row>
    <row collapsed="false" customFormat="false" customHeight="false" hidden="false" ht="15" outlineLevel="0" r="124">
      <c r="A124" s="25" t="str">
        <f aca="false">sorties_modele_sanstitre!$A$124</f>
        <v>AMS3</v>
      </c>
      <c r="B124" s="25" t="n">
        <f aca="false">sorties_modele_sanstitre!$B$124</f>
        <v>57.6815199460759</v>
      </c>
      <c r="C124" s="25" t="n">
        <f aca="false">sorties_modele_sanstitre!$C$124</f>
        <v>59.9416149253314</v>
      </c>
      <c r="D124" s="25" t="n">
        <f aca="false">sorties_modele_sanstitre!$D$124</f>
        <v>59.3347136501312</v>
      </c>
      <c r="E124" s="25" t="n">
        <f aca="false">sorties_modele_sanstitre!$E$124</f>
        <v>54.1547780506201</v>
      </c>
      <c r="F124" s="25" t="n">
        <f aca="false">sorties_modele_sanstitre!$F$124</f>
        <v>48.9399871873002</v>
      </c>
      <c r="G124" s="25" t="n">
        <f aca="false">sorties_modele_sanstitre!$G$124</f>
        <v>45.1944034161489</v>
      </c>
      <c r="H124" s="25" t="n">
        <f aca="false">sorties_modele_sanstitre!$H$124</f>
        <v>42.4494732215174</v>
      </c>
      <c r="I124" s="25" t="n">
        <f aca="false">sorties_modele_sanstitre!$I$124</f>
        <v>40.9373607571962</v>
      </c>
      <c r="J124" s="25" t="n">
        <f aca="false">sorties_modele_sanstitre!$J$124</f>
        <v>39.5879686729156</v>
      </c>
    </row>
    <row collapsed="false" customFormat="false" customHeight="false" hidden="false" ht="15" outlineLevel="0" r="125">
      <c r="A125" s="27" t="s">
        <v>136</v>
      </c>
    </row>
    <row collapsed="false" customFormat="false" customHeight="false" hidden="false" ht="15" outlineLevel="0" r="126">
      <c r="A126" s="27" t="s">
        <v>137</v>
      </c>
    </row>
    <row collapsed="false" customFormat="false" customHeight="false" hidden="false" ht="15" outlineLevel="0" r="127">
      <c r="A127" s="25" t="str">
        <f aca="false">sorties_modele_sanstitre!$A$127</f>
        <v>scenario</v>
      </c>
      <c r="B127" s="25" t="str">
        <f aca="false">sorties_modele_sanstitre!$B$127</f>
        <v>Branche_MEDPRO</v>
      </c>
      <c r="C127" s="25" t="str">
        <f aca="false">sorties_modele_sanstitre!$C$127</f>
        <v>2015</v>
      </c>
      <c r="D127" s="25" t="str">
        <f aca="false">sorties_modele_sanstitre!$D$127</f>
        <v>2020</v>
      </c>
      <c r="E127" s="25" t="str">
        <f aca="false">sorties_modele_sanstitre!$E$127</f>
        <v>2025</v>
      </c>
      <c r="F127" s="25" t="str">
        <f aca="false">sorties_modele_sanstitre!$F$127</f>
        <v>2030</v>
      </c>
      <c r="G127" s="25" t="str">
        <f aca="false">sorties_modele_sanstitre!$G$127</f>
        <v>2050</v>
      </c>
      <c r="H127" s="37"/>
      <c r="I127" s="37"/>
      <c r="J127" s="37"/>
      <c r="K127" s="37"/>
    </row>
    <row collapsed="false" customFormat="false" customHeight="false" hidden="false" ht="15" outlineLevel="0" r="128">
      <c r="A128" s="25" t="str">
        <f aca="false">sorties_modele_sanstitre!$A$128</f>
        <v>AMS3</v>
      </c>
      <c r="B128" s="25" t="str">
        <f aca="false">sorties_modele_sanstitre!$B$128</f>
        <v>Bureaux</v>
      </c>
      <c r="C128" s="34" t="n">
        <f aca="false">sorties_modele_sanstitre!$C$128</f>
        <v>0.395571088101393</v>
      </c>
      <c r="D128" s="34" t="n">
        <f aca="false">sorties_modele_sanstitre!$D$128</f>
        <v>0.397856545398235</v>
      </c>
      <c r="E128" s="34" t="n">
        <f aca="false">sorties_modele_sanstitre!$E$128</f>
        <v>0.371565534711672</v>
      </c>
      <c r="F128" s="34" t="n">
        <f aca="false">sorties_modele_sanstitre!$F$128</f>
        <v>0.302780070041985</v>
      </c>
      <c r="G128" s="34" t="n">
        <f aca="false">sorties_modele_sanstitre!$G$128</f>
        <v>0.0614801495338725</v>
      </c>
      <c r="H128" s="38"/>
      <c r="I128" s="38"/>
      <c r="J128" s="38"/>
      <c r="K128" s="38"/>
    </row>
    <row collapsed="false" customFormat="false" customHeight="false" hidden="false" ht="15" outlineLevel="0" r="129">
      <c r="A129" s="25" t="str">
        <f aca="false">sorties_modele_sanstitre!$A$129</f>
        <v>AMS3</v>
      </c>
      <c r="B129" s="25" t="str">
        <f aca="false">sorties_modele_sanstitre!$B$129</f>
        <v>Commerce</v>
      </c>
      <c r="C129" s="34" t="n">
        <f aca="false">sorties_modele_sanstitre!$C$129</f>
        <v>0.306938248216121</v>
      </c>
      <c r="D129" s="34" t="n">
        <f aca="false">sorties_modele_sanstitre!$D$129</f>
        <v>0.247880997124639</v>
      </c>
      <c r="E129" s="34" t="n">
        <f aca="false">sorties_modele_sanstitre!$E$129</f>
        <v>0.188717380336654</v>
      </c>
      <c r="F129" s="34" t="n">
        <f aca="false">sorties_modele_sanstitre!$F$129</f>
        <v>0.131518192337157</v>
      </c>
      <c r="G129" s="34" t="n">
        <f aca="false">sorties_modele_sanstitre!$G$129</f>
        <v>0.0337126487075055</v>
      </c>
      <c r="H129" s="38"/>
      <c r="I129" s="38"/>
      <c r="J129" s="38"/>
      <c r="K129" s="38"/>
    </row>
    <row collapsed="false" customFormat="false" customHeight="false" hidden="false" ht="15" outlineLevel="0" r="130">
      <c r="A130" s="25" t="str">
        <f aca="false">sorties_modele_sanstitre!$A$130</f>
        <v>AMS3</v>
      </c>
      <c r="B130" s="25" t="str">
        <f aca="false">sorties_modele_sanstitre!$B$130</f>
        <v>Santé</v>
      </c>
      <c r="C130" s="34" t="n">
        <f aca="false">sorties_modele_sanstitre!$C$130</f>
        <v>0.538803666626097</v>
      </c>
      <c r="D130" s="34" t="n">
        <f aca="false">sorties_modele_sanstitre!$D$130</f>
        <v>0.533677324714528</v>
      </c>
      <c r="E130" s="34" t="n">
        <f aca="false">sorties_modele_sanstitre!$E$130</f>
        <v>0.490228320635807</v>
      </c>
      <c r="F130" s="34" t="n">
        <f aca="false">sorties_modele_sanstitre!$F$130</f>
        <v>0.400764328276733</v>
      </c>
      <c r="G130" s="34" t="n">
        <f aca="false">sorties_modele_sanstitre!$G$130</f>
        <v>0.105911863801233</v>
      </c>
      <c r="H130" s="38"/>
      <c r="I130" s="38"/>
      <c r="J130" s="38"/>
      <c r="K130" s="38"/>
    </row>
    <row collapsed="false" customFormat="false" customHeight="false" hidden="false" ht="15" outlineLevel="0" r="131">
      <c r="A131" s="25" t="str">
        <f aca="false">sorties_modele_sanstitre!$A$131</f>
        <v>AMS3</v>
      </c>
      <c r="B131" s="25" t="str">
        <f aca="false">sorties_modele_sanstitre!$B$131</f>
        <v>Autre</v>
      </c>
      <c r="C131" s="34" t="n">
        <f aca="false">sorties_modele_sanstitre!$C$131</f>
        <v>0.41317223692322</v>
      </c>
      <c r="D131" s="34" t="n">
        <f aca="false">sorties_modele_sanstitre!$D$131</f>
        <v>0.368816578886656</v>
      </c>
      <c r="E131" s="34" t="n">
        <f aca="false">sorties_modele_sanstitre!$E$131</f>
        <v>0.311993817201041</v>
      </c>
      <c r="F131" s="34" t="n">
        <f aca="false">sorties_modele_sanstitre!$F$131</f>
        <v>0.244946178082746</v>
      </c>
      <c r="G131" s="34" t="n">
        <f aca="false">sorties_modele_sanstitre!$G$131</f>
        <v>0.0565801505353513</v>
      </c>
      <c r="H131" s="38"/>
      <c r="I131" s="38"/>
      <c r="J131" s="38"/>
      <c r="K131" s="38"/>
    </row>
    <row collapsed="false" customFormat="false" customHeight="false" hidden="false" ht="15" outlineLevel="0" r="133">
      <c r="A133" s="27" t="s">
        <v>138</v>
      </c>
    </row>
    <row collapsed="false" customFormat="false" customHeight="false" hidden="false" ht="15" outlineLevel="0" r="134">
      <c r="A134" s="25" t="str">
        <f aca="false">sorties_modele_sanstitre!$A$134</f>
        <v>scenario</v>
      </c>
      <c r="B134" s="25" t="str">
        <f aca="false">sorties_modele_sanstitre!$B$134</f>
        <v>Branche_MEDPRO</v>
      </c>
      <c r="C134" s="25" t="str">
        <f aca="false">sorties_modele_sanstitre!$C$134</f>
        <v>2015</v>
      </c>
      <c r="D134" s="25" t="str">
        <f aca="false">sorties_modele_sanstitre!$D$134</f>
        <v>2020</v>
      </c>
      <c r="E134" s="25" t="str">
        <f aca="false">sorties_modele_sanstitre!$E$134</f>
        <v>2025</v>
      </c>
      <c r="F134" s="25" t="str">
        <f aca="false">sorties_modele_sanstitre!$F$134</f>
        <v>2030</v>
      </c>
      <c r="G134" s="25" t="str">
        <f aca="false">sorties_modele_sanstitre!$G$134</f>
        <v>2050</v>
      </c>
      <c r="H134" s="37"/>
      <c r="I134" s="37"/>
      <c r="J134" s="37"/>
      <c r="K134" s="37"/>
    </row>
    <row collapsed="false" customFormat="false" customHeight="false" hidden="false" ht="15" outlineLevel="0" r="135">
      <c r="A135" s="25" t="str">
        <f aca="false">sorties_modele_sanstitre!$A$135</f>
        <v>AMS3</v>
      </c>
      <c r="B135" s="25" t="str">
        <f aca="false">sorties_modele_sanstitre!$B$135</f>
        <v>Bureaux</v>
      </c>
      <c r="C135" s="34" t="n">
        <f aca="false">sorties_modele_sanstitre!$C$135</f>
        <v>0.0523751141368445</v>
      </c>
      <c r="D135" s="34" t="n">
        <f aca="false">sorties_modele_sanstitre!$D$135</f>
        <v>0.0399478886850326</v>
      </c>
      <c r="E135" s="34" t="n">
        <f aca="false">sorties_modele_sanstitre!$E$135</f>
        <v>0.0333403870252549</v>
      </c>
      <c r="F135" s="34" t="n">
        <f aca="false">sorties_modele_sanstitre!$F$135</f>
        <v>0.0390176265804303</v>
      </c>
      <c r="G135" s="34" t="n">
        <f aca="false">sorties_modele_sanstitre!$G$135</f>
        <v>0.206747280350052</v>
      </c>
      <c r="H135" s="38"/>
      <c r="I135" s="38"/>
      <c r="J135" s="38"/>
      <c r="K135" s="38"/>
    </row>
    <row collapsed="false" customFormat="false" customHeight="false" hidden="false" ht="15" outlineLevel="0" r="136">
      <c r="A136" s="25" t="str">
        <f aca="false">sorties_modele_sanstitre!$A$136</f>
        <v>AMS3</v>
      </c>
      <c r="B136" s="25" t="str">
        <f aca="false">sorties_modele_sanstitre!$B$136</f>
        <v>Commerce</v>
      </c>
      <c r="C136" s="34" t="n">
        <f aca="false">sorties_modele_sanstitre!$C$136</f>
        <v>0.0239378313596548</v>
      </c>
      <c r="D136" s="34" t="n">
        <f aca="false">sorties_modele_sanstitre!$D$136</f>
        <v>0.0433672510722087</v>
      </c>
      <c r="E136" s="34" t="n">
        <f aca="false">sorties_modele_sanstitre!$E$136</f>
        <v>0.0778605429129556</v>
      </c>
      <c r="F136" s="34" t="n">
        <f aca="false">sorties_modele_sanstitre!$F$136</f>
        <v>0.119955733178611</v>
      </c>
      <c r="G136" s="34" t="n">
        <f aca="false">sorties_modele_sanstitre!$G$136</f>
        <v>0.379643633211835</v>
      </c>
      <c r="H136" s="38"/>
      <c r="I136" s="38"/>
      <c r="J136" s="38"/>
      <c r="K136" s="38"/>
    </row>
    <row collapsed="false" customFormat="false" customHeight="false" hidden="false" ht="15" outlineLevel="0" r="137">
      <c r="A137" s="25" t="str">
        <f aca="false">sorties_modele_sanstitre!$A$137</f>
        <v>AMS3</v>
      </c>
      <c r="B137" s="25" t="str">
        <f aca="false">sorties_modele_sanstitre!$B$137</f>
        <v>Santé</v>
      </c>
      <c r="C137" s="34" t="n">
        <f aca="false">sorties_modele_sanstitre!$C$137</f>
        <v>0.0542253651956873</v>
      </c>
      <c r="D137" s="34" t="n">
        <f aca="false">sorties_modele_sanstitre!$D$137</f>
        <v>0.0421324861907786</v>
      </c>
      <c r="E137" s="34" t="n">
        <f aca="false">sorties_modele_sanstitre!$E$137</f>
        <v>0.037564977980336</v>
      </c>
      <c r="F137" s="34" t="n">
        <f aca="false">sorties_modele_sanstitre!$F$137</f>
        <v>0.0394922985714164</v>
      </c>
      <c r="G137" s="34" t="n">
        <f aca="false">sorties_modele_sanstitre!$G$137</f>
        <v>0.0963172180373434</v>
      </c>
      <c r="H137" s="38"/>
      <c r="I137" s="38"/>
      <c r="J137" s="38"/>
      <c r="K137" s="38"/>
    </row>
    <row collapsed="false" customFormat="false" customHeight="false" hidden="false" ht="15" outlineLevel="0" r="138">
      <c r="A138" s="25" t="str">
        <f aca="false">sorties_modele_sanstitre!$A$138</f>
        <v>AMS3</v>
      </c>
      <c r="B138" s="25" t="str">
        <f aca="false">sorties_modele_sanstitre!$B$138</f>
        <v>Autre</v>
      </c>
      <c r="C138" s="34" t="n">
        <f aca="false">sorties_modele_sanstitre!$C$138</f>
        <v>0.0404595060534189</v>
      </c>
      <c r="D138" s="34" t="n">
        <f aca="false">sorties_modele_sanstitre!$D$138</f>
        <v>0.0423404053880306</v>
      </c>
      <c r="E138" s="34" t="n">
        <f aca="false">sorties_modele_sanstitre!$E$138</f>
        <v>0.0482439375249219</v>
      </c>
      <c r="F138" s="34" t="n">
        <f aca="false">sorties_modele_sanstitre!$F$138</f>
        <v>0.0605116387329975</v>
      </c>
      <c r="G138" s="34" t="n">
        <f aca="false">sorties_modele_sanstitre!$G$138</f>
        <v>0.161763350359633</v>
      </c>
      <c r="H138" s="38"/>
      <c r="I138" s="38"/>
      <c r="J138" s="38"/>
      <c r="K138" s="38"/>
    </row>
    <row collapsed="false" customFormat="false" customHeight="false" hidden="false" ht="15" outlineLevel="0" r="140">
      <c r="A140" s="27" t="s">
        <v>139</v>
      </c>
    </row>
    <row collapsed="false" customFormat="false" customHeight="false" hidden="false" ht="15" outlineLevel="0" r="141">
      <c r="A141" s="25" t="str">
        <f aca="false">sorties_modele_sanstitre!$A$141</f>
        <v>scenario</v>
      </c>
      <c r="B141" s="25" t="str">
        <f aca="false">sorties_modele_sanstitre!$B$141</f>
        <v>Branche_MEDPRO</v>
      </c>
      <c r="C141" s="25" t="str">
        <f aca="false">sorties_modele_sanstitre!$C$141</f>
        <v>2015</v>
      </c>
      <c r="D141" s="25" t="str">
        <f aca="false">sorties_modele_sanstitre!$D$141</f>
        <v>2020</v>
      </c>
      <c r="E141" s="25" t="str">
        <f aca="false">sorties_modele_sanstitre!$E$141</f>
        <v>2025</v>
      </c>
      <c r="F141" s="25" t="str">
        <f aca="false">sorties_modele_sanstitre!$F$141</f>
        <v>2030</v>
      </c>
      <c r="G141" s="25" t="str">
        <f aca="false">sorties_modele_sanstitre!$G$141</f>
        <v>2050</v>
      </c>
      <c r="H141" s="37"/>
      <c r="I141" s="37"/>
      <c r="J141" s="37"/>
      <c r="K141" s="37"/>
    </row>
    <row collapsed="false" customFormat="false" customHeight="false" hidden="false" ht="15" outlineLevel="0" r="142">
      <c r="A142" s="25" t="str">
        <f aca="false">sorties_modele_sanstitre!$A$142</f>
        <v>AMS3</v>
      </c>
      <c r="B142" s="25" t="str">
        <f aca="false">sorties_modele_sanstitre!$B$142</f>
        <v>Bureaux</v>
      </c>
      <c r="C142" s="34" t="n">
        <f aca="false">sorties_modele_sanstitre!$C$142</f>
        <v>0.457831544543314</v>
      </c>
      <c r="D142" s="34" t="n">
        <f aca="false">sorties_modele_sanstitre!$D$142</f>
        <v>0.490889232805719</v>
      </c>
      <c r="E142" s="34" t="n">
        <f aca="false">sorties_modele_sanstitre!$E$142</f>
        <v>0.539722738939812</v>
      </c>
      <c r="F142" s="34" t="n">
        <f aca="false">sorties_modele_sanstitre!$F$142</f>
        <v>0.61543005434966</v>
      </c>
      <c r="G142" s="34" t="n">
        <f aca="false">sorties_modele_sanstitre!$G$142</f>
        <v>0.69082147416471</v>
      </c>
      <c r="H142" s="38"/>
      <c r="I142" s="38"/>
      <c r="J142" s="38"/>
      <c r="K142" s="38"/>
    </row>
    <row collapsed="false" customFormat="false" customHeight="false" hidden="false" ht="15" outlineLevel="0" r="143">
      <c r="A143" s="25" t="str">
        <f aca="false">sorties_modele_sanstitre!$A$143</f>
        <v>AMS3</v>
      </c>
      <c r="B143" s="25" t="str">
        <f aca="false">sorties_modele_sanstitre!$B$143</f>
        <v>Commerce</v>
      </c>
      <c r="C143" s="34" t="n">
        <f aca="false">sorties_modele_sanstitre!$C$143</f>
        <v>0.369789376109526</v>
      </c>
      <c r="D143" s="34" t="n">
        <f aca="false">sorties_modele_sanstitre!$D$143</f>
        <v>0.405922064220482</v>
      </c>
      <c r="E143" s="34" t="n">
        <f aca="false">sorties_modele_sanstitre!$E$143</f>
        <v>0.443077416077747</v>
      </c>
      <c r="F143" s="34" t="n">
        <f aca="false">sorties_modele_sanstitre!$F$143</f>
        <v>0.475530613575294</v>
      </c>
      <c r="G143" s="34" t="n">
        <f aca="false">sorties_modele_sanstitre!$G$143</f>
        <v>0.484603604771713</v>
      </c>
      <c r="H143" s="38"/>
      <c r="I143" s="38"/>
      <c r="J143" s="38"/>
      <c r="K143" s="38"/>
    </row>
    <row collapsed="false" customFormat="false" customHeight="false" hidden="false" ht="15" outlineLevel="0" r="144">
      <c r="A144" s="25" t="str">
        <f aca="false">sorties_modele_sanstitre!$A$144</f>
        <v>AMS3</v>
      </c>
      <c r="B144" s="25" t="str">
        <f aca="false">sorties_modele_sanstitre!$B$144</f>
        <v>Santé</v>
      </c>
      <c r="C144" s="34" t="n">
        <f aca="false">sorties_modele_sanstitre!$C$144</f>
        <v>0.224646718681418</v>
      </c>
      <c r="D144" s="34" t="n">
        <f aca="false">sorties_modele_sanstitre!$D$144</f>
        <v>0.279212702089022</v>
      </c>
      <c r="E144" s="34" t="n">
        <f aca="false">sorties_modele_sanstitre!$E$144</f>
        <v>0.35996169169445</v>
      </c>
      <c r="F144" s="34" t="n">
        <f aca="false">sorties_modele_sanstitre!$F$144</f>
        <v>0.474474598311969</v>
      </c>
      <c r="G144" s="34" t="n">
        <f aca="false">sorties_modele_sanstitre!$G$144</f>
        <v>0.731637570705903</v>
      </c>
      <c r="H144" s="38"/>
      <c r="I144" s="38"/>
      <c r="J144" s="38"/>
      <c r="K144" s="38"/>
    </row>
    <row collapsed="false" customFormat="false" customHeight="false" hidden="false" ht="15" outlineLevel="0" r="145">
      <c r="A145" s="25" t="str">
        <f aca="false">sorties_modele_sanstitre!$A$145</f>
        <v>AMS3</v>
      </c>
      <c r="B145" s="25" t="str">
        <f aca="false">sorties_modele_sanstitre!$B$145</f>
        <v>Autre</v>
      </c>
      <c r="C145" s="34" t="n">
        <f aca="false">sorties_modele_sanstitre!$C$145</f>
        <v>0.332819910835867</v>
      </c>
      <c r="D145" s="34" t="n">
        <f aca="false">sorties_modele_sanstitre!$D$145</f>
        <v>0.41032718739966</v>
      </c>
      <c r="E145" s="34" t="n">
        <f aca="false">sorties_modele_sanstitre!$E$145</f>
        <v>0.491308213964748</v>
      </c>
      <c r="F145" s="34" t="n">
        <f aca="false">sorties_modele_sanstitre!$F$145</f>
        <v>0.569625944868874</v>
      </c>
      <c r="G145" s="34" t="n">
        <f aca="false">sorties_modele_sanstitre!$G$145</f>
        <v>0.694605818322602</v>
      </c>
      <c r="H145" s="38"/>
      <c r="I145" s="38"/>
      <c r="J145" s="38"/>
      <c r="K145" s="38"/>
    </row>
    <row collapsed="false" customFormat="false" customHeight="false" hidden="false" ht="15" outlineLevel="0" r="147">
      <c r="A147" s="27" t="s">
        <v>140</v>
      </c>
    </row>
    <row collapsed="false" customFormat="false" customHeight="false" hidden="false" ht="15" outlineLevel="0" r="148">
      <c r="A148" s="25" t="str">
        <f aca="false">sorties_modele_sanstitre!$A$148</f>
        <v>scenario</v>
      </c>
      <c r="B148" s="25" t="str">
        <f aca="false">sorties_modele_sanstitre!$B$148</f>
        <v>Branche_MEDPRO</v>
      </c>
      <c r="C148" s="25" t="str">
        <f aca="false">sorties_modele_sanstitre!$C$148</f>
        <v>2015</v>
      </c>
      <c r="D148" s="25" t="str">
        <f aca="false">sorties_modele_sanstitre!$D$148</f>
        <v>2020</v>
      </c>
      <c r="E148" s="25" t="str">
        <f aca="false">sorties_modele_sanstitre!$E$148</f>
        <v>2025</v>
      </c>
      <c r="F148" s="25" t="str">
        <f aca="false">sorties_modele_sanstitre!$F$148</f>
        <v>2030</v>
      </c>
      <c r="G148" s="25" t="str">
        <f aca="false">sorties_modele_sanstitre!$G$148</f>
        <v>2050</v>
      </c>
      <c r="H148" s="37"/>
      <c r="I148" s="37"/>
      <c r="J148" s="37"/>
      <c r="K148" s="37"/>
    </row>
    <row collapsed="false" customFormat="false" customHeight="false" hidden="false" ht="15" outlineLevel="0" r="149">
      <c r="A149" s="25" t="str">
        <f aca="false">sorties_modele_sanstitre!$A$149</f>
        <v>AMS3</v>
      </c>
      <c r="B149" s="25" t="str">
        <f aca="false">sorties_modele_sanstitre!$B$149</f>
        <v>Bureaux</v>
      </c>
      <c r="C149" s="34" t="n">
        <f aca="false">sorties_modele_sanstitre!$C$149</f>
        <v>0.0709635006271098</v>
      </c>
      <c r="D149" s="34" t="n">
        <f aca="false">sorties_modele_sanstitre!$D$149</f>
        <v>0.0497971954902633</v>
      </c>
      <c r="E149" s="34" t="n">
        <f aca="false">sorties_modele_sanstitre!$E$149</f>
        <v>0.0323426926519932</v>
      </c>
      <c r="F149" s="34" t="n">
        <f aca="false">sorties_modele_sanstitre!$F$149</f>
        <v>0.0153792576723538</v>
      </c>
      <c r="G149" s="34" t="n">
        <f aca="false">sorties_modele_sanstitre!$G$149</f>
        <v>0.000293560690139928</v>
      </c>
      <c r="H149" s="38"/>
      <c r="I149" s="38"/>
      <c r="J149" s="38"/>
      <c r="K149" s="38"/>
    </row>
    <row collapsed="false" customFormat="false" customHeight="false" hidden="false" ht="15" outlineLevel="0" r="150">
      <c r="A150" s="25" t="str">
        <f aca="false">sorties_modele_sanstitre!$A$150</f>
        <v>AMS3</v>
      </c>
      <c r="B150" s="25" t="str">
        <f aca="false">sorties_modele_sanstitre!$B$150</f>
        <v>Commerce</v>
      </c>
      <c r="C150" s="34" t="n">
        <f aca="false">sorties_modele_sanstitre!$C$150</f>
        <v>0.173537273232417</v>
      </c>
      <c r="D150" s="34" t="n">
        <f aca="false">sorties_modele_sanstitre!$D$150</f>
        <v>0.125875765724458</v>
      </c>
      <c r="E150" s="34" t="n">
        <f aca="false">sorties_modele_sanstitre!$E$150</f>
        <v>0.0846514281048023</v>
      </c>
      <c r="F150" s="34" t="n">
        <f aca="false">sorties_modele_sanstitre!$F$150</f>
        <v>0.0486804148666307</v>
      </c>
      <c r="G150" s="34" t="n">
        <f aca="false">sorties_modele_sanstitre!$G$150</f>
        <v>0.0121754117052024</v>
      </c>
      <c r="H150" s="38"/>
      <c r="I150" s="38"/>
      <c r="J150" s="38"/>
      <c r="K150" s="38"/>
    </row>
    <row collapsed="false" customFormat="false" customHeight="false" hidden="false" ht="15" outlineLevel="0" r="151">
      <c r="A151" s="25" t="str">
        <f aca="false">sorties_modele_sanstitre!$A$151</f>
        <v>AMS3</v>
      </c>
      <c r="B151" s="25" t="str">
        <f aca="false">sorties_modele_sanstitre!$B$151</f>
        <v>Santé</v>
      </c>
      <c r="C151" s="34" t="n">
        <f aca="false">sorties_modele_sanstitre!$C$151</f>
        <v>0.148656776750624</v>
      </c>
      <c r="D151" s="34" t="n">
        <f aca="false">sorties_modele_sanstitre!$D$151</f>
        <v>0.108838888286116</v>
      </c>
      <c r="E151" s="34" t="n">
        <f aca="false">sorties_modele_sanstitre!$E$151</f>
        <v>0.073831136715258</v>
      </c>
      <c r="F151" s="34" t="n">
        <f aca="false">sorties_modele_sanstitre!$F$151</f>
        <v>0.0457897422167203</v>
      </c>
      <c r="G151" s="34" t="n">
        <f aca="false">sorties_modele_sanstitre!$G$151</f>
        <v>0.0177568353904311</v>
      </c>
      <c r="H151" s="38"/>
      <c r="I151" s="38"/>
      <c r="J151" s="38"/>
      <c r="K151" s="38"/>
    </row>
    <row collapsed="false" customFormat="false" customHeight="false" hidden="false" ht="15" outlineLevel="0" r="152">
      <c r="A152" s="25" t="str">
        <f aca="false">sorties_modele_sanstitre!$A$152</f>
        <v>AMS3</v>
      </c>
      <c r="B152" s="25" t="str">
        <f aca="false">sorties_modele_sanstitre!$B$152</f>
        <v>Autre</v>
      </c>
      <c r="C152" s="34" t="n">
        <f aca="false">sorties_modele_sanstitre!$C$152</f>
        <v>0.130868433471275</v>
      </c>
      <c r="D152" s="34" t="n">
        <f aca="false">sorties_modele_sanstitre!$D$152</f>
        <v>0.0917621155754677</v>
      </c>
      <c r="E152" s="34" t="n">
        <f aca="false">sorties_modele_sanstitre!$E$152</f>
        <v>0.0609513290683714</v>
      </c>
      <c r="F152" s="34" t="n">
        <f aca="false">sorties_modele_sanstitre!$F$152</f>
        <v>0.0339070912006397</v>
      </c>
      <c r="G152" s="34" t="n">
        <f aca="false">sorties_modele_sanstitre!$G$152</f>
        <v>0.00496025829050394</v>
      </c>
      <c r="H152" s="38"/>
      <c r="I152" s="38"/>
      <c r="J152" s="38"/>
      <c r="K152" s="38"/>
    </row>
    <row collapsed="false" customFormat="false" customHeight="false" hidden="false" ht="15" outlineLevel="0" r="154">
      <c r="A154" s="27" t="s">
        <v>141</v>
      </c>
    </row>
    <row collapsed="false" customFormat="false" customHeight="false" hidden="false" ht="15" outlineLevel="0" r="155">
      <c r="A155" s="25" t="str">
        <f aca="false">sorties_modele_sanstitre!$A$155</f>
        <v>scenario</v>
      </c>
      <c r="B155" s="25" t="str">
        <f aca="false">sorties_modele_sanstitre!$B$155</f>
        <v>Branche_MEDPRO</v>
      </c>
      <c r="C155" s="25" t="str">
        <f aca="false">sorties_modele_sanstitre!$C$155</f>
        <v>2015</v>
      </c>
      <c r="D155" s="25" t="str">
        <f aca="false">sorties_modele_sanstitre!$D$155</f>
        <v>2020</v>
      </c>
      <c r="E155" s="25" t="str">
        <f aca="false">sorties_modele_sanstitre!$E$155</f>
        <v>2025</v>
      </c>
      <c r="F155" s="25" t="str">
        <f aca="false">sorties_modele_sanstitre!$F$155</f>
        <v>2030</v>
      </c>
      <c r="G155" s="25" t="str">
        <f aca="false">sorties_modele_sanstitre!$G$155</f>
        <v>2050</v>
      </c>
      <c r="H155" s="37"/>
      <c r="I155" s="37"/>
      <c r="J155" s="37"/>
      <c r="K155" s="37"/>
    </row>
    <row collapsed="false" customFormat="false" customHeight="false" hidden="false" ht="15" outlineLevel="0" r="156">
      <c r="A156" s="25" t="str">
        <f aca="false">sorties_modele_sanstitre!$A$156</f>
        <v>AMS3</v>
      </c>
      <c r="B156" s="25" t="str">
        <f aca="false">sorties_modele_sanstitre!$B$156</f>
        <v>Bureaux</v>
      </c>
      <c r="C156" s="34" t="n">
        <f aca="false">sorties_modele_sanstitre!$C$156</f>
        <v>0.0232587525913386</v>
      </c>
      <c r="D156" s="34" t="n">
        <f aca="false">sorties_modele_sanstitre!$D$156</f>
        <v>0.02150913762075</v>
      </c>
      <c r="E156" s="34" t="n">
        <f aca="false">sorties_modele_sanstitre!$E$156</f>
        <v>0.0230286466712677</v>
      </c>
      <c r="F156" s="34" t="n">
        <f aca="false">sorties_modele_sanstitre!$F$156</f>
        <v>0.0273929913555711</v>
      </c>
      <c r="G156" s="34" t="n">
        <f aca="false">sorties_modele_sanstitre!$G$156</f>
        <v>0.0406575352612253</v>
      </c>
      <c r="H156" s="38"/>
      <c r="I156" s="38"/>
      <c r="J156" s="38"/>
      <c r="K156" s="38"/>
    </row>
    <row collapsed="false" customFormat="false" customHeight="false" hidden="false" ht="15" outlineLevel="0" r="157">
      <c r="A157" s="25" t="str">
        <f aca="false">sorties_modele_sanstitre!$A$157</f>
        <v>AMS3</v>
      </c>
      <c r="B157" s="25" t="str">
        <f aca="false">sorties_modele_sanstitre!$B$157</f>
        <v>Commerce</v>
      </c>
      <c r="C157" s="34" t="n">
        <f aca="false">sorties_modele_sanstitre!$C$157</f>
        <v>0.125797271082281</v>
      </c>
      <c r="D157" s="34" t="n">
        <f aca="false">sorties_modele_sanstitre!$D$157</f>
        <v>0.176953921858212</v>
      </c>
      <c r="E157" s="34" t="n">
        <f aca="false">sorties_modele_sanstitre!$E$157</f>
        <v>0.205693232567841</v>
      </c>
      <c r="F157" s="34" t="n">
        <f aca="false">sorties_modele_sanstitre!$F$157</f>
        <v>0.224315046042307</v>
      </c>
      <c r="G157" s="34" t="n">
        <f aca="false">sorties_modele_sanstitre!$G$157</f>
        <v>0.0898647016037442</v>
      </c>
      <c r="H157" s="38"/>
      <c r="I157" s="38"/>
      <c r="J157" s="38"/>
      <c r="K157" s="38"/>
    </row>
    <row collapsed="false" customFormat="false" customHeight="false" hidden="false" ht="15" outlineLevel="0" r="158">
      <c r="A158" s="25" t="str">
        <f aca="false">sorties_modele_sanstitre!$A$158</f>
        <v>AMS3</v>
      </c>
      <c r="B158" s="25" t="str">
        <f aca="false">sorties_modele_sanstitre!$B$158</f>
        <v>Santé</v>
      </c>
      <c r="C158" s="34" t="n">
        <f aca="false">sorties_modele_sanstitre!$C$158</f>
        <v>0.0336674727461737</v>
      </c>
      <c r="D158" s="34" t="n">
        <f aca="false">sorties_modele_sanstitre!$D$158</f>
        <v>0.0361385987195549</v>
      </c>
      <c r="E158" s="34" t="n">
        <f aca="false">sorties_modele_sanstitre!$E$158</f>
        <v>0.0384138729741484</v>
      </c>
      <c r="F158" s="34" t="n">
        <f aca="false">sorties_modele_sanstitre!$F$158</f>
        <v>0.0394790326231613</v>
      </c>
      <c r="G158" s="34" t="n">
        <f aca="false">sorties_modele_sanstitre!$G$158</f>
        <v>0.0483765120650896</v>
      </c>
      <c r="H158" s="38"/>
      <c r="I158" s="38"/>
      <c r="J158" s="38"/>
      <c r="K158" s="38"/>
    </row>
    <row collapsed="false" customFormat="false" customHeight="false" hidden="false" ht="15" outlineLevel="0" r="159">
      <c r="A159" s="25" t="str">
        <f aca="false">sorties_modele_sanstitre!$A$159</f>
        <v>AMS3</v>
      </c>
      <c r="B159" s="25" t="str">
        <f aca="false">sorties_modele_sanstitre!$B$159</f>
        <v>Autre</v>
      </c>
      <c r="C159" s="34" t="n">
        <f aca="false">sorties_modele_sanstitre!$C$159</f>
        <v>0.0826799127162184</v>
      </c>
      <c r="D159" s="34" t="n">
        <f aca="false">sorties_modele_sanstitre!$D$159</f>
        <v>0.0867537127501855</v>
      </c>
      <c r="E159" s="34" t="n">
        <f aca="false">sorties_modele_sanstitre!$E$159</f>
        <v>0.0875027022409172</v>
      </c>
      <c r="F159" s="34" t="n">
        <f aca="false">sorties_modele_sanstitre!$F$159</f>
        <v>0.0910091471147431</v>
      </c>
      <c r="G159" s="34" t="n">
        <f aca="false">sorties_modele_sanstitre!$G$159</f>
        <v>0.0820904224919094</v>
      </c>
      <c r="H159" s="38"/>
      <c r="I159" s="38"/>
      <c r="J159" s="38"/>
      <c r="K159" s="38"/>
    </row>
    <row collapsed="false" customFormat="false" customHeight="false" hidden="false" ht="15" outlineLevel="0" r="161">
      <c r="A161" s="27" t="s">
        <v>142</v>
      </c>
    </row>
    <row collapsed="false" customFormat="false" customHeight="false" hidden="false" ht="15" outlineLevel="0" r="162">
      <c r="A162" s="25" t="str">
        <f aca="false">sorties_modele_sanstitre!$A$162</f>
        <v>scenario</v>
      </c>
      <c r="B162" s="25" t="str">
        <f aca="false">sorties_modele_sanstitre!$B$162</f>
        <v>usage</v>
      </c>
      <c r="C162" s="25" t="str">
        <f aca="false">sorties_modele_sanstitre!$C$162</f>
        <v>Type_parc</v>
      </c>
      <c r="D162" s="25" t="str">
        <f aca="false">sorties_modele_sanstitre!$D$162</f>
        <v>2015</v>
      </c>
      <c r="E162" s="25" t="str">
        <f aca="false">sorties_modele_sanstitre!$E$162</f>
        <v>2020</v>
      </c>
      <c r="F162" s="25" t="str">
        <f aca="false">sorties_modele_sanstitre!$F$162</f>
        <v>2025</v>
      </c>
      <c r="G162" s="25" t="str">
        <f aca="false">sorties_modele_sanstitre!$G$162</f>
        <v>2030</v>
      </c>
      <c r="H162" s="25" t="str">
        <f aca="false">sorties_modele_sanstitre!$H$162</f>
        <v>2050</v>
      </c>
    </row>
    <row collapsed="false" customFormat="false" customHeight="false" hidden="false" ht="15" outlineLevel="0" r="163">
      <c r="A163" s="25" t="str">
        <f aca="false">sorties_modele_sanstitre!$A$163</f>
        <v>AMS3</v>
      </c>
      <c r="B163" s="25" t="str">
        <f aca="false">sorties_modele_sanstitre!$B$163</f>
        <v>Chauffage</v>
      </c>
      <c r="C163" s="25" t="str">
        <f aca="false">sorties_modele_sanstitre!$C$163</f>
        <v>E</v>
      </c>
      <c r="D163" s="25" t="n">
        <f aca="false">sorties_modele_sanstitre!$D$163</f>
        <v>1</v>
      </c>
      <c r="E163" s="25" t="n">
        <f aca="false">sorties_modele_sanstitre!$E$163</f>
        <v>0.91</v>
      </c>
      <c r="F163" s="25" t="n">
        <f aca="false">sorties_modele_sanstitre!$F$163</f>
        <v>0.83</v>
      </c>
      <c r="G163" s="25" t="n">
        <f aca="false">sorties_modele_sanstitre!$G$163</f>
        <v>0.74</v>
      </c>
      <c r="H163" s="25" t="n">
        <f aca="false">sorties_modele_sanstitre!$H$163</f>
        <v>0.53</v>
      </c>
    </row>
    <row collapsed="false" customFormat="false" customHeight="false" hidden="false" ht="15" outlineLevel="0" r="164">
      <c r="A164" s="25" t="str">
        <f aca="false">sorties_modele_sanstitre!$A$164</f>
        <v>AMS3</v>
      </c>
      <c r="B164" s="25" t="str">
        <f aca="false">sorties_modele_sanstitre!$B$164</f>
        <v>Chauffage</v>
      </c>
      <c r="C164" s="25" t="str">
        <f aca="false">sorties_modele_sanstitre!$C$164</f>
        <v>N</v>
      </c>
      <c r="D164" s="25" t="n">
        <f aca="false">sorties_modele_sanstitre!$D$164</f>
        <v>1</v>
      </c>
      <c r="E164" s="25" t="n">
        <f aca="false">sorties_modele_sanstitre!$E$164</f>
        <v>1.02</v>
      </c>
      <c r="F164" s="25" t="n">
        <f aca="false">sorties_modele_sanstitre!$F$164</f>
        <v>0.99</v>
      </c>
      <c r="G164" s="25" t="n">
        <f aca="false">sorties_modele_sanstitre!$G$164</f>
        <v>0.97</v>
      </c>
      <c r="H164" s="25" t="n">
        <f aca="false">sorties_modele_sanstitre!$H$164</f>
        <v>0.8</v>
      </c>
    </row>
    <row collapsed="false" customFormat="false" customHeight="false" hidden="false" ht="15" outlineLevel="0" r="166">
      <c r="A166" s="27" t="s">
        <v>143</v>
      </c>
    </row>
    <row collapsed="false" customFormat="false" customHeight="false" hidden="false" ht="15" outlineLevel="0" r="167">
      <c r="A167" s="25" t="str">
        <f aca="false">sorties_modele_sanstitre!$A$167</f>
        <v>scenario</v>
      </c>
      <c r="B167" s="25" t="str">
        <f aca="false">sorties_modele_sanstitre!$B$167</f>
        <v>Branche</v>
      </c>
      <c r="C167" s="25" t="str">
        <f aca="false">sorties_modele_sanstitre!$C$167</f>
        <v>2015</v>
      </c>
      <c r="D167" s="25" t="str">
        <f aca="false">sorties_modele_sanstitre!$D$167</f>
        <v>2020</v>
      </c>
      <c r="E167" s="25" t="str">
        <f aca="false">sorties_modele_sanstitre!$E$167</f>
        <v>2025</v>
      </c>
      <c r="F167" s="25" t="str">
        <f aca="false">sorties_modele_sanstitre!$F$167</f>
        <v>2030</v>
      </c>
      <c r="G167" s="25" t="str">
        <f aca="false">sorties_modele_sanstitre!$G$167</f>
        <v>2050</v>
      </c>
    </row>
    <row collapsed="false" customFormat="false" customHeight="false" hidden="false" ht="15" outlineLevel="0" r="168">
      <c r="A168" s="25" t="str">
        <f aca="false">sorties_modele_sanstitre!$A$168</f>
        <v>AMS3</v>
      </c>
      <c r="B168" s="25" t="str">
        <f aca="false">sorties_modele_sanstitre!$B$168</f>
        <v>Bureaux</v>
      </c>
      <c r="C168" s="25" t="n">
        <f aca="false">sorties_modele_sanstitre!$C$168</f>
        <v>1</v>
      </c>
      <c r="D168" s="25" t="n">
        <f aca="false">sorties_modele_sanstitre!$D$168</f>
        <v>0.99</v>
      </c>
      <c r="E168" s="25" t="n">
        <f aca="false">sorties_modele_sanstitre!$E$168</f>
        <v>0.95</v>
      </c>
      <c r="F168" s="25" t="n">
        <f aca="false">sorties_modele_sanstitre!$F$168</f>
        <v>0.92</v>
      </c>
      <c r="G168" s="25" t="n">
        <f aca="false">sorties_modele_sanstitre!$G$168</f>
        <v>0.79</v>
      </c>
    </row>
    <row collapsed="false" customFormat="false" customHeight="false" hidden="false" ht="15" outlineLevel="0" r="169">
      <c r="A169" s="25" t="str">
        <f aca="false">sorties_modele_sanstitre!$A$169</f>
        <v>AMS3</v>
      </c>
      <c r="B169" s="25" t="str">
        <f aca="false">sorties_modele_sanstitre!$B$169</f>
        <v>Commerce</v>
      </c>
      <c r="C169" s="25" t="n">
        <f aca="false">sorties_modele_sanstitre!$C$169</f>
        <v>1</v>
      </c>
      <c r="D169" s="25" t="n">
        <f aca="false">sorties_modele_sanstitre!$D$169</f>
        <v>0.99</v>
      </c>
      <c r="E169" s="25" t="n">
        <f aca="false">sorties_modele_sanstitre!$E$169</f>
        <v>0.96</v>
      </c>
      <c r="F169" s="25" t="n">
        <f aca="false">sorties_modele_sanstitre!$F$169</f>
        <v>0.93</v>
      </c>
      <c r="G169" s="25" t="n">
        <f aca="false">sorties_modele_sanstitre!$G$169</f>
        <v>0.8</v>
      </c>
    </row>
    <row collapsed="false" customFormat="false" customHeight="false" hidden="false" ht="15" outlineLevel="0" r="170">
      <c r="A170" s="25" t="str">
        <f aca="false">sorties_modele_sanstitre!$A$170</f>
        <v>AMS3</v>
      </c>
      <c r="B170" s="25" t="str">
        <f aca="false">sorties_modele_sanstitre!$B$170</f>
        <v>Santé</v>
      </c>
      <c r="C170" s="25" t="n">
        <f aca="false">sorties_modele_sanstitre!$C$170</f>
        <v>1</v>
      </c>
      <c r="D170" s="25" t="n">
        <f aca="false">sorties_modele_sanstitre!$D$170</f>
        <v>0.98</v>
      </c>
      <c r="E170" s="25" t="n">
        <f aca="false">sorties_modele_sanstitre!$E$170</f>
        <v>0.94</v>
      </c>
      <c r="F170" s="25" t="n">
        <f aca="false">sorties_modele_sanstitre!$F$170</f>
        <v>0.9</v>
      </c>
      <c r="G170" s="25" t="n">
        <f aca="false">sorties_modele_sanstitre!$G$170</f>
        <v>0.75</v>
      </c>
    </row>
    <row collapsed="false" customFormat="false" customHeight="false" hidden="false" ht="15" outlineLevel="0" r="171">
      <c r="A171" s="25" t="str">
        <f aca="false">sorties_modele_sanstitre!$A$171</f>
        <v>AMS3</v>
      </c>
      <c r="B171" s="25" t="str">
        <f aca="false">sorties_modele_sanstitre!$B$171</f>
        <v>Autre</v>
      </c>
      <c r="C171" s="25" t="n">
        <f aca="false">sorties_modele_sanstitre!$C$171</f>
        <v>1</v>
      </c>
      <c r="D171" s="25" t="n">
        <f aca="false">sorties_modele_sanstitre!$D$171</f>
        <v>1</v>
      </c>
      <c r="E171" s="25" t="n">
        <f aca="false">sorties_modele_sanstitre!$E$171</f>
        <v>0.97</v>
      </c>
      <c r="F171" s="25" t="n">
        <f aca="false">sorties_modele_sanstitre!$F$171</f>
        <v>0.95</v>
      </c>
      <c r="G171" s="25" t="n">
        <f aca="false">sorties_modele_sanstitre!$G$171</f>
        <v>0.82</v>
      </c>
    </row>
    <row collapsed="false" customFormat="false" customHeight="false" hidden="false" ht="15" outlineLevel="0" r="173">
      <c r="A173" s="27" t="s">
        <v>144</v>
      </c>
    </row>
    <row collapsed="false" customFormat="false" customHeight="false" hidden="false" ht="15" outlineLevel="0" r="174">
      <c r="A174" s="25" t="str">
        <f aca="false">sorties_modele_sanstitre!$A$174</f>
        <v>scenario</v>
      </c>
      <c r="B174" s="25" t="str">
        <f aca="false">sorties_modele_sanstitre!$B$174</f>
        <v>Branche</v>
      </c>
      <c r="C174" s="25" t="str">
        <f aca="false">sorties_modele_sanstitre!$C$174</f>
        <v>2015</v>
      </c>
      <c r="D174" s="25" t="str">
        <f aca="false">sorties_modele_sanstitre!$D$174</f>
        <v>2020</v>
      </c>
      <c r="E174" s="25" t="str">
        <f aca="false">sorties_modele_sanstitre!$E$174</f>
        <v>2025</v>
      </c>
      <c r="F174" s="25" t="str">
        <f aca="false">sorties_modele_sanstitre!$F$174</f>
        <v>2030</v>
      </c>
      <c r="G174" s="25" t="str">
        <f aca="false">sorties_modele_sanstitre!$G$174</f>
        <v>2050</v>
      </c>
    </row>
    <row collapsed="false" customFormat="false" customHeight="false" hidden="false" ht="15" outlineLevel="0" r="175">
      <c r="A175" s="25" t="str">
        <f aca="false">sorties_modele_sanstitre!$A$175</f>
        <v>AMS3</v>
      </c>
      <c r="B175" s="25" t="str">
        <f aca="false">sorties_modele_sanstitre!$B$175</f>
        <v>Bureaux</v>
      </c>
      <c r="C175" s="25" t="n">
        <f aca="false">sorties_modele_sanstitre!$C$175</f>
        <v>1</v>
      </c>
      <c r="D175" s="25" t="n">
        <f aca="false">sorties_modele_sanstitre!$D$175</f>
        <v>0.99</v>
      </c>
      <c r="E175" s="25" t="n">
        <f aca="false">sorties_modele_sanstitre!$E$175</f>
        <v>0.86</v>
      </c>
      <c r="F175" s="25" t="n">
        <f aca="false">sorties_modele_sanstitre!$F$175</f>
        <v>0.74</v>
      </c>
      <c r="G175" s="25" t="n">
        <f aca="false">sorties_modele_sanstitre!$G$175</f>
        <v>0.55</v>
      </c>
    </row>
    <row collapsed="false" customFormat="false" customHeight="false" hidden="false" ht="15" outlineLevel="0" r="176">
      <c r="A176" s="25" t="str">
        <f aca="false">sorties_modele_sanstitre!$A$176</f>
        <v>AMS3</v>
      </c>
      <c r="B176" s="25" t="str">
        <f aca="false">sorties_modele_sanstitre!$B$176</f>
        <v>Commerce</v>
      </c>
      <c r="C176" s="25" t="n">
        <f aca="false">sorties_modele_sanstitre!$C$176</f>
        <v>1</v>
      </c>
      <c r="D176" s="25" t="n">
        <f aca="false">sorties_modele_sanstitre!$D$176</f>
        <v>0.94</v>
      </c>
      <c r="E176" s="25" t="n">
        <f aca="false">sorties_modele_sanstitre!$E$176</f>
        <v>0.84</v>
      </c>
      <c r="F176" s="25" t="n">
        <f aca="false">sorties_modele_sanstitre!$F$176</f>
        <v>0.73</v>
      </c>
      <c r="G176" s="25" t="n">
        <f aca="false">sorties_modele_sanstitre!$G$176</f>
        <v>0.52</v>
      </c>
    </row>
    <row collapsed="false" customFormat="false" customHeight="false" hidden="false" ht="15" outlineLevel="0" r="177">
      <c r="A177" s="25" t="str">
        <f aca="false">sorties_modele_sanstitre!$A$177</f>
        <v>AMS3</v>
      </c>
      <c r="B177" s="25" t="str">
        <f aca="false">sorties_modele_sanstitre!$B$177</f>
        <v>Santé</v>
      </c>
      <c r="C177" s="25" t="n">
        <f aca="false">sorties_modele_sanstitre!$C$177</f>
        <v>1</v>
      </c>
      <c r="D177" s="25" t="n">
        <f aca="false">sorties_modele_sanstitre!$D$177</f>
        <v>0.93</v>
      </c>
      <c r="E177" s="25" t="n">
        <f aca="false">sorties_modele_sanstitre!$E$177</f>
        <v>0.85</v>
      </c>
      <c r="F177" s="25" t="n">
        <f aca="false">sorties_modele_sanstitre!$F$177</f>
        <v>0.78</v>
      </c>
      <c r="G177" s="25" t="n">
        <f aca="false">sorties_modele_sanstitre!$G$177</f>
        <v>0.62</v>
      </c>
    </row>
    <row collapsed="false" customFormat="false" customHeight="false" hidden="false" ht="15" outlineLevel="0" r="178">
      <c r="A178" s="25" t="str">
        <f aca="false">sorties_modele_sanstitre!$A$178</f>
        <v>AMS3</v>
      </c>
      <c r="B178" s="25" t="str">
        <f aca="false">sorties_modele_sanstitre!$B$178</f>
        <v>Autre</v>
      </c>
      <c r="C178" s="25" t="n">
        <f aca="false">sorties_modele_sanstitre!$C$178</f>
        <v>1</v>
      </c>
      <c r="D178" s="25" t="n">
        <f aca="false">sorties_modele_sanstitre!$D$178</f>
        <v>0.95</v>
      </c>
      <c r="E178" s="25" t="n">
        <f aca="false">sorties_modele_sanstitre!$E$178</f>
        <v>0.86</v>
      </c>
      <c r="F178" s="25" t="n">
        <f aca="false">sorties_modele_sanstitre!$F$178</f>
        <v>0.77</v>
      </c>
      <c r="G178" s="25" t="n">
        <f aca="false">sorties_modele_sanstitre!$G$178</f>
        <v>0.58</v>
      </c>
    </row>
    <row collapsed="false" customFormat="false" customHeight="false" hidden="false" ht="15" outlineLevel="0" r="180">
      <c r="A180" s="27" t="s">
        <v>145</v>
      </c>
    </row>
    <row collapsed="false" customFormat="false" customHeight="false" hidden="false" ht="15" outlineLevel="0" r="181">
      <c r="A181" s="25" t="str">
        <f aca="false">sorties_modele_sanstitre!$A$181</f>
        <v>scenario</v>
      </c>
      <c r="B181" s="25" t="str">
        <f aca="false">sorties_modele_sanstitre!$B$181</f>
        <v>Branche</v>
      </c>
      <c r="C181" s="25" t="str">
        <f aca="false">sorties_modele_sanstitre!$C$181</f>
        <v>2015</v>
      </c>
      <c r="D181" s="25" t="str">
        <f aca="false">sorties_modele_sanstitre!$D$181</f>
        <v>2020</v>
      </c>
      <c r="E181" s="25" t="str">
        <f aca="false">sorties_modele_sanstitre!$E$181</f>
        <v>2025</v>
      </c>
      <c r="F181" s="25" t="str">
        <f aca="false">sorties_modele_sanstitre!$F$181</f>
        <v>2030</v>
      </c>
      <c r="G181" s="25" t="str">
        <f aca="false">sorties_modele_sanstitre!$G$181</f>
        <v>2050</v>
      </c>
    </row>
    <row collapsed="false" customFormat="false" customHeight="false" hidden="false" ht="15" outlineLevel="0" r="182">
      <c r="A182" s="25" t="str">
        <f aca="false">sorties_modele_sanstitre!$A$182</f>
        <v>AMS3</v>
      </c>
      <c r="B182" s="25" t="str">
        <f aca="false">sorties_modele_sanstitre!$B$182</f>
        <v>Bureaux</v>
      </c>
      <c r="C182" s="25" t="n">
        <f aca="false">sorties_modele_sanstitre!$C$182</f>
        <v>1</v>
      </c>
      <c r="D182" s="25" t="n">
        <f aca="false">sorties_modele_sanstitre!$D$182</f>
        <v>1.05</v>
      </c>
      <c r="E182" s="25" t="n">
        <f aca="false">sorties_modele_sanstitre!$E$182</f>
        <v>1.1</v>
      </c>
      <c r="F182" s="25" t="n">
        <f aca="false">sorties_modele_sanstitre!$F$182</f>
        <v>1.14</v>
      </c>
      <c r="G182" s="25" t="n">
        <f aca="false">sorties_modele_sanstitre!$G$182</f>
        <v>1.26</v>
      </c>
    </row>
    <row collapsed="false" customFormat="false" customHeight="false" hidden="false" ht="15" outlineLevel="0" r="183">
      <c r="A183" s="25" t="str">
        <f aca="false">sorties_modele_sanstitre!$A$183</f>
        <v>AMS3</v>
      </c>
      <c r="B183" s="25" t="str">
        <f aca="false">sorties_modele_sanstitre!$B$183</f>
        <v>Commerce</v>
      </c>
      <c r="C183" s="25" t="n">
        <f aca="false">sorties_modele_sanstitre!$C$183</f>
        <v>1</v>
      </c>
      <c r="D183" s="25" t="n">
        <f aca="false">sorties_modele_sanstitre!$D$183</f>
        <v>1.12</v>
      </c>
      <c r="E183" s="25" t="n">
        <f aca="false">sorties_modele_sanstitre!$E$183</f>
        <v>1.2</v>
      </c>
      <c r="F183" s="25" t="n">
        <f aca="false">sorties_modele_sanstitre!$F$183</f>
        <v>1.27</v>
      </c>
      <c r="G183" s="25" t="n">
        <f aca="false">sorties_modele_sanstitre!$G$183</f>
        <v>1.47</v>
      </c>
    </row>
    <row collapsed="false" customFormat="false" customHeight="false" hidden="false" ht="15" outlineLevel="0" r="184">
      <c r="A184" s="25" t="str">
        <f aca="false">sorties_modele_sanstitre!$A$184</f>
        <v>AMS3</v>
      </c>
      <c r="B184" s="25" t="str">
        <f aca="false">sorties_modele_sanstitre!$B$184</f>
        <v>Santé</v>
      </c>
      <c r="C184" s="25" t="n">
        <f aca="false">sorties_modele_sanstitre!$C$184</f>
        <v>1</v>
      </c>
      <c r="D184" s="25" t="n">
        <f aca="false">sorties_modele_sanstitre!$D$184</f>
        <v>1.07</v>
      </c>
      <c r="E184" s="25" t="n">
        <f aca="false">sorties_modele_sanstitre!$E$184</f>
        <v>1.09</v>
      </c>
      <c r="F184" s="25" t="n">
        <f aca="false">sorties_modele_sanstitre!$F$184</f>
        <v>1.12</v>
      </c>
      <c r="G184" s="25" t="n">
        <f aca="false">sorties_modele_sanstitre!$G$184</f>
        <v>1.15</v>
      </c>
    </row>
    <row collapsed="false" customFormat="false" customHeight="false" hidden="false" ht="15" outlineLevel="0" r="185">
      <c r="A185" s="25" t="str">
        <f aca="false">sorties_modele_sanstitre!$A$185</f>
        <v>AMS3</v>
      </c>
      <c r="B185" s="25" t="str">
        <f aca="false">sorties_modele_sanstitre!$B$185</f>
        <v>Autre</v>
      </c>
      <c r="C185" s="25" t="n">
        <f aca="false">sorties_modele_sanstitre!$C$185</f>
        <v>1</v>
      </c>
      <c r="D185" s="25" t="n">
        <f aca="false">sorties_modele_sanstitre!$D$185</f>
        <v>1.12</v>
      </c>
      <c r="E185" s="25" t="n">
        <f aca="false">sorties_modele_sanstitre!$E$185</f>
        <v>1.19</v>
      </c>
      <c r="F185" s="25" t="n">
        <f aca="false">sorties_modele_sanstitre!$F$185</f>
        <v>1.27</v>
      </c>
      <c r="G185" s="25" t="n">
        <f aca="false">sorties_modele_sanstitre!$G$185</f>
        <v>1.43</v>
      </c>
    </row>
    <row collapsed="false" customFormat="false" customHeight="false" hidden="false" ht="15" outlineLevel="0" r="187">
      <c r="A187" s="27" t="s">
        <v>146</v>
      </c>
    </row>
    <row collapsed="false" customFormat="false" customHeight="false" hidden="false" ht="15" outlineLevel="0" r="188">
      <c r="A188" s="25" t="str">
        <f aca="false">sorties_modele_sanstitre!$A$188</f>
        <v>scenario</v>
      </c>
      <c r="B188" s="25" t="str">
        <f aca="false">sorties_modele_sanstitre!$B$188</f>
        <v>Branche_MEDPRO</v>
      </c>
      <c r="C188" s="25" t="str">
        <f aca="false">sorties_modele_sanstitre!$C$188</f>
        <v>2015</v>
      </c>
      <c r="D188" s="25" t="str">
        <f aca="false">sorties_modele_sanstitre!$D$188</f>
        <v>2020</v>
      </c>
      <c r="E188" s="25" t="str">
        <f aca="false">sorties_modele_sanstitre!$E$188</f>
        <v>2025</v>
      </c>
      <c r="F188" s="25" t="str">
        <f aca="false">sorties_modele_sanstitre!$F$188</f>
        <v>2030</v>
      </c>
      <c r="G188" s="25" t="str">
        <f aca="false">sorties_modele_sanstitre!$G$188</f>
        <v>2050</v>
      </c>
    </row>
    <row collapsed="false" customFormat="false" customHeight="false" hidden="false" ht="15" outlineLevel="0" r="189">
      <c r="A189" s="25" t="str">
        <f aca="false">sorties_modele_sanstitre!$A$189</f>
        <v>AMS3</v>
      </c>
      <c r="B189" s="25" t="str">
        <f aca="false">sorties_modele_sanstitre!$B$189</f>
        <v>Bureaux</v>
      </c>
      <c r="C189" s="34" t="n">
        <f aca="false">sorties_modele_sanstitre!$C$189</f>
        <v>0.429621066327376</v>
      </c>
      <c r="D189" s="34" t="n">
        <f aca="false">sorties_modele_sanstitre!$D$189</f>
        <v>0.453636960918139</v>
      </c>
      <c r="E189" s="34" t="n">
        <f aca="false">sorties_modele_sanstitre!$E$189</f>
        <v>0.468384513782701</v>
      </c>
      <c r="F189" s="34" t="n">
        <f aca="false">sorties_modele_sanstitre!$F$189</f>
        <v>0.482711664561379</v>
      </c>
      <c r="G189" s="34" t="n">
        <f aca="false">sorties_modele_sanstitre!$G$189</f>
        <v>0.511131765159762</v>
      </c>
    </row>
    <row collapsed="false" customFormat="false" customHeight="false" hidden="false" ht="15" outlineLevel="0" r="190">
      <c r="A190" s="25" t="str">
        <f aca="false">sorties_modele_sanstitre!$A$190</f>
        <v>AMS3</v>
      </c>
      <c r="B190" s="25" t="str">
        <f aca="false">sorties_modele_sanstitre!$B$190</f>
        <v>Commerce</v>
      </c>
      <c r="C190" s="34" t="n">
        <f aca="false">sorties_modele_sanstitre!$C$190</f>
        <v>0.30789760747664</v>
      </c>
      <c r="D190" s="34" t="n">
        <f aca="false">sorties_modele_sanstitre!$D$190</f>
        <v>0.340491144031377</v>
      </c>
      <c r="E190" s="34" t="n">
        <f aca="false">sorties_modele_sanstitre!$E$190</f>
        <v>0.356490858520641</v>
      </c>
      <c r="F190" s="34" t="n">
        <f aca="false">sorties_modele_sanstitre!$F$190</f>
        <v>0.371600556668911</v>
      </c>
      <c r="G190" s="34" t="n">
        <f aca="false">sorties_modele_sanstitre!$G$190</f>
        <v>0.395056857748983</v>
      </c>
    </row>
    <row collapsed="false" customFormat="false" customHeight="false" hidden="false" ht="15" outlineLevel="0" r="191">
      <c r="A191" s="25" t="str">
        <f aca="false">sorties_modele_sanstitre!$A$191</f>
        <v>AMS3</v>
      </c>
      <c r="B191" s="25" t="str">
        <f aca="false">sorties_modele_sanstitre!$B$191</f>
        <v>Santé</v>
      </c>
      <c r="C191" s="34" t="n">
        <f aca="false">sorties_modele_sanstitre!$C$191</f>
        <v>0.246772675143458</v>
      </c>
      <c r="D191" s="34" t="n">
        <f aca="false">sorties_modele_sanstitre!$D$191</f>
        <v>0.266601305064024</v>
      </c>
      <c r="E191" s="34" t="n">
        <f aca="false">sorties_modele_sanstitre!$E$191</f>
        <v>0.278259256376969</v>
      </c>
      <c r="F191" s="34" t="n">
        <f aca="false">sorties_modele_sanstitre!$F$191</f>
        <v>0.289516900441334</v>
      </c>
      <c r="G191" s="34" t="n">
        <f aca="false">sorties_modele_sanstitre!$G$191</f>
        <v>0.312357683051707</v>
      </c>
    </row>
    <row collapsed="false" customFormat="false" customHeight="false" hidden="false" ht="15" outlineLevel="0" r="192">
      <c r="A192" s="25" t="str">
        <f aca="false">sorties_modele_sanstitre!$A$192</f>
        <v>AMS3</v>
      </c>
      <c r="B192" s="25" t="str">
        <f aca="false">sorties_modele_sanstitre!$B$192</f>
        <v>Autre</v>
      </c>
      <c r="C192" s="34" t="n">
        <f aca="false">sorties_modele_sanstitre!$C$192</f>
        <v>0.265246896764248</v>
      </c>
      <c r="D192" s="34" t="n">
        <f aca="false">sorties_modele_sanstitre!$D$192</f>
        <v>0.27854089120942</v>
      </c>
      <c r="E192" s="34" t="n">
        <f aca="false">sorties_modele_sanstitre!$E$192</f>
        <v>0.285546228023904</v>
      </c>
      <c r="F192" s="34" t="n">
        <f aca="false">sorties_modele_sanstitre!$F$192</f>
        <v>0.292450454346315</v>
      </c>
      <c r="G192" s="34" t="n">
        <f aca="false">sorties_modele_sanstitre!$G$192</f>
        <v>0.303242432121064</v>
      </c>
    </row>
    <row collapsed="false" customFormat="false" customHeight="false" hidden="false" ht="15" outlineLevel="0" r="193">
      <c r="A193" s="38"/>
      <c r="B193" s="38"/>
    </row>
    <row collapsed="false" customFormat="false" customHeight="false" hidden="false" ht="15" outlineLevel="0" r="194">
      <c r="A194" s="27" t="s">
        <v>147</v>
      </c>
    </row>
    <row collapsed="false" customFormat="false" customHeight="false" hidden="false" ht="15" outlineLevel="0" r="195">
      <c r="A195" s="25" t="str">
        <f aca="false">sorties_modele_sanstitre!$A$195</f>
        <v>scenario</v>
      </c>
      <c r="B195" s="25" t="str">
        <f aca="false">sorties_modele_sanstitre!$B$195</f>
        <v>Branche_MEDPRO</v>
      </c>
      <c r="C195" s="25" t="str">
        <f aca="false">sorties_modele_sanstitre!$C$195</f>
        <v>2015</v>
      </c>
      <c r="D195" s="25" t="str">
        <f aca="false">sorties_modele_sanstitre!$D$195</f>
        <v>2020</v>
      </c>
      <c r="E195" s="25" t="str">
        <f aca="false">sorties_modele_sanstitre!$E$195</f>
        <v>2025</v>
      </c>
      <c r="F195" s="25" t="str">
        <f aca="false">sorties_modele_sanstitre!$F$195</f>
        <v>2030</v>
      </c>
      <c r="G195" s="25" t="str">
        <f aca="false">sorties_modele_sanstitre!$G$195</f>
        <v>2050</v>
      </c>
    </row>
    <row collapsed="false" customFormat="false" customHeight="false" hidden="false" ht="15" outlineLevel="0" r="196">
      <c r="A196" s="25" t="str">
        <f aca="false">sorties_modele_sanstitre!$A$196</f>
        <v>AMS3</v>
      </c>
      <c r="B196" s="25" t="str">
        <f aca="false">sorties_modele_sanstitre!$B$196</f>
        <v>Bureaux</v>
      </c>
      <c r="C196" s="39" t="n">
        <f aca="false">sorties_modele_sanstitre!$C$196</f>
        <v>8.1102278607805</v>
      </c>
      <c r="D196" s="39" t="n">
        <f aca="false">sorties_modele_sanstitre!$D$196</f>
        <v>8.8937221713655</v>
      </c>
      <c r="E196" s="39" t="n">
        <f aca="false">sorties_modele_sanstitre!$E$196</f>
        <v>9.5912358032794</v>
      </c>
      <c r="F196" s="39" t="n">
        <f aca="false">sorties_modele_sanstitre!$F$196</f>
        <v>10.334122778872</v>
      </c>
      <c r="G196" s="39" t="n">
        <f aca="false">sorties_modele_sanstitre!$G$196</f>
        <v>12.5064711275085</v>
      </c>
    </row>
    <row collapsed="false" customFormat="false" customHeight="false" hidden="false" ht="15" outlineLevel="0" r="197">
      <c r="A197" s="25" t="str">
        <f aca="false">sorties_modele_sanstitre!$A$197</f>
        <v>AMS3</v>
      </c>
      <c r="B197" s="25" t="str">
        <f aca="false">sorties_modele_sanstitre!$B$197</f>
        <v>Commerce</v>
      </c>
      <c r="C197" s="39" t="n">
        <f aca="false">sorties_modele_sanstitre!$C$197</f>
        <v>3.3236730275588</v>
      </c>
      <c r="D197" s="39" t="n">
        <f aca="false">sorties_modele_sanstitre!$D$197</f>
        <v>3.7881440334567</v>
      </c>
      <c r="E197" s="39" t="n">
        <f aca="false">sorties_modele_sanstitre!$E$197</f>
        <v>4.0709244318485</v>
      </c>
      <c r="F197" s="39" t="n">
        <f aca="false">sorties_modele_sanstitre!$F$197</f>
        <v>4.370812224596</v>
      </c>
      <c r="G197" s="39" t="n">
        <f aca="false">sorties_modele_sanstitre!$G$197</f>
        <v>5.2009011300024</v>
      </c>
    </row>
    <row collapsed="false" customFormat="false" customHeight="false" hidden="false" ht="15" outlineLevel="0" r="198">
      <c r="A198" s="25" t="str">
        <f aca="false">sorties_modele_sanstitre!$A$198</f>
        <v>AMS3</v>
      </c>
      <c r="B198" s="25" t="str">
        <f aca="false">sorties_modele_sanstitre!$B$198</f>
        <v>Santé</v>
      </c>
      <c r="C198" s="39" t="n">
        <f aca="false">sorties_modele_sanstitre!$C$198</f>
        <v>1.4559144091537</v>
      </c>
      <c r="D198" s="39" t="n">
        <f aca="false">sorties_modele_sanstitre!$D$198</f>
        <v>1.6592438755166</v>
      </c>
      <c r="E198" s="39" t="n">
        <f aca="false">sorties_modele_sanstitre!$E$198</f>
        <v>1.7869189462114</v>
      </c>
      <c r="F198" s="39" t="n">
        <f aca="false">sorties_modele_sanstitre!$F$198</f>
        <v>1.9253240787712</v>
      </c>
      <c r="G198" s="39" t="n">
        <f aca="false">sorties_modele_sanstitre!$G$198</f>
        <v>2.4232355057045</v>
      </c>
    </row>
    <row collapsed="false" customFormat="false" customHeight="false" hidden="false" ht="15" outlineLevel="0" r="199">
      <c r="A199" s="25" t="str">
        <f aca="false">sorties_modele_sanstitre!$A$199</f>
        <v>AMS3</v>
      </c>
      <c r="B199" s="25" t="str">
        <f aca="false">sorties_modele_sanstitre!$B$199</f>
        <v>Autre</v>
      </c>
      <c r="C199" s="39" t="n">
        <f aca="false">sorties_modele_sanstitre!$C$199</f>
        <v>6.0423774978953</v>
      </c>
      <c r="D199" s="39" t="n">
        <f aca="false">sorties_modele_sanstitre!$D$199</f>
        <v>7.023327365942</v>
      </c>
      <c r="E199" s="39" t="n">
        <f aca="false">sorties_modele_sanstitre!$E$199</f>
        <v>7.6194770565263</v>
      </c>
      <c r="F199" s="39" t="n">
        <f aca="false">sorties_modele_sanstitre!$F$199</f>
        <v>8.2379956207996</v>
      </c>
      <c r="G199" s="39" t="n">
        <f aca="false">sorties_modele_sanstitre!$G$199</f>
        <v>9.8293104650585</v>
      </c>
    </row>
    <row collapsed="false" customFormat="false" customHeight="false" hidden="false" ht="15" outlineLevel="0" r="200">
      <c r="A200" s="38"/>
      <c r="B200" s="38"/>
    </row>
    <row collapsed="false" customFormat="false" customHeight="false" hidden="false" ht="15" outlineLevel="0" r="201">
      <c r="A201" s="27" t="s">
        <v>148</v>
      </c>
    </row>
    <row collapsed="false" customFormat="false" customHeight="false" hidden="false" ht="15" outlineLevel="0" r="202">
      <c r="A202" s="25" t="str">
        <f aca="false">sorties_modele_sanstitre!$A$202</f>
        <v>scenario</v>
      </c>
      <c r="B202" s="25" t="str">
        <f aca="false">sorties_modele_sanstitre!$B$202</f>
        <v>2015</v>
      </c>
      <c r="C202" s="25" t="str">
        <f aca="false">sorties_modele_sanstitre!$C$202</f>
        <v>2020</v>
      </c>
      <c r="D202" s="25" t="str">
        <f aca="false">sorties_modele_sanstitre!$D$202</f>
        <v>2025</v>
      </c>
      <c r="E202" s="25" t="str">
        <f aca="false">sorties_modele_sanstitre!$E$202</f>
        <v>2030</v>
      </c>
      <c r="F202" s="25" t="str">
        <f aca="false">sorties_modele_sanstitre!$F$202</f>
        <v>2050</v>
      </c>
    </row>
    <row collapsed="false" customFormat="false" customHeight="false" hidden="false" ht="15" outlineLevel="0" r="203">
      <c r="A203" s="25" t="str">
        <f aca="false">sorties_modele_sanstitre!$A$203</f>
        <v>AMS3</v>
      </c>
      <c r="B203" s="25" t="n">
        <f aca="false">sorties_modele_sanstitre!$B$203</f>
        <v>1</v>
      </c>
      <c r="C203" s="25" t="n">
        <f aca="false">sorties_modele_sanstitre!$C$203</f>
        <v>1.09</v>
      </c>
      <c r="D203" s="25" t="n">
        <f aca="false">sorties_modele_sanstitre!$D$203</f>
        <v>1.22</v>
      </c>
      <c r="E203" s="25" t="n">
        <f aca="false">sorties_modele_sanstitre!$E$203</f>
        <v>1.28</v>
      </c>
      <c r="F203" s="25" t="n">
        <f aca="false">sorties_modele_sanstitre!$F$203</f>
        <v>1.43</v>
      </c>
    </row>
    <row collapsed="false" customFormat="false" customHeight="false" hidden="false" ht="15" outlineLevel="0" r="204">
      <c r="A204" s="38"/>
      <c r="B204" s="38"/>
    </row>
    <row collapsed="false" customFormat="false" customHeight="false" hidden="false" ht="15" outlineLevel="0" r="205">
      <c r="A205" s="27" t="s">
        <v>149</v>
      </c>
    </row>
    <row collapsed="false" customFormat="false" customHeight="false" hidden="false" ht="15" outlineLevel="0" r="206">
      <c r="A206" s="25" t="str">
        <f aca="false">sorties_modele_sanstitre!$A$206</f>
        <v>scenario</v>
      </c>
      <c r="B206" s="25" t="str">
        <f aca="false">sorties_modele_sanstitre!$B$206</f>
        <v>energie</v>
      </c>
      <c r="C206" s="25" t="str">
        <f aca="false">sorties_modele_sanstitre!$C$206</f>
        <v>2010</v>
      </c>
      <c r="D206" s="25" t="str">
        <f aca="false">sorties_modele_sanstitre!$D$206</f>
        <v>2015</v>
      </c>
      <c r="E206" s="25" t="str">
        <f aca="false">sorties_modele_sanstitre!$E$206</f>
        <v>2020</v>
      </c>
      <c r="F206" s="25" t="str">
        <f aca="false">sorties_modele_sanstitre!$F$206</f>
        <v>2025</v>
      </c>
      <c r="G206" s="25" t="str">
        <f aca="false">sorties_modele_sanstitre!$G$206</f>
        <v>2030</v>
      </c>
      <c r="H206" s="25" t="str">
        <f aca="false">sorties_modele_sanstitre!$H$206</f>
        <v>2035</v>
      </c>
      <c r="I206" s="25" t="str">
        <f aca="false">sorties_modele_sanstitre!$I$206</f>
        <v>2050</v>
      </c>
      <c r="J206" s="35"/>
      <c r="K206" s="35"/>
    </row>
    <row collapsed="false" customFormat="false" customHeight="false" hidden="false" ht="15" outlineLevel="0" r="207">
      <c r="A207" s="25" t="str">
        <f aca="false">sorties_modele_sanstitre!$A$207</f>
        <v>AMS3</v>
      </c>
      <c r="B207" s="25" t="str">
        <f aca="false">sorties_modele_sanstitre!$B$207</f>
        <v>Electricité</v>
      </c>
      <c r="C207" s="39" t="n">
        <f aca="false">sorties_modele_sanstitre!$C$207</f>
        <v>8.70432388522221</v>
      </c>
      <c r="D207" s="39" t="n">
        <f aca="false">sorties_modele_sanstitre!$D$207</f>
        <v>9.41436213785856</v>
      </c>
      <c r="E207" s="39" t="n">
        <f aca="false">sorties_modele_sanstitre!$E$207</f>
        <v>9.60377341447428</v>
      </c>
      <c r="F207" s="39" t="n">
        <f aca="false">sorties_modele_sanstitre!$F$207</f>
        <v>9.24060723151149</v>
      </c>
      <c r="G207" s="39" t="n">
        <f aca="false">sorties_modele_sanstitre!$G$207</f>
        <v>8.85196504245388</v>
      </c>
      <c r="H207" s="39" t="n">
        <f aca="false">sorties_modele_sanstitre!$H$207</f>
        <v>8.39388012849837</v>
      </c>
      <c r="I207" s="39" t="n">
        <f aca="false">sorties_modele_sanstitre!$I$207</f>
        <v>7.50261367798678</v>
      </c>
      <c r="J207" s="40"/>
      <c r="K207" s="40"/>
    </row>
    <row collapsed="false" customFormat="false" customHeight="false" hidden="false" ht="15" outlineLevel="0" r="208">
      <c r="A208" s="25" t="str">
        <f aca="false">sorties_modele_sanstitre!$A$208</f>
        <v>AMS3</v>
      </c>
      <c r="B208" s="25" t="str">
        <f aca="false">sorties_modele_sanstitre!$B$208</f>
        <v>Gaz</v>
      </c>
      <c r="C208" s="39" t="n">
        <f aca="false">sorties_modele_sanstitre!$C$208</f>
        <v>6.17915318175553</v>
      </c>
      <c r="D208" s="39" t="n">
        <f aca="false">sorties_modele_sanstitre!$D$208</f>
        <v>6.00927476917423</v>
      </c>
      <c r="E208" s="39" t="n">
        <f aca="false">sorties_modele_sanstitre!$E$208</f>
        <v>5.12947114619969</v>
      </c>
      <c r="F208" s="39" t="n">
        <f aca="false">sorties_modele_sanstitre!$F$208</f>
        <v>4.09657721182058</v>
      </c>
      <c r="G208" s="39" t="n">
        <f aca="false">sorties_modele_sanstitre!$G$208</f>
        <v>2.91525511869614</v>
      </c>
      <c r="H208" s="39" t="n">
        <f aca="false">sorties_modele_sanstitre!$H$208</f>
        <v>1.90451977035402</v>
      </c>
      <c r="I208" s="39" t="n">
        <f aca="false">sorties_modele_sanstitre!$I$208</f>
        <v>0.52004487366374</v>
      </c>
      <c r="J208" s="40"/>
      <c r="K208" s="40"/>
    </row>
    <row collapsed="false" customFormat="false" customHeight="false" hidden="false" ht="15" outlineLevel="0" r="209">
      <c r="A209" s="25" t="str">
        <f aca="false">sorties_modele_sanstitre!$A$209</f>
        <v>AMS3</v>
      </c>
      <c r="B209" s="25" t="str">
        <f aca="false">sorties_modele_sanstitre!$B$209</f>
        <v>Fioul</v>
      </c>
      <c r="C209" s="39" t="n">
        <f aca="false">sorties_modele_sanstitre!$C$209</f>
        <v>3.0314122346163</v>
      </c>
      <c r="D209" s="39" t="n">
        <f aca="false">sorties_modele_sanstitre!$D$209</f>
        <v>2.31268024439427</v>
      </c>
      <c r="E209" s="39" t="n">
        <f aca="false">sorties_modele_sanstitre!$E$209</f>
        <v>1.5405265011579</v>
      </c>
      <c r="F209" s="39" t="n">
        <f aca="false">sorties_modele_sanstitre!$F$209</f>
        <v>0.947647034864901</v>
      </c>
      <c r="G209" s="39" t="n">
        <f aca="false">sorties_modele_sanstitre!$G$209</f>
        <v>0.477674576365959</v>
      </c>
      <c r="H209" s="39" t="n">
        <f aca="false">sorties_modele_sanstitre!$H$209</f>
        <v>0.120360337499553</v>
      </c>
      <c r="I209" s="39" t="n">
        <f aca="false">sorties_modele_sanstitre!$I$209</f>
        <v>0.0616440032347721</v>
      </c>
      <c r="J209" s="40"/>
      <c r="K209" s="40"/>
    </row>
    <row collapsed="false" customFormat="false" customHeight="false" hidden="false" ht="15" outlineLevel="0" r="210">
      <c r="A210" s="25" t="str">
        <f aca="false">sorties_modele_sanstitre!$A$210</f>
        <v>AMS3</v>
      </c>
      <c r="B210" s="25" t="str">
        <f aca="false">sorties_modele_sanstitre!$B$210</f>
        <v>Urbain</v>
      </c>
      <c r="C210" s="39" t="n">
        <f aca="false">sorties_modele_sanstitre!$C$210</f>
        <v>0.754035853267721</v>
      </c>
      <c r="D210" s="39" t="n">
        <f aca="false">sorties_modele_sanstitre!$D$210</f>
        <v>0.62606394057221</v>
      </c>
      <c r="E210" s="39" t="n">
        <f aca="false">sorties_modele_sanstitre!$E$210</f>
        <v>0.528642186289089</v>
      </c>
      <c r="F210" s="39" t="n">
        <f aca="false">sorties_modele_sanstitre!$F$210</f>
        <v>0.510847955084514</v>
      </c>
      <c r="G210" s="39" t="n">
        <f aca="false">sorties_modele_sanstitre!$G$210</f>
        <v>0.575451622743637</v>
      </c>
      <c r="H210" s="39" t="n">
        <f aca="false">sorties_modele_sanstitre!$H$210</f>
        <v>0.732791337140275</v>
      </c>
      <c r="I210" s="39" t="n">
        <f aca="false">sorties_modele_sanstitre!$I$210</f>
        <v>1.47483858585727</v>
      </c>
      <c r="J210" s="40"/>
      <c r="K210" s="40"/>
    </row>
    <row collapsed="false" customFormat="false" customHeight="false" hidden="false" ht="15" outlineLevel="0" r="211">
      <c r="A211" s="25" t="str">
        <f aca="false">sorties_modele_sanstitre!$A$211</f>
        <v>AMS3</v>
      </c>
      <c r="B211" s="25" t="str">
        <f aca="false">sorties_modele_sanstitre!$B$211</f>
        <v>Autres</v>
      </c>
      <c r="C211" s="39" t="n">
        <f aca="false">sorties_modele_sanstitre!$C$211</f>
        <v>0.67793048672699</v>
      </c>
      <c r="D211" s="39" t="n">
        <f aca="false">sorties_modele_sanstitre!$D$211</f>
        <v>0.834431423663568</v>
      </c>
      <c r="E211" s="39" t="n">
        <f aca="false">sorties_modele_sanstitre!$E$211</f>
        <v>0.90388448879859</v>
      </c>
      <c r="F211" s="39" t="n">
        <f aca="false">sorties_modele_sanstitre!$F$211</f>
        <v>0.925303391134832</v>
      </c>
      <c r="G211" s="39" t="n">
        <f aca="false">sorties_modele_sanstitre!$G$211</f>
        <v>0.921337412345288</v>
      </c>
      <c r="H211" s="39" t="n">
        <f aca="false">sorties_modele_sanstitre!$H$211</f>
        <v>0.904029229463422</v>
      </c>
      <c r="I211" s="39" t="n">
        <f aca="false">sorties_modele_sanstitre!$I$211</f>
        <v>0.612674420238538</v>
      </c>
      <c r="J211" s="40"/>
      <c r="K211" s="40"/>
    </row>
    <row collapsed="false" customFormat="false" customHeight="false" hidden="false" ht="15" outlineLevel="0" r="212">
      <c r="A212" s="38"/>
      <c r="B212" s="38"/>
    </row>
    <row collapsed="false" customFormat="false" customHeight="false" hidden="false" ht="15" outlineLevel="0" r="213">
      <c r="A213" s="27" t="s">
        <v>150</v>
      </c>
    </row>
    <row collapsed="false" customFormat="false" customHeight="false" hidden="false" ht="15" outlineLevel="0" r="214">
      <c r="A214" s="25" t="str">
        <f aca="false">sorties_modele_sanstitre!$A$214</f>
        <v>scenario</v>
      </c>
      <c r="B214" s="25" t="str">
        <f aca="false">sorties_modele_sanstitre!$B$214</f>
        <v>usage</v>
      </c>
      <c r="C214" s="25" t="str">
        <f aca="false">sorties_modele_sanstitre!$C$214</f>
        <v>2010</v>
      </c>
      <c r="D214" s="25" t="str">
        <f aca="false">sorties_modele_sanstitre!$D$214</f>
        <v>2015</v>
      </c>
      <c r="E214" s="25" t="str">
        <f aca="false">sorties_modele_sanstitre!$E$214</f>
        <v>2020</v>
      </c>
      <c r="F214" s="25" t="str">
        <f aca="false">sorties_modele_sanstitre!$F$214</f>
        <v>2025</v>
      </c>
      <c r="G214" s="25" t="str">
        <f aca="false">sorties_modele_sanstitre!$G$214</f>
        <v>2030</v>
      </c>
      <c r="H214" s="25" t="str">
        <f aca="false">sorties_modele_sanstitre!$H$214</f>
        <v>2035</v>
      </c>
      <c r="I214" s="25" t="str">
        <f aca="false">sorties_modele_sanstitre!$I$214</f>
        <v>2050</v>
      </c>
      <c r="J214" s="37"/>
      <c r="K214" s="37"/>
    </row>
    <row collapsed="false" customFormat="false" customHeight="false" hidden="false" ht="15" outlineLevel="0" r="215">
      <c r="A215" s="25" t="str">
        <f aca="false">sorties_modele_sanstitre!$A$215</f>
        <v>AMS3</v>
      </c>
      <c r="B215" s="25" t="str">
        <f aca="false">sorties_modele_sanstitre!$B$215</f>
        <v>Chauffage</v>
      </c>
      <c r="C215" s="39" t="n">
        <f aca="false">sorties_modele_sanstitre!$C$215</f>
        <v>9.53230088869732</v>
      </c>
      <c r="D215" s="39" t="n">
        <f aca="false">sorties_modele_sanstitre!$D$215</f>
        <v>9.03413140515636</v>
      </c>
      <c r="E215" s="39" t="n">
        <f aca="false">sorties_modele_sanstitre!$E$215</f>
        <v>7.57372078651894</v>
      </c>
      <c r="F215" s="39" t="n">
        <f aca="false">sorties_modele_sanstitre!$F$215</f>
        <v>6.25684650501981</v>
      </c>
      <c r="G215" s="39" t="n">
        <f aca="false">sorties_modele_sanstitre!$G$215</f>
        <v>4.87377812321837</v>
      </c>
      <c r="H215" s="39" t="n">
        <f aca="false">sorties_modele_sanstitre!$H$215</f>
        <v>3.79280237390364</v>
      </c>
      <c r="I215" s="39" t="n">
        <f aca="false">sorties_modele_sanstitre!$I$215</f>
        <v>2.81677172712478</v>
      </c>
      <c r="J215" s="38"/>
      <c r="K215" s="38"/>
    </row>
    <row collapsed="false" customFormat="false" customHeight="false" hidden="false" ht="15" outlineLevel="0" r="216">
      <c r="A216" s="25" t="str">
        <f aca="false">sorties_modele_sanstitre!$A$216</f>
        <v>AMS3</v>
      </c>
      <c r="B216" s="25" t="str">
        <f aca="false">sorties_modele_sanstitre!$B$216</f>
        <v>AU_ther</v>
      </c>
      <c r="C216" s="39" t="n">
        <f aca="false">sorties_modele_sanstitre!$C$216</f>
        <v>4.38163408725788</v>
      </c>
      <c r="D216" s="39" t="n">
        <f aca="false">sorties_modele_sanstitre!$D$216</f>
        <v>4.50025153420703</v>
      </c>
      <c r="E216" s="39" t="n">
        <f aca="false">sorties_modele_sanstitre!$E$216</f>
        <v>4.50205444658922</v>
      </c>
      <c r="F216" s="39" t="n">
        <f aca="false">sorties_modele_sanstitre!$F$216</f>
        <v>4.29162945985236</v>
      </c>
      <c r="G216" s="39" t="n">
        <f aca="false">sorties_modele_sanstitre!$G$216</f>
        <v>4.13641884482115</v>
      </c>
      <c r="H216" s="39" t="n">
        <f aca="false">sorties_modele_sanstitre!$H$216</f>
        <v>3.85263433998873</v>
      </c>
      <c r="I216" s="39" t="n">
        <f aca="false">sorties_modele_sanstitre!$I$216</f>
        <v>3.40376999962062</v>
      </c>
      <c r="J216" s="38"/>
      <c r="K216" s="38"/>
    </row>
    <row collapsed="false" customFormat="false" customHeight="false" hidden="false" ht="15" outlineLevel="0" r="217">
      <c r="A217" s="25" t="str">
        <f aca="false">sorties_modele_sanstitre!$A$217</f>
        <v>AMS3</v>
      </c>
      <c r="B217" s="25" t="str">
        <f aca="false">sorties_modele_sanstitre!$B$217</f>
        <v>Elec_spe</v>
      </c>
      <c r="C217" s="39" t="n">
        <f aca="false">sorties_modele_sanstitre!$C$217</f>
        <v>4.95971796612863</v>
      </c>
      <c r="D217" s="39" t="n">
        <f aca="false">sorties_modele_sanstitre!$D$217</f>
        <v>5.15405115437071</v>
      </c>
      <c r="E217" s="39" t="n">
        <f aca="false">sorties_modele_sanstitre!$E$217</f>
        <v>5.10186703784447</v>
      </c>
      <c r="F217" s="39" t="n">
        <f aca="false">sorties_modele_sanstitre!$F$217</f>
        <v>4.65647274725882</v>
      </c>
      <c r="G217" s="39" t="n">
        <f aca="false">sorties_modele_sanstitre!$G$217</f>
        <v>4.208081443448</v>
      </c>
      <c r="H217" s="39" t="n">
        <f aca="false">sorties_modele_sanstitre!$H$217</f>
        <v>3.88601921033095</v>
      </c>
      <c r="I217" s="39" t="n">
        <f aca="false">sorties_modele_sanstitre!$I$217</f>
        <v>3.40395259440375</v>
      </c>
      <c r="J217" s="38"/>
      <c r="K217" s="38"/>
    </row>
    <row collapsed="false" customFormat="false" customHeight="false" hidden="false" ht="15" outlineLevel="0" r="218">
      <c r="A218" s="25" t="str">
        <f aca="false">sorties_modele_sanstitre!$A$218</f>
        <v>AMS3</v>
      </c>
      <c r="B218" s="25" t="str">
        <f aca="false">sorties_modele_sanstitre!$B$218</f>
        <v>Clim</v>
      </c>
      <c r="C218" s="39" t="n">
        <f aca="false">sorties_modele_sanstitre!$C$218</f>
        <v>0.473202699504936</v>
      </c>
      <c r="D218" s="39" t="n">
        <f aca="false">sorties_modele_sanstitre!$D$218</f>
        <v>0.508378421928745</v>
      </c>
      <c r="E218" s="39" t="n">
        <f aca="false">sorties_modele_sanstitre!$E$218</f>
        <v>0.528655465966922</v>
      </c>
      <c r="F218" s="39" t="n">
        <f aca="false">sorties_modele_sanstitre!$F$218</f>
        <v>0.516034112285331</v>
      </c>
      <c r="G218" s="39" t="n">
        <f aca="false">sorties_modele_sanstitre!$G$218</f>
        <v>0.523405361117386</v>
      </c>
      <c r="H218" s="39" t="n">
        <f aca="false">sorties_modele_sanstitre!$H$218</f>
        <v>0.52412487873233</v>
      </c>
      <c r="I218" s="39" t="n">
        <f aca="false">sorties_modele_sanstitre!$I$218</f>
        <v>0.547321239831943</v>
      </c>
      <c r="J218" s="38"/>
      <c r="K218" s="38"/>
    </row>
    <row collapsed="false" customFormat="false" customHeight="false" hidden="false" ht="15" outlineLevel="0" r="219">
      <c r="A219" s="25" t="str">
        <f aca="false">sorties_modele_sanstitre!$A$219</f>
        <v>AMS3</v>
      </c>
      <c r="B219" s="25" t="str">
        <f aca="false">sorties_modele_sanstitre!$B$219</f>
        <v>Total_RT</v>
      </c>
      <c r="C219" s="39" t="n">
        <f aca="false">sorties_modele_sanstitre!$C$219</f>
        <v>15.0028999770662</v>
      </c>
      <c r="D219" s="39" t="n">
        <f aca="false">sorties_modele_sanstitre!$D$219</f>
        <v>14.6389602552244</v>
      </c>
      <c r="E219" s="39" t="n">
        <f aca="false">sorties_modele_sanstitre!$E$219</f>
        <v>12.9754034908088</v>
      </c>
      <c r="F219" s="39" t="n">
        <f aca="false">sorties_modele_sanstitre!$F$219</f>
        <v>11.1308782265665</v>
      </c>
      <c r="G219" s="39" t="n">
        <f aca="false">sorties_modele_sanstitre!$G$219</f>
        <v>9.27995720290667</v>
      </c>
      <c r="H219" s="39" t="n">
        <f aca="false">sorties_modele_sanstitre!$H$219</f>
        <v>7.7462241682481</v>
      </c>
      <c r="I219" s="39" t="n">
        <f aca="false">sorties_modele_sanstitre!$I$219</f>
        <v>6.19583100680454</v>
      </c>
      <c r="J219" s="38"/>
      <c r="K219" s="38"/>
    </row>
    <row collapsed="false" customFormat="false" customHeight="false" hidden="false" ht="15" outlineLevel="0" r="220">
      <c r="A220" s="25" t="str">
        <f aca="false">sorties_modele_sanstitre!$A$220</f>
        <v>AMS3</v>
      </c>
      <c r="B220" s="25" t="str">
        <f aca="false">sorties_modele_sanstitre!$B$220</f>
        <v>Total</v>
      </c>
      <c r="C220" s="39" t="n">
        <f aca="false">sorties_modele_sanstitre!$C$220</f>
        <v>19.3468556415887</v>
      </c>
      <c r="D220" s="39" t="n">
        <f aca="false">sorties_modele_sanstitre!$D$220</f>
        <v>19.1968125156628</v>
      </c>
      <c r="E220" s="39" t="n">
        <f aca="false">sorties_modele_sanstitre!$E$220</f>
        <v>17.7062977369196</v>
      </c>
      <c r="F220" s="39" t="n">
        <f aca="false">sorties_modele_sanstitre!$F$220</f>
        <v>15.7209828244163</v>
      </c>
      <c r="G220" s="39" t="n">
        <f aca="false">sorties_modele_sanstitre!$G$220</f>
        <v>13.7416837726049</v>
      </c>
      <c r="H220" s="39" t="n">
        <f aca="false">sorties_modele_sanstitre!$H$220</f>
        <v>12.0555808029556</v>
      </c>
      <c r="I220" s="39" t="n">
        <f aca="false">sorties_modele_sanstitre!$I$220</f>
        <v>10.1718155609811</v>
      </c>
      <c r="J220" s="38"/>
      <c r="K220" s="38"/>
    </row>
    <row collapsed="false" customFormat="false" customHeight="false" hidden="false" ht="15" outlineLevel="0" r="221">
      <c r="A221" s="38"/>
      <c r="B221" s="38"/>
      <c r="C221" s="41"/>
      <c r="D221" s="41"/>
      <c r="E221" s="41"/>
      <c r="F221" s="41"/>
      <c r="G221" s="41"/>
      <c r="H221" s="41"/>
      <c r="I221" s="41"/>
      <c r="J221" s="38"/>
      <c r="K221" s="38"/>
    </row>
    <row collapsed="false" customFormat="false" customHeight="false" hidden="false" ht="15" outlineLevel="0" r="222">
      <c r="A222" s="38"/>
      <c r="B222" s="38"/>
      <c r="C222" s="41"/>
      <c r="D222" s="41"/>
      <c r="E222" s="41"/>
      <c r="F222" s="41"/>
      <c r="G222" s="41"/>
      <c r="H222" s="41"/>
      <c r="I222" s="41"/>
    </row>
    <row collapsed="false" customFormat="false" customHeight="false" hidden="false" ht="15" outlineLevel="0" r="223">
      <c r="A223" s="27" t="s">
        <v>151</v>
      </c>
    </row>
    <row collapsed="false" customFormat="false" customHeight="false" hidden="false" ht="15" outlineLevel="0" r="224">
      <c r="A224" s="25" t="str">
        <f aca="false">sorties_modele_sanstitre!$A$224</f>
        <v>scenario</v>
      </c>
      <c r="B224" s="25" t="str">
        <f aca="false">sorties_modele_sanstitre!$B$224</f>
        <v>Type_Inv</v>
      </c>
      <c r="C224" s="25" t="str">
        <f aca="false">sorties_modele_sanstitre!$C$224</f>
        <v>2010</v>
      </c>
      <c r="D224" s="25" t="str">
        <f aca="false">sorties_modele_sanstitre!$D$224</f>
        <v>2015</v>
      </c>
      <c r="E224" s="25" t="str">
        <f aca="false">sorties_modele_sanstitre!$E$224</f>
        <v>2020</v>
      </c>
      <c r="F224" s="25" t="str">
        <f aca="false">sorties_modele_sanstitre!$F$224</f>
        <v>2025</v>
      </c>
      <c r="G224" s="25" t="str">
        <f aca="false">sorties_modele_sanstitre!$G$224</f>
        <v>2030</v>
      </c>
      <c r="H224" s="25" t="str">
        <f aca="false">sorties_modele_sanstitre!$H$224</f>
        <v>2035</v>
      </c>
      <c r="I224" s="25" t="str">
        <f aca="false">sorties_modele_sanstitre!$I$224</f>
        <v>2040</v>
      </c>
      <c r="J224" s="25" t="str">
        <f aca="false">sorties_modele_sanstitre!$J$224</f>
        <v>2045</v>
      </c>
      <c r="K224" s="25" t="str">
        <f aca="false">sorties_modele_sanstitre!$K$224</f>
        <v>2050</v>
      </c>
    </row>
    <row collapsed="false" customFormat="false" customHeight="false" hidden="false" ht="15" outlineLevel="0" r="225">
      <c r="A225" s="25" t="str">
        <f aca="false">sorties_modele_sanstitre!$A$225</f>
        <v>AMS3</v>
      </c>
      <c r="B225" s="25" t="str">
        <f aca="false">sorties_modele_sanstitre!$B$225</f>
        <v>Changement de système seul</v>
      </c>
      <c r="C225" s="39" t="n">
        <f aca="false">sorties_modele_sanstitre!$C$225</f>
        <v>0.64836815735378</v>
      </c>
      <c r="D225" s="39" t="n">
        <f aca="false">sorties_modele_sanstitre!$D$225</f>
        <v>0.701180788745897</v>
      </c>
      <c r="E225" s="39" t="n">
        <f aca="false">sorties_modele_sanstitre!$E$225</f>
        <v>0.801235690823956</v>
      </c>
      <c r="F225" s="39" t="n">
        <f aca="false">sorties_modele_sanstitre!$F$225</f>
        <v>0.855612516873719</v>
      </c>
      <c r="G225" s="39" t="n">
        <f aca="false">sorties_modele_sanstitre!$G$225</f>
        <v>0.955684157912128</v>
      </c>
      <c r="H225" s="39" t="n">
        <f aca="false">sorties_modele_sanstitre!$H$225</f>
        <v>1.24307542162216</v>
      </c>
      <c r="I225" s="39" t="n">
        <f aca="false">sorties_modele_sanstitre!$I$225</f>
        <v>1.33242101835443</v>
      </c>
      <c r="J225" s="39" t="n">
        <f aca="false">sorties_modele_sanstitre!$J$225</f>
        <v>1.35173388147204</v>
      </c>
      <c r="K225" s="39" t="n">
        <f aca="false">sorties_modele_sanstitre!$K$225</f>
        <v>1.30365719659657</v>
      </c>
    </row>
    <row collapsed="false" customFormat="false" customHeight="false" hidden="false" ht="15" outlineLevel="0" r="226">
      <c r="A226" s="25" t="str">
        <f aca="false">sorties_modele_sanstitre!$A$226</f>
        <v>AMS3</v>
      </c>
      <c r="B226" s="25" t="str">
        <f aca="false">sorties_modele_sanstitre!$B$226</f>
        <v>Geste sur le bâti</v>
      </c>
      <c r="C226" s="39" t="n">
        <f aca="false">sorties_modele_sanstitre!$C$226</f>
        <v>0.199513159992413</v>
      </c>
      <c r="D226" s="39" t="n">
        <f aca="false">sorties_modele_sanstitre!$D$226</f>
        <v>0.26395751243849</v>
      </c>
      <c r="E226" s="39" t="n">
        <f aca="false">sorties_modele_sanstitre!$E$226</f>
        <v>1.41880879449878</v>
      </c>
      <c r="F226" s="39" t="n">
        <f aca="false">sorties_modele_sanstitre!$F$226</f>
        <v>1.91354174300158</v>
      </c>
      <c r="G226" s="39" t="n">
        <f aca="false">sorties_modele_sanstitre!$G$226</f>
        <v>2.40429101634683</v>
      </c>
      <c r="H226" s="39" t="n">
        <f aca="false">sorties_modele_sanstitre!$H$226</f>
        <v>2.06722455837083</v>
      </c>
      <c r="I226" s="39" t="n">
        <f aca="false">sorties_modele_sanstitre!$I$226</f>
        <v>1.92431160145261</v>
      </c>
      <c r="J226" s="39" t="n">
        <f aca="false">sorties_modele_sanstitre!$J$226</f>
        <v>3.58850735425629</v>
      </c>
      <c r="K226" s="39" t="n">
        <f aca="false">sorties_modele_sanstitre!$K$226</f>
        <v>3.39893089676521</v>
      </c>
    </row>
    <row collapsed="false" customFormat="false" customHeight="false" hidden="false" ht="30" outlineLevel="0" r="227">
      <c r="A227" s="25" t="str">
        <f aca="false">sorties_modele_sanstitre!$A$227</f>
        <v>AMS3</v>
      </c>
      <c r="B227" s="25" t="str">
        <f aca="false">sorties_modele_sanstitre!$B$227</f>
        <v>Geste sur le bâti et Changement de système</v>
      </c>
      <c r="C227" s="39" t="n">
        <f aca="false">sorties_modele_sanstitre!$C$227</f>
        <v>0</v>
      </c>
      <c r="D227" s="39" t="n">
        <f aca="false">sorties_modele_sanstitre!$D$227</f>
        <v>9.27570728434E-005</v>
      </c>
      <c r="E227" s="39" t="n">
        <f aca="false">sorties_modele_sanstitre!$E$227</f>
        <v>0.215003635811076</v>
      </c>
      <c r="F227" s="39" t="n">
        <f aca="false">sorties_modele_sanstitre!$F$227</f>
        <v>0.27443615580726</v>
      </c>
      <c r="G227" s="39" t="n">
        <f aca="false">sorties_modele_sanstitre!$G$227</f>
        <v>0.184950155418721</v>
      </c>
      <c r="H227" s="39" t="n">
        <f aca="false">sorties_modele_sanstitre!$H$227</f>
        <v>0.0285284706246286</v>
      </c>
      <c r="I227" s="39" t="n">
        <f aca="false">sorties_modele_sanstitre!$I$227</f>
        <v>0.03498180790039</v>
      </c>
      <c r="J227" s="39" t="n">
        <f aca="false">sorties_modele_sanstitre!$J$227</f>
        <v>0.0384580170199599</v>
      </c>
      <c r="K227" s="39" t="n">
        <f aca="false">sorties_modele_sanstitre!$K$227</f>
        <v>0.0862549280370278</v>
      </c>
    </row>
    <row collapsed="false" customFormat="false" customHeight="false" hidden="false" ht="15" outlineLevel="0" r="229">
      <c r="A229" s="27" t="s">
        <v>152</v>
      </c>
    </row>
    <row collapsed="false" customFormat="false" customHeight="false" hidden="false" ht="15" outlineLevel="0" r="230">
      <c r="A230" s="25" t="str">
        <f aca="false">sorties_modele_sanstitre!$A$230</f>
        <v>scenario</v>
      </c>
      <c r="B230" s="25" t="str">
        <f aca="false">sorties_modele_sanstitre!$B$230</f>
        <v>SYSTEME_CHAUD</v>
      </c>
      <c r="C230" s="42" t="str">
        <f aca="false">sorties_modele_sanstitre!$C$230</f>
        <v>2015</v>
      </c>
      <c r="D230" s="42" t="str">
        <f aca="false">sorties_modele_sanstitre!$D$230</f>
        <v>2020</v>
      </c>
      <c r="E230" s="42" t="str">
        <f aca="false">sorties_modele_sanstitre!$E$230</f>
        <v>2025</v>
      </c>
      <c r="F230" s="42" t="str">
        <f aca="false">sorties_modele_sanstitre!$F$230</f>
        <v>2030</v>
      </c>
      <c r="G230" s="42" t="str">
        <f aca="false">sorties_modele_sanstitre!$G$230</f>
        <v>2050</v>
      </c>
      <c r="H230" s="25"/>
      <c r="I230" s="25"/>
      <c r="J230" s="25"/>
      <c r="K230" s="25"/>
    </row>
    <row collapsed="false" customFormat="false" customHeight="false" hidden="false" ht="15" outlineLevel="0" r="231">
      <c r="A231" s="25" t="str">
        <f aca="false">sorties_modele_sanstitre!$A$231</f>
        <v>AMS3</v>
      </c>
      <c r="B231" s="25" t="str">
        <f aca="false">sorties_modele_sanstitre!$B$231</f>
        <v>Chaudière gaz</v>
      </c>
      <c r="C231" s="42" t="n">
        <f aca="false">sorties_modele_sanstitre!$C$231</f>
        <v>0.41487692264873</v>
      </c>
      <c r="D231" s="42" t="n">
        <f aca="false">sorties_modele_sanstitre!$D$231</f>
        <v>0.376024776816143</v>
      </c>
      <c r="E231" s="42" t="n">
        <f aca="false">sorties_modele_sanstitre!$E$231</f>
        <v>0.321643160134037</v>
      </c>
      <c r="F231" s="42" t="n">
        <f aca="false">sorties_modele_sanstitre!$F$231</f>
        <v>0.253684649210285</v>
      </c>
      <c r="G231" s="42" t="n">
        <f aca="false">sorties_modele_sanstitre!$G$231</f>
        <v>0.0271559833406567</v>
      </c>
    </row>
    <row collapsed="false" customFormat="false" customHeight="false" hidden="false" ht="15" outlineLevel="0" r="232">
      <c r="A232" s="25" t="str">
        <f aca="false">sorties_modele_sanstitre!$A$232</f>
        <v>AMS3</v>
      </c>
      <c r="B232" s="25" t="str">
        <f aca="false">sorties_modele_sanstitre!$B$232</f>
        <v>Chaudière condensation gaz</v>
      </c>
      <c r="C232" s="42" t="n">
        <f aca="false">sorties_modele_sanstitre!$C$232</f>
        <v>0.0279956316490962</v>
      </c>
      <c r="D232" s="42" t="n">
        <f aca="false">sorties_modele_sanstitre!$D$232</f>
        <v>0.0588024094053916</v>
      </c>
      <c r="E232" s="42" t="n">
        <f aca="false">sorties_modele_sanstitre!$E$232</f>
        <v>0.0814956908717918</v>
      </c>
      <c r="F232" s="42" t="n">
        <f aca="false">sorties_modele_sanstitre!$F$232</f>
        <v>0.0912793701523649</v>
      </c>
      <c r="G232" s="42" t="n">
        <f aca="false">sorties_modele_sanstitre!$G$232</f>
        <v>0.0228505597498386</v>
      </c>
    </row>
    <row collapsed="false" customFormat="false" customHeight="false" hidden="false" ht="15" outlineLevel="0" r="233">
      <c r="A233" s="25" t="str">
        <f aca="false">sorties_modele_sanstitre!$A$233</f>
        <v>AMS3</v>
      </c>
      <c r="B233" s="25" t="str">
        <f aca="false">sorties_modele_sanstitre!$B$233</f>
        <v>Tube radiant</v>
      </c>
      <c r="C233" s="42" t="n">
        <f aca="false">sorties_modele_sanstitre!$C$233</f>
        <v>0.00839389340170163</v>
      </c>
      <c r="D233" s="42" t="n">
        <f aca="false">sorties_modele_sanstitre!$D$233</f>
        <v>0.00787627240224957</v>
      </c>
      <c r="E233" s="42" t="n">
        <f aca="false">sorties_modele_sanstitre!$E$233</f>
        <v>0.0068188360887196</v>
      </c>
      <c r="F233" s="42" t="n">
        <f aca="false">sorties_modele_sanstitre!$F$233</f>
        <v>0.0054793005661554</v>
      </c>
      <c r="G233" s="42" t="n">
        <f aca="false">sorties_modele_sanstitre!$G$233</f>
        <v>0.000801226801682616</v>
      </c>
    </row>
    <row collapsed="false" customFormat="false" customHeight="false" hidden="false" ht="15" outlineLevel="0" r="234">
      <c r="A234" s="25" t="str">
        <f aca="false">sorties_modele_sanstitre!$A$234</f>
        <v>AMS3</v>
      </c>
      <c r="B234" s="25" t="str">
        <f aca="false">sorties_modele_sanstitre!$B$234</f>
        <v>Tube radiant performant</v>
      </c>
      <c r="C234" s="42" t="n">
        <f aca="false">sorties_modele_sanstitre!$C$234</f>
        <v>0.00314185771419859</v>
      </c>
      <c r="D234" s="42" t="n">
        <f aca="false">sorties_modele_sanstitre!$D$234</f>
        <v>0.00536960789852612</v>
      </c>
      <c r="E234" s="42" t="n">
        <f aca="false">sorties_modele_sanstitre!$E$234</f>
        <v>0.00695104972170364</v>
      </c>
      <c r="F234" s="42" t="n">
        <f aca="false">sorties_modele_sanstitre!$F$234</f>
        <v>0.0077540793010298</v>
      </c>
      <c r="G234" s="42" t="n">
        <f aca="false">sorties_modele_sanstitre!$G$234</f>
        <v>0.00206340376816961</v>
      </c>
    </row>
    <row collapsed="false" customFormat="false" customHeight="false" hidden="false" ht="15" outlineLevel="0" r="235">
      <c r="A235" s="25" t="str">
        <f aca="false">sorties_modele_sanstitre!$A$235</f>
        <v>AMS3</v>
      </c>
      <c r="B235" s="25" t="str">
        <f aca="false">sorties_modele_sanstitre!$B$235</f>
        <v>Chaudière fioul</v>
      </c>
      <c r="C235" s="42" t="n">
        <f aca="false">sorties_modele_sanstitre!$C$235</f>
        <v>0.135154625993835</v>
      </c>
      <c r="D235" s="42" t="n">
        <f aca="false">sorties_modele_sanstitre!$D$235</f>
        <v>0.095923968701954</v>
      </c>
      <c r="E235" s="42" t="n">
        <f aca="false">sorties_modele_sanstitre!$E$235</f>
        <v>0.0604436689340593</v>
      </c>
      <c r="F235" s="42" t="n">
        <f aca="false">sorties_modele_sanstitre!$F$235</f>
        <v>0.0272006137799311</v>
      </c>
      <c r="G235" s="42" t="n">
        <f aca="false">sorties_modele_sanstitre!$G$235</f>
        <v>0.000503156567299287</v>
      </c>
    </row>
    <row collapsed="false" customFormat="false" customHeight="false" hidden="false" ht="15" outlineLevel="0" r="236">
      <c r="A236" s="25" t="str">
        <f aca="false">sorties_modele_sanstitre!$A$236</f>
        <v>AMS3</v>
      </c>
      <c r="B236" s="25" t="str">
        <f aca="false">sorties_modele_sanstitre!$B$236</f>
        <v>Chaudière condensation fioul</v>
      </c>
      <c r="C236" s="42" t="n">
        <f aca="false">sorties_modele_sanstitre!$C$236</f>
        <v>3.6377854409336E-005</v>
      </c>
      <c r="D236" s="42" t="n">
        <f aca="false">sorties_modele_sanstitre!$D$236</f>
        <v>0.000124139274439547</v>
      </c>
      <c r="E236" s="42" t="n">
        <f aca="false">sorties_modele_sanstitre!$E$236</f>
        <v>0.000148646444889292</v>
      </c>
      <c r="F236" s="42" t="n">
        <f aca="false">sorties_modele_sanstitre!$F$236</f>
        <v>0.000146128903685708</v>
      </c>
      <c r="G236" s="42" t="n">
        <f aca="false">sorties_modele_sanstitre!$G$236</f>
        <v>9.43972276212166E-007</v>
      </c>
    </row>
    <row collapsed="false" customFormat="false" customHeight="false" hidden="false" ht="15" outlineLevel="0" r="237">
      <c r="A237" s="25" t="str">
        <f aca="false">sorties_modele_sanstitre!$A$237</f>
        <v>AMS3</v>
      </c>
      <c r="B237" s="25" t="str">
        <f aca="false">sorties_modele_sanstitre!$B$237</f>
        <v>Electrique direct</v>
      </c>
      <c r="C237" s="42" t="n">
        <f aca="false">sorties_modele_sanstitre!$C$237</f>
        <v>0.121004011220072</v>
      </c>
      <c r="D237" s="42" t="n">
        <f aca="false">sorties_modele_sanstitre!$D$237</f>
        <v>0.105084250713771</v>
      </c>
      <c r="E237" s="42" t="n">
        <f aca="false">sorties_modele_sanstitre!$E$237</f>
        <v>0.0929602812238512</v>
      </c>
      <c r="F237" s="42" t="n">
        <f aca="false">sorties_modele_sanstitre!$F$237</f>
        <v>0.0828750681171152</v>
      </c>
      <c r="G237" s="42" t="n">
        <f aca="false">sorties_modele_sanstitre!$G$237</f>
        <v>0.060619302967135</v>
      </c>
    </row>
    <row collapsed="false" customFormat="false" customHeight="false" hidden="false" ht="15" outlineLevel="0" r="238">
      <c r="A238" s="25" t="str">
        <f aca="false">sorties_modele_sanstitre!$A$238</f>
        <v>AMS3</v>
      </c>
      <c r="B238" s="25" t="str">
        <f aca="false">sorties_modele_sanstitre!$B$238</f>
        <v>Electrique direct performant</v>
      </c>
      <c r="C238" s="42" t="n">
        <f aca="false">sorties_modele_sanstitre!$C$238</f>
        <v>0.0038226995862717</v>
      </c>
      <c r="D238" s="42" t="n">
        <f aca="false">sorties_modele_sanstitre!$D$238</f>
        <v>0.00568195803648075</v>
      </c>
      <c r="E238" s="42" t="n">
        <f aca="false">sorties_modele_sanstitre!$E$238</f>
        <v>0.0072761122022864</v>
      </c>
      <c r="F238" s="42" t="n">
        <f aca="false">sorties_modele_sanstitre!$F$238</f>
        <v>0.00943878926953439</v>
      </c>
      <c r="G238" s="42" t="n">
        <f aca="false">sorties_modele_sanstitre!$G$238</f>
        <v>0.0100800127059855</v>
      </c>
    </row>
    <row collapsed="false" customFormat="false" customHeight="false" hidden="false" ht="15" outlineLevel="0" r="239">
      <c r="A239" s="25" t="str">
        <f aca="false">sorties_modele_sanstitre!$A$239</f>
        <v>AMS3</v>
      </c>
      <c r="B239" s="25" t="str">
        <f aca="false">sorties_modele_sanstitre!$B$239</f>
        <v>Cassette rayonnante</v>
      </c>
      <c r="C239" s="42" t="n">
        <f aca="false">sorties_modele_sanstitre!$C$239</f>
        <v>0.00371733769305339</v>
      </c>
      <c r="D239" s="42" t="n">
        <f aca="false">sorties_modele_sanstitre!$D$239</f>
        <v>0.00283500318331092</v>
      </c>
      <c r="E239" s="42" t="n">
        <f aca="false">sorties_modele_sanstitre!$E$239</f>
        <v>0.00210926893666722</v>
      </c>
      <c r="F239" s="42" t="n">
        <f aca="false">sorties_modele_sanstitre!$F$239</f>
        <v>0.0014348590343608</v>
      </c>
      <c r="G239" s="42" t="n">
        <f aca="false">sorties_modele_sanstitre!$G$239</f>
        <v>0.00116042008410039</v>
      </c>
    </row>
    <row collapsed="false" customFormat="false" customHeight="false" hidden="false" ht="15" outlineLevel="0" r="240">
      <c r="A240" s="25" t="str">
        <f aca="false">sorties_modele_sanstitre!$A$240</f>
        <v>AMS3</v>
      </c>
      <c r="B240" s="25" t="str">
        <f aca="false">sorties_modele_sanstitre!$B$240</f>
        <v>Cassette rayonnante performant</v>
      </c>
      <c r="C240" s="42" t="n">
        <f aca="false">sorties_modele_sanstitre!$C$240</f>
        <v>2.73596928005163E-005</v>
      </c>
      <c r="D240" s="42" t="n">
        <f aca="false">sorties_modele_sanstitre!$D$240</f>
        <v>3.84324718750689E-005</v>
      </c>
      <c r="E240" s="42" t="n">
        <f aca="false">sorties_modele_sanstitre!$E$240</f>
        <v>4.48336614997251E-005</v>
      </c>
      <c r="F240" s="42" t="n">
        <f aca="false">sorties_modele_sanstitre!$F$240</f>
        <v>7.85483364875604E-005</v>
      </c>
      <c r="G240" s="42" t="n">
        <f aca="false">sorties_modele_sanstitre!$G$240</f>
        <v>0.000305792172915071</v>
      </c>
    </row>
    <row collapsed="false" customFormat="false" customHeight="false" hidden="false" ht="15" outlineLevel="0" r="241">
      <c r="A241" s="25" t="str">
        <f aca="false">sorties_modele_sanstitre!$A$241</f>
        <v>AMS3</v>
      </c>
      <c r="B241" s="25" t="str">
        <f aca="false">sorties_modele_sanstitre!$B$241</f>
        <v>PAC</v>
      </c>
      <c r="C241" s="42" t="n">
        <f aca="false">sorties_modele_sanstitre!$C$241</f>
        <v>0.070987521947575</v>
      </c>
      <c r="D241" s="42" t="n">
        <f aca="false">sorties_modele_sanstitre!$D$241</f>
        <v>0.0793233929499478</v>
      </c>
      <c r="E241" s="42" t="n">
        <f aca="false">sorties_modele_sanstitre!$E$241</f>
        <v>0.104050430486744</v>
      </c>
      <c r="F241" s="42" t="n">
        <f aca="false">sorties_modele_sanstitre!$F$241</f>
        <v>0.142209265790091</v>
      </c>
      <c r="G241" s="42" t="n">
        <f aca="false">sorties_modele_sanstitre!$G$241</f>
        <v>0.274042341444897</v>
      </c>
    </row>
    <row collapsed="false" customFormat="false" customHeight="false" hidden="false" ht="15" outlineLevel="0" r="242">
      <c r="A242" s="25" t="str">
        <f aca="false">sorties_modele_sanstitre!$A$242</f>
        <v>AMS3</v>
      </c>
      <c r="B242" s="25" t="str">
        <f aca="false">sorties_modele_sanstitre!$B$242</f>
        <v>PAC performant</v>
      </c>
      <c r="C242" s="42" t="n">
        <f aca="false">sorties_modele_sanstitre!$C$242</f>
        <v>0.000366639522034671</v>
      </c>
      <c r="D242" s="42" t="n">
        <f aca="false">sorties_modele_sanstitre!$D$242</f>
        <v>0.000533591394115411</v>
      </c>
      <c r="E242" s="42" t="n">
        <f aca="false">sorties_modele_sanstitre!$E$242</f>
        <v>0.00101577040170813</v>
      </c>
      <c r="F242" s="42" t="n">
        <f aca="false">sorties_modele_sanstitre!$F$242</f>
        <v>0.00229751678407429</v>
      </c>
      <c r="G242" s="42" t="n">
        <f aca="false">sorties_modele_sanstitre!$G$242</f>
        <v>0.00943284083982143</v>
      </c>
    </row>
    <row collapsed="false" customFormat="false" customHeight="false" hidden="false" ht="15" outlineLevel="0" r="243">
      <c r="A243" s="25" t="str">
        <f aca="false">sorties_modele_sanstitre!$A$243</f>
        <v>AMS3</v>
      </c>
      <c r="B243" s="25" t="str">
        <f aca="false">sorties_modele_sanstitre!$B$243</f>
        <v>Rooftop</v>
      </c>
      <c r="C243" s="42" t="n">
        <f aca="false">sorties_modele_sanstitre!$C$243</f>
        <v>0.0592616990099493</v>
      </c>
      <c r="D243" s="42" t="n">
        <f aca="false">sorties_modele_sanstitre!$D$243</f>
        <v>0.0792751241651585</v>
      </c>
      <c r="E243" s="42" t="n">
        <f aca="false">sorties_modele_sanstitre!$E$243</f>
        <v>0.097696580589546</v>
      </c>
      <c r="F243" s="42" t="n">
        <f aca="false">sorties_modele_sanstitre!$F$243</f>
        <v>0.11396863475066</v>
      </c>
      <c r="G243" s="42" t="n">
        <f aca="false">sorties_modele_sanstitre!$G$243</f>
        <v>0.110378914034595</v>
      </c>
    </row>
    <row collapsed="false" customFormat="false" customHeight="false" hidden="false" ht="15" outlineLevel="0" r="244">
      <c r="A244" s="25" t="str">
        <f aca="false">sorties_modele_sanstitre!$A$244</f>
        <v>AMS3</v>
      </c>
      <c r="B244" s="25" t="str">
        <f aca="false">sorties_modele_sanstitre!$B$244</f>
        <v>Rooftop performant</v>
      </c>
      <c r="C244" s="42" t="n">
        <f aca="false">sorties_modele_sanstitre!$C$244</f>
        <v>0.0040252152557328</v>
      </c>
      <c r="D244" s="42" t="n">
        <f aca="false">sorties_modele_sanstitre!$D$244</f>
        <v>0.00801737564330039</v>
      </c>
      <c r="E244" s="42" t="n">
        <f aca="false">sorties_modele_sanstitre!$E$244</f>
        <v>0.0122121617492105</v>
      </c>
      <c r="F244" s="42" t="n">
        <f aca="false">sorties_modele_sanstitre!$F$244</f>
        <v>0.0160898984079737</v>
      </c>
      <c r="G244" s="42" t="n">
        <f aca="false">sorties_modele_sanstitre!$G$244</f>
        <v>0.0201134110563614</v>
      </c>
    </row>
    <row collapsed="false" customFormat="false" customHeight="false" hidden="false" ht="15" outlineLevel="0" r="245">
      <c r="A245" s="25" t="str">
        <f aca="false">sorties_modele_sanstitre!$A$245</f>
        <v>AMS3</v>
      </c>
      <c r="B245" s="25" t="str">
        <f aca="false">sorties_modele_sanstitre!$B$245</f>
        <v>DRV</v>
      </c>
      <c r="C245" s="42" t="n">
        <f aca="false">sorties_modele_sanstitre!$C$245</f>
        <v>0.00588861652337334</v>
      </c>
      <c r="D245" s="42" t="n">
        <f aca="false">sorties_modele_sanstitre!$D$245</f>
        <v>0.0061542438267183</v>
      </c>
      <c r="E245" s="42" t="n">
        <f aca="false">sorties_modele_sanstitre!$E$245</f>
        <v>0.00768247931802871</v>
      </c>
      <c r="F245" s="42" t="n">
        <f aca="false">sorties_modele_sanstitre!$F$245</f>
        <v>0.0101847060179519</v>
      </c>
      <c r="G245" s="42" t="n">
        <f aca="false">sorties_modele_sanstitre!$G$245</f>
        <v>0.0180421425256982</v>
      </c>
    </row>
    <row collapsed="false" customFormat="false" customHeight="false" hidden="false" ht="15" outlineLevel="0" r="246">
      <c r="A246" s="25" t="str">
        <f aca="false">sorties_modele_sanstitre!$A$246</f>
        <v>AMS3</v>
      </c>
      <c r="B246" s="25" t="str">
        <f aca="false">sorties_modele_sanstitre!$B$246</f>
        <v>DRV performant</v>
      </c>
      <c r="C246" s="42" t="n">
        <f aca="false">sorties_modele_sanstitre!$C$246</f>
        <v>1.03549985942529E-006</v>
      </c>
      <c r="D246" s="42" t="n">
        <f aca="false">sorties_modele_sanstitre!$D$246</f>
        <v>5.19317095822345E-005</v>
      </c>
      <c r="E246" s="42" t="n">
        <f aca="false">sorties_modele_sanstitre!$E$246</f>
        <v>0.000180537401239777</v>
      </c>
      <c r="F246" s="42" t="n">
        <f aca="false">sorties_modele_sanstitre!$F$246</f>
        <v>0.000261447701912253</v>
      </c>
      <c r="G246" s="42" t="n">
        <f aca="false">sorties_modele_sanstitre!$G$246</f>
        <v>0.000130143007012185</v>
      </c>
    </row>
    <row collapsed="false" customFormat="false" customHeight="false" hidden="false" ht="15" outlineLevel="0" r="247">
      <c r="A247" s="25" t="str">
        <f aca="false">sorties_modele_sanstitre!$A$247</f>
        <v>AMS3</v>
      </c>
      <c r="B247" s="25" t="str">
        <f aca="false">sorties_modele_sanstitre!$B$247</f>
        <v>Autre système centralisé</v>
      </c>
      <c r="C247" s="42" t="n">
        <f aca="false">sorties_modele_sanstitre!$C$247</f>
        <v>0.111664358730361</v>
      </c>
      <c r="D247" s="42" t="n">
        <f aca="false">sorties_modele_sanstitre!$D$247</f>
        <v>0.136767485000601</v>
      </c>
      <c r="E247" s="42" t="n">
        <f aca="false">sorties_modele_sanstitre!$E$247</f>
        <v>0.162725229126319</v>
      </c>
      <c r="F247" s="42" t="n">
        <f aca="false">sorties_modele_sanstitre!$F$247</f>
        <v>0.196410654002531</v>
      </c>
      <c r="G247" s="42" t="n">
        <f aca="false">sorties_modele_sanstitre!$G$247</f>
        <v>0.364180125018409</v>
      </c>
    </row>
    <row collapsed="false" customFormat="false" customHeight="false" hidden="false" ht="15" outlineLevel="0" r="248">
      <c r="A248" s="25" t="str">
        <f aca="false">sorties_modele_sanstitre!$A$248</f>
        <v>AMS3</v>
      </c>
      <c r="B248" s="25" t="str">
        <f aca="false">sorties_modele_sanstitre!$B$248</f>
        <v>Autre système centralisé performant</v>
      </c>
      <c r="C248" s="42" t="n">
        <f aca="false">sorties_modele_sanstitre!$C$248</f>
        <v>0.00267164936601585</v>
      </c>
      <c r="D248" s="42" t="n">
        <f aca="false">sorties_modele_sanstitre!$D$248</f>
        <v>0.0050988708543332</v>
      </c>
      <c r="E248" s="42" t="n">
        <f aca="false">sorties_modele_sanstitre!$E$248</f>
        <v>0.00774328159200475</v>
      </c>
      <c r="F248" s="42" t="n">
        <f aca="false">sorties_modele_sanstitre!$F$248</f>
        <v>0.0126275377829214</v>
      </c>
      <c r="G248" s="42" t="n">
        <f aca="false">sorties_modele_sanstitre!$G$248</f>
        <v>0.0521588719773856</v>
      </c>
    </row>
    <row collapsed="false" customFormat="false" customHeight="false" hidden="false" ht="15" outlineLevel="0" r="249">
      <c r="A249" s="25" t="str">
        <f aca="false">sorties_modele_sanstitre!$A$249</f>
        <v>AMS3</v>
      </c>
      <c r="B249" s="25" t="str">
        <f aca="false">sorties_modele_sanstitre!$B$249</f>
        <v>nr</v>
      </c>
      <c r="C249" s="42" t="n">
        <f aca="false">sorties_modele_sanstitre!$C$249</f>
        <v>0.0269625466909297</v>
      </c>
      <c r="D249" s="42" t="n">
        <f aca="false">sorties_modele_sanstitre!$D$249</f>
        <v>0.0270171655521005</v>
      </c>
      <c r="E249" s="42" t="n">
        <f aca="false">sorties_modele_sanstitre!$E$249</f>
        <v>0.0268019811156939</v>
      </c>
      <c r="F249" s="42" t="n">
        <f aca="false">sorties_modele_sanstitre!$F$249</f>
        <v>0.0265789320909346</v>
      </c>
      <c r="G249" s="42" t="n">
        <f aca="false">sorties_modele_sanstitre!$G$249</f>
        <v>0.0259804079657619</v>
      </c>
    </row>
    <row collapsed="false" customFormat="false" customHeight="false" hidden="false" ht="15" outlineLevel="0" r="250">
      <c r="A250" s="25"/>
      <c r="B250" s="25"/>
      <c r="C250" s="42" t="n">
        <f aca="false">sorties_modele_sanstitre!$C$250</f>
        <v>0</v>
      </c>
      <c r="D250" s="42" t="n">
        <f aca="false">sorties_modele_sanstitre!$D$250</f>
        <v>0</v>
      </c>
      <c r="E250" s="42" t="n">
        <f aca="false">sorties_modele_sanstitre!$E$250</f>
        <v>0</v>
      </c>
      <c r="F250" s="42" t="n">
        <f aca="false">sorties_modele_sanstitre!$F$250</f>
        <v>0</v>
      </c>
      <c r="G250" s="42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3" width="32.8571428571429" collapsed="true"/>
    <col min="11" max="11" hidden="false" style="43" width="54.4183673469388" collapsed="true"/>
    <col min="12" max="12" hidden="false" style="44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5" t="s">
        <v>153</v>
      </c>
      <c r="K1" s="45"/>
      <c r="L1" s="0"/>
    </row>
    <row collapsed="false" customFormat="false" customHeight="false" hidden="false" ht="17.35" outlineLevel="0" r="2">
      <c r="B2" s="46" t="s">
        <v>154</v>
      </c>
      <c r="C2" s="46"/>
      <c r="D2" s="46"/>
      <c r="E2" s="46"/>
      <c r="F2" s="46"/>
      <c r="G2" s="46"/>
      <c r="H2" s="47"/>
      <c r="J2" s="48"/>
      <c r="K2" s="48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8"/>
      <c r="K3" s="48"/>
      <c r="L3" s="0"/>
    </row>
    <row collapsed="false" customFormat="false" customHeight="false" hidden="false" ht="13.8" outlineLevel="0" r="4">
      <c r="J4" s="48"/>
      <c r="K4" s="48"/>
      <c r="L4" s="0"/>
    </row>
    <row collapsed="false" customFormat="false" customHeight="false" hidden="false" ht="18.9" outlineLevel="0" r="5">
      <c r="A5" s="49" t="s">
        <v>155</v>
      </c>
      <c r="B5" s="50"/>
      <c r="C5" s="50"/>
      <c r="D5" s="50"/>
      <c r="E5" s="50"/>
      <c r="F5" s="50"/>
      <c r="G5" s="50"/>
      <c r="H5" s="50"/>
      <c r="J5" s="48"/>
      <c r="K5" s="48"/>
      <c r="L5" s="0"/>
    </row>
    <row collapsed="false" customFormat="false" customHeight="false" hidden="false" ht="17.35" outlineLevel="0" r="6">
      <c r="A6" s="51"/>
      <c r="B6" s="52"/>
      <c r="F6" s="52"/>
      <c r="G6" s="52"/>
      <c r="H6" s="52"/>
      <c r="J6" s="48"/>
      <c r="K6" s="48"/>
      <c r="L6" s="0"/>
    </row>
    <row collapsed="false" customFormat="false" customHeight="true" hidden="false" ht="27.75" outlineLevel="0" r="7">
      <c r="A7" s="53" t="s">
        <v>156</v>
      </c>
      <c r="B7" s="54" t="n">
        <f aca="false">Surfaces!D11</f>
        <v>20.2</v>
      </c>
      <c r="C7" s="54" t="n">
        <f aca="false">Surfaces!E11</f>
        <v>20.7</v>
      </c>
      <c r="D7" s="54" t="n">
        <f aca="false">Surfaces!F11</f>
        <v>20.9</v>
      </c>
      <c r="E7" s="54" t="n">
        <f aca="false">Surfaces!G11</f>
        <v>21.5</v>
      </c>
      <c r="F7" s="54" t="n">
        <f aca="false">Surfaces!H11</f>
        <v>22.7</v>
      </c>
      <c r="G7" s="55"/>
      <c r="H7" s="55" t="s">
        <v>157</v>
      </c>
      <c r="J7" s="0"/>
      <c r="K7" s="56"/>
      <c r="L7" s="57"/>
    </row>
    <row collapsed="false" customFormat="false" customHeight="true" hidden="false" ht="33" outlineLevel="0" r="8">
      <c r="A8" s="58" t="s">
        <v>158</v>
      </c>
      <c r="B8" s="59"/>
      <c r="C8" s="60"/>
      <c r="D8" s="61"/>
      <c r="E8" s="60"/>
      <c r="F8" s="59"/>
      <c r="G8" s="62"/>
      <c r="H8" s="62"/>
      <c r="J8" s="0"/>
      <c r="K8" s="56"/>
      <c r="L8" s="57"/>
    </row>
    <row collapsed="false" customFormat="false" customHeight="true" hidden="false" ht="33" outlineLevel="0" r="9">
      <c r="A9" s="63"/>
      <c r="B9" s="64"/>
      <c r="C9" s="65"/>
      <c r="D9" s="65"/>
      <c r="E9" s="65"/>
      <c r="F9" s="64"/>
      <c r="G9" s="65"/>
      <c r="H9" s="65"/>
      <c r="J9" s="48"/>
      <c r="K9" s="48"/>
      <c r="L9" s="0"/>
    </row>
    <row collapsed="false" customFormat="false" customHeight="false" hidden="false" ht="13.8" outlineLevel="0" r="10">
      <c r="A10" s="58" t="s">
        <v>159</v>
      </c>
      <c r="B10" s="66"/>
      <c r="C10" s="67"/>
      <c r="D10" s="67"/>
      <c r="E10" s="67"/>
      <c r="F10" s="66"/>
      <c r="G10" s="67"/>
      <c r="H10" s="67"/>
      <c r="J10" s="68" t="s">
        <v>160</v>
      </c>
      <c r="K10" s="0"/>
      <c r="L10" s="0"/>
    </row>
    <row collapsed="false" customFormat="false" customHeight="false" hidden="false" ht="13.8" outlineLevel="0" r="11">
      <c r="A11" s="63"/>
      <c r="B11" s="69"/>
      <c r="C11" s="63"/>
      <c r="D11" s="63"/>
      <c r="E11" s="63"/>
      <c r="F11" s="69"/>
      <c r="G11" s="63"/>
      <c r="H11" s="63"/>
      <c r="J11" s="70"/>
      <c r="K11" s="70"/>
      <c r="L11" s="0"/>
    </row>
    <row collapsed="false" customFormat="false" customHeight="false" hidden="false" ht="13.8" outlineLevel="0" r="12">
      <c r="A12" s="0" t="s">
        <v>161</v>
      </c>
      <c r="B12" s="69"/>
      <c r="C12" s="63"/>
      <c r="D12" s="63"/>
      <c r="E12" s="63"/>
      <c r="F12" s="69"/>
      <c r="G12" s="63"/>
      <c r="H12" s="63"/>
      <c r="J12" s="70"/>
      <c r="K12" s="70"/>
      <c r="L12" s="0"/>
    </row>
    <row collapsed="false" customFormat="false" customHeight="false" hidden="false" ht="13.8" outlineLevel="0" r="13">
      <c r="A13" s="71" t="s">
        <v>2</v>
      </c>
      <c r="B13" s="72" t="n">
        <f aca="false">Surfaces!D3</f>
        <v>8.2</v>
      </c>
      <c r="C13" s="72" t="n">
        <f aca="false">Surfaces!E3</f>
        <v>8.5</v>
      </c>
      <c r="D13" s="72" t="n">
        <f aca="false">Surfaces!F3</f>
        <v>8.7</v>
      </c>
      <c r="E13" s="72" t="n">
        <f aca="false">Surfaces!G3</f>
        <v>9</v>
      </c>
      <c r="F13" s="72" t="n">
        <f aca="false">Surfaces!H3</f>
        <v>9.5</v>
      </c>
      <c r="G13" s="73"/>
      <c r="H13" s="73"/>
      <c r="J13" s="70"/>
      <c r="K13" s="70"/>
      <c r="L13" s="0"/>
    </row>
    <row collapsed="false" customFormat="false" customHeight="false" hidden="false" ht="13.8" outlineLevel="0" r="14">
      <c r="A14" s="71" t="s">
        <v>53</v>
      </c>
      <c r="B14" s="72" t="n">
        <f aca="false">Surfaces!D4</f>
        <v>3.4</v>
      </c>
      <c r="C14" s="72" t="n">
        <f aca="false">Surfaces!E4</f>
        <v>3.3</v>
      </c>
      <c r="D14" s="72" t="n">
        <f aca="false">Surfaces!F4</f>
        <v>3.2</v>
      </c>
      <c r="E14" s="72" t="n">
        <f aca="false">Surfaces!G4</f>
        <v>3.2</v>
      </c>
      <c r="F14" s="72" t="n">
        <f aca="false">Surfaces!H4</f>
        <v>3.2</v>
      </c>
      <c r="G14" s="73"/>
      <c r="H14" s="73"/>
      <c r="J14" s="70"/>
      <c r="K14" s="70"/>
      <c r="L14" s="0"/>
    </row>
    <row collapsed="false" customFormat="false" customHeight="false" hidden="false" ht="13.8" outlineLevel="0" r="15">
      <c r="A15" s="71" t="s">
        <v>54</v>
      </c>
      <c r="B15" s="72" t="n">
        <f aca="false">Surfaces!D5</f>
        <v>1.7</v>
      </c>
      <c r="C15" s="72" t="n">
        <f aca="false">Surfaces!E5</f>
        <v>1.7</v>
      </c>
      <c r="D15" s="72" t="n">
        <f aca="false">Surfaces!F5</f>
        <v>1.7</v>
      </c>
      <c r="E15" s="72" t="n">
        <f aca="false">Surfaces!G5</f>
        <v>1.8</v>
      </c>
      <c r="F15" s="72" t="n">
        <f aca="false">Surfaces!H5</f>
        <v>1.9</v>
      </c>
      <c r="G15" s="73"/>
      <c r="H15" s="73"/>
      <c r="J15" s="70"/>
      <c r="K15" s="70"/>
      <c r="L15" s="0"/>
    </row>
    <row collapsed="false" customFormat="false" customHeight="false" hidden="false" ht="13.8" outlineLevel="0" r="16">
      <c r="A16" s="71" t="s">
        <v>55</v>
      </c>
      <c r="B16" s="72" t="n">
        <f aca="false">Surfaces!D6</f>
        <v>6.9</v>
      </c>
      <c r="C16" s="72" t="n">
        <f aca="false">Surfaces!E6</f>
        <v>7.2</v>
      </c>
      <c r="D16" s="72" t="n">
        <f aca="false">Surfaces!F6</f>
        <v>7.3</v>
      </c>
      <c r="E16" s="72" t="n">
        <f aca="false">Surfaces!G6</f>
        <v>7.5</v>
      </c>
      <c r="F16" s="72" t="n">
        <f aca="false">Surfaces!H6</f>
        <v>8.1</v>
      </c>
      <c r="G16" s="73"/>
      <c r="H16" s="73"/>
      <c r="J16" s="70"/>
      <c r="K16" s="70"/>
      <c r="L16" s="0"/>
    </row>
    <row collapsed="false" customFormat="false" customHeight="false" hidden="false" ht="13.8" outlineLevel="0" r="17">
      <c r="A17" s="71" t="s">
        <v>61</v>
      </c>
      <c r="B17" s="74" t="n">
        <f aca="false">SUM(B13:B16)</f>
        <v>20.2</v>
      </c>
      <c r="C17" s="74" t="n">
        <f aca="false">SUM(C13:C16)</f>
        <v>20.7</v>
      </c>
      <c r="D17" s="74" t="n">
        <f aca="false">SUM(D13:D16)</f>
        <v>20.9</v>
      </c>
      <c r="E17" s="74" t="n">
        <f aca="false">SUM(E13:E16)</f>
        <v>21.5</v>
      </c>
      <c r="F17" s="74" t="n">
        <f aca="false">SUM(F13:F16)</f>
        <v>22.7</v>
      </c>
      <c r="G17" s="75"/>
      <c r="H17" s="75"/>
      <c r="J17" s="70"/>
      <c r="K17" s="70"/>
      <c r="L17" s="0"/>
    </row>
    <row collapsed="false" customFormat="false" customHeight="false" hidden="false" ht="13.8" outlineLevel="0" r="18">
      <c r="A18" s="63"/>
      <c r="B18" s="69"/>
      <c r="C18" s="63"/>
      <c r="D18" s="63"/>
      <c r="E18" s="63"/>
      <c r="F18" s="69"/>
      <c r="G18" s="63"/>
      <c r="H18" s="63"/>
      <c r="J18" s="70"/>
      <c r="K18" s="70"/>
      <c r="L18" s="0"/>
    </row>
    <row collapsed="false" customFormat="false" customHeight="false" hidden="false" ht="13.8" outlineLevel="0" r="19">
      <c r="A19" s="0" t="s">
        <v>162</v>
      </c>
      <c r="B19" s="69"/>
      <c r="C19" s="63"/>
      <c r="D19" s="63"/>
      <c r="E19" s="63"/>
      <c r="F19" s="69"/>
      <c r="G19" s="63"/>
      <c r="H19" s="63"/>
      <c r="J19" s="76"/>
      <c r="K19" s="76"/>
      <c r="L19" s="0"/>
    </row>
    <row collapsed="false" customFormat="false" customHeight="true" hidden="false" ht="13.9" outlineLevel="0" r="20">
      <c r="A20" s="71" t="s">
        <v>2</v>
      </c>
      <c r="B20" s="77" t="n">
        <f aca="false">B13/B$17</f>
        <v>0.405940594059406</v>
      </c>
      <c r="C20" s="77" t="n">
        <f aca="false">C13/C$17</f>
        <v>0.410628019323671</v>
      </c>
      <c r="D20" s="77" t="n">
        <f aca="false">D13/D$17</f>
        <v>0.416267942583732</v>
      </c>
      <c r="E20" s="77" t="n">
        <f aca="false">E13/E$17</f>
        <v>0.418604651162791</v>
      </c>
      <c r="F20" s="77" t="n">
        <f aca="false">F13/F$17</f>
        <v>0.418502202643172</v>
      </c>
      <c r="G20" s="73"/>
      <c r="H20" s="73"/>
      <c r="J20" s="78" t="s">
        <v>163</v>
      </c>
      <c r="K20" s="79"/>
      <c r="L20" s="80"/>
    </row>
    <row collapsed="false" customFormat="false" customHeight="false" hidden="false" ht="13.8" outlineLevel="0" r="21">
      <c r="A21" s="71" t="s">
        <v>53</v>
      </c>
      <c r="B21" s="77" t="n">
        <f aca="false">B14/B$17</f>
        <v>0.168316831683168</v>
      </c>
      <c r="C21" s="77" t="n">
        <f aca="false">C14/C$17</f>
        <v>0.159420289855072</v>
      </c>
      <c r="D21" s="77" t="n">
        <f aca="false">D14/D$17</f>
        <v>0.15311004784689</v>
      </c>
      <c r="E21" s="77" t="n">
        <f aca="false">E14/E$17</f>
        <v>0.148837209302326</v>
      </c>
      <c r="F21" s="77" t="n">
        <f aca="false">F14/F$17</f>
        <v>0.140969162995595</v>
      </c>
      <c r="G21" s="73"/>
      <c r="H21" s="73"/>
      <c r="J21" s="78"/>
      <c r="K21" s="79"/>
      <c r="L21" s="80"/>
    </row>
    <row collapsed="false" customFormat="false" customHeight="false" hidden="false" ht="13.8" outlineLevel="0" r="22">
      <c r="A22" s="71" t="s">
        <v>54</v>
      </c>
      <c r="B22" s="77" t="n">
        <f aca="false">B15/B$17</f>
        <v>0.0841584158415841</v>
      </c>
      <c r="C22" s="77" t="n">
        <f aca="false">C15/C$17</f>
        <v>0.0821256038647343</v>
      </c>
      <c r="D22" s="77" t="n">
        <f aca="false">D15/D$17</f>
        <v>0.0813397129186603</v>
      </c>
      <c r="E22" s="77" t="n">
        <f aca="false">E15/E$17</f>
        <v>0.0837209302325581</v>
      </c>
      <c r="F22" s="77" t="n">
        <f aca="false">F15/F$17</f>
        <v>0.0837004405286344</v>
      </c>
      <c r="G22" s="73"/>
      <c r="H22" s="73"/>
      <c r="J22" s="78"/>
      <c r="K22" s="79"/>
      <c r="L22" s="80"/>
    </row>
    <row collapsed="false" customFormat="false" customHeight="false" hidden="false" ht="13.8" outlineLevel="0" r="23">
      <c r="A23" s="71" t="s">
        <v>55</v>
      </c>
      <c r="B23" s="77" t="n">
        <f aca="false">B16/B$17</f>
        <v>0.341584158415842</v>
      </c>
      <c r="C23" s="77" t="n">
        <f aca="false">C16/C$17</f>
        <v>0.347826086956522</v>
      </c>
      <c r="D23" s="77" t="n">
        <f aca="false">D16/D$17</f>
        <v>0.349282296650718</v>
      </c>
      <c r="E23" s="77" t="n">
        <f aca="false">E16/E$17</f>
        <v>0.348837209302326</v>
      </c>
      <c r="F23" s="77" t="n">
        <f aca="false">F16/F$17</f>
        <v>0.356828193832599</v>
      </c>
      <c r="G23" s="73"/>
      <c r="H23" s="73"/>
      <c r="J23" s="78"/>
      <c r="K23" s="79"/>
      <c r="L23" s="80"/>
    </row>
    <row collapsed="false" customFormat="false" customHeight="false" hidden="false" ht="13.8" outlineLevel="0" r="24">
      <c r="A24" s="71" t="s">
        <v>61</v>
      </c>
      <c r="B24" s="81"/>
      <c r="C24" s="75"/>
      <c r="D24" s="75"/>
      <c r="E24" s="75"/>
      <c r="F24" s="81"/>
      <c r="G24" s="75"/>
      <c r="H24" s="75"/>
      <c r="J24" s="78"/>
      <c r="K24" s="79"/>
      <c r="L24" s="82"/>
    </row>
    <row collapsed="false" customFormat="false" customHeight="false" hidden="false" ht="13.8" outlineLevel="0" r="25">
      <c r="A25" s="63"/>
      <c r="B25" s="63"/>
      <c r="C25" s="63"/>
      <c r="D25" s="63"/>
      <c r="E25" s="63"/>
      <c r="F25" s="63"/>
      <c r="G25" s="63"/>
      <c r="H25" s="63"/>
      <c r="J25" s="79"/>
      <c r="K25" s="79"/>
      <c r="L25" s="82"/>
    </row>
    <row collapsed="false" customFormat="false" customHeight="false" hidden="false" ht="13.8" outlineLevel="0" r="26">
      <c r="A26" s="63" t="s">
        <v>164</v>
      </c>
      <c r="B26" s="63"/>
      <c r="C26" s="63"/>
      <c r="D26" s="63"/>
      <c r="E26" s="63"/>
      <c r="F26" s="63"/>
      <c r="G26" s="63"/>
      <c r="H26" s="63"/>
      <c r="J26" s="76"/>
      <c r="K26" s="76"/>
      <c r="L26" s="0"/>
    </row>
    <row collapsed="false" customFormat="false" customHeight="false" hidden="false" ht="13.8" outlineLevel="0" r="27">
      <c r="A27" s="58" t="s">
        <v>2</v>
      </c>
      <c r="B27" s="83" t="n">
        <f aca="false">Surfaces!D17</f>
        <v>27.1610895907927</v>
      </c>
      <c r="C27" s="83" t="n">
        <f aca="false">Surfaces!E17</f>
        <v>27.2624179375765</v>
      </c>
      <c r="D27" s="83" t="n">
        <f aca="false">Surfaces!F17</f>
        <v>27.5894979595632</v>
      </c>
      <c r="E27" s="83" t="n">
        <f aca="false">Surfaces!G17</f>
        <v>27.6361347936111</v>
      </c>
      <c r="F27" s="83" t="n">
        <f aca="false">Surfaces!H17</f>
        <v>28.7288312528421</v>
      </c>
      <c r="G27" s="67"/>
      <c r="H27" s="67"/>
      <c r="J27" s="78" t="s">
        <v>165</v>
      </c>
      <c r="K27" s="0"/>
      <c r="L27" s="57"/>
    </row>
    <row collapsed="false" customFormat="false" customHeight="false" hidden="false" ht="13.8" outlineLevel="0" r="28">
      <c r="A28" s="58" t="s">
        <v>53</v>
      </c>
      <c r="B28" s="83" t="n">
        <f aca="false">Surfaces!D18</f>
        <v>61.8540951686471</v>
      </c>
      <c r="C28" s="83" t="n">
        <f aca="false">Surfaces!E18</f>
        <v>64.7206373706061</v>
      </c>
      <c r="D28" s="83" t="n">
        <f aca="false">Surfaces!F18</f>
        <v>67.3489543162188</v>
      </c>
      <c r="E28" s="83" t="n">
        <f aca="false">Surfaces!G18</f>
        <v>68.0054491060937</v>
      </c>
      <c r="F28" s="83" t="n">
        <f aca="false">Surfaces!H18</f>
        <v>70.0401479514375</v>
      </c>
      <c r="G28" s="67"/>
      <c r="H28" s="67"/>
      <c r="J28" s="78"/>
      <c r="K28" s="79"/>
      <c r="L28" s="57"/>
    </row>
    <row collapsed="false" customFormat="false" customHeight="false" hidden="false" ht="13.8" outlineLevel="0" r="29">
      <c r="A29" s="58" t="s">
        <v>54</v>
      </c>
      <c r="B29" s="83" t="n">
        <f aca="false">Surfaces!D19</f>
        <v>67.123190489647</v>
      </c>
      <c r="C29" s="83" t="n">
        <f aca="false">Surfaces!E19</f>
        <v>71.459673381</v>
      </c>
      <c r="D29" s="83" t="n">
        <f aca="false">Surfaces!F19</f>
        <v>75.3153961678823</v>
      </c>
      <c r="E29" s="83" t="n">
        <f aca="false">Surfaces!G19</f>
        <v>75.0195473776111</v>
      </c>
      <c r="F29" s="83" t="n">
        <f aca="false">Surfaces!H19</f>
        <v>86.8695280718421</v>
      </c>
      <c r="G29" s="67"/>
      <c r="H29" s="67"/>
      <c r="J29" s="78"/>
      <c r="K29" s="79"/>
      <c r="L29" s="57"/>
    </row>
    <row collapsed="false" customFormat="false" customHeight="false" hidden="false" ht="13.8" outlineLevel="0" r="30">
      <c r="A30" s="58" t="s">
        <v>55</v>
      </c>
      <c r="B30" s="83" t="n">
        <f aca="false">Surfaces!D20</f>
        <v>60.6325707893913</v>
      </c>
      <c r="C30" s="83" t="n">
        <f aca="false">Surfaces!E20</f>
        <v>60.4496170881945</v>
      </c>
      <c r="D30" s="83" t="n">
        <f aca="false">Surfaces!F20</f>
        <v>60.5730501875069</v>
      </c>
      <c r="E30" s="83" t="n">
        <f aca="false">Surfaces!G20</f>
        <v>59.9146877697467</v>
      </c>
      <c r="F30" s="83" t="n">
        <f aca="false">Surfaces!H20</f>
        <v>58.8434095680247</v>
      </c>
      <c r="G30" s="67"/>
      <c r="H30" s="67"/>
      <c r="J30" s="78"/>
      <c r="K30" s="79"/>
      <c r="L30" s="57"/>
    </row>
    <row collapsed="false" customFormat="false" customHeight="false" hidden="false" ht="13.8" outlineLevel="0" r="31">
      <c r="J31" s="70"/>
      <c r="K31" s="70"/>
      <c r="L31" s="0"/>
    </row>
    <row collapsed="false" customFormat="false" customHeight="false" hidden="false" ht="13.8" outlineLevel="0" r="32">
      <c r="A32" s="63" t="s">
        <v>166</v>
      </c>
      <c r="B32" s="63"/>
      <c r="C32" s="63"/>
      <c r="D32" s="63"/>
      <c r="E32" s="63"/>
      <c r="F32" s="63"/>
      <c r="J32" s="70"/>
      <c r="K32" s="70"/>
      <c r="L32" s="0"/>
    </row>
    <row collapsed="false" customFormat="false" customHeight="false" hidden="false" ht="13.8" outlineLevel="0" r="33">
      <c r="A33" s="58" t="s">
        <v>2</v>
      </c>
      <c r="B33" s="84" t="n">
        <f aca="false">B27/$B27</f>
        <v>1</v>
      </c>
      <c r="C33" s="84" t="n">
        <f aca="false">C27/$B27</f>
        <v>1.0037306436638</v>
      </c>
      <c r="D33" s="84" t="n">
        <f aca="false">D27/$B27</f>
        <v>1.01577287123694</v>
      </c>
      <c r="E33" s="84" t="n">
        <f aca="false">E27/$B27</f>
        <v>1.01748991700905</v>
      </c>
      <c r="F33" s="84" t="n">
        <f aca="false">F27/$B27</f>
        <v>1.05772013147002</v>
      </c>
      <c r="J33" s="70"/>
      <c r="K33" s="70"/>
      <c r="L33" s="0"/>
    </row>
    <row collapsed="false" customFormat="false" customHeight="false" hidden="false" ht="13.8" outlineLevel="0" r="34">
      <c r="A34" s="58" t="s">
        <v>53</v>
      </c>
      <c r="B34" s="84" t="n">
        <f aca="false">B28/$B28</f>
        <v>1</v>
      </c>
      <c r="C34" s="84" t="n">
        <f aca="false">C28/$B28</f>
        <v>1.04634361224012</v>
      </c>
      <c r="D34" s="84" t="n">
        <f aca="false">D28/$B28</f>
        <v>1.08883581810695</v>
      </c>
      <c r="E34" s="84" t="n">
        <f aca="false">E28/$B28</f>
        <v>1.09944942078087</v>
      </c>
      <c r="F34" s="84" t="n">
        <f aca="false">F28/$B28</f>
        <v>1.13234455633812</v>
      </c>
      <c r="J34" s="70"/>
      <c r="K34" s="70"/>
      <c r="L34" s="0"/>
    </row>
    <row collapsed="false" customFormat="false" customHeight="false" hidden="false" ht="13.8" outlineLevel="0" r="35">
      <c r="A35" s="58" t="s">
        <v>54</v>
      </c>
      <c r="B35" s="84" t="n">
        <f aca="false">B29/$B29</f>
        <v>1</v>
      </c>
      <c r="C35" s="84" t="n">
        <f aca="false">C29/$B29</f>
        <v>1.06460483865143</v>
      </c>
      <c r="D35" s="84" t="n">
        <f aca="false">D29/$B29</f>
        <v>1.12204732251961</v>
      </c>
      <c r="E35" s="84" t="n">
        <f aca="false">E29/$B29</f>
        <v>1.11763977293633</v>
      </c>
      <c r="F35" s="84" t="n">
        <f aca="false">F29/$B29</f>
        <v>1.29418055724334</v>
      </c>
      <c r="J35" s="70"/>
      <c r="K35" s="70"/>
      <c r="L35" s="0"/>
    </row>
    <row collapsed="false" customFormat="false" customHeight="false" hidden="false" ht="13.8" outlineLevel="0" r="36">
      <c r="A36" s="58" t="s">
        <v>55</v>
      </c>
      <c r="B36" s="84" t="n">
        <f aca="false">B30/$B30</f>
        <v>1</v>
      </c>
      <c r="C36" s="84" t="n">
        <f aca="false">C30/$B30</f>
        <v>0.996982583802485</v>
      </c>
      <c r="D36" s="84" t="n">
        <f aca="false">D30/$B30</f>
        <v>0.999018339464919</v>
      </c>
      <c r="E36" s="84" t="n">
        <f aca="false">E30/$B30</f>
        <v>0.988160109157531</v>
      </c>
      <c r="F36" s="84" t="n">
        <f aca="false">F30/$B30</f>
        <v>0.970491747289072</v>
      </c>
      <c r="J36" s="70"/>
      <c r="K36" s="70"/>
      <c r="L36" s="0"/>
    </row>
    <row collapsed="false" customFormat="false" customHeight="false" hidden="false" ht="13.8" outlineLevel="0" r="37">
      <c r="J37" s="70"/>
      <c r="K37" s="70"/>
      <c r="L37" s="0"/>
    </row>
    <row collapsed="false" customFormat="false" customHeight="false" hidden="false" ht="13.8" outlineLevel="0" r="38">
      <c r="J38" s="70"/>
      <c r="K38" s="70"/>
      <c r="L38" s="0"/>
    </row>
    <row collapsed="false" customFormat="false" customHeight="false" hidden="false" ht="13.8" outlineLevel="0" r="39">
      <c r="J39" s="70"/>
      <c r="K39" s="70"/>
      <c r="L39" s="0"/>
    </row>
    <row collapsed="false" customFormat="false" customHeight="false" hidden="false" ht="13.8" outlineLevel="0" r="40">
      <c r="J40" s="70"/>
      <c r="K40" s="70"/>
      <c r="L40" s="0"/>
    </row>
    <row collapsed="false" customFormat="false" customHeight="false" hidden="false" ht="18.9" outlineLevel="0" r="41">
      <c r="A41" s="49" t="s">
        <v>167</v>
      </c>
      <c r="B41" s="50"/>
      <c r="C41" s="50"/>
      <c r="D41" s="50"/>
      <c r="E41" s="50"/>
      <c r="F41" s="50"/>
      <c r="G41" s="50"/>
      <c r="J41" s="0"/>
      <c r="K41" s="0"/>
      <c r="L41" s="0"/>
    </row>
    <row collapsed="false" customFormat="true" customHeight="false" hidden="false" ht="17.35" outlineLevel="0" r="42" s="86">
      <c r="A42" s="85"/>
      <c r="B42" s="52"/>
      <c r="C42" s="52"/>
      <c r="D42" s="52"/>
      <c r="E42" s="52"/>
      <c r="F42" s="52"/>
      <c r="G42" s="52"/>
      <c r="J42" s="68"/>
      <c r="K42" s="68"/>
      <c r="L42" s="87"/>
    </row>
    <row collapsed="false" customFormat="false" customHeight="false" hidden="false" ht="17.35" outlineLevel="0" r="43">
      <c r="A43" s="88" t="s">
        <v>168</v>
      </c>
      <c r="B43" s="52"/>
      <c r="C43" s="52"/>
      <c r="D43" s="52"/>
      <c r="E43" s="52"/>
      <c r="F43" s="52"/>
      <c r="G43" s="52"/>
      <c r="H43" s="0" t="s">
        <v>169</v>
      </c>
      <c r="J43" s="68"/>
      <c r="K43" s="68"/>
      <c r="L43" s="87"/>
    </row>
    <row collapsed="false" customFormat="false" customHeight="false" hidden="false" ht="17.35" outlineLevel="0" r="44">
      <c r="A44" s="89" t="s">
        <v>170</v>
      </c>
      <c r="B44" s="52"/>
      <c r="C44" s="52"/>
      <c r="D44" s="52"/>
      <c r="E44" s="52"/>
      <c r="F44" s="52"/>
      <c r="G44" s="52"/>
      <c r="J44" s="90" t="s">
        <v>171</v>
      </c>
      <c r="K44" s="91"/>
      <c r="L44" s="0"/>
    </row>
    <row collapsed="false" customFormat="false" customHeight="false" hidden="false" ht="13.8" outlineLevel="0" r="45">
      <c r="A45" s="58" t="s">
        <v>2</v>
      </c>
      <c r="B45" s="92" t="n">
        <f aca="false">Sorties_modele_tertiaire!C128</f>
        <v>0.395571088101393</v>
      </c>
      <c r="C45" s="92" t="n">
        <f aca="false">Sorties_modele_tertiaire!D128</f>
        <v>0.397856545398235</v>
      </c>
      <c r="D45" s="92" t="n">
        <f aca="false">Sorties_modele_tertiaire!E128</f>
        <v>0.371565534711672</v>
      </c>
      <c r="E45" s="92" t="n">
        <f aca="false">Sorties_modele_tertiaire!F128</f>
        <v>0.302780070041985</v>
      </c>
      <c r="F45" s="92" t="n">
        <f aca="false">Sorties_modele_tertiaire!G128</f>
        <v>0.0614801495338725</v>
      </c>
      <c r="G45" s="67"/>
      <c r="J45" s="90"/>
      <c r="K45" s="91"/>
      <c r="L45" s="0"/>
    </row>
    <row collapsed="false" customFormat="false" customHeight="false" hidden="false" ht="13.8" outlineLevel="0" r="46">
      <c r="A46" s="58" t="s">
        <v>53</v>
      </c>
      <c r="B46" s="92" t="n">
        <f aca="false">Sorties_modele_tertiaire!C129</f>
        <v>0.306938248216121</v>
      </c>
      <c r="C46" s="92" t="n">
        <f aca="false">Sorties_modele_tertiaire!D129</f>
        <v>0.247880997124639</v>
      </c>
      <c r="D46" s="92" t="n">
        <f aca="false">Sorties_modele_tertiaire!E129</f>
        <v>0.188717380336654</v>
      </c>
      <c r="E46" s="92" t="n">
        <f aca="false">Sorties_modele_tertiaire!F129</f>
        <v>0.131518192337157</v>
      </c>
      <c r="F46" s="92" t="n">
        <f aca="false">Sorties_modele_tertiaire!G129</f>
        <v>0.0337126487075055</v>
      </c>
      <c r="G46" s="67"/>
      <c r="J46" s="90"/>
      <c r="K46" s="91"/>
      <c r="L46" s="0"/>
    </row>
    <row collapsed="false" customFormat="false" customHeight="false" hidden="false" ht="13.8" outlineLevel="0" r="47">
      <c r="A47" s="58" t="s">
        <v>54</v>
      </c>
      <c r="B47" s="92" t="n">
        <f aca="false">Sorties_modele_tertiaire!C130</f>
        <v>0.538803666626097</v>
      </c>
      <c r="C47" s="92" t="n">
        <f aca="false">Sorties_modele_tertiaire!D130</f>
        <v>0.533677324714528</v>
      </c>
      <c r="D47" s="92" t="n">
        <f aca="false">Sorties_modele_tertiaire!E130</f>
        <v>0.490228320635807</v>
      </c>
      <c r="E47" s="92" t="n">
        <f aca="false">Sorties_modele_tertiaire!F130</f>
        <v>0.400764328276733</v>
      </c>
      <c r="F47" s="92" t="n">
        <f aca="false">Sorties_modele_tertiaire!G130</f>
        <v>0.105911863801233</v>
      </c>
      <c r="G47" s="67"/>
      <c r="J47" s="90"/>
      <c r="K47" s="91"/>
      <c r="L47" s="0"/>
    </row>
    <row collapsed="false" customFormat="false" customHeight="false" hidden="false" ht="13.8" outlineLevel="0" r="48">
      <c r="A48" s="58" t="s">
        <v>55</v>
      </c>
      <c r="B48" s="92" t="n">
        <f aca="false">Sorties_modele_tertiaire!C131</f>
        <v>0.41317223692322</v>
      </c>
      <c r="C48" s="92" t="n">
        <f aca="false">Sorties_modele_tertiaire!D131</f>
        <v>0.368816578886656</v>
      </c>
      <c r="D48" s="92" t="n">
        <f aca="false">Sorties_modele_tertiaire!E131</f>
        <v>0.311993817201041</v>
      </c>
      <c r="E48" s="92" t="n">
        <f aca="false">Sorties_modele_tertiaire!F131</f>
        <v>0.244946178082746</v>
      </c>
      <c r="F48" s="92" t="n">
        <f aca="false">Sorties_modele_tertiaire!G131</f>
        <v>0.0565801505353513</v>
      </c>
      <c r="G48" s="67"/>
      <c r="J48" s="90"/>
      <c r="K48" s="91"/>
      <c r="L48" s="0"/>
    </row>
    <row collapsed="false" customFormat="false" customHeight="false" hidden="false" ht="17.35" outlineLevel="0" r="49">
      <c r="A49" s="89" t="s">
        <v>172</v>
      </c>
      <c r="B49" s="93"/>
      <c r="C49" s="93"/>
      <c r="D49" s="93"/>
      <c r="E49" s="93"/>
      <c r="F49" s="93"/>
      <c r="G49" s="52"/>
      <c r="J49" s="90"/>
      <c r="K49" s="91"/>
      <c r="L49" s="0"/>
    </row>
    <row collapsed="false" customFormat="false" customHeight="false" hidden="false" ht="13.8" outlineLevel="0" r="50">
      <c r="A50" s="58" t="s">
        <v>2</v>
      </c>
      <c r="B50" s="92" t="n">
        <f aca="false">Sorties_modele_tertiaire!C135</f>
        <v>0.0523751141368445</v>
      </c>
      <c r="C50" s="92" t="n">
        <f aca="false">Sorties_modele_tertiaire!D135</f>
        <v>0.0399478886850326</v>
      </c>
      <c r="D50" s="92" t="n">
        <f aca="false">Sorties_modele_tertiaire!E135</f>
        <v>0.0333403870252549</v>
      </c>
      <c r="E50" s="92" t="n">
        <f aca="false">Sorties_modele_tertiaire!F135</f>
        <v>0.0390176265804303</v>
      </c>
      <c r="F50" s="92" t="n">
        <f aca="false">Sorties_modele_tertiaire!G135</f>
        <v>0.206747280350052</v>
      </c>
      <c r="G50" s="67"/>
      <c r="J50" s="90"/>
      <c r="K50" s="91"/>
      <c r="L50" s="0"/>
    </row>
    <row collapsed="false" customFormat="false" customHeight="false" hidden="false" ht="13.8" outlineLevel="0" r="51">
      <c r="A51" s="58" t="s">
        <v>53</v>
      </c>
      <c r="B51" s="92" t="n">
        <f aca="false">Sorties_modele_tertiaire!C136</f>
        <v>0.0239378313596548</v>
      </c>
      <c r="C51" s="92" t="n">
        <f aca="false">Sorties_modele_tertiaire!D136</f>
        <v>0.0433672510722087</v>
      </c>
      <c r="D51" s="92" t="n">
        <f aca="false">Sorties_modele_tertiaire!E136</f>
        <v>0.0778605429129556</v>
      </c>
      <c r="E51" s="92" t="n">
        <f aca="false">Sorties_modele_tertiaire!F136</f>
        <v>0.119955733178611</v>
      </c>
      <c r="F51" s="92" t="n">
        <f aca="false">Sorties_modele_tertiaire!G136</f>
        <v>0.379643633211835</v>
      </c>
      <c r="G51" s="67"/>
      <c r="J51" s="90"/>
      <c r="K51" s="91"/>
      <c r="L51" s="0"/>
    </row>
    <row collapsed="false" customFormat="false" customHeight="false" hidden="false" ht="13.8" outlineLevel="0" r="52">
      <c r="A52" s="58" t="s">
        <v>54</v>
      </c>
      <c r="B52" s="92" t="n">
        <f aca="false">Sorties_modele_tertiaire!C137</f>
        <v>0.0542253651956873</v>
      </c>
      <c r="C52" s="92" t="n">
        <f aca="false">Sorties_modele_tertiaire!D137</f>
        <v>0.0421324861907786</v>
      </c>
      <c r="D52" s="92" t="n">
        <f aca="false">Sorties_modele_tertiaire!E137</f>
        <v>0.037564977980336</v>
      </c>
      <c r="E52" s="92" t="n">
        <f aca="false">Sorties_modele_tertiaire!F137</f>
        <v>0.0394922985714164</v>
      </c>
      <c r="F52" s="92" t="n">
        <f aca="false">Sorties_modele_tertiaire!G137</f>
        <v>0.0963172180373434</v>
      </c>
      <c r="G52" s="67"/>
      <c r="J52" s="90"/>
      <c r="K52" s="91"/>
      <c r="L52" s="0"/>
    </row>
    <row collapsed="false" customFormat="false" customHeight="false" hidden="false" ht="13.8" outlineLevel="0" r="53">
      <c r="A53" s="58" t="s">
        <v>55</v>
      </c>
      <c r="B53" s="92" t="n">
        <f aca="false">Sorties_modele_tertiaire!C138</f>
        <v>0.0404595060534189</v>
      </c>
      <c r="C53" s="92" t="n">
        <f aca="false">Sorties_modele_tertiaire!D138</f>
        <v>0.0423404053880306</v>
      </c>
      <c r="D53" s="92" t="n">
        <f aca="false">Sorties_modele_tertiaire!E138</f>
        <v>0.0482439375249219</v>
      </c>
      <c r="E53" s="92" t="n">
        <f aca="false">Sorties_modele_tertiaire!F138</f>
        <v>0.0605116387329975</v>
      </c>
      <c r="F53" s="92" t="n">
        <f aca="false">Sorties_modele_tertiaire!G138</f>
        <v>0.161763350359633</v>
      </c>
      <c r="G53" s="67"/>
      <c r="J53" s="90"/>
      <c r="K53" s="91"/>
      <c r="L53" s="0"/>
    </row>
    <row collapsed="false" customFormat="true" customHeight="false" hidden="false" ht="15.9" outlineLevel="0" r="54" s="86">
      <c r="A54" s="89" t="s">
        <v>173</v>
      </c>
      <c r="B54" s="94"/>
      <c r="C54" s="94"/>
      <c r="D54" s="94"/>
      <c r="E54" s="94"/>
      <c r="F54" s="94"/>
      <c r="H54" s="86" t="s">
        <v>174</v>
      </c>
      <c r="I54" s="86" t="n">
        <v>0.2</v>
      </c>
      <c r="J54" s="68"/>
      <c r="K54" s="68"/>
      <c r="L54" s="87"/>
    </row>
    <row collapsed="false" customFormat="false" customHeight="false" hidden="false" ht="13.8" outlineLevel="0" r="55">
      <c r="A55" s="58" t="s">
        <v>2</v>
      </c>
      <c r="B55" s="95" t="n">
        <f aca="false">Sorties_modele_tertiaire!C156*$I$54</f>
        <v>0.00465175051826771</v>
      </c>
      <c r="C55" s="95" t="n">
        <f aca="false">Sorties_modele_tertiaire!D156*$I$54</f>
        <v>0.00430182752415</v>
      </c>
      <c r="D55" s="95" t="n">
        <f aca="false">Sorties_modele_tertiaire!E156*$I$54</f>
        <v>0.00460572933425354</v>
      </c>
      <c r="E55" s="95" t="n">
        <f aca="false">Sorties_modele_tertiaire!F156*$I$54</f>
        <v>0.00547859827111423</v>
      </c>
      <c r="F55" s="95" t="n">
        <f aca="false">Sorties_modele_tertiaire!G156*$I$54</f>
        <v>0.00813150705224506</v>
      </c>
      <c r="G55" s="67"/>
      <c r="J55" s="96" t="s">
        <v>175</v>
      </c>
      <c r="K55" s="97"/>
      <c r="L55" s="0"/>
    </row>
    <row collapsed="false" customFormat="false" customHeight="false" hidden="false" ht="13.8" outlineLevel="0" r="56">
      <c r="A56" s="58" t="s">
        <v>53</v>
      </c>
      <c r="B56" s="95" t="n">
        <f aca="false">Sorties_modele_tertiaire!C157*$I$54</f>
        <v>0.0251594542164562</v>
      </c>
      <c r="C56" s="95" t="n">
        <f aca="false">Sorties_modele_tertiaire!D157*$I$54</f>
        <v>0.0353907843716424</v>
      </c>
      <c r="D56" s="95" t="n">
        <f aca="false">Sorties_modele_tertiaire!E157*$I$54</f>
        <v>0.0411386465135682</v>
      </c>
      <c r="E56" s="95" t="n">
        <f aca="false">Sorties_modele_tertiaire!F157*$I$54</f>
        <v>0.0448630092084614</v>
      </c>
      <c r="F56" s="95" t="n">
        <f aca="false">Sorties_modele_tertiaire!G157*$I$54</f>
        <v>0.0179729403207488</v>
      </c>
      <c r="G56" s="67"/>
      <c r="J56" s="96"/>
      <c r="K56" s="97"/>
      <c r="L56" s="0"/>
    </row>
    <row collapsed="false" customFormat="false" customHeight="false" hidden="false" ht="13.8" outlineLevel="0" r="57">
      <c r="A57" s="58" t="s">
        <v>54</v>
      </c>
      <c r="B57" s="95" t="n">
        <f aca="false">Sorties_modele_tertiaire!C158*$I$54</f>
        <v>0.00673349454923473</v>
      </c>
      <c r="C57" s="95" t="n">
        <f aca="false">Sorties_modele_tertiaire!D158*$I$54</f>
        <v>0.00722771974391099</v>
      </c>
      <c r="D57" s="95" t="n">
        <f aca="false">Sorties_modele_tertiaire!E158*$I$54</f>
        <v>0.00768277459482968</v>
      </c>
      <c r="E57" s="95" t="n">
        <f aca="false">Sorties_modele_tertiaire!F158*$I$54</f>
        <v>0.00789580652463225</v>
      </c>
      <c r="F57" s="95" t="n">
        <f aca="false">Sorties_modele_tertiaire!G158*$I$54</f>
        <v>0.00967530241301791</v>
      </c>
      <c r="G57" s="67"/>
      <c r="J57" s="96"/>
      <c r="K57" s="97"/>
      <c r="L57" s="0"/>
    </row>
    <row collapsed="false" customFormat="false" customHeight="false" hidden="false" ht="13.8" outlineLevel="0" r="58">
      <c r="A58" s="58" t="s">
        <v>55</v>
      </c>
      <c r="B58" s="95" t="n">
        <f aca="false">Sorties_modele_tertiaire!C159*$I$54</f>
        <v>0.0165359825432437</v>
      </c>
      <c r="C58" s="95" t="n">
        <f aca="false">Sorties_modele_tertiaire!D159*$I$54</f>
        <v>0.0173507425500371</v>
      </c>
      <c r="D58" s="95" t="n">
        <f aca="false">Sorties_modele_tertiaire!E159*$I$54</f>
        <v>0.0175005404481834</v>
      </c>
      <c r="E58" s="95" t="n">
        <f aca="false">Sorties_modele_tertiaire!F159*$I$54</f>
        <v>0.0182018294229486</v>
      </c>
      <c r="F58" s="95" t="n">
        <f aca="false">Sorties_modele_tertiaire!G159*$I$54</f>
        <v>0.0164180844983819</v>
      </c>
      <c r="G58" s="67"/>
      <c r="J58" s="96"/>
      <c r="K58" s="97"/>
      <c r="L58" s="0"/>
    </row>
    <row collapsed="false" customFormat="false" customHeight="false" hidden="false" ht="15.9" outlineLevel="0" r="59">
      <c r="A59" s="89" t="s">
        <v>176</v>
      </c>
      <c r="B59" s="98"/>
      <c r="C59" s="98"/>
      <c r="D59" s="98"/>
      <c r="E59" s="98"/>
      <c r="F59" s="98"/>
      <c r="J59" s="0"/>
      <c r="K59" s="0"/>
      <c r="L59" s="0"/>
    </row>
    <row collapsed="false" customFormat="false" customHeight="false" hidden="false" ht="13.8" outlineLevel="0" r="60">
      <c r="A60" s="58" t="s">
        <v>2</v>
      </c>
      <c r="B60" s="92" t="n">
        <f aca="false">Sorties_modele_tertiaire!C142</f>
        <v>0.457831544543314</v>
      </c>
      <c r="C60" s="92" t="n">
        <f aca="false">Sorties_modele_tertiaire!D142</f>
        <v>0.490889232805719</v>
      </c>
      <c r="D60" s="92" t="n">
        <f aca="false">Sorties_modele_tertiaire!E142</f>
        <v>0.539722738939812</v>
      </c>
      <c r="E60" s="92" t="n">
        <f aca="false">Sorties_modele_tertiaire!F142</f>
        <v>0.61543005434966</v>
      </c>
      <c r="F60" s="92" t="n">
        <f aca="false">Sorties_modele_tertiaire!G142</f>
        <v>0.69082147416471</v>
      </c>
      <c r="G60" s="67"/>
      <c r="J60" s="96" t="s">
        <v>177</v>
      </c>
      <c r="K60" s="97"/>
      <c r="L60" s="0"/>
    </row>
    <row collapsed="false" customFormat="false" customHeight="false" hidden="false" ht="13.8" outlineLevel="0" r="61">
      <c r="A61" s="58" t="s">
        <v>53</v>
      </c>
      <c r="B61" s="92" t="n">
        <f aca="false">Sorties_modele_tertiaire!C143</f>
        <v>0.369789376109526</v>
      </c>
      <c r="C61" s="92" t="n">
        <f aca="false">Sorties_modele_tertiaire!D143</f>
        <v>0.405922064220482</v>
      </c>
      <c r="D61" s="92" t="n">
        <f aca="false">Sorties_modele_tertiaire!E143</f>
        <v>0.443077416077747</v>
      </c>
      <c r="E61" s="92" t="n">
        <f aca="false">Sorties_modele_tertiaire!F143</f>
        <v>0.475530613575294</v>
      </c>
      <c r="F61" s="92" t="n">
        <f aca="false">Sorties_modele_tertiaire!G143</f>
        <v>0.484603604771713</v>
      </c>
      <c r="G61" s="67"/>
      <c r="J61" s="96"/>
      <c r="K61" s="97"/>
      <c r="L61" s="0"/>
    </row>
    <row collapsed="false" customFormat="false" customHeight="false" hidden="false" ht="13.8" outlineLevel="0" r="62">
      <c r="A62" s="58" t="s">
        <v>54</v>
      </c>
      <c r="B62" s="92" t="n">
        <f aca="false">Sorties_modele_tertiaire!C144</f>
        <v>0.224646718681418</v>
      </c>
      <c r="C62" s="92" t="n">
        <f aca="false">Sorties_modele_tertiaire!D144</f>
        <v>0.279212702089022</v>
      </c>
      <c r="D62" s="92" t="n">
        <f aca="false">Sorties_modele_tertiaire!E144</f>
        <v>0.35996169169445</v>
      </c>
      <c r="E62" s="92" t="n">
        <f aca="false">Sorties_modele_tertiaire!F144</f>
        <v>0.474474598311969</v>
      </c>
      <c r="F62" s="92" t="n">
        <f aca="false">Sorties_modele_tertiaire!G144</f>
        <v>0.731637570705903</v>
      </c>
      <c r="G62" s="67"/>
      <c r="J62" s="96"/>
      <c r="K62" s="97"/>
      <c r="L62" s="0"/>
    </row>
    <row collapsed="false" customFormat="false" customHeight="false" hidden="false" ht="13.8" outlineLevel="0" r="63">
      <c r="A63" s="58" t="s">
        <v>55</v>
      </c>
      <c r="B63" s="92" t="n">
        <f aca="false">Sorties_modele_tertiaire!C145</f>
        <v>0.332819910835867</v>
      </c>
      <c r="C63" s="92" t="n">
        <f aca="false">Sorties_modele_tertiaire!D145</f>
        <v>0.41032718739966</v>
      </c>
      <c r="D63" s="92" t="n">
        <f aca="false">Sorties_modele_tertiaire!E145</f>
        <v>0.491308213964748</v>
      </c>
      <c r="E63" s="92" t="n">
        <f aca="false">Sorties_modele_tertiaire!F145</f>
        <v>0.569625944868874</v>
      </c>
      <c r="F63" s="92" t="n">
        <f aca="false">Sorties_modele_tertiaire!G145</f>
        <v>0.694605818322602</v>
      </c>
      <c r="G63" s="67"/>
      <c r="J63" s="96"/>
      <c r="K63" s="97"/>
      <c r="L63" s="0"/>
    </row>
    <row collapsed="false" customFormat="true" customHeight="false" hidden="false" ht="15.9" outlineLevel="0" r="64" s="86">
      <c r="A64" s="89" t="s">
        <v>178</v>
      </c>
      <c r="B64" s="94"/>
      <c r="C64" s="94"/>
      <c r="D64" s="94"/>
      <c r="E64" s="94"/>
      <c r="F64" s="94"/>
      <c r="H64" s="86" t="s">
        <v>179</v>
      </c>
      <c r="I64" s="86" t="n">
        <v>0.8</v>
      </c>
      <c r="J64" s="68"/>
      <c r="K64" s="68"/>
      <c r="L64" s="87"/>
    </row>
    <row collapsed="false" customFormat="false" customHeight="false" hidden="false" ht="13.8" outlineLevel="0" r="65">
      <c r="A65" s="58" t="s">
        <v>2</v>
      </c>
      <c r="B65" s="95" t="n">
        <f aca="false">Sorties_modele_tertiaire!C156*$I$64</f>
        <v>0.0186070020730709</v>
      </c>
      <c r="C65" s="95" t="n">
        <f aca="false">Sorties_modele_tertiaire!D156*$I$64</f>
        <v>0.0172073100966</v>
      </c>
      <c r="D65" s="95" t="n">
        <f aca="false">Sorties_modele_tertiaire!E156*$I$64</f>
        <v>0.0184229173370142</v>
      </c>
      <c r="E65" s="95" t="n">
        <f aca="false">Sorties_modele_tertiaire!F156*$I$64</f>
        <v>0.0219143930844569</v>
      </c>
      <c r="F65" s="95" t="n">
        <f aca="false">Sorties_modele_tertiaire!G156*$I$64</f>
        <v>0.0325260282089802</v>
      </c>
      <c r="G65" s="67"/>
      <c r="J65" s="96" t="s">
        <v>180</v>
      </c>
      <c r="K65" s="97"/>
      <c r="L65" s="0"/>
    </row>
    <row collapsed="false" customFormat="false" customHeight="false" hidden="false" ht="13.8" outlineLevel="0" r="66">
      <c r="A66" s="58" t="s">
        <v>53</v>
      </c>
      <c r="B66" s="95" t="n">
        <f aca="false">Sorties_modele_tertiaire!C157*$I$64</f>
        <v>0.100637816865825</v>
      </c>
      <c r="C66" s="95" t="n">
        <f aca="false">Sorties_modele_tertiaire!D157*$I$64</f>
        <v>0.14156313748657</v>
      </c>
      <c r="D66" s="95" t="n">
        <f aca="false">Sorties_modele_tertiaire!E157*$I$64</f>
        <v>0.164554586054273</v>
      </c>
      <c r="E66" s="95" t="n">
        <f aca="false">Sorties_modele_tertiaire!F157*$I$64</f>
        <v>0.179452036833846</v>
      </c>
      <c r="F66" s="95" t="n">
        <f aca="false">Sorties_modele_tertiaire!G157*$I$64</f>
        <v>0.0718917612829954</v>
      </c>
      <c r="G66" s="67"/>
      <c r="J66" s="96"/>
      <c r="K66" s="97"/>
      <c r="L66" s="0"/>
    </row>
    <row collapsed="false" customFormat="false" customHeight="false" hidden="false" ht="13.8" outlineLevel="0" r="67">
      <c r="A67" s="58" t="s">
        <v>54</v>
      </c>
      <c r="B67" s="95" t="n">
        <f aca="false">Sorties_modele_tertiaire!C158*$I$64</f>
        <v>0.0269339781969389</v>
      </c>
      <c r="C67" s="95" t="n">
        <f aca="false">Sorties_modele_tertiaire!D158*$I$64</f>
        <v>0.0289108789756439</v>
      </c>
      <c r="D67" s="95" t="n">
        <f aca="false">Sorties_modele_tertiaire!E158*$I$64</f>
        <v>0.0307310983793187</v>
      </c>
      <c r="E67" s="95" t="n">
        <f aca="false">Sorties_modele_tertiaire!F158*$I$64</f>
        <v>0.031583226098529</v>
      </c>
      <c r="F67" s="95" t="n">
        <f aca="false">Sorties_modele_tertiaire!G158*$I$64</f>
        <v>0.0387012096520717</v>
      </c>
      <c r="G67" s="67"/>
      <c r="J67" s="96"/>
      <c r="K67" s="97"/>
      <c r="L67" s="0"/>
    </row>
    <row collapsed="false" customFormat="false" customHeight="false" hidden="false" ht="13.8" outlineLevel="0" r="68">
      <c r="A68" s="58" t="s">
        <v>55</v>
      </c>
      <c r="B68" s="95" t="n">
        <f aca="false">Sorties_modele_tertiaire!C159*$I$64</f>
        <v>0.0661439301729747</v>
      </c>
      <c r="C68" s="95" t="n">
        <f aca="false">Sorties_modele_tertiaire!D159*$I$64</f>
        <v>0.0694029702001485</v>
      </c>
      <c r="D68" s="95" t="n">
        <f aca="false">Sorties_modele_tertiaire!E159*$I$64</f>
        <v>0.0700021617927337</v>
      </c>
      <c r="E68" s="95" t="n">
        <f aca="false">Sorties_modele_tertiaire!F159*$I$64</f>
        <v>0.0728073176917944</v>
      </c>
      <c r="F68" s="95" t="n">
        <f aca="false">Sorties_modele_tertiaire!G159*$I$64</f>
        <v>0.0656723379935275</v>
      </c>
      <c r="G68" s="67"/>
      <c r="J68" s="96"/>
      <c r="K68" s="97"/>
      <c r="L68" s="0"/>
    </row>
    <row collapsed="false" customFormat="false" customHeight="false" hidden="false" ht="13.8" outlineLevel="0" r="69">
      <c r="J69" s="96"/>
      <c r="K69" s="97"/>
      <c r="L69" s="0"/>
    </row>
    <row collapsed="false" customFormat="false" customHeight="false" hidden="false" ht="15.9" outlineLevel="0" r="70">
      <c r="A70" s="89" t="s">
        <v>181</v>
      </c>
      <c r="B70" s="94"/>
      <c r="C70" s="94"/>
      <c r="D70" s="94"/>
      <c r="E70" s="94"/>
      <c r="F70" s="94"/>
      <c r="G70" s="86"/>
      <c r="J70" s="96"/>
      <c r="K70" s="97"/>
      <c r="L70" s="0"/>
    </row>
    <row collapsed="false" customFormat="false" customHeight="false" hidden="false" ht="13.8" outlineLevel="0" r="71">
      <c r="A71" s="58" t="s">
        <v>2</v>
      </c>
      <c r="B71" s="92" t="n">
        <f aca="false">Sorties_modele_tertiaire!C149</f>
        <v>0.0709635006271098</v>
      </c>
      <c r="C71" s="92" t="n">
        <f aca="false">Sorties_modele_tertiaire!D149</f>
        <v>0.0497971954902633</v>
      </c>
      <c r="D71" s="92" t="n">
        <f aca="false">Sorties_modele_tertiaire!E149</f>
        <v>0.0323426926519932</v>
      </c>
      <c r="E71" s="92" t="n">
        <f aca="false">Sorties_modele_tertiaire!F149</f>
        <v>0.0153792576723538</v>
      </c>
      <c r="F71" s="92" t="n">
        <f aca="false">Sorties_modele_tertiaire!G149</f>
        <v>0.000293560690139928</v>
      </c>
      <c r="G71" s="67"/>
      <c r="J71" s="96"/>
      <c r="K71" s="97"/>
      <c r="L71" s="0"/>
    </row>
    <row collapsed="false" customFormat="false" customHeight="false" hidden="false" ht="13.8" outlineLevel="0" r="72">
      <c r="A72" s="58" t="s">
        <v>53</v>
      </c>
      <c r="B72" s="92" t="n">
        <f aca="false">Sorties_modele_tertiaire!C150</f>
        <v>0.173537273232417</v>
      </c>
      <c r="C72" s="92" t="n">
        <f aca="false">Sorties_modele_tertiaire!D150</f>
        <v>0.125875765724458</v>
      </c>
      <c r="D72" s="92" t="n">
        <f aca="false">Sorties_modele_tertiaire!E150</f>
        <v>0.0846514281048023</v>
      </c>
      <c r="E72" s="92" t="n">
        <f aca="false">Sorties_modele_tertiaire!F150</f>
        <v>0.0486804148666307</v>
      </c>
      <c r="F72" s="92" t="n">
        <f aca="false">Sorties_modele_tertiaire!G150</f>
        <v>0.0121754117052024</v>
      </c>
      <c r="G72" s="67"/>
      <c r="J72" s="96"/>
      <c r="K72" s="97"/>
      <c r="L72" s="0"/>
    </row>
    <row collapsed="false" customFormat="false" customHeight="false" hidden="false" ht="13.8" outlineLevel="0" r="73">
      <c r="A73" s="58" t="s">
        <v>54</v>
      </c>
      <c r="B73" s="92" t="n">
        <f aca="false">Sorties_modele_tertiaire!C151</f>
        <v>0.148656776750624</v>
      </c>
      <c r="C73" s="92" t="n">
        <f aca="false">Sorties_modele_tertiaire!D151</f>
        <v>0.108838888286116</v>
      </c>
      <c r="D73" s="92" t="n">
        <f aca="false">Sorties_modele_tertiaire!E151</f>
        <v>0.073831136715258</v>
      </c>
      <c r="E73" s="92" t="n">
        <f aca="false">Sorties_modele_tertiaire!F151</f>
        <v>0.0457897422167203</v>
      </c>
      <c r="F73" s="92" t="n">
        <f aca="false">Sorties_modele_tertiaire!G151</f>
        <v>0.0177568353904311</v>
      </c>
      <c r="G73" s="67"/>
      <c r="J73" s="96"/>
      <c r="K73" s="97"/>
      <c r="L73" s="0"/>
    </row>
    <row collapsed="false" customFormat="false" customHeight="false" hidden="false" ht="13.8" outlineLevel="0" r="74">
      <c r="A74" s="58" t="s">
        <v>55</v>
      </c>
      <c r="B74" s="92" t="n">
        <f aca="false">Sorties_modele_tertiaire!C152</f>
        <v>0.130868433471275</v>
      </c>
      <c r="C74" s="92" t="n">
        <f aca="false">Sorties_modele_tertiaire!D152</f>
        <v>0.0917621155754677</v>
      </c>
      <c r="D74" s="92" t="n">
        <f aca="false">Sorties_modele_tertiaire!E152</f>
        <v>0.0609513290683714</v>
      </c>
      <c r="E74" s="92" t="n">
        <f aca="false">Sorties_modele_tertiaire!F152</f>
        <v>0.0339070912006397</v>
      </c>
      <c r="F74" s="92" t="n">
        <f aca="false">Sorties_modele_tertiaire!G152</f>
        <v>0.00496025829050394</v>
      </c>
      <c r="G74" s="67"/>
      <c r="J74" s="96"/>
      <c r="K74" s="97"/>
      <c r="L74" s="0"/>
    </row>
    <row collapsed="false" customFormat="false" customHeight="true" hidden="false" ht="16.5" outlineLevel="0" r="75">
      <c r="J75" s="96"/>
      <c r="K75" s="97"/>
      <c r="L75" s="0"/>
    </row>
    <row collapsed="false" customFormat="false" customHeight="false" hidden="false" ht="13.8" outlineLevel="0" r="76">
      <c r="J76" s="96"/>
      <c r="K76" s="97"/>
      <c r="L76" s="0"/>
    </row>
    <row collapsed="false" customFormat="true" customHeight="false" hidden="false" ht="17.35" outlineLevel="0" r="77" s="86">
      <c r="A77" s="89" t="s">
        <v>182</v>
      </c>
      <c r="B77" s="93"/>
      <c r="C77" s="93"/>
      <c r="D77" s="93"/>
      <c r="E77" s="93"/>
      <c r="F77" s="93"/>
      <c r="G77" s="52"/>
      <c r="J77" s="68"/>
      <c r="K77" s="68"/>
      <c r="L77" s="99"/>
    </row>
    <row collapsed="false" customFormat="false" customHeight="false" hidden="false" ht="13.8" outlineLevel="0" r="78">
      <c r="A78" s="58" t="s">
        <v>2</v>
      </c>
      <c r="B78" s="92" t="n">
        <f aca="false">B45+B50+B55+B60+B65+B71</f>
        <v>1</v>
      </c>
      <c r="C78" s="92" t="n">
        <f aca="false">C45+C50+C55+C60+C65+C71</f>
        <v>1</v>
      </c>
      <c r="D78" s="92" t="n">
        <f aca="false">D45+D50+D55+D60+D65+D71</f>
        <v>1</v>
      </c>
      <c r="E78" s="92" t="n">
        <f aca="false">E45+E50+E55+E60+E65+E71</f>
        <v>1</v>
      </c>
      <c r="F78" s="92" t="n">
        <f aca="false">F45+F50+F55+F60+F65+F71</f>
        <v>1</v>
      </c>
      <c r="G78" s="67"/>
      <c r="J78" s="0"/>
      <c r="K78" s="0"/>
      <c r="L78" s="99"/>
    </row>
    <row collapsed="false" customFormat="false" customHeight="false" hidden="false" ht="13.8" outlineLevel="0" r="79">
      <c r="A79" s="58" t="s">
        <v>53</v>
      </c>
      <c r="B79" s="92" t="n">
        <f aca="false">B46+B51+B56+B61+B66+B72</f>
        <v>1</v>
      </c>
      <c r="C79" s="92" t="n">
        <f aca="false">C46+C51+C56+C61+C66+C72</f>
        <v>1</v>
      </c>
      <c r="D79" s="92" t="n">
        <f aca="false">D46+D51+D56+D61+D66+D72</f>
        <v>1</v>
      </c>
      <c r="E79" s="92" t="n">
        <f aca="false">E46+E51+E56+E61+E66+E72</f>
        <v>1</v>
      </c>
      <c r="F79" s="92" t="n">
        <f aca="false">F46+F51+F56+F61+F66+F72</f>
        <v>1</v>
      </c>
      <c r="G79" s="67"/>
      <c r="J79" s="0"/>
      <c r="K79" s="0"/>
      <c r="L79" s="99"/>
    </row>
    <row collapsed="false" customFormat="false" customHeight="false" hidden="false" ht="13.8" outlineLevel="0" r="80">
      <c r="A80" s="58" t="s">
        <v>54</v>
      </c>
      <c r="B80" s="92" t="n">
        <f aca="false">B47+B52+B57+B62+B67+B73</f>
        <v>1</v>
      </c>
      <c r="C80" s="92" t="n">
        <f aca="false">C47+C52+C57+C62+C67+C73</f>
        <v>1</v>
      </c>
      <c r="D80" s="92" t="n">
        <f aca="false">D47+D52+D57+D62+D67+D73</f>
        <v>1</v>
      </c>
      <c r="E80" s="92" t="n">
        <f aca="false">E47+E52+E57+E62+E67+E73</f>
        <v>1</v>
      </c>
      <c r="F80" s="92" t="n">
        <f aca="false">F47+F52+F57+F62+F67+F73</f>
        <v>1</v>
      </c>
      <c r="G80" s="67"/>
      <c r="J80" s="70"/>
      <c r="K80" s="70"/>
      <c r="L80" s="99"/>
    </row>
    <row collapsed="false" customFormat="false" customHeight="false" hidden="false" ht="13.8" outlineLevel="0" r="81">
      <c r="A81" s="58" t="s">
        <v>55</v>
      </c>
      <c r="B81" s="92" t="n">
        <f aca="false">B48+B53+B58+B63+B68+B74</f>
        <v>1</v>
      </c>
      <c r="C81" s="92" t="n">
        <f aca="false">C48+C53+C58+C63+C68+C74</f>
        <v>1</v>
      </c>
      <c r="D81" s="92" t="n">
        <f aca="false">D48+D53+D58+D63+D68+D74</f>
        <v>1</v>
      </c>
      <c r="E81" s="92" t="n">
        <f aca="false">E48+E53+E58+E63+E68+E74</f>
        <v>1</v>
      </c>
      <c r="F81" s="92" t="n">
        <f aca="false">F48+F53+F58+F63+F68+F74</f>
        <v>1</v>
      </c>
      <c r="G81" s="67"/>
      <c r="J81" s="48"/>
      <c r="K81" s="48"/>
      <c r="L81" s="99"/>
    </row>
    <row collapsed="false" customFormat="false" customHeight="false" hidden="false" ht="13.8" outlineLevel="0" r="82">
      <c r="J82" s="48"/>
      <c r="K82" s="48"/>
      <c r="L82" s="0"/>
    </row>
    <row collapsed="false" customFormat="false" customHeight="false" hidden="false" ht="18.9" outlineLevel="0" r="83">
      <c r="A83" s="49" t="s">
        <v>183</v>
      </c>
      <c r="B83" s="50"/>
      <c r="C83" s="50"/>
      <c r="D83" s="50"/>
      <c r="E83" s="50"/>
      <c r="F83" s="50"/>
      <c r="G83" s="50"/>
      <c r="J83" s="0"/>
      <c r="K83" s="0"/>
      <c r="L83" s="0"/>
    </row>
    <row collapsed="false" customFormat="false" customHeight="false" hidden="false" ht="13.8" outlineLevel="0" r="84">
      <c r="J84" s="48"/>
      <c r="K84" s="48"/>
      <c r="L84" s="0"/>
    </row>
    <row collapsed="false" customFormat="false" customHeight="false" hidden="false" ht="13.8" outlineLevel="0" r="85">
      <c r="A85" s="100" t="s">
        <v>184</v>
      </c>
      <c r="J85" s="48"/>
      <c r="K85" s="48"/>
      <c r="L85" s="0"/>
    </row>
    <row collapsed="false" customFormat="false" customHeight="true" hidden="false" ht="14.85" outlineLevel="0" r="86">
      <c r="A86" s="101" t="s">
        <v>185</v>
      </c>
      <c r="B86" s="67" t="n">
        <f aca="false">Sorties_modele_tertiaire!D163</f>
        <v>1</v>
      </c>
      <c r="C86" s="67" t="n">
        <f aca="false">Sorties_modele_tertiaire!E163</f>
        <v>0.91</v>
      </c>
      <c r="D86" s="67" t="n">
        <f aca="false">Sorties_modele_tertiaire!F163</f>
        <v>0.83</v>
      </c>
      <c r="E86" s="67" t="n">
        <f aca="false">Sorties_modele_tertiaire!G163</f>
        <v>0.74</v>
      </c>
      <c r="F86" s="67" t="n">
        <f aca="false">Sorties_modele_tertiaire!H163</f>
        <v>0.53</v>
      </c>
      <c r="G86" s="67"/>
      <c r="J86" s="48" t="s">
        <v>186</v>
      </c>
      <c r="K86" s="102"/>
      <c r="L86" s="0"/>
    </row>
    <row collapsed="false" customFormat="false" customHeight="false" hidden="false" ht="14.9" outlineLevel="0" r="87">
      <c r="A87" s="101" t="s">
        <v>187</v>
      </c>
      <c r="B87" s="67" t="n">
        <f aca="false">Sorties_modele_tertiaire!D164</f>
        <v>1</v>
      </c>
      <c r="C87" s="67" t="n">
        <f aca="false">Sorties_modele_tertiaire!E164</f>
        <v>1.02</v>
      </c>
      <c r="D87" s="67" t="n">
        <f aca="false">Sorties_modele_tertiaire!F164</f>
        <v>0.99</v>
      </c>
      <c r="E87" s="67" t="n">
        <f aca="false">Sorties_modele_tertiaire!G164</f>
        <v>0.97</v>
      </c>
      <c r="F87" s="67" t="n">
        <f aca="false">Sorties_modele_tertiaire!H164</f>
        <v>0.8</v>
      </c>
      <c r="G87" s="67"/>
      <c r="J87" s="48" t="s">
        <v>188</v>
      </c>
      <c r="K87" s="102"/>
      <c r="L87" s="0"/>
    </row>
    <row collapsed="false" customFormat="false" customHeight="false" hidden="false" ht="13.8" outlineLevel="0" r="88">
      <c r="E88" s="103"/>
      <c r="F88" s="103"/>
      <c r="G88" s="103"/>
      <c r="J88" s="48"/>
      <c r="K88" s="102"/>
      <c r="L88" s="0"/>
    </row>
    <row collapsed="false" customFormat="false" customHeight="false" hidden="false" ht="18.9" outlineLevel="0" r="89">
      <c r="A89" s="49" t="s">
        <v>189</v>
      </c>
      <c r="B89" s="50"/>
      <c r="C89" s="50"/>
      <c r="D89" s="50"/>
      <c r="E89" s="104"/>
      <c r="F89" s="104"/>
      <c r="G89" s="104"/>
      <c r="J89" s="48"/>
      <c r="K89" s="102"/>
      <c r="L89" s="0"/>
    </row>
    <row collapsed="false" customFormat="false" customHeight="false" hidden="false" ht="13.8" outlineLevel="0" r="90">
      <c r="E90" s="103"/>
      <c r="F90" s="103"/>
      <c r="G90" s="103"/>
      <c r="J90" s="48"/>
      <c r="K90" s="102"/>
      <c r="L90" s="0"/>
    </row>
    <row collapsed="false" customFormat="false" customHeight="false" hidden="false" ht="13.8" outlineLevel="0" r="91">
      <c r="A91" s="105" t="s">
        <v>190</v>
      </c>
      <c r="B91" s="63"/>
      <c r="C91" s="63"/>
      <c r="D91" s="63"/>
      <c r="E91" s="63"/>
      <c r="F91" s="63"/>
      <c r="G91" s="63"/>
      <c r="H91" s="0" t="s">
        <v>191</v>
      </c>
      <c r="J91" s="106" t="s">
        <v>192</v>
      </c>
      <c r="K91" s="102"/>
      <c r="L91" s="0"/>
    </row>
    <row collapsed="false" customFormat="false" customHeight="false" hidden="false" ht="13.8" outlineLevel="0" r="92">
      <c r="A92" s="58" t="s">
        <v>2</v>
      </c>
      <c r="B92" s="67" t="n">
        <f aca="false">Sorties_modele_tertiaire!C168</f>
        <v>1</v>
      </c>
      <c r="C92" s="67" t="n">
        <f aca="false">Sorties_modele_tertiaire!D168</f>
        <v>0.99</v>
      </c>
      <c r="D92" s="67" t="n">
        <f aca="false">Sorties_modele_tertiaire!E168</f>
        <v>0.95</v>
      </c>
      <c r="E92" s="67" t="n">
        <f aca="false">Sorties_modele_tertiaire!F168</f>
        <v>0.92</v>
      </c>
      <c r="F92" s="67" t="n">
        <f aca="false">Sorties_modele_tertiaire!G168</f>
        <v>0.79</v>
      </c>
      <c r="G92" s="67"/>
      <c r="J92" s="106"/>
      <c r="K92" s="102"/>
      <c r="L92" s="0"/>
    </row>
    <row collapsed="false" customFormat="false" customHeight="false" hidden="false" ht="13.8" outlineLevel="0" r="93">
      <c r="A93" s="58" t="s">
        <v>53</v>
      </c>
      <c r="B93" s="67" t="n">
        <f aca="false">Sorties_modele_tertiaire!C169</f>
        <v>1</v>
      </c>
      <c r="C93" s="67" t="n">
        <f aca="false">Sorties_modele_tertiaire!D169</f>
        <v>0.99</v>
      </c>
      <c r="D93" s="67" t="n">
        <f aca="false">Sorties_modele_tertiaire!E169</f>
        <v>0.96</v>
      </c>
      <c r="E93" s="67" t="n">
        <f aca="false">Sorties_modele_tertiaire!F169</f>
        <v>0.93</v>
      </c>
      <c r="F93" s="67" t="n">
        <f aca="false">Sorties_modele_tertiaire!G169</f>
        <v>0.8</v>
      </c>
      <c r="G93" s="67"/>
      <c r="J93" s="106"/>
      <c r="K93" s="102"/>
      <c r="L93" s="0"/>
    </row>
    <row collapsed="false" customFormat="false" customHeight="false" hidden="false" ht="13.8" outlineLevel="0" r="94">
      <c r="A94" s="58" t="s">
        <v>54</v>
      </c>
      <c r="B94" s="67" t="n">
        <f aca="false">Sorties_modele_tertiaire!C170</f>
        <v>1</v>
      </c>
      <c r="C94" s="67" t="n">
        <f aca="false">Sorties_modele_tertiaire!D170</f>
        <v>0.98</v>
      </c>
      <c r="D94" s="67" t="n">
        <f aca="false">Sorties_modele_tertiaire!E170</f>
        <v>0.94</v>
      </c>
      <c r="E94" s="67" t="n">
        <f aca="false">Sorties_modele_tertiaire!F170</f>
        <v>0.9</v>
      </c>
      <c r="F94" s="67" t="n">
        <f aca="false">Sorties_modele_tertiaire!G170</f>
        <v>0.75</v>
      </c>
      <c r="G94" s="67"/>
      <c r="J94" s="106"/>
      <c r="K94" s="102"/>
      <c r="L94" s="0"/>
    </row>
    <row collapsed="false" customFormat="false" customHeight="false" hidden="false" ht="13.8" outlineLevel="0" r="95">
      <c r="A95" s="58" t="s">
        <v>55</v>
      </c>
      <c r="B95" s="67" t="n">
        <f aca="false">Sorties_modele_tertiaire!C171</f>
        <v>1</v>
      </c>
      <c r="C95" s="67" t="n">
        <f aca="false">Sorties_modele_tertiaire!D171</f>
        <v>1</v>
      </c>
      <c r="D95" s="67" t="n">
        <f aca="false">Sorties_modele_tertiaire!E171</f>
        <v>0.97</v>
      </c>
      <c r="E95" s="67" t="n">
        <f aca="false">Sorties_modele_tertiaire!F171</f>
        <v>0.95</v>
      </c>
      <c r="F95" s="67" t="n">
        <f aca="false">Sorties_modele_tertiaire!G171</f>
        <v>0.82</v>
      </c>
      <c r="G95" s="67"/>
      <c r="J95" s="106"/>
      <c r="K95" s="102"/>
      <c r="L95" s="0"/>
    </row>
    <row collapsed="false" customFormat="false" customHeight="false" hidden="false" ht="13.8" outlineLevel="0" r="96">
      <c r="E96" s="103"/>
      <c r="F96" s="103"/>
      <c r="G96" s="103"/>
      <c r="J96" s="0"/>
      <c r="K96" s="0"/>
      <c r="L96" s="0"/>
    </row>
    <row collapsed="false" customFormat="false" customHeight="false" hidden="false" ht="18.9" outlineLevel="0" r="97">
      <c r="A97" s="49" t="s">
        <v>193</v>
      </c>
      <c r="B97" s="50"/>
      <c r="C97" s="50"/>
      <c r="D97" s="50"/>
      <c r="E97" s="104"/>
      <c r="F97" s="104"/>
      <c r="G97" s="104"/>
      <c r="J97" s="48"/>
      <c r="K97" s="48"/>
      <c r="L97" s="0"/>
    </row>
    <row collapsed="false" customFormat="false" customHeight="false" hidden="false" ht="13.8" outlineLevel="0" r="98">
      <c r="J98" s="48"/>
      <c r="K98" s="48"/>
      <c r="L98" s="0"/>
    </row>
    <row collapsed="false" customFormat="false" customHeight="false" hidden="false" ht="13.8" outlineLevel="0" r="99">
      <c r="A99" s="105" t="s">
        <v>194</v>
      </c>
      <c r="B99" s="63"/>
      <c r="C99" s="63"/>
      <c r="D99" s="63"/>
      <c r="E99" s="63"/>
      <c r="F99" s="63"/>
      <c r="G99" s="63"/>
      <c r="H99" s="0" t="s">
        <v>191</v>
      </c>
      <c r="J99" s="79" t="s">
        <v>195</v>
      </c>
      <c r="K99" s="79"/>
      <c r="L99" s="0"/>
    </row>
    <row collapsed="false" customFormat="false" customHeight="false" hidden="false" ht="13.8" outlineLevel="0" r="100">
      <c r="A100" s="58" t="s">
        <v>2</v>
      </c>
      <c r="B100" s="67" t="n">
        <f aca="false">Sorties_modele_tertiaire!C175</f>
        <v>1</v>
      </c>
      <c r="C100" s="67" t="n">
        <f aca="false">Sorties_modele_tertiaire!D175</f>
        <v>0.99</v>
      </c>
      <c r="D100" s="67" t="n">
        <f aca="false">Sorties_modele_tertiaire!E175</f>
        <v>0.86</v>
      </c>
      <c r="E100" s="67" t="n">
        <f aca="false">Sorties_modele_tertiaire!F175</f>
        <v>0.74</v>
      </c>
      <c r="F100" s="67" t="n">
        <f aca="false">Sorties_modele_tertiaire!G175</f>
        <v>0.55</v>
      </c>
      <c r="G100" s="67"/>
      <c r="J100" s="79"/>
      <c r="K100" s="79"/>
      <c r="L100" s="0"/>
    </row>
    <row collapsed="false" customFormat="false" customHeight="false" hidden="false" ht="13.8" outlineLevel="0" r="101">
      <c r="A101" s="58" t="s">
        <v>53</v>
      </c>
      <c r="B101" s="67" t="n">
        <f aca="false">Sorties_modele_tertiaire!C176</f>
        <v>1</v>
      </c>
      <c r="C101" s="67" t="n">
        <f aca="false">Sorties_modele_tertiaire!D176</f>
        <v>0.94</v>
      </c>
      <c r="D101" s="67" t="n">
        <f aca="false">Sorties_modele_tertiaire!E176</f>
        <v>0.84</v>
      </c>
      <c r="E101" s="67" t="n">
        <f aca="false">Sorties_modele_tertiaire!F176</f>
        <v>0.73</v>
      </c>
      <c r="F101" s="67" t="n">
        <f aca="false">Sorties_modele_tertiaire!G176</f>
        <v>0.52</v>
      </c>
      <c r="G101" s="67"/>
      <c r="J101" s="79"/>
      <c r="K101" s="79"/>
      <c r="L101" s="0"/>
    </row>
    <row collapsed="false" customFormat="false" customHeight="false" hidden="false" ht="13.8" outlineLevel="0" r="102">
      <c r="A102" s="58" t="s">
        <v>54</v>
      </c>
      <c r="B102" s="67" t="n">
        <f aca="false">Sorties_modele_tertiaire!C177</f>
        <v>1</v>
      </c>
      <c r="C102" s="67" t="n">
        <f aca="false">Sorties_modele_tertiaire!D177</f>
        <v>0.93</v>
      </c>
      <c r="D102" s="67" t="n">
        <f aca="false">Sorties_modele_tertiaire!E177</f>
        <v>0.85</v>
      </c>
      <c r="E102" s="67" t="n">
        <f aca="false">Sorties_modele_tertiaire!F177</f>
        <v>0.78</v>
      </c>
      <c r="F102" s="67" t="n">
        <f aca="false">Sorties_modele_tertiaire!G177</f>
        <v>0.62</v>
      </c>
      <c r="G102" s="67"/>
      <c r="J102" s="79"/>
      <c r="K102" s="79"/>
      <c r="L102" s="0"/>
    </row>
    <row collapsed="false" customFormat="false" customHeight="false" hidden="false" ht="13.8" outlineLevel="0" r="103">
      <c r="A103" s="58" t="s">
        <v>55</v>
      </c>
      <c r="B103" s="67" t="n">
        <f aca="false">Sorties_modele_tertiaire!C178</f>
        <v>1</v>
      </c>
      <c r="C103" s="67" t="n">
        <f aca="false">Sorties_modele_tertiaire!D178</f>
        <v>0.95</v>
      </c>
      <c r="D103" s="67" t="n">
        <f aca="false">Sorties_modele_tertiaire!E178</f>
        <v>0.86</v>
      </c>
      <c r="E103" s="67" t="n">
        <f aca="false">Sorties_modele_tertiaire!F178</f>
        <v>0.77</v>
      </c>
      <c r="F103" s="67" t="n">
        <f aca="false">Sorties_modele_tertiaire!G178</f>
        <v>0.58</v>
      </c>
      <c r="G103" s="67"/>
      <c r="J103" s="79"/>
      <c r="K103" s="79"/>
      <c r="L103" s="0"/>
    </row>
    <row collapsed="false" customFormat="false" customHeight="false" hidden="false" ht="13.8" outlineLevel="0" r="104">
      <c r="E104" s="103"/>
      <c r="F104" s="103"/>
      <c r="G104" s="103"/>
      <c r="J104" s="48"/>
      <c r="K104" s="48"/>
      <c r="L104" s="0"/>
    </row>
    <row collapsed="false" customFormat="false" customHeight="false" hidden="false" ht="18.9" outlineLevel="0" r="105">
      <c r="A105" s="49" t="s">
        <v>196</v>
      </c>
      <c r="B105" s="50"/>
      <c r="C105" s="50"/>
      <c r="D105" s="50"/>
      <c r="E105" s="104"/>
      <c r="F105" s="104"/>
      <c r="G105" s="104"/>
      <c r="J105" s="48"/>
      <c r="K105" s="48"/>
      <c r="L105" s="0"/>
    </row>
    <row collapsed="false" customFormat="false" customHeight="false" hidden="false" ht="17.35" outlineLevel="0" r="106">
      <c r="A106" s="107"/>
      <c r="B106" s="108"/>
      <c r="C106" s="108"/>
      <c r="D106" s="108"/>
      <c r="E106" s="109"/>
      <c r="F106" s="109"/>
      <c r="G106" s="109"/>
      <c r="J106" s="70"/>
      <c r="K106" s="70"/>
      <c r="L106" s="0"/>
    </row>
    <row collapsed="false" customFormat="false" customHeight="true" hidden="false" ht="21.75" outlineLevel="0" r="107">
      <c r="A107" s="100" t="s">
        <v>197</v>
      </c>
      <c r="E107" s="103"/>
      <c r="F107" s="103"/>
      <c r="G107" s="103"/>
      <c r="J107" s="48"/>
      <c r="K107" s="48"/>
      <c r="L107" s="0"/>
    </row>
    <row collapsed="false" customFormat="false" customHeight="false" hidden="false" ht="13.8" outlineLevel="0" r="108">
      <c r="A108" s="58" t="s">
        <v>2</v>
      </c>
      <c r="B108" s="67" t="n">
        <f aca="false">Sorties_modele_tertiaire!C189</f>
        <v>0.429621066327376</v>
      </c>
      <c r="C108" s="67" t="n">
        <f aca="false">Sorties_modele_tertiaire!D189</f>
        <v>0.453636960918139</v>
      </c>
      <c r="D108" s="67" t="n">
        <f aca="false">Sorties_modele_tertiaire!E189</f>
        <v>0.468384513782701</v>
      </c>
      <c r="E108" s="67" t="n">
        <f aca="false">Sorties_modele_tertiaire!F189</f>
        <v>0.482711664561379</v>
      </c>
      <c r="F108" s="67" t="n">
        <f aca="false">Sorties_modele_tertiaire!G189</f>
        <v>0.511131765159762</v>
      </c>
      <c r="G108" s="67"/>
      <c r="J108" s="78" t="s">
        <v>198</v>
      </c>
      <c r="K108" s="79"/>
      <c r="L108" s="80"/>
    </row>
    <row collapsed="false" customFormat="false" customHeight="false" hidden="false" ht="13.8" outlineLevel="0" r="109">
      <c r="A109" s="58" t="s">
        <v>53</v>
      </c>
      <c r="B109" s="67" t="n">
        <f aca="false">Sorties_modele_tertiaire!C190</f>
        <v>0.30789760747664</v>
      </c>
      <c r="C109" s="67" t="n">
        <f aca="false">Sorties_modele_tertiaire!D190</f>
        <v>0.340491144031377</v>
      </c>
      <c r="D109" s="67" t="n">
        <f aca="false">Sorties_modele_tertiaire!E190</f>
        <v>0.356490858520641</v>
      </c>
      <c r="E109" s="67" t="n">
        <f aca="false">Sorties_modele_tertiaire!F190</f>
        <v>0.371600556668911</v>
      </c>
      <c r="F109" s="67" t="n">
        <f aca="false">Sorties_modele_tertiaire!G190</f>
        <v>0.395056857748983</v>
      </c>
      <c r="G109" s="67"/>
      <c r="J109" s="78"/>
      <c r="K109" s="79"/>
      <c r="L109" s="80"/>
    </row>
    <row collapsed="false" customFormat="false" customHeight="false" hidden="false" ht="13.8" outlineLevel="0" r="110">
      <c r="A110" s="58" t="s">
        <v>54</v>
      </c>
      <c r="B110" s="67" t="n">
        <f aca="false">Sorties_modele_tertiaire!C191</f>
        <v>0.246772675143458</v>
      </c>
      <c r="C110" s="67" t="n">
        <f aca="false">Sorties_modele_tertiaire!D191</f>
        <v>0.266601305064024</v>
      </c>
      <c r="D110" s="67" t="n">
        <f aca="false">Sorties_modele_tertiaire!E191</f>
        <v>0.278259256376969</v>
      </c>
      <c r="E110" s="67" t="n">
        <f aca="false">Sorties_modele_tertiaire!F191</f>
        <v>0.289516900441334</v>
      </c>
      <c r="F110" s="67" t="n">
        <f aca="false">Sorties_modele_tertiaire!G191</f>
        <v>0.312357683051707</v>
      </c>
      <c r="G110" s="67"/>
      <c r="J110" s="78"/>
      <c r="K110" s="79"/>
      <c r="L110" s="80"/>
    </row>
    <row collapsed="false" customFormat="false" customHeight="false" hidden="false" ht="13.8" outlineLevel="0" r="111">
      <c r="A111" s="58" t="s">
        <v>55</v>
      </c>
      <c r="B111" s="67" t="n">
        <f aca="false">Sorties_modele_tertiaire!C192</f>
        <v>0.265246896764248</v>
      </c>
      <c r="C111" s="67" t="n">
        <f aca="false">Sorties_modele_tertiaire!D192</f>
        <v>0.27854089120942</v>
      </c>
      <c r="D111" s="67" t="n">
        <f aca="false">Sorties_modele_tertiaire!E192</f>
        <v>0.285546228023904</v>
      </c>
      <c r="E111" s="67" t="n">
        <f aca="false">Sorties_modele_tertiaire!F192</f>
        <v>0.292450454346315</v>
      </c>
      <c r="F111" s="67" t="n">
        <f aca="false">Sorties_modele_tertiaire!G192</f>
        <v>0.303242432121064</v>
      </c>
      <c r="G111" s="67"/>
      <c r="J111" s="78"/>
      <c r="K111" s="79"/>
      <c r="L111" s="80"/>
    </row>
    <row collapsed="false" customFormat="false" customHeight="false" hidden="false" ht="13.8" outlineLevel="0" r="112">
      <c r="E112" s="103"/>
      <c r="F112" s="103"/>
      <c r="G112" s="103"/>
      <c r="J112" s="76"/>
      <c r="K112" s="76"/>
      <c r="L112" s="0"/>
    </row>
    <row collapsed="false" customFormat="false" customHeight="true" hidden="false" ht="21.75" outlineLevel="0" r="113">
      <c r="A113" s="100" t="s">
        <v>199</v>
      </c>
      <c r="E113" s="103"/>
      <c r="F113" s="103"/>
      <c r="G113" s="103"/>
      <c r="H113" s="0" t="s">
        <v>200</v>
      </c>
      <c r="J113" s="76"/>
      <c r="K113" s="76"/>
      <c r="L113" s="0"/>
    </row>
    <row collapsed="false" customFormat="false" customHeight="false" hidden="false" ht="13.8" outlineLevel="0" r="114">
      <c r="A114" s="58" t="s">
        <v>2</v>
      </c>
      <c r="B114" s="67" t="n">
        <f aca="false">Sorties_modele_tertiaire!C197/(B$7*10^6*B20*B108)*10^9</f>
        <v>943.449962627582</v>
      </c>
      <c r="C114" s="67" t="n">
        <f aca="false">Sorties_modele_tertiaire!D196/(C$7*10^6*C20*C108)*10^9</f>
        <v>2306.51456031507</v>
      </c>
      <c r="D114" s="67" t="n">
        <f aca="false">Sorties_modele_tertiaire!E196/(D$7*10^6*D20*D108)*10^9</f>
        <v>2353.70910969128</v>
      </c>
      <c r="E114" s="67" t="n">
        <f aca="false">Sorties_modele_tertiaire!F196/(E$7*10^6*E20*E108)*10^9</f>
        <v>2378.71994529585</v>
      </c>
      <c r="F114" s="67" t="n">
        <f aca="false">Sorties_modele_tertiaire!F197/(F$7*10^6*F20*F108)*10^9</f>
        <v>900.130903001281</v>
      </c>
      <c r="G114" s="67"/>
      <c r="J114" s="78" t="s">
        <v>201</v>
      </c>
      <c r="K114" s="0"/>
      <c r="L114" s="57"/>
    </row>
    <row collapsed="false" customFormat="false" customHeight="false" hidden="false" ht="13.8" outlineLevel="0" r="115">
      <c r="A115" s="58" t="s">
        <v>53</v>
      </c>
      <c r="B115" s="67" t="n">
        <f aca="false">Sorties_modele_tertiaire!C198/(B$7*10^6*B21*B109)*10^9</f>
        <v>1390.75494560903</v>
      </c>
      <c r="C115" s="67" t="n">
        <f aca="false">Sorties_modele_tertiaire!D197/(C$7*10^6*C21*C109)*10^9</f>
        <v>3371.37236754397</v>
      </c>
      <c r="D115" s="67" t="n">
        <f aca="false">Sorties_modele_tertiaire!E197/(D$7*10^6*D21*D109)*10^9</f>
        <v>3568.57365215999</v>
      </c>
      <c r="E115" s="67" t="n">
        <f aca="false">Sorties_modele_tertiaire!F197/(E$7*10^6*E21*E109)*10^9</f>
        <v>3675.66408519462</v>
      </c>
      <c r="F115" s="67" t="n">
        <f aca="false">Sorties_modele_tertiaire!F198/(F$7*10^6*F21*F109)*10^9</f>
        <v>1522.98020604997</v>
      </c>
      <c r="G115" s="67"/>
      <c r="J115" s="78"/>
      <c r="K115" s="79"/>
      <c r="L115" s="57"/>
    </row>
    <row collapsed="false" customFormat="false" customHeight="false" hidden="false" ht="13.8" outlineLevel="0" r="116">
      <c r="A116" s="58" t="s">
        <v>54</v>
      </c>
      <c r="B116" s="67" t="n">
        <f aca="false">Sorties_modele_tertiaire!C199/(B$7*10^6*B22*B110)*10^9</f>
        <v>14403.2952699404</v>
      </c>
      <c r="C116" s="67" t="n">
        <f aca="false">Sorties_modele_tertiaire!D198/(C$7*10^6*C22*C110)*10^9</f>
        <v>3660.99411588784</v>
      </c>
      <c r="D116" s="67" t="n">
        <f aca="false">Sorties_modele_tertiaire!E198/(D$7*10^6*D22*D110)*10^9</f>
        <v>3777.51599560466</v>
      </c>
      <c r="E116" s="67" t="n">
        <f aca="false">Sorties_modele_tertiaire!F198/(E$7*10^6*E22*E110)*10^9</f>
        <v>3694.51485068992</v>
      </c>
      <c r="F116" s="67" t="n">
        <f aca="false">Sorties_modele_tertiaire!F199/(F$7*10^6*F22*F110)*10^9</f>
        <v>13880.8404726327</v>
      </c>
      <c r="G116" s="67"/>
      <c r="J116" s="78"/>
      <c r="K116" s="79"/>
      <c r="L116" s="57"/>
    </row>
    <row collapsed="false" customFormat="false" customHeight="false" hidden="false" ht="13.8" outlineLevel="0" r="117">
      <c r="A117" s="58" t="s">
        <v>55</v>
      </c>
      <c r="B117" s="67" t="n">
        <f aca="false">Sorties_modele_tertiaire!C196/(B$7*10^6*B23*B111)*10^9</f>
        <v>4431.32551777521</v>
      </c>
      <c r="C117" s="67" t="n">
        <f aca="false">Sorties_modele_tertiaire!D199/(C$7*10^6*C23*C111)*10^9</f>
        <v>3502.04284162073</v>
      </c>
      <c r="D117" s="67" t="n">
        <f aca="false">Sorties_modele_tertiaire!E199/(D$7*10^6*D23*D111)*10^9</f>
        <v>3655.32399979274</v>
      </c>
      <c r="E117" s="67" t="n">
        <f aca="false">Sorties_modele_tertiaire!F199/(E$7*10^6*E23*E111)*10^9</f>
        <v>3755.84787023756</v>
      </c>
      <c r="F117" s="67" t="n">
        <f aca="false">Sorties_modele_tertiaire!F196/(F$7*10^6*F23*F111)*10^9</f>
        <v>4207.25298269567</v>
      </c>
      <c r="G117" s="67"/>
      <c r="J117" s="78"/>
      <c r="K117" s="79"/>
      <c r="L117" s="57"/>
    </row>
    <row collapsed="false" customFormat="false" customHeight="false" hidden="false" ht="13.8" outlineLevel="0" r="118">
      <c r="E118" s="103"/>
      <c r="F118" s="103"/>
      <c r="G118" s="103"/>
      <c r="J118" s="48"/>
      <c r="K118" s="48"/>
      <c r="L118" s="57"/>
    </row>
    <row collapsed="false" customFormat="false" customHeight="false" hidden="false" ht="13.8" outlineLevel="0" r="119">
      <c r="E119" s="103"/>
      <c r="F119" s="103"/>
      <c r="G119" s="103"/>
      <c r="H119" s="0" t="s">
        <v>191</v>
      </c>
      <c r="J119" s="48"/>
      <c r="K119" s="48"/>
      <c r="L119" s="57"/>
    </row>
    <row collapsed="false" customFormat="false" customHeight="false" hidden="false" ht="13.8" outlineLevel="0" r="120">
      <c r="A120" s="105" t="s">
        <v>202</v>
      </c>
      <c r="B120" s="110" t="n">
        <f aca="false">Sorties_modele_tertiaire!B203</f>
        <v>1</v>
      </c>
      <c r="C120" s="110" t="n">
        <f aca="false">Sorties_modele_tertiaire!C203</f>
        <v>1.09</v>
      </c>
      <c r="D120" s="110" t="n">
        <f aca="false">Sorties_modele_tertiaire!D203</f>
        <v>1.22</v>
      </c>
      <c r="E120" s="110" t="n">
        <f aca="false">Sorties_modele_tertiaire!E203</f>
        <v>1.28</v>
      </c>
      <c r="F120" s="110" t="n">
        <f aca="false">Sorties_modele_tertiaire!F203</f>
        <v>1.43</v>
      </c>
      <c r="G120" s="110"/>
      <c r="J120" s="48" t="s">
        <v>203</v>
      </c>
      <c r="K120" s="48"/>
      <c r="L120" s="57"/>
    </row>
    <row collapsed="false" customFormat="false" customHeight="false" hidden="false" ht="13.8" outlineLevel="0" r="121">
      <c r="E121" s="103"/>
      <c r="F121" s="103"/>
      <c r="G121" s="103"/>
      <c r="J121" s="48"/>
      <c r="K121" s="48"/>
      <c r="L121" s="57"/>
    </row>
    <row collapsed="false" customFormat="false" customHeight="false" hidden="false" ht="18.9" outlineLevel="0" r="122">
      <c r="A122" s="49" t="s">
        <v>204</v>
      </c>
      <c r="B122" s="50"/>
      <c r="C122" s="50"/>
      <c r="D122" s="50"/>
      <c r="E122" s="104"/>
      <c r="F122" s="104"/>
      <c r="G122" s="104"/>
      <c r="J122" s="48"/>
      <c r="K122" s="48"/>
      <c r="L122" s="0"/>
    </row>
    <row collapsed="false" customFormat="false" customHeight="false" hidden="false" ht="13.8" outlineLevel="0" r="123">
      <c r="B123" s="111"/>
      <c r="C123" s="111"/>
      <c r="D123" s="111"/>
      <c r="E123" s="103"/>
      <c r="F123" s="103"/>
      <c r="G123" s="103"/>
      <c r="J123" s="48"/>
      <c r="K123" s="48"/>
      <c r="L123" s="0"/>
    </row>
    <row collapsed="false" customFormat="false" customHeight="false" hidden="false" ht="13.8" outlineLevel="0" r="124">
      <c r="A124" s="105" t="s">
        <v>202</v>
      </c>
      <c r="B124" s="112"/>
      <c r="C124" s="112"/>
      <c r="D124" s="112"/>
      <c r="E124" s="112"/>
      <c r="F124" s="112"/>
      <c r="G124" s="110"/>
      <c r="H124" s="0" t="s">
        <v>205</v>
      </c>
      <c r="J124" s="48" t="s">
        <v>206</v>
      </c>
      <c r="K124" s="48"/>
    </row>
    <row collapsed="false" customFormat="false" customHeight="false" hidden="false" ht="13.8" outlineLevel="0" r="125">
      <c r="J125" s="48"/>
      <c r="K125" s="48"/>
    </row>
    <row collapsed="false" customFormat="false" customHeight="false" hidden="false" ht="13.8" outlineLevel="0" r="126">
      <c r="J126" s="48"/>
      <c r="K126" s="48"/>
    </row>
    <row collapsed="false" customFormat="false" customHeight="false" hidden="false" ht="13.8" outlineLevel="0" r="127">
      <c r="J127" s="48"/>
      <c r="K127" s="48"/>
    </row>
    <row collapsed="false" customFormat="false" customHeight="false" hidden="false" ht="13.8" outlineLevel="0" r="128">
      <c r="J128" s="48"/>
      <c r="K128" s="48"/>
    </row>
    <row collapsed="false" customFormat="false" customHeight="false" hidden="false" ht="13.8" outlineLevel="0" r="129">
      <c r="J129" s="48"/>
      <c r="K129" s="48"/>
    </row>
    <row collapsed="false" customFormat="false" customHeight="false" hidden="false" ht="13.8" outlineLevel="0" r="130">
      <c r="J130" s="48"/>
      <c r="K130" s="48"/>
    </row>
    <row collapsed="false" customFormat="false" customHeight="false" hidden="false" ht="13.8" outlineLevel="0" r="131">
      <c r="J131" s="48"/>
      <c r="K131" s="48"/>
    </row>
    <row collapsed="false" customFormat="false" customHeight="false" hidden="false" ht="13.8" outlineLevel="0" r="132">
      <c r="J132" s="48"/>
      <c r="K132" s="48"/>
    </row>
    <row collapsed="false" customFormat="false" customHeight="false" hidden="false" ht="13.8" outlineLevel="0" r="133">
      <c r="J133" s="48"/>
      <c r="K133" s="48"/>
    </row>
    <row collapsed="false" customFormat="false" customHeight="false" hidden="false" ht="13.8" outlineLevel="0" r="134">
      <c r="J134" s="48"/>
      <c r="K134" s="48"/>
    </row>
    <row collapsed="false" customFormat="false" customHeight="false" hidden="false" ht="13.8" outlineLevel="0" r="135">
      <c r="J135" s="48"/>
      <c r="K135" s="48"/>
    </row>
    <row collapsed="false" customFormat="false" customHeight="false" hidden="false" ht="13.8" outlineLevel="0" r="136">
      <c r="J136" s="48"/>
      <c r="K136" s="48"/>
    </row>
    <row collapsed="false" customFormat="false" customHeight="false" hidden="false" ht="13.8" outlineLevel="0" r="137">
      <c r="J137" s="48"/>
      <c r="K137" s="48"/>
    </row>
    <row collapsed="false" customFormat="false" customHeight="false" hidden="false" ht="13.8" outlineLevel="0" r="138">
      <c r="J138" s="48"/>
      <c r="K138" s="48"/>
    </row>
    <row collapsed="false" customFormat="false" customHeight="false" hidden="false" ht="13.8" outlineLevel="0" r="139">
      <c r="J139" s="48"/>
      <c r="K139" s="48"/>
    </row>
    <row collapsed="false" customFormat="false" customHeight="false" hidden="false" ht="13.8" outlineLevel="0" r="140">
      <c r="J140" s="48"/>
      <c r="K140" s="48"/>
    </row>
    <row collapsed="false" customFormat="false" customHeight="false" hidden="false" ht="13.8" outlineLevel="0" r="141">
      <c r="J141" s="48"/>
      <c r="K141" s="48"/>
    </row>
    <row collapsed="false" customFormat="false" customHeight="false" hidden="false" ht="13.8" outlineLevel="0" r="142">
      <c r="J142" s="48"/>
      <c r="K142" s="48"/>
    </row>
    <row collapsed="false" customFormat="false" customHeight="false" hidden="false" ht="13.8" outlineLevel="0" r="143">
      <c r="J143" s="48"/>
      <c r="K143" s="48"/>
    </row>
    <row collapsed="false" customFormat="false" customHeight="false" hidden="false" ht="13.8" outlineLevel="0" r="144">
      <c r="J144" s="48"/>
      <c r="K144" s="48"/>
    </row>
    <row collapsed="false" customFormat="false" customHeight="false" hidden="false" ht="13.8" outlineLevel="0" r="145">
      <c r="J145" s="48"/>
      <c r="K145" s="48"/>
    </row>
    <row collapsed="false" customFormat="false" customHeight="false" hidden="false" ht="13.8" outlineLevel="0" r="146">
      <c r="J146" s="48"/>
      <c r="K146" s="48"/>
    </row>
    <row collapsed="false" customFormat="false" customHeight="false" hidden="false" ht="13.8" outlineLevel="0" r="147">
      <c r="J147" s="48"/>
      <c r="K147" s="48"/>
    </row>
    <row collapsed="false" customFormat="false" customHeight="false" hidden="false" ht="13.8" outlineLevel="0" r="148">
      <c r="J148" s="48"/>
      <c r="K148" s="48"/>
    </row>
    <row collapsed="false" customFormat="false" customHeight="false" hidden="false" ht="13.8" outlineLevel="0" r="149">
      <c r="J149" s="48"/>
      <c r="K149" s="48"/>
    </row>
    <row collapsed="false" customFormat="false" customHeight="false" hidden="false" ht="13.8" outlineLevel="0" r="150">
      <c r="J150" s="48"/>
      <c r="K150" s="48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8"/>
      <c r="K153" s="48"/>
    </row>
    <row collapsed="false" customFormat="false" customHeight="false" hidden="false" ht="13.8" outlineLevel="0" r="154">
      <c r="J154" s="48"/>
      <c r="K154" s="48"/>
    </row>
    <row collapsed="false" customFormat="false" customHeight="false" hidden="false" ht="13.8" outlineLevel="0" r="155">
      <c r="J155" s="48"/>
      <c r="K155" s="48"/>
    </row>
    <row collapsed="false" customFormat="false" customHeight="false" hidden="false" ht="13.8" outlineLevel="0" r="156">
      <c r="J156" s="48"/>
      <c r="K156" s="48"/>
    </row>
    <row collapsed="false" customFormat="false" customHeight="false" hidden="false" ht="13.8" outlineLevel="0" r="157">
      <c r="J157" s="48"/>
      <c r="K157" s="48"/>
    </row>
    <row collapsed="false" customFormat="false" customHeight="false" hidden="false" ht="13.8" outlineLevel="0" r="158">
      <c r="J158" s="48"/>
      <c r="K158" s="48"/>
    </row>
    <row collapsed="false" customFormat="false" customHeight="false" hidden="false" ht="13.8" outlineLevel="0" r="159">
      <c r="J159" s="48"/>
      <c r="K159" s="48"/>
    </row>
    <row collapsed="false" customFormat="false" customHeight="false" hidden="false" ht="13.8" outlineLevel="0" r="160">
      <c r="J160" s="48"/>
      <c r="K160" s="48"/>
    </row>
    <row collapsed="false" customFormat="false" customHeight="false" hidden="false" ht="13.8" outlineLevel="0" r="161">
      <c r="J161" s="48"/>
      <c r="K161" s="48"/>
    </row>
    <row collapsed="false" customFormat="false" customHeight="false" hidden="false" ht="13.8" outlineLevel="0" r="162">
      <c r="J162" s="48"/>
      <c r="K162" s="48"/>
    </row>
    <row collapsed="false" customFormat="false" customHeight="false" hidden="false" ht="13.8" outlineLevel="0" r="163">
      <c r="J163" s="48"/>
      <c r="K163" s="48"/>
    </row>
    <row collapsed="false" customFormat="false" customHeight="false" hidden="false" ht="13.8" outlineLevel="0" r="164">
      <c r="J164" s="48"/>
      <c r="K164" s="48"/>
    </row>
    <row collapsed="false" customFormat="false" customHeight="false" hidden="false" ht="13.8" outlineLevel="0" r="165">
      <c r="J165" s="48"/>
      <c r="K165" s="48"/>
    </row>
    <row collapsed="false" customFormat="false" customHeight="false" hidden="false" ht="13.8" outlineLevel="0" r="166">
      <c r="J166" s="48"/>
      <c r="K166" s="48"/>
    </row>
    <row collapsed="false" customFormat="false" customHeight="false" hidden="false" ht="13.8" outlineLevel="0" r="167">
      <c r="J167" s="48"/>
      <c r="K167" s="48"/>
    </row>
    <row collapsed="false" customFormat="false" customHeight="false" hidden="false" ht="13.8" outlineLevel="0" r="168">
      <c r="J168" s="48"/>
      <c r="K168" s="48"/>
    </row>
    <row collapsed="false" customFormat="false" customHeight="false" hidden="false" ht="13.8" outlineLevel="0" r="169">
      <c r="J169" s="48"/>
      <c r="K169" s="48"/>
    </row>
    <row collapsed="false" customFormat="false" customHeight="false" hidden="false" ht="13.8" outlineLevel="0" r="170">
      <c r="J170" s="48"/>
      <c r="K170" s="48"/>
    </row>
    <row collapsed="false" customFormat="false" customHeight="false" hidden="false" ht="13.8" outlineLevel="0" r="171">
      <c r="J171" s="48"/>
      <c r="K171" s="48"/>
    </row>
    <row collapsed="false" customFormat="false" customHeight="false" hidden="false" ht="13.8" outlineLevel="0" r="172">
      <c r="J172" s="48"/>
      <c r="K172" s="48"/>
    </row>
    <row collapsed="false" customFormat="false" customHeight="false" hidden="false" ht="13.8" outlineLevel="0" r="173">
      <c r="J173" s="48"/>
      <c r="K173" s="48"/>
    </row>
    <row collapsed="false" customFormat="false" customHeight="false" hidden="false" ht="13.8" outlineLevel="0" r="174">
      <c r="J174" s="48"/>
      <c r="K174" s="48"/>
    </row>
    <row collapsed="false" customFormat="false" customHeight="false" hidden="false" ht="13.8" outlineLevel="0" r="175">
      <c r="J175" s="48"/>
      <c r="K175" s="48"/>
    </row>
    <row collapsed="false" customFormat="false" customHeight="false" hidden="false" ht="13.8" outlineLevel="0" r="176">
      <c r="J176" s="48"/>
      <c r="K176" s="48"/>
    </row>
    <row collapsed="false" customFormat="false" customHeight="false" hidden="false" ht="13.8" outlineLevel="0" r="177">
      <c r="J177" s="48"/>
      <c r="K177" s="48"/>
    </row>
    <row collapsed="false" customFormat="false" customHeight="false" hidden="false" ht="13.8" outlineLevel="0" r="178">
      <c r="J178" s="48"/>
      <c r="K178" s="48"/>
    </row>
    <row collapsed="false" customFormat="false" customHeight="false" hidden="false" ht="13.8" outlineLevel="0" r="179">
      <c r="J179" s="48"/>
      <c r="K179" s="48"/>
    </row>
    <row collapsed="false" customFormat="false" customHeight="false" hidden="false" ht="13.8" outlineLevel="0" r="180">
      <c r="J180" s="48"/>
      <c r="K180" s="48"/>
    </row>
    <row collapsed="false" customFormat="false" customHeight="false" hidden="false" ht="13.8" outlineLevel="0" r="181">
      <c r="J181" s="48"/>
      <c r="K181" s="48"/>
    </row>
    <row collapsed="false" customFormat="false" customHeight="false" hidden="false" ht="13.8" outlineLevel="0" r="182">
      <c r="J182" s="48"/>
      <c r="K182" s="48"/>
    </row>
    <row collapsed="false" customFormat="false" customHeight="false" hidden="false" ht="13.8" outlineLevel="0" r="183">
      <c r="J183" s="48"/>
      <c r="K183" s="48"/>
    </row>
    <row collapsed="false" customFormat="false" customHeight="false" hidden="false" ht="13.8" outlineLevel="0" r="184">
      <c r="J184" s="48"/>
      <c r="K184" s="48"/>
    </row>
    <row collapsed="false" customFormat="false" customHeight="false" hidden="false" ht="13.8" outlineLevel="0" r="185">
      <c r="J185" s="48"/>
      <c r="K185" s="48"/>
    </row>
    <row collapsed="false" customFormat="false" customHeight="false" hidden="false" ht="13.8" outlineLevel="0" r="186">
      <c r="J186" s="48"/>
      <c r="K186" s="48"/>
    </row>
    <row collapsed="false" customFormat="false" customHeight="false" hidden="false" ht="13.8" outlineLevel="0" r="187">
      <c r="J187" s="48"/>
      <c r="K187" s="48"/>
    </row>
    <row collapsed="false" customFormat="false" customHeight="false" hidden="false" ht="13.8" outlineLevel="0" r="188">
      <c r="J188" s="48"/>
      <c r="K188" s="48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8"/>
      <c r="K191" s="48"/>
    </row>
    <row collapsed="false" customFormat="false" customHeight="false" hidden="false" ht="13.8" outlineLevel="0" r="192">
      <c r="J192" s="48"/>
      <c r="K192" s="48"/>
    </row>
    <row collapsed="false" customFormat="false" customHeight="false" hidden="false" ht="13.8" outlineLevel="0" r="193">
      <c r="J193" s="48"/>
      <c r="K193" s="48"/>
    </row>
    <row collapsed="false" customFormat="false" customHeight="false" hidden="false" ht="13.8" outlineLevel="0" r="194">
      <c r="J194" s="48"/>
      <c r="K194" s="48"/>
    </row>
    <row collapsed="false" customFormat="false" customHeight="false" hidden="false" ht="13.8" outlineLevel="0" r="195">
      <c r="J195" s="48"/>
      <c r="K195" s="48"/>
    </row>
    <row collapsed="false" customFormat="false" customHeight="false" hidden="false" ht="13.8" outlineLevel="0" r="196">
      <c r="J196" s="48"/>
      <c r="K196" s="48"/>
    </row>
    <row collapsed="false" customFormat="false" customHeight="false" hidden="false" ht="13.8" outlineLevel="0" r="197">
      <c r="J197" s="48"/>
      <c r="K197" s="48"/>
    </row>
    <row collapsed="false" customFormat="false" customHeight="false" hidden="false" ht="13.8" outlineLevel="0" r="198">
      <c r="J198" s="48"/>
      <c r="K198" s="48"/>
    </row>
    <row collapsed="false" customFormat="false" customHeight="false" hidden="false" ht="13.8" outlineLevel="0" r="199">
      <c r="J199" s="48"/>
      <c r="K199" s="48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8"/>
      <c r="K202" s="48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2018-06-12T10:33:01Z</dcterms:modified>
  <cp:revision>110</cp:revision>
</cp:coreProperties>
</file>