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defaultThemeVersion="124226"/>
  <bookViews>
    <workbookView xWindow="9525" yWindow="90" windowWidth="9090" windowHeight="7350" tabRatio="814" activeTab="4"/>
  </bookViews>
  <sheets>
    <sheet name="Intro" sheetId="65" r:id="rId1"/>
    <sheet name="Info" sheetId="66" r:id="rId2"/>
    <sheet name="Résultats demande" sheetId="57" r:id="rId3"/>
    <sheet name="Réseaux de chaleur" sheetId="32" r:id="rId4"/>
    <sheet name="Bilans complets" sheetId="39" r:id="rId5"/>
  </sheets>
  <externalReferences>
    <externalReference r:id="rId6"/>
    <externalReference r:id="rId7"/>
  </externalReferences>
  <definedNames>
    <definedName name="cur">[1]Intro!$A$2</definedName>
    <definedName name="GED">#REF!</definedName>
    <definedName name="INDSC1">#REF!</definedName>
    <definedName name="ODYSSEE">#REF!</definedName>
    <definedName name="RES_IND">#REF!</definedName>
    <definedName name="RES_IND_OLD">#REF!</definedName>
    <definedName name="RES_RES">#REF!</definedName>
    <definedName name="RES_RES_OLD">#REF!</definedName>
    <definedName name="RES_TER">#REF!</definedName>
    <definedName name="RES_TER_OLD">#REF!</definedName>
    <definedName name="RES_TOT">#REF!</definedName>
    <definedName name="RES_TOT_OLD">#REF!</definedName>
    <definedName name="RES_TRA">#REF!</definedName>
    <definedName name="RES_TRA_OLD">#REF!</definedName>
    <definedName name="RESSC1">#REF!</definedName>
    <definedName name="RESSC2">#REF!</definedName>
    <definedName name="Substrat">#REF!</definedName>
    <definedName name="TERSC1">#REF!</definedName>
    <definedName name="TERSC2">#REF!</definedName>
    <definedName name="titre">'[2]Historique Insee'!#REF!</definedName>
    <definedName name="TRANSSC1">#REF!</definedName>
    <definedName name="TRANSSC2">#REF!</definedName>
  </definedNames>
  <calcPr calcId="145621" calcMode="manual"/>
</workbook>
</file>

<file path=xl/calcChain.xml><?xml version="1.0" encoding="utf-8"?>
<calcChain xmlns="http://schemas.openxmlformats.org/spreadsheetml/2006/main">
  <c r="E193" i="39" l="1"/>
  <c r="D194" i="39" s="1"/>
  <c r="D204" i="39"/>
  <c r="E203" i="39"/>
  <c r="E204" i="39" s="1"/>
  <c r="D218" i="39" s="1"/>
  <c r="D193" i="39"/>
  <c r="E150" i="39"/>
  <c r="D161" i="39"/>
  <c r="E160" i="39"/>
  <c r="E161" i="39" s="1"/>
  <c r="D175" i="39" s="1"/>
  <c r="D150" i="39"/>
  <c r="D151" i="39" s="1"/>
  <c r="E107" i="39"/>
  <c r="D107" i="39"/>
  <c r="D108" i="39" s="1"/>
  <c r="E118" i="39"/>
  <c r="D132" i="39" s="1"/>
  <c r="D118" i="39"/>
  <c r="E117" i="39"/>
  <c r="D65" i="39"/>
  <c r="E64" i="39"/>
  <c r="E75" i="39"/>
  <c r="D89" i="39" s="1"/>
  <c r="D75" i="39"/>
  <c r="D64" i="39"/>
  <c r="E74" i="39"/>
  <c r="D24" i="39" l="1"/>
  <c r="E32" i="39" l="1"/>
  <c r="D46" i="39" s="1"/>
  <c r="D32" i="39"/>
  <c r="E21" i="39"/>
  <c r="D21" i="39"/>
  <c r="E40" i="39"/>
</calcChain>
</file>

<file path=xl/sharedStrings.xml><?xml version="1.0" encoding="utf-8"?>
<sst xmlns="http://schemas.openxmlformats.org/spreadsheetml/2006/main" count="660" uniqueCount="196">
  <si>
    <t>1.1 Ensemble des branches, usages énergétiques</t>
  </si>
  <si>
    <t>Mtep</t>
  </si>
  <si>
    <t>Pétrole</t>
  </si>
  <si>
    <t>Gaz</t>
  </si>
  <si>
    <t>Charbon</t>
  </si>
  <si>
    <t>Elec</t>
  </si>
  <si>
    <t>Chaleur</t>
  </si>
  <si>
    <t>Autres (ENR, déchets)</t>
  </si>
  <si>
    <t>Total</t>
  </si>
  <si>
    <t>1.2 Ensemble des branches, usages non énergétiques</t>
  </si>
  <si>
    <t>métaux-primaires</t>
  </si>
  <si>
    <t xml:space="preserve">      sidérurgie</t>
  </si>
  <si>
    <t xml:space="preserve">      aluminium</t>
  </si>
  <si>
    <t>chimie</t>
  </si>
  <si>
    <t xml:space="preserve">       ammoniac</t>
  </si>
  <si>
    <t xml:space="preserve">       pétrochimie base</t>
  </si>
  <si>
    <t xml:space="preserve">        chlore</t>
  </si>
  <si>
    <t>non_metalliques</t>
  </si>
  <si>
    <t xml:space="preserve">        ciment</t>
  </si>
  <si>
    <t xml:space="preserve">         verre</t>
  </si>
  <si>
    <t>iaa</t>
  </si>
  <si>
    <t xml:space="preserve">        sucre</t>
  </si>
  <si>
    <t>équipement</t>
  </si>
  <si>
    <t>autres</t>
  </si>
  <si>
    <t xml:space="preserve">         papier-pâtes</t>
  </si>
  <si>
    <t>Coefficient budgétaire</t>
  </si>
  <si>
    <t>2.1 Consommation totale par énergie</t>
  </si>
  <si>
    <t>Fioul</t>
  </si>
  <si>
    <t>GPL</t>
  </si>
  <si>
    <t>Electricité</t>
  </si>
  <si>
    <t>Autres (biomasse, ECS solaire )</t>
  </si>
  <si>
    <t>2.2 Consommation totale par usage</t>
  </si>
  <si>
    <t>Chauffage</t>
  </si>
  <si>
    <t>Eau chaude</t>
  </si>
  <si>
    <t>Cuisson</t>
  </si>
  <si>
    <t>Eclairage</t>
  </si>
  <si>
    <t>Elec specif.</t>
  </si>
  <si>
    <t>Climatisation</t>
  </si>
  <si>
    <t>Autres (biomasse)</t>
  </si>
  <si>
    <t>Solaire</t>
  </si>
  <si>
    <t>Energie/capita (tep)</t>
  </si>
  <si>
    <t>Electricité/capita (kWh)</t>
  </si>
  <si>
    <t>Autres usages thermiques</t>
  </si>
  <si>
    <t>Elec specifique</t>
  </si>
  <si>
    <t>Employés (millions)</t>
  </si>
  <si>
    <t>Energie/employé (tep)</t>
  </si>
  <si>
    <t>Electricité/employé (kWh)</t>
  </si>
  <si>
    <t>4.1 Trafics (yc transit)</t>
  </si>
  <si>
    <t>Route</t>
  </si>
  <si>
    <t xml:space="preserve">  Voiture , VUL   Gvkm</t>
  </si>
  <si>
    <t xml:space="preserve">  Camions            Gtkm</t>
  </si>
  <si>
    <t>Fer</t>
  </si>
  <si>
    <t xml:space="preserve">  Passagers         Gpkm</t>
  </si>
  <si>
    <t xml:space="preserve">  Marchandises  Gtkm</t>
  </si>
  <si>
    <t>Voies d'eau    Gtkm</t>
  </si>
  <si>
    <t>Air                  Mpas</t>
  </si>
  <si>
    <t>4.2 Ensemble des transports, par énergie</t>
  </si>
  <si>
    <t>Essence (yc carb. subst.)</t>
  </si>
  <si>
    <t>Gazole (yc carb. subs)</t>
  </si>
  <si>
    <t>Carburéacteurs</t>
  </si>
  <si>
    <t>GNV</t>
  </si>
  <si>
    <t>H2</t>
  </si>
  <si>
    <t>4.3 Ensemble des transports, par infrastructure</t>
  </si>
  <si>
    <t>Air</t>
  </si>
  <si>
    <t>4.4 Transports routiers</t>
  </si>
  <si>
    <t>Voiture particulière</t>
  </si>
  <si>
    <t>Camions</t>
  </si>
  <si>
    <t>2 roues</t>
  </si>
  <si>
    <t xml:space="preserve">Total </t>
  </si>
  <si>
    <t>4.5 Indicateurs</t>
  </si>
  <si>
    <t>Parcs VP, VUL (Millions)</t>
  </si>
  <si>
    <t>Industrie</t>
  </si>
  <si>
    <t>Résidentiel</t>
  </si>
  <si>
    <t>Tertiaire</t>
  </si>
  <si>
    <t>Transport</t>
  </si>
  <si>
    <t>Autres</t>
  </si>
  <si>
    <t>Transports</t>
  </si>
  <si>
    <t>Biomasse</t>
  </si>
  <si>
    <t>Total IGCE</t>
  </si>
  <si>
    <t>TOTAL</t>
  </si>
  <si>
    <t xml:space="preserve">Scenario: </t>
  </si>
  <si>
    <t>Version :</t>
  </si>
  <si>
    <t>Date :</t>
  </si>
  <si>
    <t>Projections DGEC France 2035</t>
  </si>
  <si>
    <t>TWh</t>
  </si>
  <si>
    <t>1.3 Total énergie, par branche</t>
  </si>
  <si>
    <t>1.4 Electricité, par branche</t>
  </si>
  <si>
    <t>1.5 Combustibles, par branche</t>
  </si>
  <si>
    <t>1.6 Indicateurs</t>
  </si>
  <si>
    <t>Logements</t>
  </si>
  <si>
    <t>Agriculture</t>
  </si>
  <si>
    <t>3.1 Consommation totale par énergie</t>
  </si>
  <si>
    <t>3.2 Consommation totale par usage</t>
  </si>
  <si>
    <t>3 - Consommations énergétiques du tertiaire</t>
  </si>
  <si>
    <t>4 - Consommations énergétiques des transports</t>
  </si>
  <si>
    <t>2 - Consommations énergétiques du résidentiel</t>
  </si>
  <si>
    <t>1 - Consommations énergétiques de l'industrie</t>
  </si>
  <si>
    <t>5 - Consommations énergétiques de l'agriculture</t>
  </si>
  <si>
    <t>5.1 Consommation totale par énergie</t>
  </si>
  <si>
    <t>Consommation finale non énergétique</t>
  </si>
  <si>
    <t>6 - Consommations énergétiques de l'ensemble des secteurs</t>
  </si>
  <si>
    <t>6.1 Consommation totale par énergie</t>
  </si>
  <si>
    <t>6.2 Consommation totale par secteur</t>
  </si>
  <si>
    <t>Energie consommée</t>
  </si>
  <si>
    <t>Energie produite</t>
  </si>
  <si>
    <t>Rendement</t>
  </si>
  <si>
    <t>UIOM</t>
  </si>
  <si>
    <t>Géothermie</t>
  </si>
  <si>
    <t>GWh</t>
  </si>
  <si>
    <t>%</t>
  </si>
  <si>
    <t>Bouquet énergétique des réseaux de chaleur en 2010</t>
  </si>
  <si>
    <t>Source : SNCU, 2012, Enquête nationale sur les réseaux de chaleur et de froid - Année 2010</t>
  </si>
  <si>
    <t>Autres (ENR)</t>
  </si>
  <si>
    <t>Parts de marché</t>
  </si>
  <si>
    <t>Chaleur consommée</t>
  </si>
  <si>
    <t>Energie consommée par les réseaux de chaleur</t>
  </si>
  <si>
    <t>Rendements des réseaux de chaleur</t>
  </si>
  <si>
    <t>Chaleur produite à partir de…</t>
  </si>
  <si>
    <t>Chaleur consommée via les réseaux de chaleur</t>
  </si>
  <si>
    <t>Energie consommée par les réseaux de chaleur attribuée au secteur résidentiel (comptabilisation bilan format SOeS)</t>
  </si>
  <si>
    <t>Energie consommée par les réseaux de chaleur attribuée au secteur tertiaire (comptabilisation bilan format SOeS)</t>
  </si>
  <si>
    <t>Données sources</t>
  </si>
  <si>
    <t>Modélisation</t>
  </si>
  <si>
    <t>Soutes maritimes internationales</t>
  </si>
  <si>
    <t>ENRt et déchets</t>
  </si>
  <si>
    <t>Houille, lignite</t>
  </si>
  <si>
    <t>Coke, agglomérés</t>
  </si>
  <si>
    <t>Brut</t>
  </si>
  <si>
    <t>Raffiné</t>
  </si>
  <si>
    <t>Naturel</t>
  </si>
  <si>
    <t>Industriels</t>
  </si>
  <si>
    <t>Production brute</t>
  </si>
  <si>
    <t>Consommation</t>
  </si>
  <si>
    <t>APPROVISIONNEMENT</t>
  </si>
  <si>
    <t>Production Energie Primaire (P)</t>
  </si>
  <si>
    <t>Importations</t>
  </si>
  <si>
    <t>Exportations</t>
  </si>
  <si>
    <t>Balance (imports - exports)</t>
  </si>
  <si>
    <t>Stocks (+=déstockage, -=stockage)</t>
  </si>
  <si>
    <t>TOTAL disponibilités (D)</t>
  </si>
  <si>
    <t>Indépendance énergétique (P/D)</t>
  </si>
  <si>
    <t>EMPLOIS</t>
  </si>
  <si>
    <t>Consommation de la branche énergie</t>
  </si>
  <si>
    <t>Raffinage</t>
  </si>
  <si>
    <t>Production d'électricité thermique</t>
  </si>
  <si>
    <t>Usages internes de la branche</t>
  </si>
  <si>
    <t>Pertes et ajustement</t>
  </si>
  <si>
    <t>TOTAL (A)</t>
  </si>
  <si>
    <t>Consommation finale énergétique (corrigée du climat)</t>
  </si>
  <si>
    <t>TOTAL (B)</t>
  </si>
  <si>
    <t xml:space="preserve">TOTAL (C) </t>
  </si>
  <si>
    <t>Consommation total d'énergie primaire (corrigée du climat)</t>
  </si>
  <si>
    <t>TOTAL (A+B+C)</t>
  </si>
  <si>
    <t>Dont corrections climatiques</t>
  </si>
  <si>
    <t>2.3 Usages thermiques</t>
  </si>
  <si>
    <t>2.4 Chauffage</t>
  </si>
  <si>
    <t>2.5 Eau chaude</t>
  </si>
  <si>
    <t>2.6 Indicateurs</t>
  </si>
  <si>
    <t>3.3 Usages thermiques</t>
  </si>
  <si>
    <t>3.4 Chauffage</t>
  </si>
  <si>
    <t>3.5 Autres usages thermiques</t>
  </si>
  <si>
    <t>3.6 Indicateurs</t>
  </si>
  <si>
    <t>6.3 Indicateurs</t>
  </si>
  <si>
    <t>Bilans énergétiques (format SOeS)</t>
  </si>
  <si>
    <t>Bilan 2010</t>
  </si>
  <si>
    <t>Bilan 2020</t>
  </si>
  <si>
    <t>Bilan 2025</t>
  </si>
  <si>
    <t>Bilan 2030</t>
  </si>
  <si>
    <t>Bilan 2035</t>
  </si>
  <si>
    <t>Intensité énergétique de la VA (kep/€2005)</t>
  </si>
  <si>
    <t>Intensité énergétique du PIB (kep/€2005)</t>
  </si>
  <si>
    <t>Intensité électrique du PIB (kWh/k€2005)</t>
  </si>
  <si>
    <t>Intensité énergétique de la consommation privée des ménages (kep/€2005)</t>
  </si>
  <si>
    <t>AME</t>
  </si>
  <si>
    <t>Prestation d’accompagnement de l’élaboration</t>
  </si>
  <si>
    <t>d’un scénario énergétique en France</t>
  </si>
  <si>
    <t>à l’horizon 2035</t>
  </si>
  <si>
    <t>Important, à lire avant d'analyser les résultats</t>
  </si>
  <si>
    <t>Précisions sur les périmètres des résultats:</t>
  </si>
  <si>
    <t>–MedPro : Principalement basé sur les données du CEREN (données d’enquête, approche ascendante)</t>
  </si>
  <si>
    <t>–Bilan SOeS : Principalement basé sur les données de ventes des énergéticiens (approche descendante)</t>
  </si>
  <si>
    <t>–Certains postes de consommations ne sont pas pris en compte dans MedPro : résidences secondaires, parties communes d’immeubles, armées, grands centres de recherche, aérien international, chauffage d'appoint etc…</t>
  </si>
  <si>
    <t>–La chaleur (distribuée par les réseaux de chaleur) n’apparaît pas dans le bilan du SOeS. Ce sont les combustibles des chaudières alimentant les réseaux de chauffage urbain qui sont comptabilisés dans le bilan du SOeS.</t>
  </si>
  <si>
    <t>–Le biométhane injecté est pris en compte et se retrouve dans la colonne EnRt et déchets. La répartition entre secteurs se fait au pro rata de la consommation de gaz par secteur</t>
  </si>
  <si>
    <t>Résultats du scénario AME 2016</t>
  </si>
  <si>
    <t xml:space="preserve">  Bus-cars           Gpkm</t>
  </si>
  <si>
    <t>Voies d'eau</t>
  </si>
  <si>
    <t>Bus-cars</t>
  </si>
  <si>
    <t>L'onglet Résultats demande est au format et périmètre Medpro</t>
  </si>
  <si>
    <t>L'onglet Bilans complets est au format et périmètre SOeS</t>
  </si>
  <si>
    <t>Autres (biomasse, ECS solaire)</t>
  </si>
  <si>
    <t>ENR (biomasse, déchets,</t>
  </si>
  <si>
    <t>2010-2030</t>
  </si>
  <si>
    <t>2010-2035</t>
  </si>
  <si>
    <t>solaire thermique, biocarburants)</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</si>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</sst>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41" formatCode="_-* #,##0\ _€_-;\-* #,##0\ _€_-;_-* &quot;-&quot;\ _€_-;_-@_-"/>
    <numFmt numFmtId="43" formatCode="_-* #,##0.00\ _€_-;\-* #,##0.00\ _€_-;_-* &quot;-&quot;??\ _€_-;_-@_-"/>
    <numFmt numFmtId="164" formatCode="0.0"/>
    <numFmt numFmtId="165" formatCode="0.0%"/>
    <numFmt numFmtId="166" formatCode="_-* #,##0.00\ _F_-;\-* #,##0.00\ _F_-;_-* &quot;-&quot;??\ _F_-;_-@_-"/>
    <numFmt numFmtId="167" formatCode="#,##0.0"/>
    <numFmt numFmtId="168" formatCode="0.000"/>
    <numFmt numFmtId="169" formatCode="dd/mm/yy;@"/>
    <numFmt numFmtId="170" formatCode="_(* #,##0_);_(* \(#,##0\);_(* &quot;-&quot;_);_(@_)"/>
    <numFmt numFmtId="171" formatCode="_(&quot;$&quot;* #,##0_);_(&quot;$&quot;* \(#,##0\);_(&quot;$&quot;* &quot;-&quot;_);_(@_)"/>
    <numFmt numFmtId="172" formatCode="#,##0.0_)"/>
    <numFmt numFmtId="173" formatCode="#,##0.00\ &quot;F&quot;;[Red]\-#,##0.00\ &quot;F&quot;"/>
  </numFmts>
  <fonts count="46">
    <font>
      <sz val="11"/>
      <color theme="1"/>
      <name val="Calibri"/>
      <family val="2"/>
      <scheme val="minor"/>
    </font>
    <font>
      <i/>
      <sz val="10"/>
      <name val="Calibri"/>
      <family val="2"/>
      <scheme val="minor"/>
    </font>
    <font>
      <sz val="10"/>
      <name val="Calibri"/>
      <family val="2"/>
      <scheme val="minor"/>
    </font>
    <font>
      <b/>
      <sz val="20"/>
      <name val="Calibri"/>
      <family val="2"/>
      <scheme val="minor"/>
    </font>
    <font>
      <b/>
      <sz val="12"/>
      <name val="Calibri"/>
      <family val="2"/>
      <scheme val="minor"/>
    </font>
    <font>
      <sz val="12"/>
      <name val="Calibri"/>
      <family val="2"/>
      <scheme val="minor"/>
    </font>
    <font>
      <b/>
      <sz val="16"/>
      <name val="Calibri"/>
      <family val="2"/>
      <scheme val="minor"/>
    </font>
    <font>
      <sz val="10"/>
      <name val="Times New Roman"/>
      <family val="1"/>
    </font>
    <font>
      <b/>
      <sz val="10"/>
      <name val="Calibri"/>
      <family val="2"/>
      <scheme val="minor"/>
    </font>
    <font>
      <i/>
      <sz val="8"/>
      <name val="Calibri"/>
      <family val="2"/>
      <scheme val="minor"/>
    </font>
    <font>
      <sz val="8"/>
      <name val="Calibri"/>
      <family val="2"/>
      <scheme val="minor"/>
    </font>
    <font>
      <sz val="10"/>
      <name val="Times New Roman"/>
      <family val="1"/>
    </font>
    <font>
      <i/>
      <sz val="9"/>
      <name val="Calibri"/>
      <family val="2"/>
      <scheme val="minor"/>
    </font>
    <font>
      <sz val="10"/>
      <name val="Arial"/>
      <family val="2"/>
    </font>
    <font>
      <b/>
      <sz val="22"/>
      <color theme="0"/>
      <name val="Calibri"/>
      <family val="2"/>
      <scheme val="minor"/>
    </font>
    <font>
      <i/>
      <sz val="10"/>
      <color theme="0"/>
      <name val="Calibri"/>
      <family val="2"/>
      <scheme val="minor"/>
    </font>
    <font>
      <sz val="10"/>
      <color theme="0"/>
      <name val="Calibri"/>
      <family val="2"/>
      <scheme val="minor"/>
    </font>
    <font>
      <i/>
      <sz val="16"/>
      <name val="Calibri"/>
      <family val="2"/>
      <scheme val="minor"/>
    </font>
    <font>
      <b/>
      <sz val="14"/>
      <color theme="0"/>
      <name val="Calibri"/>
      <family val="2"/>
      <scheme val="minor"/>
    </font>
    <font>
      <b/>
      <sz val="16"/>
      <color theme="0"/>
      <name val="Calibri"/>
      <family val="2"/>
      <scheme val="minor"/>
    </font>
    <font>
      <sz val="11"/>
      <color theme="1"/>
      <name val="Calibri"/>
      <family val="2"/>
      <scheme val="minor"/>
    </font>
    <font>
      <b/>
      <sz val="11"/>
      <color theme="1"/>
      <name val="Calibri"/>
      <family val="2"/>
      <scheme val="minor"/>
    </font>
    <font>
      <i/>
      <sz val="10"/>
      <color theme="1"/>
      <name val="Calibri"/>
      <family val="2"/>
      <scheme val="minor"/>
    </font>
    <font>
      <sz val="10"/>
      <color theme="1"/>
      <name val="Calibri"/>
      <family val="2"/>
      <scheme val="minor"/>
    </font>
    <font>
      <b/>
      <sz val="10"/>
      <color theme="1"/>
      <name val="Calibri"/>
      <family val="2"/>
      <scheme val="minor"/>
    </font>
    <font>
      <sz val="10"/>
      <color theme="0" tint="-0.499984740745262"/>
      <name val="Calibri"/>
      <family val="2"/>
      <scheme val="minor"/>
    </font>
    <font>
      <b/>
      <sz val="12"/>
      <color theme="1"/>
      <name val="Calibri"/>
      <family val="2"/>
      <scheme val="minor"/>
    </font>
    <font>
      <i/>
      <sz val="11"/>
      <color theme="1"/>
      <name val="Calibri"/>
      <family val="2"/>
      <scheme val="minor"/>
    </font>
    <font>
      <b/>
      <i/>
      <sz val="11"/>
      <color theme="1"/>
      <name val="Calibri"/>
      <family val="2"/>
      <scheme val="minor"/>
    </font>
    <font>
      <sz val="11"/>
      <color indexed="8"/>
      <name val="Calibri"/>
      <family val="2"/>
    </font>
    <font>
      <sz val="11"/>
      <color rgb="FF000000"/>
      <name val="Calibri"/>
      <family val="2"/>
    </font>
    <font>
      <sz val="9"/>
      <name val="Times New Roman"/>
      <family val="1"/>
    </font>
    <font>
      <sz val="7"/>
      <name val="Arial"/>
      <family val="2"/>
    </font>
    <font>
      <u/>
      <sz val="10"/>
      <color indexed="12"/>
      <name val="Geneva"/>
      <family val="2"/>
    </font>
    <font>
      <u/>
      <sz val="11"/>
      <color theme="10"/>
      <name val="Calibri"/>
      <family val="2"/>
      <scheme val="minor"/>
    </font>
    <font>
      <u/>
      <sz val="11"/>
      <color theme="10"/>
      <name val="Calibri"/>
      <family val="2"/>
    </font>
    <font>
      <sz val="10"/>
      <name val="Geneva"/>
      <family val="2"/>
    </font>
    <font>
      <sz val="10"/>
      <color rgb="FF000000"/>
      <name val="Calibri"/>
      <family val="2"/>
    </font>
    <font>
      <b/>
      <sz val="9"/>
      <name val="Times New Roman"/>
      <family val="1"/>
    </font>
    <font>
      <sz val="12"/>
      <name val="Arial"/>
      <family val="2"/>
    </font>
    <font>
      <sz val="12"/>
      <color theme="1"/>
      <name val="Calibri"/>
      <family val="2"/>
      <scheme val="minor"/>
    </font>
    <font>
      <sz val="20"/>
      <color rgb="FF00758F"/>
      <name val="Calibri"/>
      <family val="2"/>
      <scheme val="minor"/>
    </font>
    <font>
      <sz val="20"/>
      <color rgb="FFEC6625"/>
      <name val="Calibri"/>
      <family val="2"/>
      <scheme val="minor"/>
    </font>
    <font>
      <b/>
      <sz val="20"/>
      <color rgb="FFFF0000"/>
      <name val="Calibri"/>
      <family val="2"/>
      <scheme val="minor"/>
    </font>
    <font>
      <b/>
      <u/>
      <sz val="14"/>
      <color theme="1"/>
      <name val="Calibri"/>
      <family val="2"/>
      <scheme val="minor"/>
    </font>
    <font>
      <b/>
      <sz val="10"/>
      <color theme="0"/>
      <name val="Calibri"/>
      <family val="2"/>
      <scheme val="minor"/>
    </font>
  </fonts>
  <fills count="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3" tint="0.39997558519241921"/>
        <bgColor indexed="64"/>
      </patternFill>
    </fill>
    <fill>
      <patternFill patternType="solid">
        <fgColor theme="0" tint="-0.249977111117893"/>
        <bgColor indexed="64"/>
      </patternFill>
    </fill>
  </fills>
  <borders count="33">
    <border>
      <left/>
      <right/>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top/>
      <bottom/>
      <diagonal/>
    </border>
    <border>
      <left style="medium">
        <color indexed="64"/>
      </left>
      <right style="medium">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style="medium">
        <color indexed="64"/>
      </top>
      <bottom/>
      <diagonal/>
    </border>
    <border>
      <left/>
      <right/>
      <top style="medium">
        <color indexed="64"/>
      </top>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s>
  <cellStyleXfs count="55">
    <xf numFmtId="0" fontId="0" fillId="0" borderId="0"/>
    <xf numFmtId="0" fontId="7" fillId="0" borderId="0"/>
    <xf numFmtId="0" fontId="11" fillId="0" borderId="0"/>
    <xf numFmtId="9" fontId="7" fillId="0" borderId="0" applyFont="0" applyFill="0" applyBorder="0" applyAlignment="0" applyProtection="0"/>
    <xf numFmtId="166" fontId="7" fillId="0" borderId="0" applyFont="0" applyFill="0" applyBorder="0" applyAlignment="0" applyProtection="0"/>
    <xf numFmtId="0" fontId="13" fillId="0" borderId="0"/>
    <xf numFmtId="43" fontId="13" fillId="0" borderId="0"/>
    <xf numFmtId="9" fontId="20" fillId="0" borderId="0" applyFont="0" applyFill="0" applyBorder="0" applyAlignment="0" applyProtection="0"/>
    <xf numFmtId="0" fontId="20" fillId="0" borderId="0"/>
    <xf numFmtId="170" fontId="13" fillId="0" borderId="0" applyFont="0" applyFill="0" applyBorder="0" applyAlignment="0" applyProtection="0"/>
    <xf numFmtId="171" fontId="13" fillId="0" borderId="0" applyFont="0" applyFill="0" applyBorder="0" applyAlignment="0" applyProtection="0"/>
    <xf numFmtId="43" fontId="29" fillId="0" borderId="0" applyFont="0" applyFill="0" applyBorder="0" applyAlignment="0" applyProtection="0"/>
    <xf numFmtId="0" fontId="7" fillId="0" borderId="0"/>
    <xf numFmtId="49" fontId="31" fillId="0" borderId="18" applyNumberFormat="0" applyFont="0" applyFill="0" applyBorder="0" applyProtection="0">
      <alignment horizontal="left" vertical="center" indent="2"/>
    </xf>
    <xf numFmtId="49" fontId="31" fillId="0" borderId="20" applyNumberFormat="0" applyFont="0" applyFill="0" applyBorder="0" applyProtection="0">
      <alignment horizontal="left" vertical="center" indent="5"/>
    </xf>
    <xf numFmtId="172" fontId="32" fillId="0" borderId="0" applyAlignment="0" applyProtection="0"/>
    <xf numFmtId="0" fontId="33" fillId="0" borderId="0" applyNumberFormat="0" applyFill="0" applyBorder="0" applyAlignment="0" applyProtection="0">
      <alignment vertical="top"/>
      <protection locked="0"/>
    </xf>
    <xf numFmtId="0" fontId="34" fillId="0" borderId="0" applyNumberFormat="0" applyFill="0" applyBorder="0" applyAlignment="0" applyProtection="0"/>
    <xf numFmtId="0" fontId="35" fillId="0" borderId="0" applyNumberFormat="0" applyFill="0" applyBorder="0" applyAlignment="0" applyProtection="0">
      <alignment vertical="top"/>
      <protection locked="0"/>
    </xf>
    <xf numFmtId="41" fontId="13" fillId="0" borderId="0" applyFont="0" applyFill="0" applyBorder="0" applyAlignment="0" applyProtection="0"/>
    <xf numFmtId="4" fontId="36" fillId="0" borderId="0" applyFont="0" applyFill="0" applyBorder="0" applyAlignment="0" applyProtection="0"/>
    <xf numFmtId="4" fontId="36" fillId="0" borderId="0" applyFont="0" applyFill="0" applyBorder="0" applyAlignment="0" applyProtection="0"/>
    <xf numFmtId="4" fontId="36" fillId="0" borderId="0" applyFont="0" applyFill="0" applyBorder="0" applyAlignment="0" applyProtection="0"/>
    <xf numFmtId="4" fontId="36" fillId="0" borderId="0" applyFont="0" applyFill="0" applyBorder="0" applyAlignment="0" applyProtection="0"/>
    <xf numFmtId="4" fontId="36" fillId="0" borderId="0" applyFont="0" applyFill="0" applyBorder="0" applyAlignment="0" applyProtection="0"/>
    <xf numFmtId="4" fontId="36" fillId="0" borderId="0" applyFont="0" applyFill="0" applyBorder="0" applyAlignment="0" applyProtection="0"/>
    <xf numFmtId="4" fontId="36" fillId="0" borderId="0" applyFont="0" applyFill="0" applyBorder="0" applyAlignment="0" applyProtection="0"/>
    <xf numFmtId="4" fontId="36" fillId="0" borderId="0" applyFont="0" applyFill="0" applyBorder="0" applyAlignment="0" applyProtection="0"/>
    <xf numFmtId="4" fontId="36" fillId="0" borderId="0" applyFont="0" applyFill="0" applyBorder="0" applyAlignment="0" applyProtection="0"/>
    <xf numFmtId="4" fontId="36" fillId="0" borderId="0" applyFont="0" applyFill="0" applyBorder="0" applyAlignment="0" applyProtection="0"/>
    <xf numFmtId="4" fontId="36" fillId="0" borderId="0" applyFont="0" applyFill="0" applyBorder="0" applyAlignment="0" applyProtection="0"/>
    <xf numFmtId="4" fontId="36" fillId="0" borderId="0" applyFont="0" applyFill="0" applyBorder="0" applyAlignment="0" applyProtection="0"/>
    <xf numFmtId="4" fontId="36" fillId="0" borderId="0" applyFont="0" applyFill="0" applyBorder="0" applyAlignment="0" applyProtection="0"/>
    <xf numFmtId="4" fontId="36" fillId="0" borderId="0" applyFont="0" applyFill="0" applyBorder="0" applyAlignment="0" applyProtection="0"/>
    <xf numFmtId="4" fontId="36" fillId="0" borderId="0" applyFont="0" applyFill="0" applyBorder="0" applyAlignment="0" applyProtection="0"/>
    <xf numFmtId="4" fontId="36" fillId="0" borderId="0" applyFont="0" applyFill="0" applyBorder="0" applyAlignment="0" applyProtection="0"/>
    <xf numFmtId="173" fontId="36" fillId="0" borderId="0" applyFont="0" applyFill="0" applyBorder="0" applyAlignment="0" applyProtection="0"/>
    <xf numFmtId="0" fontId="13" fillId="0" borderId="0" applyNumberFormat="0" applyFont="0" applyFill="0" applyBorder="0" applyAlignment="0" applyProtection="0"/>
    <xf numFmtId="0" fontId="30" fillId="0" borderId="0"/>
    <xf numFmtId="0" fontId="13" fillId="0" borderId="0" applyFill="0"/>
    <xf numFmtId="0" fontId="30" fillId="0" borderId="0"/>
    <xf numFmtId="0" fontId="13" fillId="0" borderId="0"/>
    <xf numFmtId="0" fontId="20" fillId="0" borderId="0"/>
    <xf numFmtId="0" fontId="30" fillId="0" borderId="0"/>
    <xf numFmtId="0" fontId="37" fillId="0" borderId="0"/>
    <xf numFmtId="49" fontId="38" fillId="0" borderId="18" applyNumberFormat="0" applyFill="0" applyBorder="0" applyProtection="0">
      <alignment horizontal="left" vertical="center"/>
    </xf>
    <xf numFmtId="9" fontId="30" fillId="0" borderId="0" applyFont="0" applyFill="0" applyBorder="0" applyAlignment="0" applyProtection="0"/>
    <xf numFmtId="9" fontId="13" fillId="0" borderId="0" applyFont="0" applyFill="0" applyBorder="0" applyAlignment="0" applyProtection="0"/>
    <xf numFmtId="9" fontId="36" fillId="0" borderId="0" applyFont="0" applyFill="0" applyBorder="0" applyAlignment="0" applyProtection="0"/>
    <xf numFmtId="9" fontId="20" fillId="0" borderId="0" applyFont="0" applyFill="0" applyBorder="0" applyAlignment="0" applyProtection="0"/>
    <xf numFmtId="9" fontId="30" fillId="0" borderId="0" applyFont="0" applyFill="0" applyBorder="0" applyAlignment="0" applyProtection="0"/>
    <xf numFmtId="0" fontId="39" fillId="0" borderId="0"/>
    <xf numFmtId="0" fontId="36" fillId="0" borderId="0"/>
    <xf numFmtId="41" fontId="13" fillId="0" borderId="0" applyFont="0" applyFill="0" applyBorder="0" applyAlignment="0" applyProtection="0"/>
    <xf numFmtId="0" fontId="20" fillId="0" borderId="0"/>
  </cellStyleXfs>
  <cellXfs count="256">
    <xf numFmtId="0" fontId="0" fillId="0" borderId="0" xfId="0"/>
    <xf numFmtId="0" fontId="2" fillId="2" borderId="0" xfId="1" applyFont="1" applyFill="1"/>
    <xf numFmtId="0" fontId="2" fillId="2" borderId="0" xfId="1" applyFont="1" applyFill="1" applyAlignment="1">
      <alignment horizontal="center"/>
    </xf>
    <xf numFmtId="1" fontId="2" fillId="2" borderId="0" xfId="1" applyNumberFormat="1" applyFont="1" applyFill="1"/>
    <xf numFmtId="0" fontId="3" fillId="2" borderId="0" xfId="1" applyFont="1" applyFill="1" applyAlignment="1">
      <alignment horizontal="center"/>
    </xf>
    <xf numFmtId="0" fontId="1" fillId="2" borderId="0" xfId="1" applyFont="1" applyFill="1" applyAlignment="1">
      <alignment horizontal="center"/>
    </xf>
    <xf numFmtId="0" fontId="2" fillId="2" borderId="1" xfId="1" applyFont="1" applyFill="1" applyBorder="1"/>
    <xf numFmtId="0" fontId="8" fillId="2" borderId="2" xfId="1" applyFont="1" applyFill="1" applyBorder="1" applyAlignment="1">
      <alignment horizontal="center"/>
    </xf>
    <xf numFmtId="0" fontId="2" fillId="2" borderId="5" xfId="1" applyFont="1" applyFill="1" applyBorder="1"/>
    <xf numFmtId="164" fontId="2" fillId="2" borderId="0" xfId="1" applyNumberFormat="1" applyFont="1" applyFill="1" applyBorder="1" applyAlignment="1">
      <alignment horizontal="center"/>
    </xf>
    <xf numFmtId="165" fontId="9" fillId="2" borderId="0" xfId="3" applyNumberFormat="1" applyFont="1" applyFill="1" applyBorder="1" applyAlignment="1">
      <alignment horizontal="center"/>
    </xf>
    <xf numFmtId="0" fontId="2" fillId="2" borderId="8" xfId="1" applyFont="1" applyFill="1" applyBorder="1"/>
    <xf numFmtId="164" fontId="2" fillId="2" borderId="9" xfId="1" applyNumberFormat="1" applyFont="1" applyFill="1" applyBorder="1" applyAlignment="1">
      <alignment horizontal="center"/>
    </xf>
    <xf numFmtId="164" fontId="2" fillId="2" borderId="6" xfId="1" applyNumberFormat="1" applyFont="1" applyFill="1" applyBorder="1" applyAlignment="1">
      <alignment horizontal="center"/>
    </xf>
    <xf numFmtId="164" fontId="10" fillId="2" borderId="0" xfId="1" applyNumberFormat="1" applyFont="1" applyFill="1" applyBorder="1" applyAlignment="1">
      <alignment horizontal="center"/>
    </xf>
    <xf numFmtId="0" fontId="6" fillId="2" borderId="0" xfId="1" applyFont="1" applyFill="1"/>
    <xf numFmtId="0" fontId="17" fillId="2" borderId="0" xfId="1" applyFont="1" applyFill="1" applyAlignment="1">
      <alignment horizontal="center"/>
    </xf>
    <xf numFmtId="0" fontId="6" fillId="2" borderId="0" xfId="0" applyFont="1" applyFill="1"/>
    <xf numFmtId="169" fontId="17" fillId="2" borderId="0" xfId="1" applyNumberFormat="1" applyFont="1" applyFill="1" applyAlignment="1">
      <alignment horizontal="center"/>
    </xf>
    <xf numFmtId="165" fontId="2" fillId="2" borderId="7" xfId="3" applyNumberFormat="1" applyFont="1" applyFill="1" applyBorder="1" applyAlignment="1">
      <alignment horizontal="center"/>
    </xf>
    <xf numFmtId="165" fontId="2" fillId="2" borderId="0" xfId="3" applyNumberFormat="1" applyFont="1" applyFill="1" applyBorder="1" applyAlignment="1">
      <alignment horizontal="center"/>
    </xf>
    <xf numFmtId="165" fontId="2" fillId="2" borderId="6" xfId="3" applyNumberFormat="1" applyFont="1" applyFill="1" applyBorder="1" applyAlignment="1">
      <alignment horizontal="center"/>
    </xf>
    <xf numFmtId="165" fontId="2" fillId="2" borderId="9" xfId="3" applyNumberFormat="1" applyFont="1" applyFill="1" applyBorder="1" applyAlignment="1">
      <alignment horizontal="center"/>
    </xf>
    <xf numFmtId="14" fontId="2" fillId="2" borderId="0" xfId="1" applyNumberFormat="1" applyFont="1" applyFill="1"/>
    <xf numFmtId="166" fontId="2" fillId="2" borderId="5" xfId="4" applyFont="1" applyFill="1" applyBorder="1"/>
    <xf numFmtId="166" fontId="9" fillId="2" borderId="5" xfId="4" applyFont="1" applyFill="1" applyBorder="1"/>
    <xf numFmtId="164" fontId="9" fillId="2" borderId="0" xfId="1" applyNumberFormat="1" applyFont="1" applyFill="1" applyBorder="1" applyAlignment="1">
      <alignment horizontal="center"/>
    </xf>
    <xf numFmtId="14" fontId="2" fillId="2" borderId="1" xfId="2" applyNumberFormat="1" applyFont="1" applyFill="1" applyBorder="1"/>
    <xf numFmtId="164" fontId="12" fillId="2" borderId="2" xfId="2" applyNumberFormat="1" applyFont="1" applyFill="1" applyBorder="1" applyAlignment="1">
      <alignment horizontal="center"/>
    </xf>
    <xf numFmtId="165" fontId="2" fillId="2" borderId="0" xfId="1" applyNumberFormat="1" applyFont="1" applyFill="1" applyBorder="1" applyAlignment="1">
      <alignment horizontal="center"/>
    </xf>
    <xf numFmtId="1" fontId="2" fillId="2" borderId="9" xfId="1" applyNumberFormat="1" applyFont="1" applyFill="1" applyBorder="1" applyAlignment="1">
      <alignment horizontal="center"/>
    </xf>
    <xf numFmtId="0" fontId="10" fillId="2" borderId="0" xfId="1" applyFont="1" applyFill="1"/>
    <xf numFmtId="0" fontId="8" fillId="2" borderId="8" xfId="1" applyFont="1" applyFill="1" applyBorder="1"/>
    <xf numFmtId="164" fontId="8" fillId="2" borderId="9" xfId="1" applyNumberFormat="1" applyFont="1" applyFill="1" applyBorder="1" applyAlignment="1">
      <alignment horizontal="center"/>
    </xf>
    <xf numFmtId="2" fontId="2" fillId="2" borderId="0" xfId="1" applyNumberFormat="1" applyFont="1" applyFill="1" applyBorder="1" applyAlignment="1">
      <alignment horizontal="center"/>
    </xf>
    <xf numFmtId="0" fontId="2" fillId="2" borderId="1" xfId="0" applyFont="1" applyFill="1" applyBorder="1"/>
    <xf numFmtId="1" fontId="2" fillId="2" borderId="0" xfId="1" applyNumberFormat="1" applyFont="1" applyFill="1" applyBorder="1" applyAlignment="1">
      <alignment horizontal="center"/>
    </xf>
    <xf numFmtId="2" fontId="2" fillId="2" borderId="0" xfId="4" applyNumberFormat="1" applyFont="1" applyFill="1" applyBorder="1" applyAlignment="1">
      <alignment horizontal="center"/>
    </xf>
    <xf numFmtId="167" fontId="2" fillId="2" borderId="0" xfId="1" applyNumberFormat="1" applyFont="1" applyFill="1" applyBorder="1" applyAlignment="1">
      <alignment horizontal="center"/>
    </xf>
    <xf numFmtId="4" fontId="2" fillId="2" borderId="0" xfId="1" applyNumberFormat="1" applyFont="1" applyFill="1" applyBorder="1" applyAlignment="1">
      <alignment horizontal="center"/>
    </xf>
    <xf numFmtId="0" fontId="8" fillId="2" borderId="5" xfId="1" applyFont="1" applyFill="1" applyBorder="1"/>
    <xf numFmtId="0" fontId="2" fillId="2" borderId="7" xfId="1" applyFont="1" applyFill="1" applyBorder="1" applyAlignment="1">
      <alignment horizontal="center"/>
    </xf>
    <xf numFmtId="0" fontId="2" fillId="2" borderId="6" xfId="1" applyFont="1" applyFill="1" applyBorder="1" applyAlignment="1">
      <alignment horizontal="center"/>
    </xf>
    <xf numFmtId="1" fontId="2" fillId="2" borderId="6" xfId="1" applyNumberFormat="1" applyFont="1" applyFill="1" applyBorder="1" applyAlignment="1">
      <alignment horizontal="center"/>
    </xf>
    <xf numFmtId="3" fontId="2" fillId="2" borderId="0" xfId="1" applyNumberFormat="1" applyFont="1" applyFill="1" applyBorder="1" applyAlignment="1">
      <alignment horizontal="center"/>
    </xf>
    <xf numFmtId="164" fontId="2" fillId="2" borderId="0" xfId="1" applyNumberFormat="1" applyFont="1" applyFill="1" applyAlignment="1">
      <alignment horizontal="center"/>
    </xf>
    <xf numFmtId="14" fontId="2" fillId="2" borderId="0" xfId="1" applyNumberFormat="1" applyFont="1" applyFill="1" applyAlignment="1">
      <alignment horizontal="center"/>
    </xf>
    <xf numFmtId="168" fontId="2" fillId="2" borderId="0" xfId="1" applyNumberFormat="1" applyFont="1" applyFill="1" applyBorder="1" applyAlignment="1">
      <alignment horizontal="center"/>
    </xf>
    <xf numFmtId="0" fontId="10" fillId="2" borderId="0" xfId="1" applyFont="1" applyFill="1" applyBorder="1"/>
    <xf numFmtId="0" fontId="5" fillId="2" borderId="0" xfId="0" applyFont="1" applyFill="1"/>
    <xf numFmtId="0" fontId="2" fillId="2" borderId="1" xfId="1" applyFont="1" applyFill="1" applyBorder="1" applyAlignment="1">
      <alignment horizontal="left"/>
    </xf>
    <xf numFmtId="14" fontId="2" fillId="2" borderId="0" xfId="2" applyNumberFormat="1" applyFont="1" applyFill="1" applyBorder="1"/>
    <xf numFmtId="164" fontId="12" fillId="2" borderId="0" xfId="2" applyNumberFormat="1" applyFont="1" applyFill="1" applyBorder="1" applyAlignment="1">
      <alignment horizontal="center"/>
    </xf>
    <xf numFmtId="0" fontId="2" fillId="2" borderId="5" xfId="1" applyFont="1" applyFill="1" applyBorder="1" applyAlignment="1">
      <alignment horizontal="left"/>
    </xf>
    <xf numFmtId="0" fontId="2" fillId="2" borderId="8" xfId="1" applyFont="1" applyFill="1" applyBorder="1" applyAlignment="1">
      <alignment horizontal="left"/>
    </xf>
    <xf numFmtId="0" fontId="8" fillId="2" borderId="13" xfId="1" applyFont="1" applyFill="1" applyBorder="1"/>
    <xf numFmtId="49" fontId="1" fillId="2" borderId="0" xfId="1" applyNumberFormat="1" applyFont="1" applyFill="1" applyAlignment="1">
      <alignment horizontal="center"/>
    </xf>
    <xf numFmtId="168" fontId="2" fillId="2" borderId="0" xfId="1" applyNumberFormat="1" applyFont="1" applyFill="1"/>
    <xf numFmtId="2" fontId="2" fillId="2" borderId="0" xfId="1" applyNumberFormat="1" applyFont="1" applyFill="1"/>
    <xf numFmtId="0" fontId="0" fillId="2" borderId="0" xfId="0" applyFont="1" applyFill="1"/>
    <xf numFmtId="0" fontId="22" fillId="2" borderId="0" xfId="0" applyFont="1" applyFill="1"/>
    <xf numFmtId="2" fontId="0" fillId="2" borderId="0" xfId="0" applyNumberFormat="1" applyFont="1" applyFill="1"/>
    <xf numFmtId="0" fontId="0" fillId="2" borderId="0" xfId="0" applyFont="1" applyFill="1" applyAlignment="1"/>
    <xf numFmtId="9" fontId="0" fillId="2" borderId="0" xfId="7" applyFont="1" applyFill="1"/>
    <xf numFmtId="0" fontId="2" fillId="2" borderId="17" xfId="0" applyFont="1" applyFill="1" applyBorder="1"/>
    <xf numFmtId="0" fontId="2" fillId="2" borderId="5" xfId="0" applyFont="1" applyFill="1" applyBorder="1"/>
    <xf numFmtId="0" fontId="2" fillId="2" borderId="8" xfId="0" applyFont="1" applyFill="1" applyBorder="1"/>
    <xf numFmtId="0" fontId="2" fillId="2" borderId="0" xfId="0" applyFont="1" applyFill="1" applyAlignment="1">
      <alignment horizontal="left" indent="1"/>
    </xf>
    <xf numFmtId="0" fontId="23" fillId="2" borderId="1" xfId="0" applyFont="1" applyFill="1" applyBorder="1"/>
    <xf numFmtId="0" fontId="24" fillId="2" borderId="4" xfId="0" applyFont="1" applyFill="1" applyBorder="1"/>
    <xf numFmtId="0" fontId="24" fillId="2" borderId="2" xfId="0" applyFont="1" applyFill="1" applyBorder="1"/>
    <xf numFmtId="0" fontId="24" fillId="2" borderId="3" xfId="0" applyFont="1" applyFill="1" applyBorder="1"/>
    <xf numFmtId="0" fontId="23" fillId="2" borderId="17" xfId="0" applyFont="1" applyFill="1" applyBorder="1"/>
    <xf numFmtId="2" fontId="23" fillId="2" borderId="15" xfId="0" applyNumberFormat="1" applyFont="1" applyFill="1" applyBorder="1"/>
    <xf numFmtId="2" fontId="23" fillId="2" borderId="13" xfId="0" applyNumberFormat="1" applyFont="1" applyFill="1" applyBorder="1"/>
    <xf numFmtId="2" fontId="23" fillId="2" borderId="12" xfId="0" applyNumberFormat="1" applyFont="1" applyFill="1" applyBorder="1"/>
    <xf numFmtId="0" fontId="23" fillId="2" borderId="5" xfId="0" applyFont="1" applyFill="1" applyBorder="1"/>
    <xf numFmtId="2" fontId="23" fillId="2" borderId="7" xfId="0" applyNumberFormat="1" applyFont="1" applyFill="1" applyBorder="1"/>
    <xf numFmtId="2" fontId="23" fillId="2" borderId="0" xfId="0" applyNumberFormat="1" applyFont="1" applyFill="1" applyBorder="1"/>
    <xf numFmtId="2" fontId="23" fillId="2" borderId="6" xfId="0" applyNumberFormat="1" applyFont="1" applyFill="1" applyBorder="1"/>
    <xf numFmtId="0" fontId="23" fillId="2" borderId="8" xfId="0" applyFont="1" applyFill="1" applyBorder="1"/>
    <xf numFmtId="2" fontId="23" fillId="2" borderId="11" xfId="0" applyNumberFormat="1" applyFont="1" applyFill="1" applyBorder="1"/>
    <xf numFmtId="2" fontId="23" fillId="2" borderId="9" xfId="0" applyNumberFormat="1" applyFont="1" applyFill="1" applyBorder="1"/>
    <xf numFmtId="2" fontId="23" fillId="2" borderId="10" xfId="0" applyNumberFormat="1" applyFont="1" applyFill="1" applyBorder="1"/>
    <xf numFmtId="2" fontId="23" fillId="2" borderId="4" xfId="0" applyNumberFormat="1" applyFont="1" applyFill="1" applyBorder="1"/>
    <xf numFmtId="2" fontId="23" fillId="2" borderId="2" xfId="0" applyNumberFormat="1" applyFont="1" applyFill="1" applyBorder="1"/>
    <xf numFmtId="2" fontId="23" fillId="2" borderId="3" xfId="0" applyNumberFormat="1" applyFont="1" applyFill="1" applyBorder="1"/>
    <xf numFmtId="9" fontId="23" fillId="2" borderId="13" xfId="7" applyFont="1" applyFill="1" applyBorder="1"/>
    <xf numFmtId="9" fontId="23" fillId="2" borderId="0" xfId="7" applyFont="1" applyFill="1" applyBorder="1"/>
    <xf numFmtId="9" fontId="23" fillId="2" borderId="11" xfId="0" applyNumberFormat="1" applyFont="1" applyFill="1" applyBorder="1"/>
    <xf numFmtId="9" fontId="23" fillId="2" borderId="9" xfId="0" applyNumberFormat="1" applyFont="1" applyFill="1" applyBorder="1"/>
    <xf numFmtId="9" fontId="23" fillId="2" borderId="10" xfId="0" applyNumberFormat="1" applyFont="1" applyFill="1" applyBorder="1"/>
    <xf numFmtId="0" fontId="23" fillId="2" borderId="11" xfId="0" applyFont="1" applyFill="1" applyBorder="1"/>
    <xf numFmtId="0" fontId="23" fillId="2" borderId="9" xfId="0" applyFont="1" applyFill="1" applyBorder="1"/>
    <xf numFmtId="0" fontId="23" fillId="2" borderId="10" xfId="0" applyFont="1" applyFill="1" applyBorder="1"/>
    <xf numFmtId="0" fontId="2" fillId="2" borderId="15" xfId="0" applyFont="1" applyFill="1" applyBorder="1" applyAlignment="1">
      <alignment horizontal="right" wrapText="1"/>
    </xf>
    <xf numFmtId="0" fontId="2" fillId="2" borderId="13" xfId="0" applyFont="1" applyFill="1" applyBorder="1" applyAlignment="1">
      <alignment horizontal="right" wrapText="1"/>
    </xf>
    <xf numFmtId="0" fontId="2" fillId="2" borderId="12" xfId="0" applyFont="1" applyFill="1" applyBorder="1" applyAlignment="1">
      <alignment horizontal="right" wrapText="1"/>
    </xf>
    <xf numFmtId="0" fontId="23" fillId="2" borderId="11" xfId="0" applyFont="1" applyFill="1" applyBorder="1" applyAlignment="1">
      <alignment horizontal="right"/>
    </xf>
    <xf numFmtId="0" fontId="23" fillId="2" borderId="9" xfId="0" applyFont="1" applyFill="1" applyBorder="1" applyAlignment="1">
      <alignment horizontal="right"/>
    </xf>
    <xf numFmtId="0" fontId="23" fillId="2" borderId="10" xfId="0" applyFont="1" applyFill="1" applyBorder="1" applyAlignment="1">
      <alignment horizontal="right"/>
    </xf>
    <xf numFmtId="3" fontId="23" fillId="2" borderId="15" xfId="0" applyNumberFormat="1" applyFont="1" applyFill="1" applyBorder="1"/>
    <xf numFmtId="3" fontId="23" fillId="2" borderId="13" xfId="0" applyNumberFormat="1" applyFont="1" applyFill="1" applyBorder="1"/>
    <xf numFmtId="3" fontId="23" fillId="2" borderId="7" xfId="0" applyNumberFormat="1" applyFont="1" applyFill="1" applyBorder="1"/>
    <xf numFmtId="3" fontId="23" fillId="2" borderId="0" xfId="0" applyNumberFormat="1" applyFont="1" applyFill="1" applyBorder="1"/>
    <xf numFmtId="3" fontId="23" fillId="2" borderId="11" xfId="0" applyNumberFormat="1" applyFont="1" applyFill="1" applyBorder="1"/>
    <xf numFmtId="3" fontId="23" fillId="2" borderId="9" xfId="0" applyNumberFormat="1" applyFont="1" applyFill="1" applyBorder="1"/>
    <xf numFmtId="0" fontId="0" fillId="2" borderId="0" xfId="0" applyFill="1"/>
    <xf numFmtId="0" fontId="0" fillId="2" borderId="19" xfId="0" applyFill="1" applyBorder="1"/>
    <xf numFmtId="0" fontId="0" fillId="2" borderId="24" xfId="0" applyFill="1" applyBorder="1"/>
    <xf numFmtId="1" fontId="1" fillId="2" borderId="0" xfId="1" applyNumberFormat="1" applyFont="1" applyFill="1" applyAlignment="1">
      <alignment horizontal="center"/>
    </xf>
    <xf numFmtId="10" fontId="2" fillId="2" borderId="0" xfId="7" applyNumberFormat="1" applyFont="1" applyFill="1"/>
    <xf numFmtId="168" fontId="2" fillId="2" borderId="9" xfId="1" applyNumberFormat="1" applyFont="1" applyFill="1" applyBorder="1" applyAlignment="1">
      <alignment horizontal="center"/>
    </xf>
    <xf numFmtId="164" fontId="0" fillId="2" borderId="0" xfId="0" applyNumberFormat="1" applyFill="1" applyAlignment="1">
      <alignment horizontal="center"/>
    </xf>
    <xf numFmtId="3" fontId="2" fillId="2" borderId="0" xfId="4" applyNumberFormat="1" applyFont="1" applyFill="1" applyBorder="1" applyAlignment="1">
      <alignment horizontal="center"/>
    </xf>
    <xf numFmtId="168" fontId="2" fillId="2" borderId="9" xfId="4" applyNumberFormat="1" applyFont="1" applyFill="1" applyBorder="1" applyAlignment="1">
      <alignment horizontal="center"/>
    </xf>
    <xf numFmtId="3" fontId="2" fillId="2" borderId="9" xfId="1" applyNumberFormat="1" applyFont="1" applyFill="1" applyBorder="1" applyAlignment="1">
      <alignment horizontal="center"/>
    </xf>
    <xf numFmtId="168" fontId="2" fillId="2" borderId="0" xfId="4" applyNumberFormat="1" applyFont="1" applyFill="1" applyBorder="1" applyAlignment="1">
      <alignment horizontal="center"/>
    </xf>
    <xf numFmtId="1" fontId="8" fillId="2" borderId="2" xfId="1" applyNumberFormat="1" applyFont="1" applyFill="1" applyBorder="1" applyAlignment="1">
      <alignment horizontal="center"/>
    </xf>
    <xf numFmtId="0" fontId="8" fillId="2" borderId="0" xfId="1" applyFont="1" applyFill="1" applyBorder="1"/>
    <xf numFmtId="3" fontId="2" fillId="2" borderId="9" xfId="3" applyNumberFormat="1" applyFont="1" applyFill="1" applyBorder="1" applyAlignment="1">
      <alignment horizontal="center"/>
    </xf>
    <xf numFmtId="0" fontId="0" fillId="2" borderId="22" xfId="0" applyFill="1" applyBorder="1" applyAlignment="1">
      <alignment horizontal="center"/>
    </xf>
    <xf numFmtId="0" fontId="0" fillId="2" borderId="23" xfId="0" applyFill="1" applyBorder="1" applyAlignment="1">
      <alignment horizontal="center"/>
    </xf>
    <xf numFmtId="0" fontId="0" fillId="2" borderId="26" xfId="0" applyFill="1" applyBorder="1" applyAlignment="1">
      <alignment horizontal="center"/>
    </xf>
    <xf numFmtId="0" fontId="0" fillId="2" borderId="27" xfId="0" applyFill="1" applyBorder="1" applyAlignment="1">
      <alignment horizontal="center"/>
    </xf>
    <xf numFmtId="0" fontId="0" fillId="2" borderId="24" xfId="0" applyFill="1" applyBorder="1" applyAlignment="1">
      <alignment horizontal="center"/>
    </xf>
    <xf numFmtId="0" fontId="21" fillId="2" borderId="24" xfId="0" applyFont="1" applyFill="1" applyBorder="1" applyAlignment="1">
      <alignment horizontal="center"/>
    </xf>
    <xf numFmtId="0" fontId="0" fillId="2" borderId="20" xfId="0" applyFill="1" applyBorder="1" applyAlignment="1">
      <alignment horizontal="center"/>
    </xf>
    <xf numFmtId="0" fontId="0" fillId="2" borderId="21" xfId="0" applyFill="1" applyBorder="1" applyAlignment="1">
      <alignment horizontal="center"/>
    </xf>
    <xf numFmtId="0" fontId="0" fillId="2" borderId="19" xfId="0" applyFill="1" applyBorder="1" applyAlignment="1">
      <alignment horizontal="center"/>
    </xf>
    <xf numFmtId="0" fontId="21" fillId="2" borderId="19" xfId="0" applyFont="1" applyFill="1" applyBorder="1" applyAlignment="1">
      <alignment horizontal="center"/>
    </xf>
    <xf numFmtId="0" fontId="27" fillId="2" borderId="19" xfId="0" applyFont="1" applyFill="1" applyBorder="1"/>
    <xf numFmtId="0" fontId="27" fillId="2" borderId="20" xfId="0" applyFont="1" applyFill="1" applyBorder="1" applyAlignment="1">
      <alignment horizontal="center"/>
    </xf>
    <xf numFmtId="0" fontId="27" fillId="2" borderId="21" xfId="0" applyFont="1" applyFill="1" applyBorder="1" applyAlignment="1">
      <alignment horizontal="center"/>
    </xf>
    <xf numFmtId="0" fontId="27" fillId="2" borderId="19" xfId="0" applyFont="1" applyFill="1" applyBorder="1" applyAlignment="1">
      <alignment horizontal="center"/>
    </xf>
    <xf numFmtId="0" fontId="28" fillId="2" borderId="19" xfId="0" applyFont="1" applyFill="1" applyBorder="1" applyAlignment="1">
      <alignment horizontal="center"/>
    </xf>
    <xf numFmtId="0" fontId="0" fillId="2" borderId="28" xfId="0" applyFill="1" applyBorder="1"/>
    <xf numFmtId="0" fontId="0" fillId="2" borderId="29" xfId="0" applyFill="1" applyBorder="1" applyAlignment="1">
      <alignment horizontal="center"/>
    </xf>
    <xf numFmtId="0" fontId="0" fillId="2" borderId="30" xfId="0" applyFill="1" applyBorder="1" applyAlignment="1">
      <alignment horizontal="center"/>
    </xf>
    <xf numFmtId="0" fontId="0" fillId="2" borderId="28" xfId="0" applyFill="1" applyBorder="1" applyAlignment="1">
      <alignment horizontal="center"/>
    </xf>
    <xf numFmtId="0" fontId="21" fillId="2" borderId="28" xfId="0" applyFont="1" applyFill="1" applyBorder="1" applyAlignment="1">
      <alignment horizontal="center"/>
    </xf>
    <xf numFmtId="0" fontId="21" fillId="2" borderId="1" xfId="0" applyFont="1" applyFill="1" applyBorder="1"/>
    <xf numFmtId="0" fontId="21" fillId="2" borderId="16" xfId="0" applyFont="1" applyFill="1" applyBorder="1" applyAlignment="1">
      <alignment horizontal="center"/>
    </xf>
    <xf numFmtId="0" fontId="21" fillId="2" borderId="14" xfId="0" applyFont="1" applyFill="1" applyBorder="1" applyAlignment="1">
      <alignment horizontal="center"/>
    </xf>
    <xf numFmtId="0" fontId="21" fillId="2" borderId="1" xfId="0" applyFont="1" applyFill="1" applyBorder="1" applyAlignment="1">
      <alignment horizontal="center"/>
    </xf>
    <xf numFmtId="0" fontId="0" fillId="2" borderId="0" xfId="0" applyFill="1" applyAlignment="1">
      <alignment horizontal="center"/>
    </xf>
    <xf numFmtId="165" fontId="21" fillId="2" borderId="1" xfId="7" applyNumberFormat="1" applyFont="1" applyFill="1" applyBorder="1" applyAlignment="1">
      <alignment horizontal="center"/>
    </xf>
    <xf numFmtId="0" fontId="21" fillId="2" borderId="0" xfId="0" applyFont="1" applyFill="1"/>
    <xf numFmtId="2" fontId="0" fillId="2" borderId="29" xfId="0" applyNumberFormat="1" applyFill="1" applyBorder="1" applyAlignment="1">
      <alignment horizontal="center"/>
    </xf>
    <xf numFmtId="2" fontId="0" fillId="2" borderId="30" xfId="0" applyNumberFormat="1" applyFill="1" applyBorder="1" applyAlignment="1">
      <alignment horizontal="center"/>
    </xf>
    <xf numFmtId="2" fontId="21" fillId="2" borderId="14" xfId="0" applyNumberFormat="1" applyFont="1" applyFill="1" applyBorder="1" applyAlignment="1">
      <alignment horizontal="center"/>
    </xf>
    <xf numFmtId="2" fontId="21" fillId="2" borderId="16" xfId="0" applyNumberFormat="1" applyFont="1" applyFill="1" applyBorder="1" applyAlignment="1">
      <alignment horizontal="center"/>
    </xf>
    <xf numFmtId="0" fontId="0" fillId="2" borderId="19" xfId="0" applyFill="1" applyBorder="1" applyAlignment="1">
      <alignment horizontal="left"/>
    </xf>
    <xf numFmtId="2" fontId="0" fillId="2" borderId="20" xfId="0" applyNumberFormat="1" applyFill="1" applyBorder="1" applyAlignment="1">
      <alignment horizontal="center"/>
    </xf>
    <xf numFmtId="2" fontId="0" fillId="2" borderId="21" xfId="0" applyNumberFormat="1" applyFill="1" applyBorder="1" applyAlignment="1">
      <alignment horizontal="center"/>
    </xf>
    <xf numFmtId="2" fontId="0" fillId="2" borderId="19" xfId="0" applyNumberFormat="1" applyFill="1" applyBorder="1" applyAlignment="1">
      <alignment horizontal="center"/>
    </xf>
    <xf numFmtId="2" fontId="21" fillId="2" borderId="32" xfId="0" applyNumberFormat="1" applyFont="1" applyFill="1" applyBorder="1" applyAlignment="1">
      <alignment horizontal="center"/>
    </xf>
    <xf numFmtId="0" fontId="0" fillId="2" borderId="28" xfId="0" applyFill="1" applyBorder="1" applyAlignment="1">
      <alignment horizontal="left"/>
    </xf>
    <xf numFmtId="0" fontId="21" fillId="2" borderId="1" xfId="0" applyFont="1" applyFill="1" applyBorder="1" applyAlignment="1">
      <alignment horizontal="left"/>
    </xf>
    <xf numFmtId="2" fontId="21" fillId="2" borderId="1" xfId="0" applyNumberFormat="1" applyFont="1" applyFill="1" applyBorder="1" applyAlignment="1">
      <alignment horizontal="center"/>
    </xf>
    <xf numFmtId="2" fontId="21" fillId="2" borderId="3" xfId="0" applyNumberFormat="1" applyFont="1" applyFill="1" applyBorder="1" applyAlignment="1">
      <alignment horizontal="center"/>
    </xf>
    <xf numFmtId="0" fontId="21" fillId="2" borderId="3" xfId="0" applyFont="1" applyFill="1" applyBorder="1" applyAlignment="1">
      <alignment horizontal="center"/>
    </xf>
    <xf numFmtId="0" fontId="28" fillId="2" borderId="1" xfId="0" applyFont="1" applyFill="1" applyBorder="1" applyAlignment="1">
      <alignment horizontal="left"/>
    </xf>
    <xf numFmtId="0" fontId="28" fillId="2" borderId="1" xfId="0" applyFont="1" applyFill="1" applyBorder="1" applyAlignment="1">
      <alignment horizontal="center"/>
    </xf>
    <xf numFmtId="0" fontId="28" fillId="2" borderId="3" xfId="0" applyFont="1" applyFill="1" applyBorder="1" applyAlignment="1">
      <alignment horizontal="center"/>
    </xf>
    <xf numFmtId="2" fontId="2" fillId="2" borderId="13" xfId="0" applyNumberFormat="1" applyFont="1" applyFill="1" applyBorder="1"/>
    <xf numFmtId="2" fontId="2" fillId="2" borderId="12" xfId="0" applyNumberFormat="1" applyFont="1" applyFill="1" applyBorder="1"/>
    <xf numFmtId="2" fontId="2" fillId="2" borderId="0" xfId="0" applyNumberFormat="1" applyFont="1" applyFill="1" applyBorder="1"/>
    <xf numFmtId="2" fontId="2" fillId="2" borderId="6" xfId="0" applyNumberFormat="1" applyFont="1" applyFill="1" applyBorder="1"/>
    <xf numFmtId="9" fontId="25" fillId="2" borderId="15" xfId="7" applyFont="1" applyFill="1" applyBorder="1"/>
    <xf numFmtId="9" fontId="25" fillId="2" borderId="7" xfId="7" applyFont="1" applyFill="1" applyBorder="1"/>
    <xf numFmtId="0" fontId="21" fillId="2" borderId="0" xfId="0" applyFont="1" applyFill="1" applyAlignment="1">
      <alignment horizontal="center"/>
    </xf>
    <xf numFmtId="0" fontId="0" fillId="2" borderId="25" xfId="0" applyFill="1" applyBorder="1" applyAlignment="1"/>
    <xf numFmtId="0" fontId="0" fillId="2" borderId="31" xfId="0" applyFill="1" applyBorder="1" applyAlignment="1"/>
    <xf numFmtId="0" fontId="21" fillId="2" borderId="4" xfId="0" applyFont="1" applyFill="1" applyBorder="1" applyAlignment="1"/>
    <xf numFmtId="0" fontId="21" fillId="2" borderId="3" xfId="0" applyFont="1" applyFill="1" applyBorder="1" applyAlignment="1"/>
    <xf numFmtId="2" fontId="21" fillId="2" borderId="4" xfId="0" applyNumberFormat="1" applyFont="1" applyFill="1" applyBorder="1" applyAlignment="1"/>
    <xf numFmtId="2" fontId="21" fillId="2" borderId="3" xfId="0" applyNumberFormat="1" applyFont="1" applyFill="1" applyBorder="1" applyAlignment="1"/>
    <xf numFmtId="0" fontId="28" fillId="2" borderId="4" xfId="0" applyFont="1" applyFill="1" applyBorder="1" applyAlignment="1"/>
    <xf numFmtId="0" fontId="28" fillId="2" borderId="3" xfId="0" applyFont="1" applyFill="1" applyBorder="1" applyAlignment="1"/>
    <xf numFmtId="0" fontId="0" fillId="2" borderId="17" xfId="0" applyFill="1" applyBorder="1" applyAlignment="1">
      <alignment vertical="center"/>
    </xf>
    <xf numFmtId="0" fontId="0" fillId="2" borderId="8" xfId="0" applyFill="1" applyBorder="1" applyAlignment="1">
      <alignment vertical="center"/>
    </xf>
    <xf numFmtId="0" fontId="21" fillId="2" borderId="17" xfId="0" applyFont="1" applyFill="1" applyBorder="1" applyAlignment="1">
      <alignment horizontal="center" vertical="center"/>
    </xf>
    <xf numFmtId="0" fontId="21" fillId="2" borderId="8" xfId="0" applyFont="1" applyFill="1" applyBorder="1" applyAlignment="1">
      <alignment horizontal="center" vertical="center"/>
    </xf>
    <xf numFmtId="0" fontId="21" fillId="2" borderId="0" xfId="0" applyFont="1" applyFill="1" applyAlignment="1"/>
    <xf numFmtId="165" fontId="21" fillId="2" borderId="4" xfId="7" applyNumberFormat="1" applyFont="1" applyFill="1" applyBorder="1" applyAlignment="1"/>
    <xf numFmtId="165" fontId="21" fillId="2" borderId="3" xfId="7" applyNumberFormat="1" applyFont="1" applyFill="1" applyBorder="1" applyAlignment="1"/>
    <xf numFmtId="2" fontId="0" fillId="2" borderId="0" xfId="0" applyNumberFormat="1" applyFill="1"/>
    <xf numFmtId="9" fontId="23" fillId="2" borderId="0" xfId="7" applyNumberFormat="1" applyFont="1" applyFill="1" applyBorder="1"/>
    <xf numFmtId="9" fontId="23" fillId="2" borderId="12" xfId="7" applyFont="1" applyFill="1" applyBorder="1"/>
    <xf numFmtId="9" fontId="23" fillId="2" borderId="6" xfId="7" applyFont="1" applyFill="1" applyBorder="1"/>
    <xf numFmtId="9" fontId="23" fillId="2" borderId="6" xfId="7" applyNumberFormat="1" applyFont="1" applyFill="1" applyBorder="1"/>
    <xf numFmtId="2" fontId="2" fillId="2" borderId="15" xfId="0" applyNumberFormat="1" applyFont="1" applyFill="1" applyBorder="1"/>
    <xf numFmtId="2" fontId="2" fillId="2" borderId="7" xfId="0" applyNumberFormat="1" applyFont="1" applyFill="1" applyBorder="1"/>
    <xf numFmtId="164" fontId="2" fillId="2" borderId="0" xfId="1" applyNumberFormat="1" applyFont="1" applyFill="1"/>
    <xf numFmtId="165" fontId="2" fillId="2" borderId="0" xfId="1" applyNumberFormat="1" applyFont="1" applyFill="1"/>
    <xf numFmtId="165" fontId="2" fillId="2" borderId="0" xfId="7" applyNumberFormat="1" applyFont="1" applyFill="1"/>
    <xf numFmtId="2" fontId="1" fillId="2" borderId="0" xfId="1" applyNumberFormat="1" applyFont="1" applyFill="1" applyAlignment="1">
      <alignment horizontal="center"/>
    </xf>
    <xf numFmtId="9" fontId="2" fillId="2" borderId="0" xfId="7" applyFont="1" applyFill="1"/>
    <xf numFmtId="168" fontId="2" fillId="2" borderId="0" xfId="1" applyNumberFormat="1" applyFont="1" applyFill="1" applyAlignment="1">
      <alignment horizontal="center"/>
    </xf>
    <xf numFmtId="1" fontId="9" fillId="2" borderId="0" xfId="1" applyNumberFormat="1" applyFont="1" applyFill="1" applyBorder="1" applyAlignment="1">
      <alignment horizontal="center"/>
    </xf>
    <xf numFmtId="0" fontId="2" fillId="2" borderId="0" xfId="1" applyFont="1" applyFill="1" applyBorder="1"/>
    <xf numFmtId="9" fontId="2" fillId="2" borderId="0" xfId="7" applyFont="1" applyFill="1" applyAlignment="1">
      <alignment horizontal="center"/>
    </xf>
    <xf numFmtId="0" fontId="14" fillId="5" borderId="0" xfId="1" applyFont="1" applyFill="1" applyAlignment="1">
      <alignment horizontal="left"/>
    </xf>
    <xf numFmtId="0" fontId="15" fillId="5" borderId="0" xfId="1" applyFont="1" applyFill="1" applyAlignment="1">
      <alignment horizontal="center"/>
    </xf>
    <xf numFmtId="0" fontId="18" fillId="5" borderId="0" xfId="1" applyFont="1" applyFill="1" applyAlignment="1">
      <alignment horizontal="right"/>
    </xf>
    <xf numFmtId="0" fontId="18" fillId="5" borderId="0" xfId="1" applyFont="1" applyFill="1" applyAlignment="1">
      <alignment horizontal="left"/>
    </xf>
    <xf numFmtId="0" fontId="19" fillId="5" borderId="0" xfId="1" applyFont="1" applyFill="1"/>
    <xf numFmtId="0" fontId="2" fillId="5" borderId="0" xfId="1" applyFont="1" applyFill="1" applyAlignment="1">
      <alignment horizontal="center"/>
    </xf>
    <xf numFmtId="0" fontId="16" fillId="5" borderId="0" xfId="1" applyFont="1" applyFill="1" applyAlignment="1">
      <alignment horizontal="center"/>
    </xf>
    <xf numFmtId="0" fontId="19" fillId="5" borderId="0" xfId="0" applyFont="1" applyFill="1"/>
    <xf numFmtId="0" fontId="4" fillId="4" borderId="0" xfId="1" applyFont="1" applyFill="1"/>
    <xf numFmtId="0" fontId="4" fillId="4" borderId="0" xfId="1" applyFont="1" applyFill="1" applyAlignment="1">
      <alignment horizontal="center"/>
    </xf>
    <xf numFmtId="0" fontId="2" fillId="4" borderId="0" xfId="1" applyFont="1" applyFill="1" applyAlignment="1">
      <alignment horizontal="center"/>
    </xf>
    <xf numFmtId="0" fontId="1" fillId="4" borderId="0" xfId="1" applyFont="1" applyFill="1" applyAlignment="1">
      <alignment horizontal="center"/>
    </xf>
    <xf numFmtId="0" fontId="26" fillId="4" borderId="0" xfId="0" applyFont="1" applyFill="1"/>
    <xf numFmtId="0" fontId="21" fillId="4" borderId="0" xfId="0" applyFont="1" applyFill="1"/>
    <xf numFmtId="164" fontId="2" fillId="4" borderId="0" xfId="1" applyNumberFormat="1" applyFont="1" applyFill="1" applyAlignment="1">
      <alignment horizontal="center"/>
    </xf>
    <xf numFmtId="3" fontId="2" fillId="4" borderId="0" xfId="1" applyNumberFormat="1" applyFont="1" applyFill="1" applyBorder="1" applyAlignment="1">
      <alignment horizontal="center"/>
    </xf>
    <xf numFmtId="169" fontId="18" fillId="5" borderId="0" xfId="1" applyNumberFormat="1" applyFont="1" applyFill="1" applyAlignment="1">
      <alignment horizontal="left"/>
    </xf>
    <xf numFmtId="169" fontId="18" fillId="5" borderId="0" xfId="1" applyNumberFormat="1" applyFont="1" applyFill="1" applyAlignment="1">
      <alignment horizontal="center"/>
    </xf>
    <xf numFmtId="0" fontId="15" fillId="5" borderId="0" xfId="1" applyFont="1" applyFill="1" applyAlignment="1">
      <alignment horizontal="center"/>
    </xf>
    <xf numFmtId="0" fontId="41" fillId="2" borderId="0" xfId="54" applyFont="1" applyFill="1" applyAlignment="1">
      <alignment horizontal="center"/>
    </xf>
    <xf numFmtId="0" fontId="20" fillId="2" borderId="0" xfId="54" applyFill="1"/>
    <xf numFmtId="0" fontId="0" fillId="2" borderId="0" xfId="54" applyFont="1" applyFill="1"/>
    <xf numFmtId="0" fontId="42" fillId="2" borderId="0" xfId="54" applyFont="1" applyFill="1" applyAlignment="1">
      <alignment horizontal="center" vertical="center" readingOrder="1"/>
    </xf>
    <xf numFmtId="0" fontId="0" fillId="3" borderId="0" xfId="0" applyFill="1"/>
    <xf numFmtId="0" fontId="43" fillId="3" borderId="0" xfId="0" applyFont="1" applyFill="1"/>
    <xf numFmtId="0" fontId="44" fillId="2" borderId="0" xfId="0" applyFont="1" applyFill="1"/>
    <xf numFmtId="0" fontId="40" fillId="2" borderId="0" xfId="0" applyFont="1" applyFill="1" applyAlignment="1">
      <alignment horizontal="left" vertical="center" readingOrder="1"/>
    </xf>
    <xf numFmtId="0" fontId="40" fillId="2" borderId="0" xfId="0" applyFont="1" applyFill="1" applyAlignment="1">
      <alignment wrapText="1"/>
    </xf>
    <xf numFmtId="0" fontId="0" fillId="2" borderId="0" xfId="0" applyFill="1" applyAlignment="1">
      <alignment wrapText="1"/>
    </xf>
    <xf numFmtId="164" fontId="2" fillId="2" borderId="0" xfId="0" applyNumberFormat="1" applyFont="1" applyFill="1" applyAlignment="1">
      <alignment horizontal="center"/>
    </xf>
    <xf numFmtId="165" fontId="2" fillId="2" borderId="0" xfId="7" applyNumberFormat="1" applyFont="1" applyFill="1" applyAlignment="1">
      <alignment horizontal="center"/>
    </xf>
    <xf numFmtId="0" fontId="45" fillId="5" borderId="0" xfId="1" applyFont="1" applyFill="1" applyAlignment="1">
      <alignment horizontal="right"/>
    </xf>
    <xf numFmtId="0" fontId="1" fillId="2" borderId="4" xfId="1" applyFont="1" applyFill="1" applyBorder="1" applyAlignment="1">
      <alignment horizontal="center"/>
    </xf>
    <xf numFmtId="0" fontId="1" fillId="2" borderId="3" xfId="1" applyFont="1" applyFill="1" applyBorder="1" applyAlignment="1">
      <alignment horizontal="center"/>
    </xf>
    <xf numFmtId="165" fontId="1" fillId="2" borderId="7" xfId="3" applyNumberFormat="1" applyFont="1" applyFill="1" applyBorder="1" applyAlignment="1">
      <alignment horizontal="center"/>
    </xf>
    <xf numFmtId="165" fontId="1" fillId="2" borderId="6" xfId="3" applyNumberFormat="1" applyFont="1" applyFill="1" applyBorder="1" applyAlignment="1">
      <alignment horizontal="center"/>
    </xf>
    <xf numFmtId="165" fontId="1" fillId="2" borderId="11" xfId="3" applyNumberFormat="1" applyFont="1" applyFill="1" applyBorder="1" applyAlignment="1">
      <alignment horizontal="center"/>
    </xf>
    <xf numFmtId="165" fontId="1" fillId="2" borderId="10" xfId="3" applyNumberFormat="1" applyFont="1" applyFill="1" applyBorder="1" applyAlignment="1">
      <alignment horizontal="center"/>
    </xf>
    <xf numFmtId="165" fontId="1" fillId="2" borderId="15" xfId="3" applyNumberFormat="1" applyFont="1" applyFill="1" applyBorder="1" applyAlignment="1">
      <alignment horizontal="center"/>
    </xf>
    <xf numFmtId="165" fontId="1" fillId="2" borderId="12" xfId="3" applyNumberFormat="1" applyFont="1" applyFill="1" applyBorder="1" applyAlignment="1">
      <alignment horizontal="center"/>
    </xf>
    <xf numFmtId="165" fontId="1" fillId="2" borderId="4" xfId="3" applyNumberFormat="1" applyFont="1" applyFill="1" applyBorder="1" applyAlignment="1">
      <alignment horizontal="center"/>
    </xf>
    <xf numFmtId="165" fontId="1" fillId="2" borderId="3" xfId="3" applyNumberFormat="1" applyFont="1" applyFill="1" applyBorder="1" applyAlignment="1">
      <alignment horizontal="center"/>
    </xf>
    <xf numFmtId="165" fontId="1" fillId="2" borderId="0" xfId="3" applyNumberFormat="1" applyFont="1" applyFill="1" applyBorder="1" applyAlignment="1">
      <alignment horizontal="center"/>
    </xf>
    <xf numFmtId="1" fontId="2" fillId="2" borderId="0" xfId="1" applyNumberFormat="1" applyFont="1" applyFill="1" applyAlignment="1">
      <alignment horizontal="center"/>
    </xf>
    <xf numFmtId="2" fontId="0" fillId="6" borderId="26" xfId="0" applyNumberFormat="1" applyFill="1" applyBorder="1" applyAlignment="1">
      <alignment horizontal="center"/>
    </xf>
    <xf numFmtId="0" fontId="0" fillId="6" borderId="27" xfId="0" applyFill="1" applyBorder="1" applyAlignment="1">
      <alignment horizontal="center"/>
    </xf>
    <xf numFmtId="0" fontId="0" fillId="7" borderId="20" xfId="0" applyFill="1" applyBorder="1" applyAlignment="1">
      <alignment horizontal="center"/>
    </xf>
    <xf numFmtId="0" fontId="0" fillId="7" borderId="21" xfId="0" applyFill="1" applyBorder="1" applyAlignment="1">
      <alignment horizontal="center"/>
    </xf>
    <xf numFmtId="2" fontId="27" fillId="2" borderId="20" xfId="0" applyNumberFormat="1" applyFont="1" applyFill="1" applyBorder="1" applyAlignment="1">
      <alignment horizontal="center"/>
    </xf>
    <xf numFmtId="0" fontId="27" fillId="3" borderId="21" xfId="0" applyFont="1" applyFill="1" applyBorder="1" applyAlignment="1">
      <alignment horizontal="center"/>
    </xf>
    <xf numFmtId="0" fontId="0" fillId="3" borderId="26" xfId="0" applyFill="1" applyBorder="1" applyAlignment="1">
      <alignment horizontal="center"/>
    </xf>
    <xf numFmtId="0" fontId="0" fillId="3" borderId="27" xfId="0" applyFill="1" applyBorder="1" applyAlignment="1">
      <alignment horizontal="center"/>
    </xf>
    <xf numFmtId="2" fontId="0" fillId="2" borderId="0" xfId="0" applyNumberFormat="1" applyFill="1" applyAlignment="1">
      <alignment horizontal="center"/>
    </xf>
  </cellXfs>
  <cellStyles count="55">
    <cellStyle name="2x indented GHG Textfiels" xfId="13"/>
    <cellStyle name="5x indented GHG Textfiels" xfId="14"/>
    <cellStyle name="AZ1" xfId="15"/>
    <cellStyle name="Comma [0]" xfId="9"/>
    <cellStyle name="Comma [0] 2" xfId="53"/>
    <cellStyle name="Currency [0]" xfId="10"/>
    <cellStyle name="Lien hypertexte 2" xfId="16"/>
    <cellStyle name="Lien hypertexte 3" xfId="17"/>
    <cellStyle name="Lien hypertexte 4" xfId="18"/>
    <cellStyle name="Milliers [0] 2" xfId="19"/>
    <cellStyle name="Milliers 10" xfId="20"/>
    <cellStyle name="Milliers 11" xfId="21"/>
    <cellStyle name="Milliers 12" xfId="22"/>
    <cellStyle name="Milliers 13" xfId="23"/>
    <cellStyle name="Milliers 14" xfId="24"/>
    <cellStyle name="Milliers 15" xfId="25"/>
    <cellStyle name="Milliers 16" xfId="26"/>
    <cellStyle name="Milliers 17" xfId="27"/>
    <cellStyle name="Milliers 18" xfId="28"/>
    <cellStyle name="Milliers 19" xfId="29"/>
    <cellStyle name="Milliers 2" xfId="4"/>
    <cellStyle name="Milliers 2 2" xfId="6"/>
    <cellStyle name="Milliers 3" xfId="11"/>
    <cellStyle name="Milliers 4" xfId="30"/>
    <cellStyle name="Milliers 5" xfId="31"/>
    <cellStyle name="Milliers 6" xfId="32"/>
    <cellStyle name="Milliers 7" xfId="33"/>
    <cellStyle name="Milliers 8" xfId="34"/>
    <cellStyle name="Milliers 9" xfId="35"/>
    <cellStyle name="Monétaire 2" xfId="36"/>
    <cellStyle name="Normal" xfId="0" builtinId="0"/>
    <cellStyle name="Normal 10" xfId="8"/>
    <cellStyle name="Normal 2" xfId="1"/>
    <cellStyle name="Normal 2 2" xfId="12"/>
    <cellStyle name="Normal 2 3" xfId="37"/>
    <cellStyle name="Normal 2 4" xfId="38"/>
    <cellStyle name="Normal 3" xfId="2"/>
    <cellStyle name="Normal 3 2" xfId="5"/>
    <cellStyle name="Normal 3 3" xfId="39"/>
    <cellStyle name="Normal 3 4" xfId="40"/>
    <cellStyle name="Normal 4" xfId="41"/>
    <cellStyle name="Normal 5" xfId="42"/>
    <cellStyle name="Normal 6" xfId="43"/>
    <cellStyle name="Normal 7" xfId="44"/>
    <cellStyle name="Normal 7 2" xfId="54"/>
    <cellStyle name="Normal GHG Textfiels Bold" xfId="45"/>
    <cellStyle name="Pourcentage" xfId="7" builtinId="5"/>
    <cellStyle name="Pourcentage 2" xfId="3"/>
    <cellStyle name="Pourcentage 3" xfId="46"/>
    <cellStyle name="Pourcentage 4" xfId="47"/>
    <cellStyle name="Pourcentage 5" xfId="48"/>
    <cellStyle name="Pourcentage 6" xfId="49"/>
    <cellStyle name="Pourcentage 7" xfId="50"/>
    <cellStyle name="Standard_ENR_REF" xfId="51"/>
    <cellStyle name="Βασικό_Φύλλο1" xfId="52"/>
  </cellStyles>
  <dxfs count="0"/>
  <tableStyles count="0" defaultTableStyle="TableStyleMedium9" defaultPivotStyle="PivotStyleLight16"/>
  <colors>
    <mruColors>
      <color rgb="FF93CDDD"/>
      <color rgb="FF9BBB59"/>
      <color rgb="FF78310B"/>
      <color rgb="FF2B4A7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175260</xdr:colOff>
      <xdr:row>0</xdr:row>
      <xdr:rowOff>106680</xdr:rowOff>
    </xdr:from>
    <xdr:ext cx="1343025" cy="778510"/>
    <xdr:pic>
      <xdr:nvPicPr>
        <xdr:cNvPr id="2" name="Bilde 2" descr="enerdata-logo.png"/>
        <xdr:cNvPicPr/>
      </xdr:nvPicPr>
      <xdr:blipFill>
        <a:blip xmlns:r="http://schemas.openxmlformats.org/officeDocument/2006/relationships" r:embed="rId1" cstate="print"/>
        <a:stretch>
          <a:fillRect/>
        </a:stretch>
      </xdr:blipFill>
      <xdr:spPr>
        <a:xfrm>
          <a:off x="175260" y="106680"/>
          <a:ext cx="1343025" cy="778510"/>
        </a:xfrm>
        <a:prstGeom prst="rect">
          <a:avLst/>
        </a:prstGeom>
      </xdr:spPr>
    </xdr:pic>
    <xdr:clientData/>
  </xdr:oneCellAnchor>
  <xdr:oneCellAnchor>
    <xdr:from>
      <xdr:col>4</xdr:col>
      <xdr:colOff>716280</xdr:colOff>
      <xdr:row>1</xdr:row>
      <xdr:rowOff>40005</xdr:rowOff>
    </xdr:from>
    <xdr:ext cx="1438275" cy="558800"/>
    <xdr:pic>
      <xdr:nvPicPr>
        <xdr:cNvPr id="3" name="Image 2" descr="Afficher l'image d'origine"/>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86200" y="222885"/>
          <a:ext cx="1438275" cy="558800"/>
        </a:xfrm>
        <a:prstGeom prst="rect">
          <a:avLst/>
        </a:prstGeom>
        <a:noFill/>
        <a:ln>
          <a:noFill/>
        </a:ln>
      </xdr:spPr>
    </xdr:pic>
    <xdr:clientData/>
  </xdr:oneCellAnchor>
  <xdr:oneCellAnchor>
    <xdr:from>
      <xdr:col>2</xdr:col>
      <xdr:colOff>581025</xdr:colOff>
      <xdr:row>16</xdr:row>
      <xdr:rowOff>3810</xdr:rowOff>
    </xdr:from>
    <xdr:ext cx="1165853" cy="1293275"/>
    <xdr:pic>
      <xdr:nvPicPr>
        <xdr:cNvPr id="4" name="images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2165985" y="3509010"/>
          <a:ext cx="1165853" cy="1293275"/>
        </a:xfrm>
        <a:prstGeom prst="rect">
          <a:avLst/>
        </a:prstGeom>
        <a:noFill/>
        <a:ln>
          <a:noFill/>
        </a:ln>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PROJETS\DGEC%20FR2035\Livrables\Bilans\Sorties%202014%20AMS2%20v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Documents%20and%20Settings\buissonp\Local%20Settings\Temporary%20Internet%20Files\Content.Outlook\VL5CF6AH\Projections%20&#233;nergie%20finale%20DOM-CO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Sorties"/>
      <sheetName val="Réseaux de chaleur"/>
      <sheetName val="Chaleur industrie"/>
      <sheetName val="Indicateurs"/>
      <sheetName val="Indicateurs v2"/>
      <sheetName val="Bilan EnR"/>
      <sheetName val="Electricité"/>
      <sheetName val="Bilans complets"/>
      <sheetName val="Intro"/>
      <sheetName val="Bilan EnR ED"/>
      <sheetName val="CITEPA"/>
      <sheetName val="Inj biogaz"/>
      <sheetName val="Calage 2010"/>
      <sheetName val="Bilans"/>
      <sheetName val="Bilan SOeS"/>
      <sheetName val="comp Bilan EnR"/>
      <sheetName val="Indicateurs old"/>
      <sheetName val="Feuil1"/>
    </sheetNames>
    <sheetDataSet>
      <sheetData sheetId="0"/>
      <sheetData sheetId="1"/>
      <sheetData sheetId="2"/>
      <sheetData sheetId="3"/>
      <sheetData sheetId="4"/>
      <sheetData sheetId="5"/>
      <sheetData sheetId="6"/>
      <sheetData sheetId="7"/>
      <sheetData sheetId="8"/>
      <sheetData sheetId="9">
        <row r="2">
          <cell r="A2" t="str">
            <v>D:\POLES\Common work\DGEC FR 2035\POLES\MODEL\AMS2v1 ele2.vdf</v>
          </cell>
        </row>
      </sheetData>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L DOM COM"/>
      <sheetName val="Projections ENERDATA (Final)"/>
      <sheetName val="Projections ENERDATA"/>
      <sheetName val="Nouvelle Cal"/>
      <sheetName val="SOES"/>
      <sheetName val="BPPI SM"/>
      <sheetName val="BPPI MD"/>
      <sheetName val="BPPI EDF 2009"/>
      <sheetName val="Bilans DOM"/>
      <sheetName val="Bilan"/>
      <sheetName val="Historique Insee"/>
      <sheetName val="Proj Insee 2040"/>
      <sheetName val="Feuil2"/>
      <sheetName val="Feuil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9:K14"/>
  <sheetViews>
    <sheetView zoomScaleNormal="100" workbookViewId="0">
      <selection activeCell="D18" sqref="D18"/>
    </sheetView>
  </sheetViews>
  <sheetFormatPr baseColWidth="10" defaultColWidth="11.5703125" defaultRowHeight="15"/>
  <cols>
    <col min="1" max="16384" width="11.5703125" style="223"/>
  </cols>
  <sheetData>
    <row r="9" spans="4:11" ht="26.25">
      <c r="D9" s="222" t="s">
        <v>174</v>
      </c>
      <c r="I9" s="224"/>
      <c r="K9" s="222"/>
    </row>
    <row r="10" spans="4:11" ht="26.25">
      <c r="D10" s="222" t="s">
        <v>175</v>
      </c>
      <c r="K10" s="222"/>
    </row>
    <row r="11" spans="4:11" ht="26.25">
      <c r="D11" s="222" t="s">
        <v>176</v>
      </c>
      <c r="K11" s="222"/>
    </row>
    <row r="14" spans="4:11" ht="26.25">
      <c r="D14" s="225" t="s">
        <v>184</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7"/>
  <sheetViews>
    <sheetView workbookViewId="0">
      <selection activeCell="C7" sqref="C7"/>
    </sheetView>
  </sheetViews>
  <sheetFormatPr baseColWidth="10" defaultColWidth="11.42578125" defaultRowHeight="15"/>
  <cols>
    <col min="1" max="3" width="11.42578125" style="107"/>
    <col min="4" max="4" width="121.85546875" style="107" customWidth="1"/>
    <col min="5" max="259" width="11.42578125" style="107"/>
    <col min="260" max="260" width="121.85546875" style="107" customWidth="1"/>
    <col min="261" max="515" width="11.42578125" style="107"/>
    <col min="516" max="516" width="121.85546875" style="107" customWidth="1"/>
    <col min="517" max="771" width="11.42578125" style="107"/>
    <col min="772" max="772" width="121.85546875" style="107" customWidth="1"/>
    <col min="773" max="1027" width="11.42578125" style="107"/>
    <col min="1028" max="1028" width="121.85546875" style="107" customWidth="1"/>
    <col min="1029" max="1283" width="11.42578125" style="107"/>
    <col min="1284" max="1284" width="121.85546875" style="107" customWidth="1"/>
    <col min="1285" max="1539" width="11.42578125" style="107"/>
    <col min="1540" max="1540" width="121.85546875" style="107" customWidth="1"/>
    <col min="1541" max="1795" width="11.42578125" style="107"/>
    <col min="1796" max="1796" width="121.85546875" style="107" customWidth="1"/>
    <col min="1797" max="2051" width="11.42578125" style="107"/>
    <col min="2052" max="2052" width="121.85546875" style="107" customWidth="1"/>
    <col min="2053" max="2307" width="11.42578125" style="107"/>
    <col min="2308" max="2308" width="121.85546875" style="107" customWidth="1"/>
    <col min="2309" max="2563" width="11.42578125" style="107"/>
    <col min="2564" max="2564" width="121.85546875" style="107" customWidth="1"/>
    <col min="2565" max="2819" width="11.42578125" style="107"/>
    <col min="2820" max="2820" width="121.85546875" style="107" customWidth="1"/>
    <col min="2821" max="3075" width="11.42578125" style="107"/>
    <col min="3076" max="3076" width="121.85546875" style="107" customWidth="1"/>
    <col min="3077" max="3331" width="11.42578125" style="107"/>
    <col min="3332" max="3332" width="121.85546875" style="107" customWidth="1"/>
    <col min="3333" max="3587" width="11.42578125" style="107"/>
    <col min="3588" max="3588" width="121.85546875" style="107" customWidth="1"/>
    <col min="3589" max="3843" width="11.42578125" style="107"/>
    <col min="3844" max="3844" width="121.85546875" style="107" customWidth="1"/>
    <col min="3845" max="4099" width="11.42578125" style="107"/>
    <col min="4100" max="4100" width="121.85546875" style="107" customWidth="1"/>
    <col min="4101" max="4355" width="11.42578125" style="107"/>
    <col min="4356" max="4356" width="121.85546875" style="107" customWidth="1"/>
    <col min="4357" max="4611" width="11.42578125" style="107"/>
    <col min="4612" max="4612" width="121.85546875" style="107" customWidth="1"/>
    <col min="4613" max="4867" width="11.42578125" style="107"/>
    <col min="4868" max="4868" width="121.85546875" style="107" customWidth="1"/>
    <col min="4869" max="5123" width="11.42578125" style="107"/>
    <col min="5124" max="5124" width="121.85546875" style="107" customWidth="1"/>
    <col min="5125" max="5379" width="11.42578125" style="107"/>
    <col min="5380" max="5380" width="121.85546875" style="107" customWidth="1"/>
    <col min="5381" max="5635" width="11.42578125" style="107"/>
    <col min="5636" max="5636" width="121.85546875" style="107" customWidth="1"/>
    <col min="5637" max="5891" width="11.42578125" style="107"/>
    <col min="5892" max="5892" width="121.85546875" style="107" customWidth="1"/>
    <col min="5893" max="6147" width="11.42578125" style="107"/>
    <col min="6148" max="6148" width="121.85546875" style="107" customWidth="1"/>
    <col min="6149" max="6403" width="11.42578125" style="107"/>
    <col min="6404" max="6404" width="121.85546875" style="107" customWidth="1"/>
    <col min="6405" max="6659" width="11.42578125" style="107"/>
    <col min="6660" max="6660" width="121.85546875" style="107" customWidth="1"/>
    <col min="6661" max="6915" width="11.42578125" style="107"/>
    <col min="6916" max="6916" width="121.85546875" style="107" customWidth="1"/>
    <col min="6917" max="7171" width="11.42578125" style="107"/>
    <col min="7172" max="7172" width="121.85546875" style="107" customWidth="1"/>
    <col min="7173" max="7427" width="11.42578125" style="107"/>
    <col min="7428" max="7428" width="121.85546875" style="107" customWidth="1"/>
    <col min="7429" max="7683" width="11.42578125" style="107"/>
    <col min="7684" max="7684" width="121.85546875" style="107" customWidth="1"/>
    <col min="7685" max="7939" width="11.42578125" style="107"/>
    <col min="7940" max="7940" width="121.85546875" style="107" customWidth="1"/>
    <col min="7941" max="8195" width="11.42578125" style="107"/>
    <col min="8196" max="8196" width="121.85546875" style="107" customWidth="1"/>
    <col min="8197" max="8451" width="11.42578125" style="107"/>
    <col min="8452" max="8452" width="121.85546875" style="107" customWidth="1"/>
    <col min="8453" max="8707" width="11.42578125" style="107"/>
    <col min="8708" max="8708" width="121.85546875" style="107" customWidth="1"/>
    <col min="8709" max="8963" width="11.42578125" style="107"/>
    <col min="8964" max="8964" width="121.85546875" style="107" customWidth="1"/>
    <col min="8965" max="9219" width="11.42578125" style="107"/>
    <col min="9220" max="9220" width="121.85546875" style="107" customWidth="1"/>
    <col min="9221" max="9475" width="11.42578125" style="107"/>
    <col min="9476" max="9476" width="121.85546875" style="107" customWidth="1"/>
    <col min="9477" max="9731" width="11.42578125" style="107"/>
    <col min="9732" max="9732" width="121.85546875" style="107" customWidth="1"/>
    <col min="9733" max="9987" width="11.42578125" style="107"/>
    <col min="9988" max="9988" width="121.85546875" style="107" customWidth="1"/>
    <col min="9989" max="10243" width="11.42578125" style="107"/>
    <col min="10244" max="10244" width="121.85546875" style="107" customWidth="1"/>
    <col min="10245" max="10499" width="11.42578125" style="107"/>
    <col min="10500" max="10500" width="121.85546875" style="107" customWidth="1"/>
    <col min="10501" max="10755" width="11.42578125" style="107"/>
    <col min="10756" max="10756" width="121.85546875" style="107" customWidth="1"/>
    <col min="10757" max="11011" width="11.42578125" style="107"/>
    <col min="11012" max="11012" width="121.85546875" style="107" customWidth="1"/>
    <col min="11013" max="11267" width="11.42578125" style="107"/>
    <col min="11268" max="11268" width="121.85546875" style="107" customWidth="1"/>
    <col min="11269" max="11523" width="11.42578125" style="107"/>
    <col min="11524" max="11524" width="121.85546875" style="107" customWidth="1"/>
    <col min="11525" max="11779" width="11.42578125" style="107"/>
    <col min="11780" max="11780" width="121.85546875" style="107" customWidth="1"/>
    <col min="11781" max="12035" width="11.42578125" style="107"/>
    <col min="12036" max="12036" width="121.85546875" style="107" customWidth="1"/>
    <col min="12037" max="12291" width="11.42578125" style="107"/>
    <col min="12292" max="12292" width="121.85546875" style="107" customWidth="1"/>
    <col min="12293" max="12547" width="11.42578125" style="107"/>
    <col min="12548" max="12548" width="121.85546875" style="107" customWidth="1"/>
    <col min="12549" max="12803" width="11.42578125" style="107"/>
    <col min="12804" max="12804" width="121.85546875" style="107" customWidth="1"/>
    <col min="12805" max="13059" width="11.42578125" style="107"/>
    <col min="13060" max="13060" width="121.85546875" style="107" customWidth="1"/>
    <col min="13061" max="13315" width="11.42578125" style="107"/>
    <col min="13316" max="13316" width="121.85546875" style="107" customWidth="1"/>
    <col min="13317" max="13571" width="11.42578125" style="107"/>
    <col min="13572" max="13572" width="121.85546875" style="107" customWidth="1"/>
    <col min="13573" max="13827" width="11.42578125" style="107"/>
    <col min="13828" max="13828" width="121.85546875" style="107" customWidth="1"/>
    <col min="13829" max="14083" width="11.42578125" style="107"/>
    <col min="14084" max="14084" width="121.85546875" style="107" customWidth="1"/>
    <col min="14085" max="14339" width="11.42578125" style="107"/>
    <col min="14340" max="14340" width="121.85546875" style="107" customWidth="1"/>
    <col min="14341" max="14595" width="11.42578125" style="107"/>
    <col min="14596" max="14596" width="121.85546875" style="107" customWidth="1"/>
    <col min="14597" max="14851" width="11.42578125" style="107"/>
    <col min="14852" max="14852" width="121.85546875" style="107" customWidth="1"/>
    <col min="14853" max="15107" width="11.42578125" style="107"/>
    <col min="15108" max="15108" width="121.85546875" style="107" customWidth="1"/>
    <col min="15109" max="15363" width="11.42578125" style="107"/>
    <col min="15364" max="15364" width="121.85546875" style="107" customWidth="1"/>
    <col min="15365" max="15619" width="11.42578125" style="107"/>
    <col min="15620" max="15620" width="121.85546875" style="107" customWidth="1"/>
    <col min="15621" max="15875" width="11.42578125" style="107"/>
    <col min="15876" max="15876" width="121.85546875" style="107" customWidth="1"/>
    <col min="15877" max="16131" width="11.42578125" style="107"/>
    <col min="16132" max="16132" width="121.85546875" style="107" customWidth="1"/>
    <col min="16133" max="16384" width="11.42578125" style="107"/>
  </cols>
  <sheetData>
    <row r="2" spans="1:4" ht="26.25">
      <c r="A2" s="226"/>
      <c r="B2" s="227" t="s">
        <v>177</v>
      </c>
      <c r="C2" s="226"/>
      <c r="D2" s="226"/>
    </row>
    <row r="4" spans="1:4" ht="18.75">
      <c r="B4" s="228" t="s">
        <v>178</v>
      </c>
      <c r="C4" s="59"/>
    </row>
    <row r="6" spans="1:4">
      <c r="C6" s="147" t="s">
        <v>188</v>
      </c>
    </row>
    <row r="7" spans="1:4" ht="15.75">
      <c r="D7" s="229" t="s">
        <v>179</v>
      </c>
    </row>
    <row r="8" spans="1:4" ht="15.75">
      <c r="D8" s="229" t="s">
        <v>180</v>
      </c>
    </row>
    <row r="9" spans="1:4" ht="31.5">
      <c r="D9" s="230" t="s">
        <v>181</v>
      </c>
    </row>
    <row r="11" spans="1:4">
      <c r="C11" s="147" t="s">
        <v>189</v>
      </c>
    </row>
    <row r="12" spans="1:4" ht="30">
      <c r="D12" s="231" t="s">
        <v>182</v>
      </c>
    </row>
    <row r="13" spans="1:4" ht="30">
      <c r="D13" s="231" t="s">
        <v>183</v>
      </c>
    </row>
    <row r="14" spans="1:4">
      <c r="D14" s="231"/>
    </row>
    <row r="16" spans="1:4">
      <c r="C16" s="147"/>
    </row>
    <row r="17" spans="4:4">
      <c r="D17" s="23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2">
    <tabColor theme="8" tint="-0.499984740745262"/>
  </sheetPr>
  <dimension ref="A1:S619"/>
  <sheetViews>
    <sheetView topLeftCell="A250" zoomScale="80" zoomScaleNormal="80" workbookViewId="0">
      <selection activeCell="G1" sqref="G1"/>
    </sheetView>
  </sheetViews>
  <sheetFormatPr baseColWidth="10" defaultColWidth="10.28515625" defaultRowHeight="12.75"/>
  <cols>
    <col min="1" max="1" width="31.85546875" style="1" customWidth="1"/>
    <col min="2" max="5" width="12.28515625" style="5" customWidth="1"/>
    <col min="6" max="7" width="12.28515625" style="2" customWidth="1"/>
    <col min="8" max="9" width="11" style="2" customWidth="1"/>
    <col min="10" max="12" width="13.140625" style="2" customWidth="1"/>
    <col min="13" max="16384" width="10.28515625" style="1"/>
  </cols>
  <sheetData>
    <row r="1" spans="1:18" ht="28.5">
      <c r="A1" s="203" t="s">
        <v>83</v>
      </c>
      <c r="B1" s="221"/>
      <c r="C1" s="221"/>
      <c r="D1" s="221"/>
      <c r="E1" s="221"/>
      <c r="F1" s="205" t="s">
        <v>80</v>
      </c>
      <c r="G1" s="206" t="s">
        <v>173</v>
      </c>
      <c r="H1" s="234"/>
      <c r="I1" s="205" t="s">
        <v>81</v>
      </c>
      <c r="J1" s="206">
        <v>6</v>
      </c>
      <c r="K1" s="205" t="s">
        <v>82</v>
      </c>
      <c r="L1" s="220">
        <v>42697</v>
      </c>
    </row>
    <row r="2" spans="1:18" ht="11.25" customHeight="1">
      <c r="B2" s="4"/>
    </row>
    <row r="3" spans="1:18" ht="21">
      <c r="A3" s="15"/>
      <c r="B3" s="16"/>
      <c r="C3" s="1"/>
      <c r="D3" s="17"/>
      <c r="E3" s="16"/>
      <c r="F3" s="18"/>
    </row>
    <row r="4" spans="1:18" ht="10.5" customHeight="1">
      <c r="B4" s="1"/>
    </row>
    <row r="5" spans="1:18" ht="21">
      <c r="A5" s="207" t="s">
        <v>96</v>
      </c>
      <c r="B5" s="208"/>
      <c r="C5" s="208"/>
      <c r="D5" s="208"/>
      <c r="E5" s="208"/>
      <c r="F5" s="208"/>
      <c r="G5" s="208"/>
      <c r="H5" s="208"/>
      <c r="I5" s="208"/>
    </row>
    <row r="6" spans="1:18">
      <c r="B6" s="2"/>
      <c r="C6" s="2"/>
      <c r="D6" s="2"/>
      <c r="E6" s="2"/>
    </row>
    <row r="7" spans="1:18" ht="16.5" thickBot="1">
      <c r="A7" s="211" t="s">
        <v>0</v>
      </c>
      <c r="B7" s="214"/>
      <c r="C7" s="214"/>
      <c r="D7" s="214"/>
      <c r="E7" s="214"/>
      <c r="F7" s="213"/>
      <c r="G7" s="213"/>
      <c r="H7" s="213"/>
      <c r="I7" s="213"/>
    </row>
    <row r="8" spans="1:18" ht="13.5" thickBot="1">
      <c r="A8" s="6" t="s">
        <v>1</v>
      </c>
      <c r="B8" s="7">
        <v>2000</v>
      </c>
      <c r="C8" s="7">
        <v>2010</v>
      </c>
      <c r="D8" s="7">
        <v>2020</v>
      </c>
      <c r="E8" s="7">
        <v>2025</v>
      </c>
      <c r="F8" s="7">
        <v>2030</v>
      </c>
      <c r="G8" s="7">
        <v>2035</v>
      </c>
      <c r="H8" s="235" t="s">
        <v>192</v>
      </c>
      <c r="I8" s="236" t="s">
        <v>193</v>
      </c>
    </row>
    <row r="9" spans="1:18">
      <c r="A9" s="8" t="s">
        <v>2</v>
      </c>
      <c r="B9" s="9">
        <v>7.0701246683357635</v>
      </c>
      <c r="C9" s="9">
        <v>5.0139548621318459</v>
      </c>
      <c r="D9" s="9">
        <v>3.3737036286770818</v>
      </c>
      <c r="E9" s="9">
        <v>3.0011172618515607</v>
      </c>
      <c r="F9" s="9">
        <v>2.7762015042473216</v>
      </c>
      <c r="G9" s="9">
        <v>2.5925740550104179</v>
      </c>
      <c r="H9" s="237">
        <v>-0.44630504649837843</v>
      </c>
      <c r="I9" s="238">
        <v>-0.48292832179424516</v>
      </c>
      <c r="M9" s="194"/>
    </row>
    <row r="10" spans="1:18">
      <c r="A10" s="8" t="s">
        <v>3</v>
      </c>
      <c r="B10" s="9">
        <v>11.571449204860542</v>
      </c>
      <c r="C10" s="9">
        <v>9.9084189289460909</v>
      </c>
      <c r="D10" s="9">
        <v>10.007088827114393</v>
      </c>
      <c r="E10" s="9">
        <v>10.107371867743213</v>
      </c>
      <c r="F10" s="9">
        <v>10.295481740194386</v>
      </c>
      <c r="G10" s="9">
        <v>10.500303267046531</v>
      </c>
      <c r="H10" s="237">
        <v>3.9064033729694803E-2</v>
      </c>
      <c r="I10" s="238">
        <v>5.9735497897785761E-2</v>
      </c>
      <c r="M10" s="194"/>
    </row>
    <row r="11" spans="1:18">
      <c r="A11" s="8" t="s">
        <v>4</v>
      </c>
      <c r="B11" s="9">
        <v>6.7234161396414596</v>
      </c>
      <c r="C11" s="9">
        <v>5.0358348752606341</v>
      </c>
      <c r="D11" s="9">
        <v>5.1703434494722815</v>
      </c>
      <c r="E11" s="9">
        <v>4.9835303840487901</v>
      </c>
      <c r="F11" s="9">
        <v>4.9020634708648672</v>
      </c>
      <c r="G11" s="9">
        <v>4.9350839741946508</v>
      </c>
      <c r="H11" s="237">
        <v>-2.6563898084296045E-2</v>
      </c>
      <c r="I11" s="238">
        <v>-2.0006792033817167E-2</v>
      </c>
      <c r="M11" s="194"/>
    </row>
    <row r="12" spans="1:18">
      <c r="A12" s="8" t="s">
        <v>5</v>
      </c>
      <c r="B12" s="9">
        <v>11.364979417529158</v>
      </c>
      <c r="C12" s="9">
        <v>10.378841011993554</v>
      </c>
      <c r="D12" s="9">
        <v>10.351515881016692</v>
      </c>
      <c r="E12" s="9">
        <v>10.436461076926578</v>
      </c>
      <c r="F12" s="9">
        <v>10.731589846724189</v>
      </c>
      <c r="G12" s="9">
        <v>10.929476429597809</v>
      </c>
      <c r="H12" s="237">
        <v>3.3987304972010524E-2</v>
      </c>
      <c r="I12" s="238">
        <v>5.3053651844936489E-2</v>
      </c>
      <c r="M12" s="194"/>
    </row>
    <row r="13" spans="1:18">
      <c r="A13" s="8" t="s">
        <v>6</v>
      </c>
      <c r="B13" s="9">
        <v>1.1102234242608253</v>
      </c>
      <c r="C13" s="9">
        <v>1.933271988609286</v>
      </c>
      <c r="D13" s="9">
        <v>1.6791636159221905</v>
      </c>
      <c r="E13" s="9">
        <v>1.6352768376359719</v>
      </c>
      <c r="F13" s="9">
        <v>1.6190657917216831</v>
      </c>
      <c r="G13" s="9">
        <v>1.6004707679802281</v>
      </c>
      <c r="H13" s="237">
        <v>-0.16252560360822765</v>
      </c>
      <c r="I13" s="238">
        <v>-0.17214402452934774</v>
      </c>
      <c r="M13" s="194"/>
      <c r="O13" s="194"/>
      <c r="P13" s="194"/>
      <c r="Q13" s="194"/>
      <c r="R13" s="194"/>
    </row>
    <row r="14" spans="1:18">
      <c r="A14" s="8" t="s">
        <v>7</v>
      </c>
      <c r="B14" s="9">
        <v>1.6139532103368055</v>
      </c>
      <c r="C14" s="9">
        <v>1.7442324790239052</v>
      </c>
      <c r="D14" s="9">
        <v>2.9151021820010525</v>
      </c>
      <c r="E14" s="9">
        <v>3.0613649618208525</v>
      </c>
      <c r="F14" s="9">
        <v>3.2327079351447918</v>
      </c>
      <c r="G14" s="9">
        <v>3.270741166255609</v>
      </c>
      <c r="H14" s="237">
        <v>0.85336987702112754</v>
      </c>
      <c r="I14" s="238">
        <v>0.87517501571003731</v>
      </c>
      <c r="M14" s="194"/>
    </row>
    <row r="15" spans="1:18">
      <c r="A15" s="8"/>
      <c r="B15" s="9"/>
      <c r="C15" s="9"/>
      <c r="D15" s="34"/>
      <c r="E15" s="34"/>
      <c r="F15" s="34"/>
      <c r="G15" s="9"/>
      <c r="H15" s="19"/>
      <c r="I15" s="21"/>
      <c r="O15" s="194"/>
      <c r="P15" s="194"/>
      <c r="Q15" s="194"/>
    </row>
    <row r="16" spans="1:18" ht="13.5" thickBot="1">
      <c r="A16" s="11" t="s">
        <v>8</v>
      </c>
      <c r="B16" s="12">
        <v>39.454146064964554</v>
      </c>
      <c r="C16" s="12">
        <v>34.01455414596532</v>
      </c>
      <c r="D16" s="12">
        <v>33.496917584203686</v>
      </c>
      <c r="E16" s="12">
        <v>33.225122390026961</v>
      </c>
      <c r="F16" s="12">
        <v>33.557110288897235</v>
      </c>
      <c r="G16" s="12">
        <v>33.828649660085247</v>
      </c>
      <c r="H16" s="239">
        <v>-1.3448474294417423E-2</v>
      </c>
      <c r="I16" s="240">
        <v>-5.4654394434308085E-3</v>
      </c>
    </row>
    <row r="17" spans="1:19">
      <c r="A17" s="23"/>
      <c r="D17" s="197"/>
      <c r="E17" s="197"/>
      <c r="F17" s="197"/>
      <c r="G17" s="197"/>
    </row>
    <row r="18" spans="1:19">
      <c r="F18" s="5"/>
    </row>
    <row r="19" spans="1:19" ht="16.5" thickBot="1">
      <c r="A19" s="211" t="s">
        <v>9</v>
      </c>
      <c r="B19" s="214"/>
      <c r="C19" s="214"/>
      <c r="D19" s="214"/>
      <c r="E19" s="214"/>
      <c r="F19" s="214"/>
      <c r="G19" s="213"/>
      <c r="H19" s="213"/>
      <c r="I19" s="213"/>
    </row>
    <row r="20" spans="1:19" ht="13.5" thickBot="1">
      <c r="A20" s="6" t="s">
        <v>1</v>
      </c>
      <c r="B20" s="7">
        <v>2000</v>
      </c>
      <c r="C20" s="7">
        <v>2010</v>
      </c>
      <c r="D20" s="7">
        <v>2020</v>
      </c>
      <c r="E20" s="7">
        <v>2025</v>
      </c>
      <c r="F20" s="7">
        <v>2030</v>
      </c>
      <c r="G20" s="7">
        <v>2035</v>
      </c>
      <c r="H20" s="235" t="s">
        <v>192</v>
      </c>
      <c r="I20" s="236" t="s">
        <v>193</v>
      </c>
    </row>
    <row r="21" spans="1:19">
      <c r="A21" s="8" t="s">
        <v>2</v>
      </c>
      <c r="B21" s="9">
        <v>14.909000000000001</v>
      </c>
      <c r="C21" s="9">
        <v>10.798999999999999</v>
      </c>
      <c r="D21" s="9">
        <v>11.546451480563386</v>
      </c>
      <c r="E21" s="9">
        <v>11.89166265581099</v>
      </c>
      <c r="F21" s="9">
        <v>12.323257772977534</v>
      </c>
      <c r="G21" s="9">
        <v>12.812175990700991</v>
      </c>
      <c r="H21" s="241">
        <v>0.14114804824312754</v>
      </c>
      <c r="I21" s="242">
        <v>0.18642244566172717</v>
      </c>
      <c r="R21" s="57"/>
      <c r="S21" s="58"/>
    </row>
    <row r="22" spans="1:19">
      <c r="A22" s="8" t="s">
        <v>3</v>
      </c>
      <c r="B22" s="9">
        <v>2.31</v>
      </c>
      <c r="C22" s="9">
        <v>1.327673954</v>
      </c>
      <c r="D22" s="9">
        <v>1.6094836086154189</v>
      </c>
      <c r="E22" s="9">
        <v>1.6560262236088721</v>
      </c>
      <c r="F22" s="9">
        <v>1.702975630641069</v>
      </c>
      <c r="G22" s="9">
        <v>1.7608754567489782</v>
      </c>
      <c r="H22" s="237">
        <v>0.28267608587964288</v>
      </c>
      <c r="I22" s="238">
        <v>0.32628605949814249</v>
      </c>
    </row>
    <row r="23" spans="1:19">
      <c r="A23" s="8" t="s">
        <v>4</v>
      </c>
      <c r="B23" s="9"/>
      <c r="C23" s="9"/>
      <c r="D23" s="9"/>
      <c r="E23" s="9"/>
      <c r="F23" s="9"/>
      <c r="G23" s="13"/>
      <c r="H23" s="237"/>
      <c r="I23" s="238"/>
    </row>
    <row r="24" spans="1:19" ht="13.5" thickBot="1">
      <c r="A24" s="11" t="s">
        <v>8</v>
      </c>
      <c r="B24" s="12">
        <v>17.219000000000001</v>
      </c>
      <c r="C24" s="12">
        <v>12.126673953999999</v>
      </c>
      <c r="D24" s="12">
        <v>13.155935089178804</v>
      </c>
      <c r="E24" s="12">
        <v>13.547688879419862</v>
      </c>
      <c r="F24" s="12">
        <v>14.026233403618603</v>
      </c>
      <c r="G24" s="12">
        <v>14.57305144744997</v>
      </c>
      <c r="H24" s="239">
        <v>0.15664307103697062</v>
      </c>
      <c r="I24" s="240">
        <v>0.20173524106690688</v>
      </c>
      <c r="S24" s="58"/>
    </row>
    <row r="25" spans="1:19">
      <c r="A25" s="23"/>
      <c r="F25" s="5"/>
    </row>
    <row r="26" spans="1:19">
      <c r="A26" s="23"/>
      <c r="F26" s="5"/>
    </row>
    <row r="27" spans="1:19" ht="16.5" thickBot="1">
      <c r="A27" s="211" t="s">
        <v>85</v>
      </c>
      <c r="B27" s="214"/>
      <c r="C27" s="214"/>
      <c r="D27" s="214"/>
      <c r="E27" s="214"/>
      <c r="F27" s="214"/>
      <c r="G27" s="213"/>
      <c r="H27" s="213"/>
      <c r="I27" s="213"/>
      <c r="R27" s="58"/>
      <c r="S27" s="58"/>
    </row>
    <row r="28" spans="1:19" ht="13.5" thickBot="1">
      <c r="A28" s="6" t="s">
        <v>1</v>
      </c>
      <c r="B28" s="7">
        <v>2000</v>
      </c>
      <c r="C28" s="7">
        <v>2010</v>
      </c>
      <c r="D28" s="7">
        <v>2020</v>
      </c>
      <c r="E28" s="7">
        <v>2025</v>
      </c>
      <c r="F28" s="7">
        <v>2030</v>
      </c>
      <c r="G28" s="7">
        <v>2035</v>
      </c>
      <c r="H28" s="235" t="s">
        <v>192</v>
      </c>
      <c r="I28" s="236" t="s">
        <v>193</v>
      </c>
    </row>
    <row r="29" spans="1:19">
      <c r="A29" s="24" t="s">
        <v>10</v>
      </c>
      <c r="B29" s="14">
        <v>8.1803259004370812</v>
      </c>
      <c r="C29" s="14">
        <v>6.4021289082833972</v>
      </c>
      <c r="D29" s="14">
        <v>7.2691242281830135</v>
      </c>
      <c r="E29" s="14">
        <v>7.14959377022622</v>
      </c>
      <c r="F29" s="14">
        <v>7.1348187731395463</v>
      </c>
      <c r="G29" s="14">
        <v>7.2010356310339487</v>
      </c>
      <c r="H29" s="237">
        <v>0.11444472227170532</v>
      </c>
      <c r="I29" s="238">
        <v>0.12478766582111245</v>
      </c>
      <c r="N29" s="196"/>
      <c r="O29" s="196"/>
      <c r="P29" s="196"/>
      <c r="Q29" s="196"/>
      <c r="R29" s="196"/>
      <c r="S29" s="196"/>
    </row>
    <row r="30" spans="1:19">
      <c r="A30" s="25" t="s">
        <v>11</v>
      </c>
      <c r="B30" s="26">
        <v>6.7675630057365286</v>
      </c>
      <c r="C30" s="26">
        <v>5.4300283160620744</v>
      </c>
      <c r="D30" s="26">
        <v>6.1742845645601445</v>
      </c>
      <c r="E30" s="26">
        <v>6.0191534272455396</v>
      </c>
      <c r="F30" s="26">
        <v>5.9510793695701052</v>
      </c>
      <c r="G30" s="26">
        <v>5.9820464395548187</v>
      </c>
      <c r="H30" s="237">
        <v>9.5957336348828415E-2</v>
      </c>
      <c r="I30" s="238">
        <v>0.10166026609103862</v>
      </c>
      <c r="N30" s="196"/>
      <c r="O30" s="196"/>
      <c r="P30" s="196"/>
      <c r="Q30" s="196"/>
      <c r="R30" s="196"/>
      <c r="S30" s="196"/>
    </row>
    <row r="31" spans="1:19">
      <c r="A31" s="25" t="s">
        <v>12</v>
      </c>
      <c r="B31" s="26">
        <v>0.77559051401547718</v>
      </c>
      <c r="C31" s="26">
        <v>0.60790550779449692</v>
      </c>
      <c r="D31" s="26">
        <v>0.68559144196496136</v>
      </c>
      <c r="E31" s="26">
        <v>0.68891166842269991</v>
      </c>
      <c r="F31" s="26">
        <v>0.70275771918263108</v>
      </c>
      <c r="G31" s="26">
        <v>0.70643116122098015</v>
      </c>
      <c r="H31" s="237">
        <v>0.15603117618108353</v>
      </c>
      <c r="I31" s="238">
        <v>0.16207396077712444</v>
      </c>
      <c r="N31" s="196"/>
      <c r="O31" s="196"/>
      <c r="P31" s="196"/>
      <c r="Q31" s="196"/>
      <c r="R31" s="196"/>
      <c r="S31" s="196"/>
    </row>
    <row r="32" spans="1:19">
      <c r="A32" s="24" t="s">
        <v>13</v>
      </c>
      <c r="B32" s="9">
        <v>11.068099999999998</v>
      </c>
      <c r="C32" s="9">
        <v>9.1669684865099637</v>
      </c>
      <c r="D32" s="9">
        <v>8.3368232644723488</v>
      </c>
      <c r="E32" s="9">
        <v>8.1273657671062765</v>
      </c>
      <c r="F32" s="9">
        <v>8.1225873482802786</v>
      </c>
      <c r="G32" s="9">
        <v>7.9850365763880582</v>
      </c>
      <c r="H32" s="237">
        <v>-0.11392873661195491</v>
      </c>
      <c r="I32" s="238">
        <v>-0.12893378131071653</v>
      </c>
      <c r="N32" s="196"/>
      <c r="O32" s="196"/>
      <c r="P32" s="196"/>
      <c r="Q32" s="196"/>
      <c r="R32" s="196"/>
      <c r="S32" s="196"/>
    </row>
    <row r="33" spans="1:19">
      <c r="A33" s="25" t="s">
        <v>14</v>
      </c>
      <c r="B33" s="26">
        <v>0.68757786398448273</v>
      </c>
      <c r="C33" s="26">
        <v>0.38393569088535984</v>
      </c>
      <c r="D33" s="26">
        <v>0.40195895020653349</v>
      </c>
      <c r="E33" s="26">
        <v>0.40832279722878945</v>
      </c>
      <c r="F33" s="26">
        <v>0.41614119877913852</v>
      </c>
      <c r="G33" s="26">
        <v>0.41701961088470046</v>
      </c>
      <c r="H33" s="237">
        <v>8.3882558090685455E-2</v>
      </c>
      <c r="I33" s="238">
        <v>8.6170472776440077E-2</v>
      </c>
      <c r="N33" s="196"/>
      <c r="O33" s="196"/>
      <c r="P33" s="196"/>
      <c r="Q33" s="196"/>
      <c r="R33" s="196"/>
      <c r="S33" s="196"/>
    </row>
    <row r="34" spans="1:19">
      <c r="A34" s="25" t="s">
        <v>15</v>
      </c>
      <c r="B34" s="26">
        <v>5.789753398388287</v>
      </c>
      <c r="C34" s="26">
        <v>4.6927085983978092</v>
      </c>
      <c r="D34" s="26">
        <v>4.2113991418759378</v>
      </c>
      <c r="E34" s="26">
        <v>4.096974564572176</v>
      </c>
      <c r="F34" s="26">
        <v>4.0874442613204369</v>
      </c>
      <c r="G34" s="26">
        <v>3.9701091913660078</v>
      </c>
      <c r="H34" s="237">
        <v>-0.12897974046034366</v>
      </c>
      <c r="I34" s="238">
        <v>-0.15398343874974729</v>
      </c>
      <c r="N34" s="196"/>
      <c r="O34" s="196"/>
      <c r="P34" s="196"/>
      <c r="Q34" s="196"/>
      <c r="R34" s="196"/>
      <c r="S34" s="196"/>
    </row>
    <row r="35" spans="1:19">
      <c r="A35" s="25" t="s">
        <v>16</v>
      </c>
      <c r="B35" s="26">
        <v>0.54880121578115937</v>
      </c>
      <c r="C35" s="26">
        <v>0.37367998572287053</v>
      </c>
      <c r="D35" s="26">
        <v>0.28194490530551619</v>
      </c>
      <c r="E35" s="26">
        <v>0.29618416492048971</v>
      </c>
      <c r="F35" s="26">
        <v>0.31525122470436517</v>
      </c>
      <c r="G35" s="26">
        <v>0.31690175467663939</v>
      </c>
      <c r="H35" s="237">
        <v>-0.15636042402826855</v>
      </c>
      <c r="I35" s="238">
        <v>-0.15194346289752636</v>
      </c>
      <c r="N35" s="196"/>
      <c r="O35" s="196"/>
      <c r="P35" s="196"/>
      <c r="Q35" s="196"/>
      <c r="R35" s="196"/>
      <c r="S35" s="196"/>
    </row>
    <row r="36" spans="1:19">
      <c r="A36" s="24" t="s">
        <v>17</v>
      </c>
      <c r="B36" s="9">
        <v>4.9113662193223995</v>
      </c>
      <c r="C36" s="9">
        <v>4.5484370584578286</v>
      </c>
      <c r="D36" s="9">
        <v>4.5793148528021517</v>
      </c>
      <c r="E36" s="9">
        <v>4.9146477888215978</v>
      </c>
      <c r="F36" s="9">
        <v>5.3771634115466771</v>
      </c>
      <c r="G36" s="9">
        <v>5.7624163592400279</v>
      </c>
      <c r="H36" s="237">
        <v>0.18220024646660327</v>
      </c>
      <c r="I36" s="238">
        <v>0.26690031876439879</v>
      </c>
      <c r="N36" s="196"/>
      <c r="O36" s="196"/>
      <c r="P36" s="196"/>
      <c r="Q36" s="196"/>
      <c r="R36" s="196"/>
      <c r="S36" s="196"/>
    </row>
    <row r="37" spans="1:19">
      <c r="A37" s="25" t="s">
        <v>18</v>
      </c>
      <c r="B37" s="26">
        <v>1.706829036364901</v>
      </c>
      <c r="C37" s="26">
        <v>1.631768569958151</v>
      </c>
      <c r="D37" s="26">
        <v>1.4712343929641445</v>
      </c>
      <c r="E37" s="26">
        <v>1.5518921112435167</v>
      </c>
      <c r="F37" s="26">
        <v>1.6887114282320068</v>
      </c>
      <c r="G37" s="26">
        <v>1.8034780032873101</v>
      </c>
      <c r="H37" s="237">
        <v>3.4896405852035794E-2</v>
      </c>
      <c r="I37" s="238">
        <v>0.10522903583904841</v>
      </c>
      <c r="N37" s="196"/>
      <c r="O37" s="196"/>
      <c r="P37" s="196"/>
      <c r="Q37" s="196"/>
      <c r="R37" s="196"/>
      <c r="S37" s="196"/>
    </row>
    <row r="38" spans="1:19">
      <c r="A38" s="25" t="s">
        <v>19</v>
      </c>
      <c r="B38" s="26">
        <v>1.4500461716890958</v>
      </c>
      <c r="C38" s="26">
        <v>1.2427746584136752</v>
      </c>
      <c r="D38" s="26">
        <v>1.1832764530718451</v>
      </c>
      <c r="E38" s="26">
        <v>1.1890244683930007</v>
      </c>
      <c r="F38" s="26">
        <v>1.212934138624209</v>
      </c>
      <c r="G38" s="26">
        <v>1.2191794151397466</v>
      </c>
      <c r="H38" s="237">
        <v>-2.4011207170538729E-2</v>
      </c>
      <c r="I38" s="238">
        <v>-1.8985938532128155E-2</v>
      </c>
      <c r="N38" s="196"/>
      <c r="O38" s="196"/>
      <c r="P38" s="196"/>
      <c r="Q38" s="196"/>
      <c r="R38" s="196"/>
      <c r="S38" s="196"/>
    </row>
    <row r="39" spans="1:19">
      <c r="A39" s="24" t="s">
        <v>20</v>
      </c>
      <c r="B39" s="9">
        <v>5.0991999999999997</v>
      </c>
      <c r="C39" s="9">
        <v>5.3617827748783764</v>
      </c>
      <c r="D39" s="9">
        <v>4.8658264723745024</v>
      </c>
      <c r="E39" s="9">
        <v>4.4618497784841846</v>
      </c>
      <c r="F39" s="9">
        <v>4.1116909425215589</v>
      </c>
      <c r="G39" s="9">
        <v>3.8837537908664519</v>
      </c>
      <c r="H39" s="237">
        <v>-0.23314854123033246</v>
      </c>
      <c r="I39" s="238">
        <v>-0.27565998960960358</v>
      </c>
      <c r="N39" s="196"/>
      <c r="O39" s="196"/>
      <c r="P39" s="196"/>
      <c r="Q39" s="196"/>
      <c r="R39" s="196"/>
      <c r="S39" s="196"/>
    </row>
    <row r="40" spans="1:19">
      <c r="A40" s="25" t="s">
        <v>21</v>
      </c>
      <c r="B40" s="26">
        <v>0.86338443280209554</v>
      </c>
      <c r="C40" s="26">
        <v>0.82888523806956571</v>
      </c>
      <c r="D40" s="26">
        <v>0.93947797847367887</v>
      </c>
      <c r="E40" s="26">
        <v>0.91803940527672356</v>
      </c>
      <c r="F40" s="26">
        <v>0.9098285271508646</v>
      </c>
      <c r="G40" s="26">
        <v>0.96192134652747274</v>
      </c>
      <c r="H40" s="237">
        <v>9.7653191737147926E-2</v>
      </c>
      <c r="I40" s="238">
        <v>0.16050003347597519</v>
      </c>
      <c r="N40" s="196"/>
      <c r="O40" s="196"/>
      <c r="P40" s="196"/>
      <c r="Q40" s="196"/>
      <c r="R40" s="196"/>
      <c r="S40" s="196"/>
    </row>
    <row r="41" spans="1:19">
      <c r="A41" s="24" t="s">
        <v>22</v>
      </c>
      <c r="B41" s="9">
        <v>4.5672999999999995</v>
      </c>
      <c r="C41" s="9">
        <v>4.0633678599223586</v>
      </c>
      <c r="D41" s="9">
        <v>4.2466402951234867</v>
      </c>
      <c r="E41" s="9">
        <v>4.3785819161628794</v>
      </c>
      <c r="F41" s="9">
        <v>4.5632826439790879</v>
      </c>
      <c r="G41" s="9">
        <v>4.7221016162335365</v>
      </c>
      <c r="H41" s="237">
        <v>0.12302966437950835</v>
      </c>
      <c r="I41" s="238">
        <v>0.16211521551085073</v>
      </c>
      <c r="N41" s="196"/>
      <c r="O41" s="196"/>
      <c r="P41" s="196"/>
      <c r="Q41" s="196"/>
      <c r="R41" s="196"/>
      <c r="S41" s="196"/>
    </row>
    <row r="42" spans="1:19">
      <c r="A42" s="24" t="s">
        <v>23</v>
      </c>
      <c r="B42" s="9">
        <v>5.6278539452050786</v>
      </c>
      <c r="C42" s="9">
        <v>4.4718690579133877</v>
      </c>
      <c r="D42" s="9">
        <v>4.1991884712481848</v>
      </c>
      <c r="E42" s="9">
        <v>4.1930833692258069</v>
      </c>
      <c r="F42" s="9">
        <v>4.2475671694300887</v>
      </c>
      <c r="G42" s="9">
        <v>4.2743056863232223</v>
      </c>
      <c r="H42" s="237">
        <v>-5.0158420467695919E-2</v>
      </c>
      <c r="I42" s="238">
        <v>-4.4179149485729874E-2</v>
      </c>
      <c r="N42" s="196"/>
      <c r="O42" s="196"/>
      <c r="P42" s="196"/>
      <c r="Q42" s="196"/>
      <c r="R42" s="196"/>
      <c r="S42" s="196"/>
    </row>
    <row r="43" spans="1:19">
      <c r="A43" s="25" t="s">
        <v>24</v>
      </c>
      <c r="B43" s="26">
        <v>3.7454704732988979</v>
      </c>
      <c r="C43" s="26">
        <v>3.2384298717516438</v>
      </c>
      <c r="D43" s="26">
        <v>3.1670039113438446</v>
      </c>
      <c r="E43" s="26">
        <v>3.2948375223042077</v>
      </c>
      <c r="F43" s="26">
        <v>3.4751310490037834</v>
      </c>
      <c r="G43" s="26">
        <v>3.6080778172140557</v>
      </c>
      <c r="H43" s="237">
        <v>7.3091339515130471E-2</v>
      </c>
      <c r="I43" s="238">
        <v>0.11414418718367125</v>
      </c>
      <c r="N43" s="196"/>
      <c r="O43" s="196"/>
      <c r="P43" s="196"/>
      <c r="Q43" s="196"/>
      <c r="R43" s="196"/>
      <c r="S43" s="196"/>
    </row>
    <row r="44" spans="1:19">
      <c r="A44" s="8"/>
      <c r="B44" s="9"/>
      <c r="C44" s="9"/>
      <c r="D44" s="9"/>
      <c r="E44" s="9"/>
      <c r="F44" s="9"/>
      <c r="G44" s="9"/>
      <c r="H44" s="237"/>
      <c r="I44" s="238"/>
    </row>
    <row r="45" spans="1:19">
      <c r="A45" s="8"/>
      <c r="B45" s="9"/>
      <c r="C45" s="9"/>
      <c r="D45" s="9"/>
      <c r="E45" s="9"/>
      <c r="F45" s="9"/>
      <c r="G45" s="9"/>
      <c r="H45" s="237"/>
      <c r="I45" s="238"/>
    </row>
    <row r="46" spans="1:19" ht="13.5" thickBot="1">
      <c r="A46" s="11" t="s">
        <v>8</v>
      </c>
      <c r="B46" s="12">
        <v>39.454146064964554</v>
      </c>
      <c r="C46" s="12">
        <v>34.014554145965313</v>
      </c>
      <c r="D46" s="12">
        <v>33.496917584203686</v>
      </c>
      <c r="E46" s="12">
        <v>33.225122390026968</v>
      </c>
      <c r="F46" s="12">
        <v>33.557110288897235</v>
      </c>
      <c r="G46" s="12">
        <v>33.828649660085247</v>
      </c>
      <c r="H46" s="239">
        <v>-1.3448474294417201E-2</v>
      </c>
      <c r="I46" s="240">
        <v>-5.4654394434305864E-3</v>
      </c>
    </row>
    <row r="47" spans="1:19" ht="13.5" thickBot="1">
      <c r="A47" s="23"/>
      <c r="F47" s="5"/>
    </row>
    <row r="48" spans="1:19" ht="13.5" thickBot="1">
      <c r="A48" s="27" t="s">
        <v>78</v>
      </c>
      <c r="B48" s="28">
        <v>22.335016112060927</v>
      </c>
      <c r="C48" s="28">
        <v>18.430116437055649</v>
      </c>
      <c r="D48" s="28">
        <v>18.516171739766605</v>
      </c>
      <c r="E48" s="28">
        <v>18.46334012960714</v>
      </c>
      <c r="F48" s="28">
        <v>18.759278916567542</v>
      </c>
      <c r="G48" s="28">
        <v>18.985164739871731</v>
      </c>
      <c r="H48" s="243">
        <v>1.7860032552484473E-2</v>
      </c>
      <c r="I48" s="244">
        <v>3.0116375266088902E-2</v>
      </c>
    </row>
    <row r="49" spans="1:19">
      <c r="A49" s="51"/>
      <c r="B49" s="52"/>
      <c r="C49" s="52"/>
      <c r="D49" s="52"/>
      <c r="E49" s="52"/>
      <c r="F49" s="52"/>
      <c r="G49" s="52"/>
      <c r="H49" s="245"/>
      <c r="I49" s="245"/>
    </row>
    <row r="50" spans="1:19">
      <c r="B50" s="110"/>
      <c r="C50" s="110"/>
      <c r="E50" s="2"/>
    </row>
    <row r="51" spans="1:19" ht="16.5" thickBot="1">
      <c r="A51" s="211" t="s">
        <v>86</v>
      </c>
      <c r="B51" s="214"/>
      <c r="C51" s="214"/>
      <c r="D51" s="214"/>
      <c r="E51" s="213"/>
      <c r="F51" s="213"/>
      <c r="G51" s="213"/>
      <c r="H51" s="213"/>
      <c r="I51" s="213"/>
    </row>
    <row r="52" spans="1:19" ht="13.5" thickBot="1">
      <c r="A52" s="50" t="s">
        <v>84</v>
      </c>
      <c r="B52" s="7">
        <v>2000</v>
      </c>
      <c r="C52" s="7">
        <v>2010</v>
      </c>
      <c r="D52" s="7">
        <v>2020</v>
      </c>
      <c r="E52" s="7">
        <v>2025</v>
      </c>
      <c r="F52" s="7">
        <v>2030</v>
      </c>
      <c r="G52" s="7">
        <v>2035</v>
      </c>
      <c r="H52" s="235" t="s">
        <v>192</v>
      </c>
      <c r="I52" s="236" t="s">
        <v>193</v>
      </c>
    </row>
    <row r="53" spans="1:19">
      <c r="A53" s="24" t="s">
        <v>10</v>
      </c>
      <c r="B53" s="9">
        <v>21.062772196372091</v>
      </c>
      <c r="C53" s="9">
        <v>17.913730242111459</v>
      </c>
      <c r="D53" s="9">
        <v>19.232223942122207</v>
      </c>
      <c r="E53" s="9">
        <v>19.527575973972688</v>
      </c>
      <c r="F53" s="9">
        <v>20.121727844679903</v>
      </c>
      <c r="G53" s="9">
        <v>20.415722359758995</v>
      </c>
      <c r="H53" s="241">
        <v>0.12325727655415397</v>
      </c>
      <c r="I53" s="242">
        <v>0.13966896251266925</v>
      </c>
      <c r="N53" s="196"/>
      <c r="O53" s="196"/>
      <c r="P53" s="196"/>
      <c r="Q53" s="196"/>
      <c r="R53" s="196"/>
      <c r="S53" s="196"/>
    </row>
    <row r="54" spans="1:19">
      <c r="A54" s="25" t="s">
        <v>11</v>
      </c>
      <c r="B54" s="26">
        <v>11.143006708</v>
      </c>
      <c r="C54" s="26">
        <v>10.251366302999999</v>
      </c>
      <c r="D54" s="26">
        <v>10.591069411499998</v>
      </c>
      <c r="E54" s="26">
        <v>10.642360525600001</v>
      </c>
      <c r="F54" s="200">
        <v>10.856255384399999</v>
      </c>
      <c r="G54" s="26">
        <v>10.913003</v>
      </c>
      <c r="H54" s="237">
        <v>5.9005703583431934E-2</v>
      </c>
      <c r="I54" s="238">
        <v>6.4541318439316431E-2</v>
      </c>
      <c r="N54" s="196"/>
      <c r="O54" s="196"/>
      <c r="P54" s="196"/>
      <c r="Q54" s="196"/>
      <c r="R54" s="196"/>
      <c r="S54" s="196"/>
    </row>
    <row r="55" spans="1:19">
      <c r="A55" s="25" t="s">
        <v>12</v>
      </c>
      <c r="B55" s="26">
        <v>6.4558120000000008</v>
      </c>
      <c r="C55" s="26">
        <v>5.0361650999999998</v>
      </c>
      <c r="D55" s="26">
        <v>5.7161188350000005</v>
      </c>
      <c r="E55" s="26">
        <v>5.7438012240000003</v>
      </c>
      <c r="F55" s="26">
        <v>5.8592426760000009</v>
      </c>
      <c r="G55" s="26">
        <v>5.8898700000000002</v>
      </c>
      <c r="H55" s="237">
        <v>0.16343339816242342</v>
      </c>
      <c r="I55" s="238">
        <v>0.16951487551510191</v>
      </c>
      <c r="N55" s="196"/>
      <c r="O55" s="196"/>
      <c r="P55" s="196"/>
      <c r="Q55" s="196"/>
      <c r="R55" s="196"/>
      <c r="S55" s="196"/>
    </row>
    <row r="56" spans="1:19">
      <c r="A56" s="24" t="s">
        <v>13</v>
      </c>
      <c r="B56" s="9">
        <v>34.569767441860463</v>
      </c>
      <c r="C56" s="9">
        <v>30.521575420820632</v>
      </c>
      <c r="D56" s="9">
        <v>26.723567900423657</v>
      </c>
      <c r="E56" s="9">
        <v>25.517962714359467</v>
      </c>
      <c r="F56" s="9">
        <v>25.049426078551999</v>
      </c>
      <c r="G56" s="9">
        <v>24.322220579139483</v>
      </c>
      <c r="H56" s="237">
        <v>-0.17928790590985499</v>
      </c>
      <c r="I56" s="238">
        <v>-0.20311385491104728</v>
      </c>
      <c r="N56" s="196"/>
      <c r="O56" s="196"/>
      <c r="P56" s="196"/>
      <c r="Q56" s="196"/>
      <c r="R56" s="196"/>
      <c r="S56" s="196"/>
    </row>
    <row r="57" spans="1:19">
      <c r="A57" s="25" t="s">
        <v>14</v>
      </c>
      <c r="B57" s="26">
        <v>1.4302325581395348</v>
      </c>
      <c r="C57" s="26">
        <v>0.76518546359430162</v>
      </c>
      <c r="D57" s="26">
        <v>0.80111369170826741</v>
      </c>
      <c r="E57" s="26">
        <v>0.81372089218312438</v>
      </c>
      <c r="F57" s="26">
        <v>0.82930836783148654</v>
      </c>
      <c r="G57" s="26">
        <v>0.83108867040058443</v>
      </c>
      <c r="H57" s="237">
        <v>8.3800473594964453E-2</v>
      </c>
      <c r="I57" s="238">
        <v>8.6127102436990954E-2</v>
      </c>
      <c r="N57" s="196"/>
      <c r="O57" s="196"/>
      <c r="P57" s="196"/>
      <c r="Q57" s="196"/>
      <c r="R57" s="196"/>
      <c r="S57" s="196"/>
    </row>
    <row r="58" spans="1:19">
      <c r="A58" s="25" t="s">
        <v>15</v>
      </c>
      <c r="B58" s="26">
        <v>9.4720930232558125</v>
      </c>
      <c r="C58" s="26">
        <v>7.6804124248384804</v>
      </c>
      <c r="D58" s="26">
        <v>6.8929351500204268</v>
      </c>
      <c r="E58" s="26">
        <v>6.7051264090420784</v>
      </c>
      <c r="F58" s="26">
        <v>6.6895347399797247</v>
      </c>
      <c r="G58" s="26">
        <v>6.4981824378508417</v>
      </c>
      <c r="H58" s="237">
        <v>-0.12901360370365711</v>
      </c>
      <c r="I58" s="238">
        <v>-0.15392793011535455</v>
      </c>
      <c r="N58" s="196"/>
      <c r="O58" s="196"/>
      <c r="P58" s="196"/>
      <c r="Q58" s="196"/>
      <c r="R58" s="196"/>
      <c r="S58" s="196"/>
    </row>
    <row r="59" spans="1:19">
      <c r="A59" s="25" t="s">
        <v>16</v>
      </c>
      <c r="B59" s="26">
        <v>6.3825581395348845</v>
      </c>
      <c r="C59" s="26">
        <v>4.3458982339569845</v>
      </c>
      <c r="D59" s="26">
        <v>3.2790192487031535</v>
      </c>
      <c r="E59" s="26">
        <v>3.4446218380252955</v>
      </c>
      <c r="F59" s="26">
        <v>3.6663717433117675</v>
      </c>
      <c r="G59" s="26">
        <v>3.6855674068893163</v>
      </c>
      <c r="H59" s="237">
        <v>-0.15636042402826844</v>
      </c>
      <c r="I59" s="238">
        <v>-0.15194346289752636</v>
      </c>
      <c r="N59" s="196"/>
      <c r="O59" s="196"/>
      <c r="P59" s="196"/>
      <c r="Q59" s="196"/>
      <c r="R59" s="196"/>
      <c r="S59" s="196"/>
    </row>
    <row r="60" spans="1:19">
      <c r="A60" s="24" t="s">
        <v>17</v>
      </c>
      <c r="B60" s="9">
        <v>10.205920570493024</v>
      </c>
      <c r="C60" s="9">
        <v>9.5977379899154371</v>
      </c>
      <c r="D60" s="9">
        <v>10.206258206232217</v>
      </c>
      <c r="E60" s="9">
        <v>11.314257875553388</v>
      </c>
      <c r="F60" s="9">
        <v>12.761867199731096</v>
      </c>
      <c r="G60" s="9">
        <v>13.711820106577385</v>
      </c>
      <c r="H60" s="237">
        <v>0.32967447258304849</v>
      </c>
      <c r="I60" s="238">
        <v>0.42865122188006244</v>
      </c>
      <c r="N60" s="196"/>
      <c r="O60" s="196"/>
      <c r="P60" s="196"/>
      <c r="Q60" s="196"/>
      <c r="R60" s="196"/>
      <c r="S60" s="196"/>
    </row>
    <row r="61" spans="1:19">
      <c r="A61" s="25" t="s">
        <v>18</v>
      </c>
      <c r="B61" s="26">
        <v>2.4024321984000006</v>
      </c>
      <c r="C61" s="26">
        <v>2.2753838920800002</v>
      </c>
      <c r="D61" s="26">
        <v>2.0333321881600002</v>
      </c>
      <c r="E61" s="26">
        <v>2.1445714368000006</v>
      </c>
      <c r="F61" s="26">
        <v>2.3334632755200002</v>
      </c>
      <c r="G61" s="26">
        <v>2.4920653056000002</v>
      </c>
      <c r="H61" s="237">
        <v>2.5525092113976244E-2</v>
      </c>
      <c r="I61" s="238">
        <v>9.5228508153815117E-2</v>
      </c>
      <c r="N61" s="196"/>
      <c r="O61" s="196"/>
      <c r="P61" s="196"/>
      <c r="Q61" s="196"/>
      <c r="R61" s="196"/>
      <c r="S61" s="196"/>
    </row>
    <row r="62" spans="1:19">
      <c r="A62" s="25" t="s">
        <v>19</v>
      </c>
      <c r="B62" s="26">
        <v>3.4779069767441859</v>
      </c>
      <c r="C62" s="26">
        <v>3.224695661341296</v>
      </c>
      <c r="D62" s="26">
        <v>3.0943851950131873</v>
      </c>
      <c r="E62" s="26">
        <v>3.109591751666267</v>
      </c>
      <c r="F62" s="26">
        <v>3.1719088171661478</v>
      </c>
      <c r="G62" s="26">
        <v>3.1883080449292733</v>
      </c>
      <c r="H62" s="237">
        <v>-1.6369558469648493E-2</v>
      </c>
      <c r="I62" s="238">
        <v>-1.1284046692607075E-2</v>
      </c>
      <c r="N62" s="196"/>
      <c r="O62" s="196"/>
      <c r="P62" s="196"/>
      <c r="Q62" s="196"/>
      <c r="R62" s="196"/>
      <c r="S62" s="196"/>
    </row>
    <row r="63" spans="1:19">
      <c r="A63" s="24" t="s">
        <v>20</v>
      </c>
      <c r="B63" s="9">
        <v>16.847674418604655</v>
      </c>
      <c r="C63" s="9">
        <v>20.17493569125897</v>
      </c>
      <c r="D63" s="9">
        <v>18.34089012494449</v>
      </c>
      <c r="E63" s="9">
        <v>17.150300025054431</v>
      </c>
      <c r="F63" s="9">
        <v>16.203311858561477</v>
      </c>
      <c r="G63" s="9">
        <v>15.52689119714532</v>
      </c>
      <c r="H63" s="237">
        <v>-0.19685930569871635</v>
      </c>
      <c r="I63" s="238">
        <v>-0.23038707856340135</v>
      </c>
      <c r="N63" s="196"/>
      <c r="O63" s="196"/>
      <c r="P63" s="196"/>
      <c r="Q63" s="196"/>
      <c r="R63" s="196"/>
      <c r="S63" s="196"/>
    </row>
    <row r="64" spans="1:19">
      <c r="A64" s="25" t="s">
        <v>21</v>
      </c>
      <c r="B64" s="26">
        <v>1.0058139534883719</v>
      </c>
      <c r="C64" s="26">
        <v>1.015017479860161</v>
      </c>
      <c r="D64" s="26">
        <v>1.182127222982216</v>
      </c>
      <c r="E64" s="26">
        <v>1.1879122967016262</v>
      </c>
      <c r="F64" s="26">
        <v>1.2117099863201093</v>
      </c>
      <c r="G64" s="26">
        <v>1.3195227238182092</v>
      </c>
      <c r="H64" s="237">
        <v>0.19378238341968901</v>
      </c>
      <c r="I64" s="238">
        <v>0.30000000000000004</v>
      </c>
      <c r="N64" s="196"/>
      <c r="O64" s="196"/>
      <c r="P64" s="196"/>
      <c r="Q64" s="196"/>
      <c r="R64" s="196"/>
      <c r="S64" s="196"/>
    </row>
    <row r="65" spans="1:19">
      <c r="A65" s="24" t="s">
        <v>22</v>
      </c>
      <c r="B65" s="9">
        <v>27.20930232558139</v>
      </c>
      <c r="C65" s="9">
        <v>23.636729416842481</v>
      </c>
      <c r="D65" s="9">
        <v>26.614560669864407</v>
      </c>
      <c r="E65" s="9">
        <v>28.728084664639898</v>
      </c>
      <c r="F65" s="9">
        <v>31.376168987183057</v>
      </c>
      <c r="G65" s="9">
        <v>33.824170580180116</v>
      </c>
      <c r="H65" s="237">
        <v>0.32743276084659145</v>
      </c>
      <c r="I65" s="238">
        <v>0.43100045626779981</v>
      </c>
      <c r="N65" s="196"/>
      <c r="O65" s="196"/>
      <c r="P65" s="196"/>
      <c r="Q65" s="196"/>
      <c r="R65" s="196"/>
      <c r="S65" s="196"/>
    </row>
    <row r="66" spans="1:19">
      <c r="A66" s="24" t="s">
        <v>23</v>
      </c>
      <c r="B66" s="9">
        <v>22.255486506729753</v>
      </c>
      <c r="C66" s="9">
        <v>18.839489052929522</v>
      </c>
      <c r="D66" s="9">
        <v>19.248962889165245</v>
      </c>
      <c r="E66" s="9">
        <v>19.116017315333824</v>
      </c>
      <c r="F66" s="9">
        <v>19.273426481573718</v>
      </c>
      <c r="G66" s="9">
        <v>19.286110405080187</v>
      </c>
      <c r="H66" s="237">
        <v>2.3033396894419411E-2</v>
      </c>
      <c r="I66" s="238">
        <v>2.3706659501002481E-2</v>
      </c>
      <c r="N66" s="196"/>
      <c r="O66" s="196"/>
      <c r="P66" s="196"/>
      <c r="Q66" s="196"/>
      <c r="R66" s="196"/>
      <c r="S66" s="196"/>
    </row>
    <row r="67" spans="1:19">
      <c r="A67" s="25" t="s">
        <v>24</v>
      </c>
      <c r="B67" s="26">
        <v>11.854323716032082</v>
      </c>
      <c r="C67" s="26">
        <v>10.574457529824958</v>
      </c>
      <c r="D67" s="26">
        <v>11.956690721657196</v>
      </c>
      <c r="E67" s="26">
        <v>12.500788758925559</v>
      </c>
      <c r="F67" s="26">
        <v>13.245810144134369</v>
      </c>
      <c r="G67" s="26">
        <v>13.811295286604512</v>
      </c>
      <c r="H67" s="237">
        <v>0.2526231352081123</v>
      </c>
      <c r="I67" s="238">
        <v>0.30609965075278289</v>
      </c>
      <c r="N67" s="196"/>
      <c r="O67" s="196"/>
      <c r="P67" s="196"/>
      <c r="Q67" s="196"/>
      <c r="R67" s="196"/>
      <c r="S67" s="196"/>
    </row>
    <row r="68" spans="1:19">
      <c r="A68" s="8"/>
      <c r="B68" s="9"/>
      <c r="C68" s="9"/>
      <c r="D68" s="9"/>
      <c r="E68" s="9"/>
      <c r="F68" s="9"/>
      <c r="G68" s="9"/>
      <c r="H68" s="237"/>
      <c r="I68" s="238"/>
    </row>
    <row r="69" spans="1:19">
      <c r="A69" s="8"/>
      <c r="B69" s="9"/>
      <c r="C69" s="9"/>
      <c r="D69" s="9"/>
      <c r="E69" s="9"/>
      <c r="F69" s="9"/>
      <c r="G69" s="9"/>
      <c r="H69" s="237"/>
      <c r="I69" s="238"/>
    </row>
    <row r="70" spans="1:19" ht="13.5" thickBot="1">
      <c r="A70" s="11" t="s">
        <v>8</v>
      </c>
      <c r="B70" s="12">
        <v>132.15092345964138</v>
      </c>
      <c r="C70" s="12">
        <v>120.68419781387848</v>
      </c>
      <c r="D70" s="12">
        <v>120.36646373275222</v>
      </c>
      <c r="E70" s="12">
        <v>121.35419856891369</v>
      </c>
      <c r="F70" s="12">
        <v>124.78592845028126</v>
      </c>
      <c r="G70" s="12">
        <v>127.08693522788147</v>
      </c>
      <c r="H70" s="239">
        <v>3.3987304972010968E-2</v>
      </c>
      <c r="I70" s="240">
        <v>5.3053651844936711E-2</v>
      </c>
    </row>
    <row r="71" spans="1:19" ht="13.5" thickBot="1">
      <c r="A71" s="23"/>
      <c r="E71" s="2"/>
    </row>
    <row r="72" spans="1:19" ht="13.5" thickBot="1">
      <c r="A72" s="27" t="s">
        <v>78</v>
      </c>
      <c r="B72" s="28">
        <v>53.624179273594883</v>
      </c>
      <c r="C72" s="28">
        <v>45.16858208849618</v>
      </c>
      <c r="D72" s="28">
        <v>45.546791664744447</v>
      </c>
      <c r="E72" s="28">
        <v>46.292495132943941</v>
      </c>
      <c r="F72" s="28">
        <v>47.863605134663601</v>
      </c>
      <c r="G72" s="28">
        <v>48.628902876092738</v>
      </c>
      <c r="H72" s="243">
        <v>5.966587662387135E-2</v>
      </c>
      <c r="I72" s="244">
        <v>7.6609019535236911E-2</v>
      </c>
    </row>
    <row r="73" spans="1:19">
      <c r="A73" s="51"/>
      <c r="B73" s="52"/>
      <c r="C73" s="52"/>
      <c r="D73" s="52"/>
      <c r="E73" s="52"/>
      <c r="F73" s="52"/>
      <c r="G73" s="52"/>
      <c r="H73" s="245"/>
      <c r="I73" s="245"/>
    </row>
    <row r="74" spans="1:19">
      <c r="E74" s="2"/>
    </row>
    <row r="75" spans="1:19" ht="16.5" thickBot="1">
      <c r="A75" s="211" t="s">
        <v>87</v>
      </c>
      <c r="B75" s="214"/>
      <c r="C75" s="214"/>
      <c r="D75" s="214"/>
      <c r="E75" s="213"/>
      <c r="F75" s="213"/>
      <c r="G75" s="213"/>
      <c r="H75" s="213"/>
      <c r="I75" s="213"/>
    </row>
    <row r="76" spans="1:19" ht="13.5" thickBot="1">
      <c r="A76" s="50" t="s">
        <v>1</v>
      </c>
      <c r="B76" s="7">
        <v>2000</v>
      </c>
      <c r="C76" s="7">
        <v>2010</v>
      </c>
      <c r="D76" s="7">
        <v>2020</v>
      </c>
      <c r="E76" s="7">
        <v>2025</v>
      </c>
      <c r="F76" s="7">
        <v>2030</v>
      </c>
      <c r="G76" s="7">
        <v>2035</v>
      </c>
      <c r="H76" s="235" t="s">
        <v>192</v>
      </c>
      <c r="I76" s="236" t="s">
        <v>193</v>
      </c>
    </row>
    <row r="77" spans="1:19">
      <c r="A77" s="24" t="s">
        <v>10</v>
      </c>
      <c r="B77" s="9">
        <v>6.3689274915490817</v>
      </c>
      <c r="C77" s="9">
        <v>4.8615481074618119</v>
      </c>
      <c r="D77" s="9">
        <v>5.615152969160504</v>
      </c>
      <c r="E77" s="9">
        <v>5.4702222364645685</v>
      </c>
      <c r="F77" s="9">
        <v>5.4043501784970749</v>
      </c>
      <c r="G77" s="9">
        <v>5.4452835080946755</v>
      </c>
      <c r="H77" s="237">
        <v>0.1116521032060005</v>
      </c>
      <c r="I77" s="238">
        <v>0.12007191695519981</v>
      </c>
      <c r="N77" s="196"/>
      <c r="O77" s="196"/>
      <c r="P77" s="196"/>
      <c r="Q77" s="196"/>
      <c r="R77" s="196"/>
      <c r="S77" s="196"/>
    </row>
    <row r="78" spans="1:19">
      <c r="A78" s="25" t="s">
        <v>11</v>
      </c>
      <c r="B78" s="26">
        <v>5.8094368915490824</v>
      </c>
      <c r="C78" s="26">
        <v>4.5485694765951781</v>
      </c>
      <c r="D78" s="26">
        <v>5.2636165154199901</v>
      </c>
      <c r="E78" s="26">
        <v>5.1040751361363395</v>
      </c>
      <c r="F78" s="26">
        <v>5.0176094311006301</v>
      </c>
      <c r="G78" s="26">
        <v>5.0436970844387394</v>
      </c>
      <c r="H78" s="237">
        <v>0.10311812470248349</v>
      </c>
      <c r="I78" s="238">
        <v>0.10885347808607904</v>
      </c>
      <c r="N78" s="196"/>
      <c r="O78" s="196"/>
      <c r="P78" s="196"/>
      <c r="Q78" s="196"/>
      <c r="R78" s="196"/>
      <c r="S78" s="196"/>
    </row>
    <row r="79" spans="1:19">
      <c r="A79" s="25" t="s">
        <v>12</v>
      </c>
      <c r="B79" s="26">
        <v>0.22049059999999998</v>
      </c>
      <c r="C79" s="26">
        <v>0.17487325499999998</v>
      </c>
      <c r="D79" s="26">
        <v>0.19409369174999999</v>
      </c>
      <c r="E79" s="26">
        <v>0.19503366120000004</v>
      </c>
      <c r="F79" s="26">
        <v>0.19895353379999997</v>
      </c>
      <c r="G79" s="26">
        <v>0.19999349999999996</v>
      </c>
      <c r="H79" s="237">
        <v>0.13770132431057003</v>
      </c>
      <c r="I79" s="238">
        <v>0.14364829544689384</v>
      </c>
      <c r="N79" s="196"/>
      <c r="O79" s="196"/>
      <c r="P79" s="196"/>
      <c r="Q79" s="196"/>
      <c r="R79" s="196"/>
      <c r="S79" s="196"/>
    </row>
    <row r="80" spans="1:19">
      <c r="A80" s="24" t="s">
        <v>13</v>
      </c>
      <c r="B80" s="9">
        <v>8.0950999999999986</v>
      </c>
      <c r="C80" s="9">
        <v>6.5421130003193895</v>
      </c>
      <c r="D80" s="9">
        <v>6.038596425035915</v>
      </c>
      <c r="E80" s="9">
        <v>5.9328209736713617</v>
      </c>
      <c r="F80" s="9">
        <v>5.9683367055248064</v>
      </c>
      <c r="G80" s="9">
        <v>5.8933256065820627</v>
      </c>
      <c r="H80" s="237">
        <v>-8.7705041898018421E-2</v>
      </c>
      <c r="I80" s="238">
        <v>-9.9170924394863302E-2</v>
      </c>
      <c r="N80" s="196"/>
      <c r="O80" s="196"/>
      <c r="P80" s="196"/>
      <c r="Q80" s="196"/>
      <c r="R80" s="196"/>
      <c r="S80" s="196"/>
    </row>
    <row r="81" spans="1:19">
      <c r="A81" s="25" t="s">
        <v>14</v>
      </c>
      <c r="B81" s="26">
        <v>0.56459999999999999</v>
      </c>
      <c r="C81" s="26">
        <v>0.3181415839554973</v>
      </c>
      <c r="D81" s="26">
        <v>0.33307557172774871</v>
      </c>
      <c r="E81" s="26">
        <v>0.33835539463350789</v>
      </c>
      <c r="F81" s="26">
        <v>0.34483351452879574</v>
      </c>
      <c r="G81" s="26">
        <v>0.34555884816753929</v>
      </c>
      <c r="H81" s="237">
        <v>8.3899533790691816E-2</v>
      </c>
      <c r="I81" s="238">
        <v>8.6179442093546665E-2</v>
      </c>
      <c r="N81" s="196"/>
      <c r="O81" s="196"/>
      <c r="P81" s="196"/>
      <c r="Q81" s="196"/>
      <c r="R81" s="196"/>
      <c r="S81" s="196"/>
    </row>
    <row r="82" spans="1:19">
      <c r="A82" s="25" t="s">
        <v>15</v>
      </c>
      <c r="B82" s="26">
        <v>4.9752999999999972</v>
      </c>
      <c r="C82" s="26">
        <v>4.0323120012491867</v>
      </c>
      <c r="D82" s="26">
        <v>3.6187134024072858</v>
      </c>
      <c r="E82" s="26">
        <v>3.5204374700715677</v>
      </c>
      <c r="F82" s="26">
        <v>3.5122478090435907</v>
      </c>
      <c r="G82" s="26">
        <v>3.4113660754716966</v>
      </c>
      <c r="H82" s="237">
        <v>-0.12897419446820657</v>
      </c>
      <c r="I82" s="238">
        <v>-0.15399252974103306</v>
      </c>
      <c r="N82" s="196"/>
      <c r="O82" s="196"/>
      <c r="P82" s="196"/>
      <c r="Q82" s="196"/>
      <c r="R82" s="196"/>
      <c r="S82" s="196"/>
    </row>
    <row r="83" spans="1:19">
      <c r="A83" s="25" t="s">
        <v>16</v>
      </c>
      <c r="B83" s="26">
        <v>0</v>
      </c>
      <c r="C83" s="26">
        <v>0</v>
      </c>
      <c r="D83" s="26">
        <v>0</v>
      </c>
      <c r="E83" s="26">
        <v>0</v>
      </c>
      <c r="F83" s="26">
        <v>0</v>
      </c>
      <c r="G83" s="26">
        <v>0</v>
      </c>
      <c r="H83" s="237"/>
      <c r="I83" s="238"/>
      <c r="N83" s="196"/>
      <c r="O83" s="196"/>
      <c r="P83" s="196"/>
      <c r="Q83" s="196"/>
      <c r="R83" s="196"/>
      <c r="S83" s="196"/>
    </row>
    <row r="84" spans="1:19">
      <c r="A84" s="24" t="s">
        <v>17</v>
      </c>
      <c r="B84" s="9">
        <v>4.0336570502599995</v>
      </c>
      <c r="C84" s="9">
        <v>3.7230315913251006</v>
      </c>
      <c r="D84" s="9">
        <v>3.7015766470661808</v>
      </c>
      <c r="E84" s="9">
        <v>3.9416216115240066</v>
      </c>
      <c r="F84" s="9">
        <v>4.2796428323698024</v>
      </c>
      <c r="G84" s="9">
        <v>4.5831998300743733</v>
      </c>
      <c r="H84" s="237">
        <v>0.14950483964241434</v>
      </c>
      <c r="I84" s="238">
        <v>0.23103973674398004</v>
      </c>
      <c r="N84" s="196"/>
      <c r="O84" s="196"/>
      <c r="P84" s="196"/>
      <c r="Q84" s="196"/>
      <c r="R84" s="196"/>
      <c r="S84" s="196"/>
    </row>
    <row r="85" spans="1:19">
      <c r="A85" s="25" t="s">
        <v>18</v>
      </c>
      <c r="B85" s="26">
        <v>1.5002570502599999</v>
      </c>
      <c r="C85" s="26">
        <v>1.4361207718429316</v>
      </c>
      <c r="D85" s="26">
        <v>1.2963992951000001</v>
      </c>
      <c r="E85" s="26">
        <v>1.3674921596699998</v>
      </c>
      <c r="F85" s="26">
        <v>1.4880697020479998</v>
      </c>
      <c r="G85" s="26">
        <v>1.5891989572339997</v>
      </c>
      <c r="H85" s="237">
        <v>3.6173092976298671E-2</v>
      </c>
      <c r="I85" s="238">
        <v>0.10659144299864654</v>
      </c>
      <c r="N85" s="196"/>
      <c r="O85" s="196"/>
      <c r="P85" s="196"/>
      <c r="Q85" s="196"/>
      <c r="R85" s="196"/>
      <c r="S85" s="196"/>
    </row>
    <row r="86" spans="1:19">
      <c r="A86" s="25" t="s">
        <v>19</v>
      </c>
      <c r="B86" s="26">
        <v>1.1509999999999998</v>
      </c>
      <c r="C86" s="26">
        <v>0.96550074084348636</v>
      </c>
      <c r="D86" s="26">
        <v>0.9172072187628868</v>
      </c>
      <c r="E86" s="26">
        <v>0.92164770556701037</v>
      </c>
      <c r="F86" s="26">
        <v>0.94019907265979386</v>
      </c>
      <c r="G86" s="26">
        <v>0.94503426940206192</v>
      </c>
      <c r="H86" s="237">
        <v>-2.6205747042294725E-2</v>
      </c>
      <c r="I86" s="238">
        <v>-2.1197779116714499E-2</v>
      </c>
      <c r="N86" s="196"/>
      <c r="O86" s="196"/>
      <c r="P86" s="196"/>
      <c r="Q86" s="196"/>
      <c r="R86" s="196"/>
      <c r="S86" s="196"/>
    </row>
    <row r="87" spans="1:19">
      <c r="A87" s="24" t="s">
        <v>20</v>
      </c>
      <c r="B87" s="9">
        <v>3.6502999999999992</v>
      </c>
      <c r="C87" s="9">
        <v>3.6267383054301052</v>
      </c>
      <c r="D87" s="9">
        <v>3.2885099216292764</v>
      </c>
      <c r="E87" s="9">
        <v>2.9869239763295035</v>
      </c>
      <c r="F87" s="9">
        <v>2.7182061226852721</v>
      </c>
      <c r="G87" s="9">
        <v>2.5484411479119542</v>
      </c>
      <c r="H87" s="237">
        <v>-0.25050944022747401</v>
      </c>
      <c r="I87" s="238">
        <v>-0.29731871083824246</v>
      </c>
      <c r="N87" s="196"/>
      <c r="O87" s="196"/>
      <c r="P87" s="196"/>
      <c r="Q87" s="196"/>
      <c r="R87" s="196"/>
      <c r="S87" s="196"/>
    </row>
    <row r="88" spans="1:19">
      <c r="A88" s="25" t="s">
        <v>21</v>
      </c>
      <c r="B88" s="26">
        <v>0.77689999999999992</v>
      </c>
      <c r="C88" s="26">
        <v>0.74160944444444443</v>
      </c>
      <c r="D88" s="26">
        <v>0.83783333333333354</v>
      </c>
      <c r="E88" s="26">
        <v>0.81589733333333347</v>
      </c>
      <c r="F88" s="26">
        <v>0.80564022222222231</v>
      </c>
      <c r="G88" s="26">
        <v>0.848462814814815</v>
      </c>
      <c r="H88" s="237">
        <v>8.6340294419719354E-2</v>
      </c>
      <c r="I88" s="238">
        <v>0.14408307657195052</v>
      </c>
      <c r="N88" s="196"/>
      <c r="O88" s="196"/>
      <c r="P88" s="196"/>
      <c r="Q88" s="196"/>
      <c r="R88" s="196"/>
      <c r="S88" s="196"/>
    </row>
    <row r="89" spans="1:19">
      <c r="A89" s="24" t="s">
        <v>22</v>
      </c>
      <c r="B89" s="9">
        <v>2.2272999999999996</v>
      </c>
      <c r="C89" s="9">
        <v>2.0306091300739046</v>
      </c>
      <c r="D89" s="9">
        <v>1.9577880775151479</v>
      </c>
      <c r="E89" s="9">
        <v>1.9079666350038484</v>
      </c>
      <c r="F89" s="9">
        <v>1.8649321110813453</v>
      </c>
      <c r="G89" s="9">
        <v>1.8132229463380465</v>
      </c>
      <c r="H89" s="237">
        <v>-8.1589812898423042E-2</v>
      </c>
      <c r="I89" s="238">
        <v>-0.10705466675802167</v>
      </c>
      <c r="N89" s="196"/>
      <c r="O89" s="196"/>
      <c r="P89" s="196"/>
      <c r="Q89" s="196"/>
      <c r="R89" s="196"/>
      <c r="S89" s="196"/>
    </row>
    <row r="90" spans="1:19">
      <c r="A90" s="24" t="s">
        <v>23</v>
      </c>
      <c r="B90" s="9">
        <v>3.71388210562632</v>
      </c>
      <c r="C90" s="9">
        <v>2.8516729993614494</v>
      </c>
      <c r="D90" s="9">
        <v>2.5437776627799744</v>
      </c>
      <c r="E90" s="9">
        <v>2.5491058801070983</v>
      </c>
      <c r="F90" s="9">
        <v>2.590052492014749</v>
      </c>
      <c r="G90" s="9">
        <v>2.6157001914863258</v>
      </c>
      <c r="H90" s="237">
        <v>-9.174281462330458E-2</v>
      </c>
      <c r="I90" s="238">
        <v>-8.2748901409089637E-2</v>
      </c>
      <c r="N90" s="196"/>
      <c r="O90" s="196"/>
      <c r="P90" s="196"/>
      <c r="Q90" s="196"/>
      <c r="R90" s="196"/>
      <c r="S90" s="196"/>
    </row>
    <row r="91" spans="1:19">
      <c r="A91" s="25" t="s">
        <v>24</v>
      </c>
      <c r="B91" s="26">
        <v>2.7261821056263202</v>
      </c>
      <c r="C91" s="26">
        <v>2.3291901873298935</v>
      </c>
      <c r="D91" s="26">
        <v>2.1389135655435698</v>
      </c>
      <c r="E91" s="26">
        <v>2.2199631664206687</v>
      </c>
      <c r="F91" s="26">
        <v>2.3361963848477756</v>
      </c>
      <c r="G91" s="26">
        <v>2.420520182940237</v>
      </c>
      <c r="H91" s="237">
        <v>3.0079971811636241E-3</v>
      </c>
      <c r="I91" s="238">
        <v>3.921105116583079E-2</v>
      </c>
      <c r="N91" s="196"/>
      <c r="O91" s="196"/>
      <c r="P91" s="196"/>
      <c r="Q91" s="196"/>
      <c r="R91" s="196"/>
      <c r="S91" s="196"/>
    </row>
    <row r="92" spans="1:19">
      <c r="A92" s="8"/>
      <c r="B92" s="9"/>
      <c r="C92" s="9"/>
      <c r="D92" s="9"/>
      <c r="E92" s="9"/>
      <c r="F92" s="9"/>
      <c r="G92" s="9"/>
      <c r="H92" s="237"/>
      <c r="I92" s="238"/>
    </row>
    <row r="93" spans="1:19">
      <c r="A93" s="8"/>
      <c r="B93" s="9"/>
      <c r="C93" s="9"/>
      <c r="D93" s="9"/>
      <c r="E93" s="9"/>
      <c r="F93" s="9"/>
      <c r="G93" s="9"/>
      <c r="H93" s="237"/>
      <c r="I93" s="238"/>
    </row>
    <row r="94" spans="1:19" ht="13.5" thickBot="1">
      <c r="A94" s="11" t="s">
        <v>8</v>
      </c>
      <c r="B94" s="12">
        <v>28.089166647435398</v>
      </c>
      <c r="C94" s="12">
        <v>23.635713133971759</v>
      </c>
      <c r="D94" s="12">
        <v>23.145401703186998</v>
      </c>
      <c r="E94" s="12">
        <v>22.788661313100388</v>
      </c>
      <c r="F94" s="12">
        <v>22.825520442173051</v>
      </c>
      <c r="G94" s="12">
        <v>22.899173230487438</v>
      </c>
      <c r="H94" s="239">
        <v>-3.4278326497126588E-2</v>
      </c>
      <c r="I94" s="240">
        <v>-3.1162161230738894E-2</v>
      </c>
    </row>
    <row r="95" spans="1:19" ht="13.5" thickBot="1">
      <c r="A95" s="23"/>
      <c r="E95" s="2"/>
    </row>
    <row r="96" spans="1:19" ht="13.5" thickBot="1">
      <c r="A96" s="27" t="s">
        <v>78</v>
      </c>
      <c r="B96" s="28">
        <v>17.7241666474354</v>
      </c>
      <c r="C96" s="28">
        <v>14.546317461260617</v>
      </c>
      <c r="D96" s="28">
        <v>14.599852594044815</v>
      </c>
      <c r="E96" s="28">
        <v>14.482902027032427</v>
      </c>
      <c r="F96" s="28">
        <v>14.643749670250809</v>
      </c>
      <c r="G96" s="28">
        <v>14.803831732469089</v>
      </c>
      <c r="H96" s="243">
        <v>6.6980670021585809E-3</v>
      </c>
      <c r="I96" s="244">
        <v>1.7703055903617981E-2</v>
      </c>
    </row>
    <row r="97" spans="1:9">
      <c r="A97" s="51"/>
      <c r="B97" s="52"/>
      <c r="C97" s="52"/>
      <c r="D97" s="52"/>
      <c r="E97" s="52"/>
      <c r="F97" s="52"/>
      <c r="G97" s="52"/>
      <c r="H97" s="245"/>
      <c r="I97" s="245"/>
    </row>
    <row r="98" spans="1:9">
      <c r="F98" s="5"/>
    </row>
    <row r="99" spans="1:9" ht="16.5" thickBot="1">
      <c r="A99" s="211" t="s">
        <v>88</v>
      </c>
      <c r="B99" s="214"/>
      <c r="C99" s="214"/>
      <c r="D99" s="214"/>
      <c r="E99" s="214"/>
      <c r="F99" s="214"/>
      <c r="G99" s="213"/>
      <c r="H99" s="213"/>
      <c r="I99" s="213"/>
    </row>
    <row r="100" spans="1:9" ht="13.5" thickBot="1">
      <c r="A100" s="6"/>
      <c r="B100" s="7">
        <v>2000</v>
      </c>
      <c r="C100" s="7">
        <v>2010</v>
      </c>
      <c r="D100" s="7">
        <v>2020</v>
      </c>
      <c r="E100" s="7">
        <v>2025</v>
      </c>
      <c r="F100" s="7">
        <v>2030</v>
      </c>
      <c r="G100" s="7">
        <v>2035</v>
      </c>
      <c r="H100" s="235" t="s">
        <v>192</v>
      </c>
      <c r="I100" s="236" t="s">
        <v>193</v>
      </c>
    </row>
    <row r="101" spans="1:9">
      <c r="A101" s="8" t="s">
        <v>25</v>
      </c>
      <c r="B101" s="29"/>
      <c r="C101" s="29"/>
      <c r="D101" s="29"/>
      <c r="E101" s="29"/>
      <c r="F101" s="29"/>
      <c r="G101" s="29"/>
      <c r="H101" s="237"/>
      <c r="I101" s="238"/>
    </row>
    <row r="102" spans="1:9" ht="13.5" thickBot="1">
      <c r="A102" s="11" t="s">
        <v>169</v>
      </c>
      <c r="B102" s="112">
        <v>0.15910236005465264</v>
      </c>
      <c r="C102" s="112">
        <v>0.14688959825398981</v>
      </c>
      <c r="D102" s="112">
        <v>0.12660288333896905</v>
      </c>
      <c r="E102" s="112">
        <v>0.11908208942833617</v>
      </c>
      <c r="F102" s="112">
        <v>0.11296856724667959</v>
      </c>
      <c r="G102" s="112">
        <v>0.10655299627143254</v>
      </c>
      <c r="H102" s="239">
        <v>-0.23092874792030327</v>
      </c>
      <c r="I102" s="240">
        <v>-0.2746048900808512</v>
      </c>
    </row>
    <row r="103" spans="1:9">
      <c r="A103" s="31"/>
      <c r="F103" s="5"/>
    </row>
    <row r="104" spans="1:9">
      <c r="F104" s="5"/>
    </row>
    <row r="105" spans="1:9" ht="21">
      <c r="A105" s="207" t="s">
        <v>95</v>
      </c>
      <c r="B105" s="221"/>
      <c r="C105" s="221"/>
      <c r="D105" s="221"/>
      <c r="E105" s="221"/>
      <c r="F105" s="221"/>
      <c r="G105" s="209"/>
      <c r="H105" s="209"/>
      <c r="I105" s="209"/>
    </row>
    <row r="106" spans="1:9">
      <c r="F106" s="5"/>
    </row>
    <row r="107" spans="1:9" ht="16.5" thickBot="1">
      <c r="A107" s="211" t="s">
        <v>26</v>
      </c>
      <c r="B107" s="214"/>
      <c r="C107" s="214"/>
      <c r="D107" s="214"/>
      <c r="E107" s="214"/>
      <c r="F107" s="214"/>
      <c r="G107" s="213"/>
      <c r="H107" s="213"/>
      <c r="I107" s="213"/>
    </row>
    <row r="108" spans="1:9" ht="13.5" thickBot="1">
      <c r="A108" s="6" t="s">
        <v>1</v>
      </c>
      <c r="B108" s="7">
        <v>2000</v>
      </c>
      <c r="C108" s="7">
        <v>2010</v>
      </c>
      <c r="D108" s="7">
        <v>2020</v>
      </c>
      <c r="E108" s="7">
        <v>2025</v>
      </c>
      <c r="F108" s="7">
        <v>2030</v>
      </c>
      <c r="G108" s="7">
        <v>2035</v>
      </c>
      <c r="H108" s="235" t="s">
        <v>192</v>
      </c>
      <c r="I108" s="236" t="s">
        <v>193</v>
      </c>
    </row>
    <row r="109" spans="1:9">
      <c r="A109" s="8" t="s">
        <v>27</v>
      </c>
      <c r="B109" s="9">
        <v>8.7309185971473457</v>
      </c>
      <c r="C109" s="9">
        <v>6.1069677194810854</v>
      </c>
      <c r="D109" s="9">
        <v>2.7632562996034671</v>
      </c>
      <c r="E109" s="9">
        <v>2.1628016623294641</v>
      </c>
      <c r="F109" s="9">
        <v>1.7608651726403193</v>
      </c>
      <c r="G109" s="9">
        <v>1.448681593153148</v>
      </c>
      <c r="H109" s="237">
        <v>-0.71166293101186695</v>
      </c>
      <c r="I109" s="238">
        <v>-0.76278217608193877</v>
      </c>
    </row>
    <row r="110" spans="1:9">
      <c r="A110" s="8" t="s">
        <v>3</v>
      </c>
      <c r="B110" s="9">
        <v>12.517664854057456</v>
      </c>
      <c r="C110" s="9">
        <v>13.72609474989631</v>
      </c>
      <c r="D110" s="9">
        <v>10.313714690768935</v>
      </c>
      <c r="E110" s="9">
        <v>9.3420052418243493</v>
      </c>
      <c r="F110" s="9">
        <v>8.8717981390505525</v>
      </c>
      <c r="G110" s="9">
        <v>8.2251843185594353</v>
      </c>
      <c r="H110" s="237">
        <v>-0.35365460455403219</v>
      </c>
      <c r="I110" s="238">
        <v>-0.40076296510909848</v>
      </c>
    </row>
    <row r="111" spans="1:9">
      <c r="A111" s="8" t="s">
        <v>4</v>
      </c>
      <c r="B111" s="9">
        <v>0.49109997507097003</v>
      </c>
      <c r="C111" s="9">
        <v>0.19111626916827879</v>
      </c>
      <c r="D111" s="9">
        <v>6.3580104823760877E-3</v>
      </c>
      <c r="E111" s="9">
        <v>7.6520893518079395E-3</v>
      </c>
      <c r="F111" s="9">
        <v>6.9751758981802543E-3</v>
      </c>
      <c r="G111" s="9">
        <v>4.5115170295758336E-3</v>
      </c>
      <c r="H111" s="237">
        <v>-0.96350297162802723</v>
      </c>
      <c r="I111" s="238">
        <v>-0.97639386197098987</v>
      </c>
    </row>
    <row r="112" spans="1:9">
      <c r="A112" s="8" t="s">
        <v>28</v>
      </c>
      <c r="B112" s="9">
        <v>1.6183101287282695</v>
      </c>
      <c r="C112" s="9">
        <v>1.0290261829726015</v>
      </c>
      <c r="D112" s="9">
        <v>0.75520808084490332</v>
      </c>
      <c r="E112" s="9">
        <v>0.73491040369694005</v>
      </c>
      <c r="F112" s="9">
        <v>0.73425833480586289</v>
      </c>
      <c r="G112" s="9">
        <v>0.66036395394678438</v>
      </c>
      <c r="H112" s="237">
        <v>-0.28645320502460625</v>
      </c>
      <c r="I112" s="238">
        <v>-0.35826321538373629</v>
      </c>
    </row>
    <row r="113" spans="1:9">
      <c r="A113" s="8" t="s">
        <v>29</v>
      </c>
      <c r="B113" s="9">
        <v>10.409311072316866</v>
      </c>
      <c r="C113" s="9">
        <v>12.955978398574407</v>
      </c>
      <c r="D113" s="9">
        <v>12.600205273305065</v>
      </c>
      <c r="E113" s="9">
        <v>12.452673556045944</v>
      </c>
      <c r="F113" s="9">
        <v>12.689628801666268</v>
      </c>
      <c r="G113" s="9">
        <v>12.649725265201219</v>
      </c>
      <c r="H113" s="237">
        <v>-2.0558045769622946E-2</v>
      </c>
      <c r="I113" s="238">
        <v>-2.3637978078667188E-2</v>
      </c>
    </row>
    <row r="114" spans="1:9">
      <c r="A114" s="8" t="s">
        <v>6</v>
      </c>
      <c r="B114" s="9">
        <v>1.8195989444434046</v>
      </c>
      <c r="C114" s="9">
        <v>1.4185456086851329</v>
      </c>
      <c r="D114" s="9">
        <v>1.4453960577840212</v>
      </c>
      <c r="E114" s="9">
        <v>1.3909993267861722</v>
      </c>
      <c r="F114" s="9">
        <v>1.4134445673948646</v>
      </c>
      <c r="G114" s="9">
        <v>1.3860142624422709</v>
      </c>
      <c r="H114" s="237">
        <v>-3.5959656559767517E-3</v>
      </c>
      <c r="I114" s="238">
        <v>-2.2932887066645535E-2</v>
      </c>
    </row>
    <row r="115" spans="1:9">
      <c r="A115" s="8" t="s">
        <v>190</v>
      </c>
      <c r="B115" s="9">
        <v>6.9335999999999984</v>
      </c>
      <c r="C115" s="9">
        <v>6.1965326108492249</v>
      </c>
      <c r="D115" s="9">
        <v>7.2714608164140095</v>
      </c>
      <c r="E115" s="9">
        <v>7.3514934536459648</v>
      </c>
      <c r="F115" s="9">
        <v>7.3063101722792645</v>
      </c>
      <c r="G115" s="9">
        <v>7.0564567974312915</v>
      </c>
      <c r="H115" s="237">
        <v>0.17909654174771572</v>
      </c>
      <c r="I115" s="238">
        <v>0.13877506027749531</v>
      </c>
    </row>
    <row r="116" spans="1:9">
      <c r="A116" s="8"/>
      <c r="B116" s="9"/>
      <c r="C116" s="9"/>
      <c r="D116" s="9"/>
      <c r="E116" s="9"/>
      <c r="F116" s="9"/>
      <c r="G116" s="9"/>
      <c r="H116" s="237"/>
      <c r="I116" s="238"/>
    </row>
    <row r="117" spans="1:9" ht="13.5" thickBot="1">
      <c r="A117" s="32" t="s">
        <v>8</v>
      </c>
      <c r="B117" s="33">
        <v>42.520503571764309</v>
      </c>
      <c r="C117" s="33">
        <v>41.624261539627042</v>
      </c>
      <c r="D117" s="33">
        <v>35.155599229202778</v>
      </c>
      <c r="E117" s="33">
        <v>33.442535733680643</v>
      </c>
      <c r="F117" s="33">
        <v>32.783280363735315</v>
      </c>
      <c r="G117" s="33">
        <v>31.430937707763725</v>
      </c>
      <c r="H117" s="239">
        <v>-0.21239971230420396</v>
      </c>
      <c r="I117" s="240">
        <v>-0.24488900114562007</v>
      </c>
    </row>
    <row r="118" spans="1:9">
      <c r="A118" s="23"/>
      <c r="B118" s="2"/>
      <c r="C118" s="2"/>
      <c r="D118" s="2"/>
      <c r="E118" s="2"/>
    </row>
    <row r="119" spans="1:9">
      <c r="B119" s="2"/>
      <c r="C119" s="2"/>
      <c r="D119" s="2"/>
      <c r="E119" s="2"/>
    </row>
    <row r="120" spans="1:9" ht="16.5" thickBot="1">
      <c r="A120" s="211" t="s">
        <v>31</v>
      </c>
      <c r="B120" s="213"/>
      <c r="C120" s="213"/>
      <c r="D120" s="213"/>
      <c r="E120" s="213"/>
      <c r="F120" s="213"/>
      <c r="G120" s="213"/>
      <c r="H120" s="213"/>
      <c r="I120" s="213"/>
    </row>
    <row r="121" spans="1:9" ht="13.5" thickBot="1">
      <c r="A121" s="6" t="s">
        <v>1</v>
      </c>
      <c r="B121" s="7">
        <v>2000</v>
      </c>
      <c r="C121" s="7">
        <v>2010</v>
      </c>
      <c r="D121" s="7">
        <v>2020</v>
      </c>
      <c r="E121" s="7">
        <v>2025</v>
      </c>
      <c r="F121" s="7">
        <v>2030</v>
      </c>
      <c r="G121" s="7">
        <v>2035</v>
      </c>
      <c r="H121" s="235" t="s">
        <v>192</v>
      </c>
      <c r="I121" s="236" t="s">
        <v>193</v>
      </c>
    </row>
    <row r="122" spans="1:9">
      <c r="A122" s="8" t="s">
        <v>32</v>
      </c>
      <c r="B122" s="9">
        <v>31.113699999999991</v>
      </c>
      <c r="C122" s="9">
        <v>28.365257844469831</v>
      </c>
      <c r="D122" s="9">
        <v>21.865566596733313</v>
      </c>
      <c r="E122" s="9">
        <v>20.191813750347883</v>
      </c>
      <c r="F122" s="9">
        <v>19.189447032955577</v>
      </c>
      <c r="G122" s="9">
        <v>17.788603713000764</v>
      </c>
      <c r="H122" s="237">
        <v>-0.32348765739505503</v>
      </c>
      <c r="I122" s="238">
        <v>-0.37287354091622049</v>
      </c>
    </row>
    <row r="123" spans="1:9">
      <c r="A123" s="8" t="s">
        <v>33</v>
      </c>
      <c r="B123" s="9">
        <v>4.1635857815741222</v>
      </c>
      <c r="C123" s="9">
        <v>4.2965436283653231</v>
      </c>
      <c r="D123" s="9">
        <v>4.2499308016960615</v>
      </c>
      <c r="E123" s="9">
        <v>4.3788999873207146</v>
      </c>
      <c r="F123" s="9">
        <v>4.6390588369645069</v>
      </c>
      <c r="G123" s="9">
        <v>4.7779025214311854</v>
      </c>
      <c r="H123" s="237">
        <v>7.9718778214640906E-2</v>
      </c>
      <c r="I123" s="238">
        <v>0.11203398235921136</v>
      </c>
    </row>
    <row r="124" spans="1:9">
      <c r="A124" s="8" t="s">
        <v>34</v>
      </c>
      <c r="B124" s="9">
        <v>2.3686796274396418</v>
      </c>
      <c r="C124" s="9">
        <v>2.5272258737164752</v>
      </c>
      <c r="D124" s="9">
        <v>2.6564682669129676</v>
      </c>
      <c r="E124" s="9">
        <v>2.7086749611976222</v>
      </c>
      <c r="F124" s="9">
        <v>2.7591575825333989</v>
      </c>
      <c r="G124" s="9">
        <v>2.8063832104512278</v>
      </c>
      <c r="H124" s="237">
        <v>9.1773240860284044E-2</v>
      </c>
      <c r="I124" s="238">
        <v>0.1104599868330054</v>
      </c>
    </row>
    <row r="125" spans="1:9">
      <c r="A125" s="8" t="s">
        <v>35</v>
      </c>
      <c r="B125" s="9">
        <v>0.96693834760930275</v>
      </c>
      <c r="C125" s="9">
        <v>0.84781134964300175</v>
      </c>
      <c r="D125" s="9">
        <v>0.7659191233522229</v>
      </c>
      <c r="E125" s="9">
        <v>0.72435852781349452</v>
      </c>
      <c r="F125" s="9">
        <v>0.69483289210596422</v>
      </c>
      <c r="G125" s="9">
        <v>0.66273429581437304</v>
      </c>
      <c r="H125" s="237">
        <v>-0.18043926588321102</v>
      </c>
      <c r="I125" s="238">
        <v>-0.21829980679848338</v>
      </c>
    </row>
    <row r="126" spans="1:9">
      <c r="A126" s="8" t="s">
        <v>36</v>
      </c>
      <c r="B126" s="9">
        <v>3.9075998151412508</v>
      </c>
      <c r="C126" s="9">
        <v>5.5874228434324102</v>
      </c>
      <c r="D126" s="9">
        <v>5.6177144405082107</v>
      </c>
      <c r="E126" s="9">
        <v>5.4387885070009325</v>
      </c>
      <c r="F126" s="9">
        <v>5.500784019175871</v>
      </c>
      <c r="G126" s="9">
        <v>5.3953139670661709</v>
      </c>
      <c r="H126" s="237">
        <v>-1.5506043964146454E-2</v>
      </c>
      <c r="I126" s="238">
        <v>-3.4382376589244257E-2</v>
      </c>
    </row>
    <row r="127" spans="1:9">
      <c r="A127" s="8" t="s">
        <v>37</v>
      </c>
      <c r="B127" s="9">
        <v>0</v>
      </c>
      <c r="C127" s="9">
        <v>0</v>
      </c>
      <c r="D127" s="9">
        <v>0</v>
      </c>
      <c r="E127" s="9">
        <v>0</v>
      </c>
      <c r="F127" s="9">
        <v>0</v>
      </c>
      <c r="G127" s="9">
        <v>0</v>
      </c>
      <c r="H127" s="237"/>
      <c r="I127" s="238"/>
    </row>
    <row r="128" spans="1:9">
      <c r="A128" s="8"/>
      <c r="B128" s="9"/>
      <c r="C128" s="9"/>
      <c r="D128" s="9"/>
      <c r="E128" s="9"/>
      <c r="F128" s="9"/>
      <c r="G128" s="9"/>
      <c r="H128" s="237"/>
      <c r="I128" s="238"/>
    </row>
    <row r="129" spans="1:9" ht="13.5" thickBot="1">
      <c r="A129" s="32" t="s">
        <v>8</v>
      </c>
      <c r="B129" s="33">
        <v>42.520503571764309</v>
      </c>
      <c r="C129" s="33">
        <v>41.624261539627042</v>
      </c>
      <c r="D129" s="33">
        <v>35.155599229202778</v>
      </c>
      <c r="E129" s="33">
        <v>33.442535733680643</v>
      </c>
      <c r="F129" s="33">
        <v>32.783280363735315</v>
      </c>
      <c r="G129" s="33">
        <v>31.430937707763725</v>
      </c>
      <c r="H129" s="239">
        <v>-0.21239971230420396</v>
      </c>
      <c r="I129" s="240">
        <v>-0.24488900114562007</v>
      </c>
    </row>
    <row r="130" spans="1:9">
      <c r="A130" s="23"/>
      <c r="B130" s="2"/>
      <c r="C130" s="2"/>
      <c r="D130" s="2"/>
      <c r="E130" s="2"/>
    </row>
    <row r="131" spans="1:9">
      <c r="B131" s="2"/>
      <c r="C131" s="2"/>
      <c r="D131" s="2"/>
      <c r="E131" s="2"/>
    </row>
    <row r="132" spans="1:9" ht="16.5" thickBot="1">
      <c r="A132" s="211" t="s">
        <v>154</v>
      </c>
      <c r="B132" s="213"/>
      <c r="C132" s="213"/>
      <c r="D132" s="213"/>
      <c r="E132" s="213"/>
      <c r="F132" s="213"/>
      <c r="G132" s="213"/>
      <c r="H132" s="213"/>
      <c r="I132" s="213"/>
    </row>
    <row r="133" spans="1:9" ht="13.5" thickBot="1">
      <c r="A133" s="6" t="s">
        <v>1</v>
      </c>
      <c r="B133" s="7">
        <v>2000</v>
      </c>
      <c r="C133" s="7">
        <v>2010</v>
      </c>
      <c r="D133" s="7">
        <v>2020</v>
      </c>
      <c r="E133" s="7">
        <v>2025</v>
      </c>
      <c r="F133" s="7">
        <v>2030</v>
      </c>
      <c r="G133" s="7">
        <v>2035</v>
      </c>
      <c r="H133" s="235" t="s">
        <v>192</v>
      </c>
      <c r="I133" s="236" t="s">
        <v>193</v>
      </c>
    </row>
    <row r="134" spans="1:9">
      <c r="A134" s="8" t="s">
        <v>27</v>
      </c>
      <c r="B134" s="9">
        <v>8.7309185971473457</v>
      </c>
      <c r="C134" s="9">
        <v>6.1069677194810854</v>
      </c>
      <c r="D134" s="9">
        <v>2.7632562996034671</v>
      </c>
      <c r="E134" s="9">
        <v>2.1628016623294641</v>
      </c>
      <c r="F134" s="9">
        <v>1.7608651726403193</v>
      </c>
      <c r="G134" s="9">
        <v>1.448681593153148</v>
      </c>
      <c r="H134" s="237">
        <v>-0.71166293101186695</v>
      </c>
      <c r="I134" s="238">
        <v>-0.76278217608193877</v>
      </c>
    </row>
    <row r="135" spans="1:9">
      <c r="A135" s="8" t="s">
        <v>3</v>
      </c>
      <c r="B135" s="9">
        <v>12.517664854057456</v>
      </c>
      <c r="C135" s="9">
        <v>13.72609474989631</v>
      </c>
      <c r="D135" s="9">
        <v>10.313714690768935</v>
      </c>
      <c r="E135" s="9">
        <v>9.3420052418243493</v>
      </c>
      <c r="F135" s="9">
        <v>8.8717981390505525</v>
      </c>
      <c r="G135" s="9">
        <v>8.2251843185594353</v>
      </c>
      <c r="H135" s="237">
        <v>-0.35365460455403219</v>
      </c>
      <c r="I135" s="238">
        <v>-0.40076296510909848</v>
      </c>
    </row>
    <row r="136" spans="1:9">
      <c r="A136" s="8" t="s">
        <v>4</v>
      </c>
      <c r="B136" s="9">
        <v>0.49109997507097003</v>
      </c>
      <c r="C136" s="9">
        <v>0.19111626916827879</v>
      </c>
      <c r="D136" s="9">
        <v>6.3580104823760877E-3</v>
      </c>
      <c r="E136" s="9">
        <v>7.6520893518079395E-3</v>
      </c>
      <c r="F136" s="9">
        <v>6.9751758981802543E-3</v>
      </c>
      <c r="G136" s="9">
        <v>4.5115170295758336E-3</v>
      </c>
      <c r="H136" s="237">
        <v>-0.96350297162802723</v>
      </c>
      <c r="I136" s="238">
        <v>-0.97639386197098987</v>
      </c>
    </row>
    <row r="137" spans="1:9">
      <c r="A137" s="8" t="s">
        <v>28</v>
      </c>
      <c r="B137" s="9">
        <v>1.6183101287282695</v>
      </c>
      <c r="C137" s="9">
        <v>1.0290261829726015</v>
      </c>
      <c r="D137" s="9">
        <v>0.75520808084490332</v>
      </c>
      <c r="E137" s="9">
        <v>0.73491040369694005</v>
      </c>
      <c r="F137" s="9">
        <v>0.73425833480586289</v>
      </c>
      <c r="G137" s="9">
        <v>0.66036395394678438</v>
      </c>
      <c r="H137" s="237">
        <v>-0.28645320502460625</v>
      </c>
      <c r="I137" s="238">
        <v>-0.35826321538373629</v>
      </c>
    </row>
    <row r="138" spans="1:9">
      <c r="A138" s="8" t="s">
        <v>29</v>
      </c>
      <c r="B138" s="9">
        <v>5.5347729095663132</v>
      </c>
      <c r="C138" s="9">
        <v>6.5207442054989961</v>
      </c>
      <c r="D138" s="9">
        <v>6.2165717094446311</v>
      </c>
      <c r="E138" s="9">
        <v>6.289526521231517</v>
      </c>
      <c r="F138" s="9">
        <v>6.4940118903844333</v>
      </c>
      <c r="G138" s="9">
        <v>6.5916770023206759</v>
      </c>
      <c r="H138" s="237">
        <v>-4.0995803963632671E-3</v>
      </c>
      <c r="I138" s="238">
        <v>1.0878021677627192E-2</v>
      </c>
    </row>
    <row r="139" spans="1:9">
      <c r="A139" s="8" t="s">
        <v>6</v>
      </c>
      <c r="B139" s="9">
        <v>1.8195989444434046</v>
      </c>
      <c r="C139" s="9">
        <v>1.4185456086851329</v>
      </c>
      <c r="D139" s="9">
        <v>1.4453960577840212</v>
      </c>
      <c r="E139" s="9">
        <v>1.3909993267861722</v>
      </c>
      <c r="F139" s="9">
        <v>1.4134445673948646</v>
      </c>
      <c r="G139" s="9">
        <v>1.3860142624422709</v>
      </c>
      <c r="H139" s="237">
        <v>-3.5959656559767517E-3</v>
      </c>
      <c r="I139" s="238">
        <v>-2.2932887066645535E-2</v>
      </c>
    </row>
    <row r="140" spans="1:9">
      <c r="A140" s="8" t="s">
        <v>30</v>
      </c>
      <c r="B140" s="9">
        <v>6.9335999999999984</v>
      </c>
      <c r="C140" s="9">
        <v>6.1965326108492249</v>
      </c>
      <c r="D140" s="9">
        <v>7.2714608164140095</v>
      </c>
      <c r="E140" s="9">
        <v>7.3514934536459648</v>
      </c>
      <c r="F140" s="9">
        <v>7.3063101722792645</v>
      </c>
      <c r="G140" s="9">
        <v>7.0564567974312915</v>
      </c>
      <c r="H140" s="237">
        <v>0.17909654174771572</v>
      </c>
      <c r="I140" s="238">
        <v>0.13877506027749531</v>
      </c>
    </row>
    <row r="141" spans="1:9">
      <c r="A141" s="8"/>
      <c r="B141" s="9"/>
      <c r="C141" s="9"/>
      <c r="D141" s="9"/>
      <c r="E141" s="9"/>
      <c r="F141" s="9"/>
      <c r="G141" s="13"/>
      <c r="H141" s="237"/>
      <c r="I141" s="238"/>
    </row>
    <row r="142" spans="1:9" ht="13.5" thickBot="1">
      <c r="A142" s="32" t="s">
        <v>8</v>
      </c>
      <c r="B142" s="33">
        <v>37.645965409013755</v>
      </c>
      <c r="C142" s="33">
        <v>35.189027346551626</v>
      </c>
      <c r="D142" s="33">
        <v>28.771965665342343</v>
      </c>
      <c r="E142" s="33">
        <v>27.279388698866214</v>
      </c>
      <c r="F142" s="33">
        <v>26.587663452453477</v>
      </c>
      <c r="G142" s="33">
        <v>25.372889444883182</v>
      </c>
      <c r="H142" s="239">
        <v>-0.2444331242631248</v>
      </c>
      <c r="I142" s="240">
        <v>-0.27895451059207477</v>
      </c>
    </row>
    <row r="143" spans="1:9">
      <c r="B143" s="2"/>
      <c r="C143" s="2"/>
      <c r="D143" s="2"/>
      <c r="E143" s="2"/>
    </row>
    <row r="144" spans="1:9">
      <c r="B144" s="2"/>
      <c r="C144" s="2"/>
      <c r="D144" s="2"/>
      <c r="E144" s="2"/>
    </row>
    <row r="145" spans="1:9" ht="16.5" thickBot="1">
      <c r="A145" s="211" t="s">
        <v>155</v>
      </c>
      <c r="B145" s="213"/>
      <c r="C145" s="213"/>
      <c r="D145" s="213"/>
      <c r="E145" s="213"/>
      <c r="F145" s="213"/>
      <c r="G145" s="213"/>
      <c r="H145" s="213"/>
      <c r="I145" s="213"/>
    </row>
    <row r="146" spans="1:9" ht="13.5" thickBot="1">
      <c r="A146" s="6" t="s">
        <v>1</v>
      </c>
      <c r="B146" s="7">
        <v>2000</v>
      </c>
      <c r="C146" s="7">
        <v>2010</v>
      </c>
      <c r="D146" s="7">
        <v>2020</v>
      </c>
      <c r="E146" s="7">
        <v>2025</v>
      </c>
      <c r="F146" s="7">
        <v>2030</v>
      </c>
      <c r="G146" s="7">
        <v>2035</v>
      </c>
      <c r="H146" s="235" t="s">
        <v>192</v>
      </c>
      <c r="I146" s="236" t="s">
        <v>193</v>
      </c>
    </row>
    <row r="147" spans="1:9">
      <c r="A147" s="8" t="s">
        <v>27</v>
      </c>
      <c r="B147" s="9">
        <v>7.7859999999999978</v>
      </c>
      <c r="C147" s="9">
        <v>5.4701850343794698</v>
      </c>
      <c r="D147" s="9">
        <v>2.4656938339671401</v>
      </c>
      <c r="E147" s="9">
        <v>1.8999819996536194</v>
      </c>
      <c r="F147" s="9">
        <v>1.532205588707811</v>
      </c>
      <c r="G147" s="9">
        <v>1.2580345990807056</v>
      </c>
      <c r="H147" s="237">
        <v>-0.71989876410430742</v>
      </c>
      <c r="I147" s="238">
        <v>-0.77001973586375849</v>
      </c>
    </row>
    <row r="148" spans="1:9">
      <c r="A148" s="8" t="s">
        <v>3</v>
      </c>
      <c r="B148" s="9">
        <v>10.534199999999998</v>
      </c>
      <c r="C148" s="9">
        <v>11.204431086104901</v>
      </c>
      <c r="D148" s="9">
        <v>7.9152507833544057</v>
      </c>
      <c r="E148" s="9">
        <v>6.9396754550961521</v>
      </c>
      <c r="F148" s="9">
        <v>6.4318342586357229</v>
      </c>
      <c r="G148" s="9">
        <v>5.7775191745027055</v>
      </c>
      <c r="H148" s="237">
        <v>-0.42595619454412825</v>
      </c>
      <c r="I148" s="238">
        <v>-0.48435408008643499</v>
      </c>
    </row>
    <row r="149" spans="1:9">
      <c r="A149" s="8" t="s">
        <v>4</v>
      </c>
      <c r="B149" s="9">
        <v>0.48379999999999995</v>
      </c>
      <c r="C149" s="9">
        <v>0.1861966865656311</v>
      </c>
      <c r="D149" s="9">
        <v>4.0591365283648836E-3</v>
      </c>
      <c r="E149" s="9">
        <v>5.6216273584396821E-3</v>
      </c>
      <c r="F149" s="9">
        <v>5.2086239215612361E-3</v>
      </c>
      <c r="G149" s="9">
        <v>3.0386383580456927E-3</v>
      </c>
      <c r="H149" s="237">
        <v>-0.97202622657989524</v>
      </c>
      <c r="I149" s="238">
        <v>-0.98368049177408634</v>
      </c>
    </row>
    <row r="150" spans="1:9">
      <c r="A150" s="8" t="s">
        <v>28</v>
      </c>
      <c r="B150" s="9">
        <v>0.68369999999999986</v>
      </c>
      <c r="C150" s="9">
        <v>0.37712868904298924</v>
      </c>
      <c r="D150" s="9">
        <v>0.13242753328301499</v>
      </c>
      <c r="E150" s="9">
        <v>0.10348378737593042</v>
      </c>
      <c r="F150" s="9">
        <v>9.3925108183294526E-2</v>
      </c>
      <c r="G150" s="9">
        <v>8.2323164237666863E-2</v>
      </c>
      <c r="H150" s="237">
        <v>-0.75094679637966255</v>
      </c>
      <c r="I150" s="238">
        <v>-0.78171068224331575</v>
      </c>
    </row>
    <row r="151" spans="1:9">
      <c r="A151" s="8" t="s">
        <v>29</v>
      </c>
      <c r="B151" s="9">
        <v>3.1818999999999997</v>
      </c>
      <c r="C151" s="9">
        <v>3.787768292902721</v>
      </c>
      <c r="D151" s="9">
        <v>3.1495768186329562</v>
      </c>
      <c r="E151" s="9">
        <v>3.1184315979115809</v>
      </c>
      <c r="F151" s="9">
        <v>3.1806183066124554</v>
      </c>
      <c r="G151" s="9">
        <v>3.2051915422562338</v>
      </c>
      <c r="H151" s="237">
        <v>-0.16029227221419662</v>
      </c>
      <c r="I151" s="238">
        <v>-0.15380474875880934</v>
      </c>
    </row>
    <row r="152" spans="1:9">
      <c r="A152" s="8" t="s">
        <v>6</v>
      </c>
      <c r="B152" s="9">
        <v>1.5104999999999997</v>
      </c>
      <c r="C152" s="9">
        <v>1.2001027032086993</v>
      </c>
      <c r="D152" s="9">
        <v>1.1162411194844886</v>
      </c>
      <c r="E152" s="9">
        <v>1.048876485112451</v>
      </c>
      <c r="F152" s="9">
        <v>1.0445945255779514</v>
      </c>
      <c r="G152" s="9">
        <v>1.0017146520530131</v>
      </c>
      <c r="H152" s="237">
        <v>-0.12957905787143686</v>
      </c>
      <c r="I152" s="238">
        <v>-0.16530922780630242</v>
      </c>
    </row>
    <row r="153" spans="1:9">
      <c r="A153" s="8" t="s">
        <v>38</v>
      </c>
      <c r="B153" s="9">
        <v>6.9335999999999984</v>
      </c>
      <c r="C153" s="9">
        <v>6.1394453522654171</v>
      </c>
      <c r="D153" s="9">
        <v>7.0823173714829419</v>
      </c>
      <c r="E153" s="9">
        <v>7.0757427978397107</v>
      </c>
      <c r="F153" s="9">
        <v>6.9010606213167796</v>
      </c>
      <c r="G153" s="9">
        <v>6.460781942512396</v>
      </c>
      <c r="H153" s="237">
        <v>0.12405278088684857</v>
      </c>
      <c r="I153" s="238">
        <v>5.233967757826985E-2</v>
      </c>
    </row>
    <row r="154" spans="1:9">
      <c r="A154" s="8"/>
      <c r="B154" s="9"/>
      <c r="C154" s="9"/>
      <c r="D154" s="34"/>
      <c r="E154" s="34"/>
      <c r="F154" s="9"/>
      <c r="G154" s="13"/>
      <c r="H154" s="237"/>
      <c r="I154" s="238"/>
    </row>
    <row r="155" spans="1:9" ht="13.5" thickBot="1">
      <c r="A155" s="32" t="s">
        <v>8</v>
      </c>
      <c r="B155" s="33">
        <v>31.113699999999991</v>
      </c>
      <c r="C155" s="33">
        <v>28.365257844469831</v>
      </c>
      <c r="D155" s="33">
        <v>21.865566596733316</v>
      </c>
      <c r="E155" s="33">
        <v>20.191813750347883</v>
      </c>
      <c r="F155" s="33">
        <v>19.189447032955574</v>
      </c>
      <c r="G155" s="33">
        <v>17.788603713000768</v>
      </c>
      <c r="H155" s="239">
        <v>-0.32348765739505514</v>
      </c>
      <c r="I155" s="240">
        <v>-0.37287354091622038</v>
      </c>
    </row>
    <row r="156" spans="1:9">
      <c r="A156" s="23"/>
      <c r="B156" s="2"/>
      <c r="C156" s="2"/>
      <c r="D156" s="2"/>
      <c r="E156" s="2"/>
    </row>
    <row r="157" spans="1:9">
      <c r="A157" s="23"/>
      <c r="B157" s="2"/>
      <c r="C157" s="2"/>
      <c r="D157" s="2"/>
      <c r="E157" s="2"/>
    </row>
    <row r="158" spans="1:9" ht="16.5" thickBot="1">
      <c r="A158" s="211" t="s">
        <v>156</v>
      </c>
      <c r="B158" s="213"/>
      <c r="C158" s="213"/>
      <c r="D158" s="213"/>
      <c r="E158" s="213"/>
      <c r="F158" s="213"/>
      <c r="G158" s="213"/>
      <c r="H158" s="213"/>
      <c r="I158" s="213"/>
    </row>
    <row r="159" spans="1:9" ht="13.5" thickBot="1">
      <c r="A159" s="35" t="s">
        <v>1</v>
      </c>
      <c r="B159" s="7">
        <v>2000</v>
      </c>
      <c r="C159" s="7">
        <v>2010</v>
      </c>
      <c r="D159" s="7">
        <v>2020</v>
      </c>
      <c r="E159" s="7">
        <v>2025</v>
      </c>
      <c r="F159" s="7">
        <v>2030</v>
      </c>
      <c r="G159" s="7">
        <v>2035</v>
      </c>
      <c r="H159" s="235" t="s">
        <v>192</v>
      </c>
      <c r="I159" s="236" t="s">
        <v>193</v>
      </c>
    </row>
    <row r="160" spans="1:9">
      <c r="A160" s="8" t="s">
        <v>27</v>
      </c>
      <c r="B160" s="9">
        <v>0.94489677322734855</v>
      </c>
      <c r="C160" s="9">
        <v>0.63678268510161529</v>
      </c>
      <c r="D160" s="9">
        <v>0.29756246563632704</v>
      </c>
      <c r="E160" s="9">
        <v>0.26281966267584472</v>
      </c>
      <c r="F160" s="9">
        <v>0.22865958393250824</v>
      </c>
      <c r="G160" s="9">
        <v>0.19064699407244245</v>
      </c>
      <c r="H160" s="237">
        <v>-0.64091425649235478</v>
      </c>
      <c r="I160" s="238">
        <v>-0.70060901696468125</v>
      </c>
    </row>
    <row r="161" spans="1:9">
      <c r="A161" s="8" t="s">
        <v>3</v>
      </c>
      <c r="B161" s="9">
        <v>1.2009958986623404</v>
      </c>
      <c r="C161" s="9">
        <v>1.5622082139400408</v>
      </c>
      <c r="D161" s="9">
        <v>1.5150419850962389</v>
      </c>
      <c r="E161" s="9">
        <v>1.5348239055107149</v>
      </c>
      <c r="F161" s="9">
        <v>1.5869371145617994</v>
      </c>
      <c r="G161" s="9">
        <v>1.5592377637691477</v>
      </c>
      <c r="H161" s="237">
        <v>1.5829452438602898E-2</v>
      </c>
      <c r="I161" s="238">
        <v>-1.9014431907263818E-3</v>
      </c>
    </row>
    <row r="162" spans="1:9">
      <c r="A162" s="8" t="s">
        <v>4</v>
      </c>
      <c r="B162" s="9">
        <v>7.2999750709700946E-3</v>
      </c>
      <c r="C162" s="9">
        <v>4.9195826026476779E-3</v>
      </c>
      <c r="D162" s="9">
        <v>2.2988739540112046E-3</v>
      </c>
      <c r="E162" s="9">
        <v>2.0304619933682569E-3</v>
      </c>
      <c r="F162" s="9">
        <v>1.766551976619018E-3</v>
      </c>
      <c r="G162" s="9">
        <v>1.4728786715301407E-3</v>
      </c>
      <c r="H162" s="237">
        <v>-0.64091425649235467</v>
      </c>
      <c r="I162" s="238">
        <v>-0.70060901696468114</v>
      </c>
    </row>
    <row r="163" spans="1:9">
      <c r="A163" s="8" t="s">
        <v>28</v>
      </c>
      <c r="B163" s="9">
        <v>0.1590994566837455</v>
      </c>
      <c r="C163" s="9">
        <v>0.10721994412071859</v>
      </c>
      <c r="D163" s="9">
        <v>5.2863522972926846E-2</v>
      </c>
      <c r="E163" s="9">
        <v>4.7403755365589842E-2</v>
      </c>
      <c r="F163" s="9">
        <v>4.18623040411914E-2</v>
      </c>
      <c r="G163" s="9">
        <v>3.5211240796562258E-2</v>
      </c>
      <c r="H163" s="237">
        <v>-0.60956607108413741</v>
      </c>
      <c r="I163" s="238">
        <v>-0.67159803070855895</v>
      </c>
    </row>
    <row r="164" spans="1:9">
      <c r="A164" s="8" t="s">
        <v>29</v>
      </c>
      <c r="B164" s="9">
        <v>1.5421947334863124</v>
      </c>
      <c r="C164" s="9">
        <v>1.7098830385400619</v>
      </c>
      <c r="D164" s="9">
        <v>1.8638655708059584</v>
      </c>
      <c r="E164" s="9">
        <v>1.9139487042952164</v>
      </c>
      <c r="F164" s="9">
        <v>2.0057336896729865</v>
      </c>
      <c r="G164" s="9">
        <v>2.0113591788133527</v>
      </c>
      <c r="H164" s="237">
        <v>0.17302391126443872</v>
      </c>
      <c r="I164" s="238">
        <v>0.17631389602571779</v>
      </c>
    </row>
    <row r="165" spans="1:9">
      <c r="A165" s="8" t="s">
        <v>6</v>
      </c>
      <c r="B165" s="9">
        <v>0.30909894444340497</v>
      </c>
      <c r="C165" s="9">
        <v>0.21844290547643369</v>
      </c>
      <c r="D165" s="9">
        <v>0.32915493829953268</v>
      </c>
      <c r="E165" s="9">
        <v>0.34212284167372131</v>
      </c>
      <c r="F165" s="9">
        <v>0.36885004181691317</v>
      </c>
      <c r="G165" s="9">
        <v>0.38429961038925781</v>
      </c>
      <c r="H165" s="237">
        <v>0.68854209759037421</v>
      </c>
      <c r="I165" s="238">
        <v>0.75926798607207346</v>
      </c>
    </row>
    <row r="166" spans="1:9">
      <c r="A166" s="8" t="s">
        <v>39</v>
      </c>
      <c r="B166" s="9">
        <v>0</v>
      </c>
      <c r="C166" s="9">
        <v>5.7087258583804541E-2</v>
      </c>
      <c r="D166" s="9">
        <v>0.18914344493106711</v>
      </c>
      <c r="E166" s="9">
        <v>0.2757506558062589</v>
      </c>
      <c r="F166" s="9">
        <v>0.40524955096248877</v>
      </c>
      <c r="G166" s="9">
        <v>0.59567485491889238</v>
      </c>
      <c r="H166" s="237">
        <v>6.0987740700068693</v>
      </c>
      <c r="I166" s="238">
        <v>9.4344624299034621</v>
      </c>
    </row>
    <row r="167" spans="1:9">
      <c r="A167" s="8" t="s">
        <v>38</v>
      </c>
      <c r="B167" s="9">
        <v>0</v>
      </c>
      <c r="C167" s="9">
        <v>0</v>
      </c>
      <c r="D167" s="9">
        <v>0</v>
      </c>
      <c r="E167" s="9">
        <v>0</v>
      </c>
      <c r="F167" s="9">
        <v>0</v>
      </c>
      <c r="G167" s="9">
        <v>0</v>
      </c>
      <c r="H167" s="237"/>
      <c r="I167" s="238"/>
    </row>
    <row r="168" spans="1:9">
      <c r="A168" s="8"/>
      <c r="B168" s="9"/>
      <c r="C168" s="9"/>
      <c r="D168" s="9"/>
      <c r="E168" s="9"/>
      <c r="F168" s="9"/>
      <c r="G168" s="9"/>
      <c r="H168" s="237"/>
      <c r="I168" s="238"/>
    </row>
    <row r="169" spans="1:9" ht="13.5" thickBot="1">
      <c r="A169" s="32" t="s">
        <v>8</v>
      </c>
      <c r="B169" s="33">
        <v>4.1635857815741213</v>
      </c>
      <c r="C169" s="33">
        <v>4.2965436283653222</v>
      </c>
      <c r="D169" s="33">
        <v>4.2499308016960624</v>
      </c>
      <c r="E169" s="33">
        <v>4.3788999873207146</v>
      </c>
      <c r="F169" s="33">
        <v>4.639058836964506</v>
      </c>
      <c r="G169" s="33">
        <v>4.7779025214311854</v>
      </c>
      <c r="H169" s="239">
        <v>7.9718778214640906E-2</v>
      </c>
      <c r="I169" s="240">
        <v>0.11203398235921158</v>
      </c>
    </row>
    <row r="170" spans="1:9">
      <c r="A170" s="23"/>
      <c r="B170" s="2"/>
      <c r="C170" s="2"/>
      <c r="D170" s="2"/>
      <c r="E170" s="2"/>
    </row>
    <row r="171" spans="1:9">
      <c r="B171" s="2"/>
      <c r="C171" s="2"/>
      <c r="D171" s="2"/>
      <c r="E171" s="2"/>
    </row>
    <row r="172" spans="1:9" ht="16.5" thickBot="1">
      <c r="A172" s="211" t="s">
        <v>157</v>
      </c>
      <c r="B172" s="213"/>
      <c r="C172" s="213"/>
      <c r="D172" s="213"/>
      <c r="E172" s="213"/>
      <c r="F172" s="213"/>
      <c r="G172" s="213"/>
      <c r="H172" s="213"/>
      <c r="I172" s="213"/>
    </row>
    <row r="173" spans="1:9" ht="13.5" thickBot="1">
      <c r="A173" s="6"/>
      <c r="B173" s="7">
        <v>2000</v>
      </c>
      <c r="C173" s="7">
        <v>2010</v>
      </c>
      <c r="D173" s="7">
        <v>2020</v>
      </c>
      <c r="E173" s="7">
        <v>2025</v>
      </c>
      <c r="F173" s="7">
        <v>2030</v>
      </c>
      <c r="G173" s="7">
        <v>2035</v>
      </c>
      <c r="H173" s="235" t="s">
        <v>192</v>
      </c>
      <c r="I173" s="236" t="s">
        <v>193</v>
      </c>
    </row>
    <row r="174" spans="1:9" ht="15">
      <c r="A174" s="8" t="s">
        <v>89</v>
      </c>
      <c r="B174" s="113">
        <v>24.33355382834463</v>
      </c>
      <c r="C174" s="113">
        <v>27.258284432075808</v>
      </c>
      <c r="D174" s="113">
        <v>29.633721685685977</v>
      </c>
      <c r="E174" s="113">
        <v>30.74613860362517</v>
      </c>
      <c r="F174" s="113">
        <v>31.913973047366728</v>
      </c>
      <c r="G174" s="113">
        <v>33.033763296456115</v>
      </c>
      <c r="H174" s="237">
        <v>0.17079903274515695</v>
      </c>
      <c r="I174" s="238">
        <v>0.21187976370163963</v>
      </c>
    </row>
    <row r="175" spans="1:9">
      <c r="A175" s="8" t="s">
        <v>25</v>
      </c>
      <c r="B175" s="20"/>
      <c r="C175" s="20"/>
      <c r="D175" s="20"/>
      <c r="E175" s="20"/>
      <c r="F175" s="20"/>
      <c r="G175" s="20"/>
      <c r="H175" s="237"/>
      <c r="I175" s="238"/>
    </row>
    <row r="176" spans="1:9">
      <c r="A176" s="8" t="s">
        <v>40</v>
      </c>
      <c r="B176" s="37">
        <v>0.72242521954134209</v>
      </c>
      <c r="C176" s="37">
        <v>0.66283166702806617</v>
      </c>
      <c r="D176" s="37">
        <v>0.53258704044103777</v>
      </c>
      <c r="E176" s="37">
        <v>0.49687027738081818</v>
      </c>
      <c r="F176" s="37">
        <v>0.47816370228134036</v>
      </c>
      <c r="G176" s="37">
        <v>0.45072438216054689</v>
      </c>
      <c r="H176" s="237">
        <v>-0.27860462004587128</v>
      </c>
      <c r="I176" s="238">
        <v>-0.32000173712059243</v>
      </c>
    </row>
    <row r="177" spans="1:13">
      <c r="A177" s="8" t="s">
        <v>41</v>
      </c>
      <c r="B177" s="114">
        <v>2056.8195958246147</v>
      </c>
      <c r="C177" s="114">
        <v>2399.4220030217903</v>
      </c>
      <c r="D177" s="114">
        <v>2220.0023012993938</v>
      </c>
      <c r="E177" s="114">
        <v>2151.7218818422366</v>
      </c>
      <c r="F177" s="114">
        <v>2152.5479304971777</v>
      </c>
      <c r="G177" s="114">
        <v>2109.6699760821721</v>
      </c>
      <c r="H177" s="237">
        <v>-0.1028889758507272</v>
      </c>
      <c r="I177" s="238">
        <v>-0.12075909388790695</v>
      </c>
    </row>
    <row r="178" spans="1:13" ht="13.5" thickBot="1">
      <c r="A178" s="11" t="s">
        <v>172</v>
      </c>
      <c r="B178" s="115">
        <v>4.9759384758160351E-2</v>
      </c>
      <c r="C178" s="115">
        <v>4.1303685186419928E-2</v>
      </c>
      <c r="D178" s="115">
        <v>3.1115579519285341E-2</v>
      </c>
      <c r="E178" s="115">
        <v>2.7858063502788986E-2</v>
      </c>
      <c r="F178" s="115">
        <v>2.526253160224173E-2</v>
      </c>
      <c r="G178" s="115">
        <v>2.1947943876001241E-2</v>
      </c>
      <c r="H178" s="239">
        <v>-0.38837100156506865</v>
      </c>
      <c r="I178" s="240">
        <v>-0.46862020236350688</v>
      </c>
    </row>
    <row r="179" spans="1:13">
      <c r="A179" s="31"/>
      <c r="F179" s="5"/>
    </row>
    <row r="180" spans="1:13">
      <c r="F180" s="5"/>
    </row>
    <row r="181" spans="1:13" ht="21">
      <c r="A181" s="207" t="s">
        <v>93</v>
      </c>
      <c r="B181" s="221"/>
      <c r="C181" s="221"/>
      <c r="D181" s="221"/>
      <c r="E181" s="221"/>
      <c r="F181" s="221"/>
      <c r="G181" s="209"/>
      <c r="H181" s="209"/>
      <c r="I181" s="209"/>
    </row>
    <row r="182" spans="1:13">
      <c r="F182" s="5"/>
    </row>
    <row r="183" spans="1:13" ht="16.5" thickBot="1">
      <c r="A183" s="211" t="s">
        <v>91</v>
      </c>
      <c r="B183" s="213"/>
      <c r="C183" s="213"/>
      <c r="D183" s="213"/>
      <c r="E183" s="213"/>
      <c r="F183" s="213"/>
      <c r="G183" s="213"/>
      <c r="H183" s="213"/>
      <c r="I183" s="213"/>
    </row>
    <row r="184" spans="1:13" ht="13.5" thickBot="1">
      <c r="A184" s="50" t="s">
        <v>1</v>
      </c>
      <c r="B184" s="7">
        <v>2000</v>
      </c>
      <c r="C184" s="7">
        <v>2010</v>
      </c>
      <c r="D184" s="7">
        <v>2020</v>
      </c>
      <c r="E184" s="7">
        <v>2025</v>
      </c>
      <c r="F184" s="7">
        <v>2030</v>
      </c>
      <c r="G184" s="7">
        <v>2035</v>
      </c>
      <c r="H184" s="235" t="s">
        <v>192</v>
      </c>
      <c r="I184" s="236" t="s">
        <v>193</v>
      </c>
    </row>
    <row r="185" spans="1:13">
      <c r="A185" s="8" t="s">
        <v>2</v>
      </c>
      <c r="B185" s="9">
        <v>3.9252000000000011</v>
      </c>
      <c r="C185" s="9">
        <v>3.0055208628877983</v>
      </c>
      <c r="D185" s="9">
        <v>1.6591706159895536</v>
      </c>
      <c r="E185" s="9">
        <v>1.0481077724484662</v>
      </c>
      <c r="F185" s="9">
        <v>0.66082333957912809</v>
      </c>
      <c r="G185" s="9">
        <v>0.65911813894236682</v>
      </c>
      <c r="H185" s="237">
        <v>-0.78013017718859268</v>
      </c>
      <c r="I185" s="238">
        <v>-0.78069753330240887</v>
      </c>
      <c r="M185" s="198"/>
    </row>
    <row r="186" spans="1:13">
      <c r="A186" s="8" t="s">
        <v>3</v>
      </c>
      <c r="B186" s="9">
        <v>5.8057999999999996</v>
      </c>
      <c r="C186" s="9">
        <v>6.3677366012280903</v>
      </c>
      <c r="D186" s="9">
        <v>5.9946649844722746</v>
      </c>
      <c r="E186" s="9">
        <v>5.8955650408531142</v>
      </c>
      <c r="F186" s="9">
        <v>5.7141124415849802</v>
      </c>
      <c r="G186" s="9">
        <v>5.4571600566854919</v>
      </c>
      <c r="H186" s="237">
        <v>-0.10264623061152545</v>
      </c>
      <c r="I186" s="238">
        <v>-0.14299846265107496</v>
      </c>
      <c r="M186" s="198"/>
    </row>
    <row r="187" spans="1:13">
      <c r="A187" s="8" t="s">
        <v>4</v>
      </c>
      <c r="B187" s="9">
        <v>0.16000000000000003</v>
      </c>
      <c r="C187" s="9">
        <v>0.11972562021863667</v>
      </c>
      <c r="D187" s="9">
        <v>6.5568558069541982E-2</v>
      </c>
      <c r="E187" s="9">
        <v>4.034501499828512E-2</v>
      </c>
      <c r="F187" s="9">
        <v>2.4128407929065836E-2</v>
      </c>
      <c r="G187" s="9">
        <v>2.3894099862275316E-2</v>
      </c>
      <c r="H187" s="237">
        <v>-0.79846913396644936</v>
      </c>
      <c r="I187" s="238">
        <v>-0.8004261759626623</v>
      </c>
      <c r="M187" s="198"/>
    </row>
    <row r="188" spans="1:13">
      <c r="A188" s="8" t="s">
        <v>5</v>
      </c>
      <c r="B188" s="9">
        <v>9.490269116536</v>
      </c>
      <c r="C188" s="9">
        <v>11.931819301298244</v>
      </c>
      <c r="D188" s="9">
        <v>12.221791762517293</v>
      </c>
      <c r="E188" s="9">
        <v>12.225531370897009</v>
      </c>
      <c r="F188" s="9">
        <v>12.731765967472869</v>
      </c>
      <c r="G188" s="9">
        <v>13.599265813796379</v>
      </c>
      <c r="H188" s="237">
        <v>6.7043142874916528E-2</v>
      </c>
      <c r="I188" s="238">
        <v>0.13974788507874125</v>
      </c>
      <c r="M188" s="198"/>
    </row>
    <row r="189" spans="1:13">
      <c r="A189" s="8" t="s">
        <v>6</v>
      </c>
      <c r="B189" s="9">
        <v>0.86219999999999997</v>
      </c>
      <c r="C189" s="9">
        <v>0.85589862818256401</v>
      </c>
      <c r="D189" s="9">
        <v>1.0885726085973546</v>
      </c>
      <c r="E189" s="9">
        <v>1.1464837664937906</v>
      </c>
      <c r="F189" s="9">
        <v>1.1952630874415586</v>
      </c>
      <c r="G189" s="9">
        <v>1.203603616166798</v>
      </c>
      <c r="H189" s="237">
        <v>0.39650076315650762</v>
      </c>
      <c r="I189" s="238">
        <v>0.4062455255040649</v>
      </c>
      <c r="M189" s="198"/>
    </row>
    <row r="190" spans="1:13">
      <c r="A190" s="8" t="s">
        <v>112</v>
      </c>
      <c r="B190" s="9">
        <v>0.32350000000000001</v>
      </c>
      <c r="C190" s="9">
        <v>0.32874050670152954</v>
      </c>
      <c r="D190" s="9">
        <v>0.83507271710092779</v>
      </c>
      <c r="E190" s="9">
        <v>1.0242623815814405</v>
      </c>
      <c r="F190" s="9">
        <v>1.0837066144794236</v>
      </c>
      <c r="G190" s="9">
        <v>1.1375356848713496</v>
      </c>
      <c r="H190" s="237">
        <v>2.2965411696689504</v>
      </c>
      <c r="I190" s="238">
        <v>2.4602845152396822</v>
      </c>
      <c r="M190" s="198"/>
    </row>
    <row r="191" spans="1:13">
      <c r="A191" s="8"/>
      <c r="B191" s="9"/>
      <c r="C191" s="9"/>
      <c r="D191" s="9"/>
      <c r="E191" s="9"/>
      <c r="F191" s="9"/>
      <c r="G191" s="9"/>
      <c r="H191" s="237"/>
      <c r="I191" s="238"/>
    </row>
    <row r="192" spans="1:13" ht="13.5" thickBot="1">
      <c r="A192" s="11" t="s">
        <v>8</v>
      </c>
      <c r="B192" s="12">
        <v>20.566969116536004</v>
      </c>
      <c r="C192" s="12">
        <v>22.60944152051686</v>
      </c>
      <c r="D192" s="12">
        <v>21.864841246746945</v>
      </c>
      <c r="E192" s="12">
        <v>21.380295347272106</v>
      </c>
      <c r="F192" s="12">
        <v>21.409799858487027</v>
      </c>
      <c r="G192" s="12">
        <v>22.080577410324658</v>
      </c>
      <c r="H192" s="239">
        <v>-5.3059323068251008E-2</v>
      </c>
      <c r="I192" s="240">
        <v>-2.339129472580237E-2</v>
      </c>
    </row>
    <row r="193" spans="1:17">
      <c r="A193" s="23"/>
      <c r="B193" s="2"/>
      <c r="C193" s="2"/>
      <c r="D193" s="2"/>
      <c r="E193" s="2"/>
    </row>
    <row r="194" spans="1:17">
      <c r="A194" s="23"/>
      <c r="B194" s="2"/>
      <c r="C194" s="2"/>
      <c r="D194" s="2"/>
      <c r="E194" s="2"/>
    </row>
    <row r="195" spans="1:17" ht="16.5" thickBot="1">
      <c r="A195" s="211" t="s">
        <v>92</v>
      </c>
      <c r="B195" s="213"/>
      <c r="C195" s="213"/>
      <c r="D195" s="213"/>
      <c r="E195" s="213"/>
      <c r="F195" s="213"/>
      <c r="G195" s="213"/>
      <c r="H195" s="213"/>
      <c r="I195" s="213"/>
    </row>
    <row r="196" spans="1:17" ht="13.5" thickBot="1">
      <c r="A196" s="50" t="s">
        <v>1</v>
      </c>
      <c r="B196" s="7">
        <v>2000</v>
      </c>
      <c r="C196" s="7">
        <v>2010</v>
      </c>
      <c r="D196" s="7">
        <v>2020</v>
      </c>
      <c r="E196" s="7">
        <v>2025</v>
      </c>
      <c r="F196" s="7">
        <v>2030</v>
      </c>
      <c r="G196" s="7">
        <v>2035</v>
      </c>
      <c r="H196" s="235" t="s">
        <v>192</v>
      </c>
      <c r="I196" s="236" t="s">
        <v>193</v>
      </c>
    </row>
    <row r="197" spans="1:17">
      <c r="A197" s="8" t="s">
        <v>32</v>
      </c>
      <c r="B197" s="9">
        <v>9.6644564868936502</v>
      </c>
      <c r="C197" s="9">
        <v>9.3310124249304245</v>
      </c>
      <c r="D197" s="9">
        <v>8.0782943299588581</v>
      </c>
      <c r="E197" s="9">
        <v>7.7562846550833617</v>
      </c>
      <c r="F197" s="9">
        <v>7.4111304685065225</v>
      </c>
      <c r="G197" s="9">
        <v>7.1465976294889124</v>
      </c>
      <c r="H197" s="237">
        <v>-0.20575280248201122</v>
      </c>
      <c r="I197" s="238">
        <v>-0.23410265638541361</v>
      </c>
    </row>
    <row r="198" spans="1:17">
      <c r="A198" s="8" t="s">
        <v>42</v>
      </c>
      <c r="B198" s="9">
        <v>3.9348221416348594</v>
      </c>
      <c r="C198" s="9">
        <v>4.2320093179551366</v>
      </c>
      <c r="D198" s="9">
        <v>4.3582431170009217</v>
      </c>
      <c r="E198" s="9">
        <v>4.2951195649539189</v>
      </c>
      <c r="F198" s="9">
        <v>4.3837615097003964</v>
      </c>
      <c r="G198" s="9">
        <v>4.6990420882069532</v>
      </c>
      <c r="H198" s="237">
        <v>3.5858189418775943E-2</v>
      </c>
      <c r="I198" s="238">
        <v>0.11035721690647926</v>
      </c>
    </row>
    <row r="199" spans="1:17">
      <c r="A199" s="8" t="s">
        <v>37</v>
      </c>
      <c r="B199" s="9">
        <v>0.80612855876134304</v>
      </c>
      <c r="C199" s="9">
        <v>1.2554434821680749</v>
      </c>
      <c r="D199" s="9">
        <v>1.4172837256560633</v>
      </c>
      <c r="E199" s="9">
        <v>1.4903987765888065</v>
      </c>
      <c r="F199" s="9">
        <v>1.56340924460901</v>
      </c>
      <c r="G199" s="9">
        <v>1.6405331969349017</v>
      </c>
      <c r="H199" s="237">
        <v>0.24530436201643813</v>
      </c>
      <c r="I199" s="238">
        <v>0.30673600224663256</v>
      </c>
    </row>
    <row r="200" spans="1:17">
      <c r="A200" s="8" t="s">
        <v>43</v>
      </c>
      <c r="B200" s="9">
        <v>6.1615619292461501</v>
      </c>
      <c r="C200" s="9">
        <v>7.790976295463226</v>
      </c>
      <c r="D200" s="9">
        <v>8.0110200741311033</v>
      </c>
      <c r="E200" s="9">
        <v>7.8384923506460193</v>
      </c>
      <c r="F200" s="9">
        <v>8.0514986356710967</v>
      </c>
      <c r="G200" s="9">
        <v>8.5944044956938956</v>
      </c>
      <c r="H200" s="237">
        <v>3.3438985093508178E-2</v>
      </c>
      <c r="I200" s="238">
        <v>0.10312291679009666</v>
      </c>
    </row>
    <row r="201" spans="1:17">
      <c r="A201" s="8"/>
      <c r="B201" s="9"/>
      <c r="C201" s="9"/>
      <c r="D201" s="9"/>
      <c r="E201" s="9"/>
      <c r="F201" s="9"/>
      <c r="G201" s="9"/>
      <c r="H201" s="237"/>
      <c r="I201" s="238"/>
    </row>
    <row r="202" spans="1:17" ht="13.5" thickBot="1">
      <c r="A202" s="11" t="s">
        <v>8</v>
      </c>
      <c r="B202" s="12">
        <v>20.566969116536001</v>
      </c>
      <c r="C202" s="12">
        <v>22.60944152051686</v>
      </c>
      <c r="D202" s="12">
        <v>21.864841246746945</v>
      </c>
      <c r="E202" s="12">
        <v>21.380295347272106</v>
      </c>
      <c r="F202" s="12">
        <v>21.409799858487027</v>
      </c>
      <c r="G202" s="12">
        <v>22.080577410324665</v>
      </c>
      <c r="H202" s="239">
        <v>-5.3059323068251008E-2</v>
      </c>
      <c r="I202" s="240">
        <v>-2.3391294725802037E-2</v>
      </c>
    </row>
    <row r="203" spans="1:17">
      <c r="A203" s="23"/>
      <c r="J203" s="246"/>
      <c r="K203" s="246"/>
      <c r="L203" s="246"/>
      <c r="M203" s="246"/>
      <c r="N203" s="246"/>
      <c r="O203" s="246"/>
    </row>
    <row r="204" spans="1:17">
      <c r="A204" s="23"/>
      <c r="B204" s="2"/>
      <c r="C204" s="2"/>
      <c r="D204" s="2"/>
      <c r="E204" s="45"/>
      <c r="F204" s="199"/>
      <c r="G204" s="45"/>
    </row>
    <row r="205" spans="1:17" ht="16.5" thickBot="1">
      <c r="A205" s="211" t="s">
        <v>158</v>
      </c>
      <c r="B205" s="213"/>
      <c r="C205" s="213"/>
      <c r="D205" s="213"/>
      <c r="E205" s="217"/>
      <c r="F205" s="217"/>
      <c r="G205" s="217"/>
      <c r="H205" s="213"/>
      <c r="I205" s="213"/>
    </row>
    <row r="206" spans="1:17" ht="13.5" thickBot="1">
      <c r="A206" s="50" t="s">
        <v>1</v>
      </c>
      <c r="B206" s="7">
        <v>2000</v>
      </c>
      <c r="C206" s="7">
        <v>2010</v>
      </c>
      <c r="D206" s="7">
        <v>2020</v>
      </c>
      <c r="E206" s="7">
        <v>2025</v>
      </c>
      <c r="F206" s="118">
        <v>2030</v>
      </c>
      <c r="G206" s="118">
        <v>2035</v>
      </c>
      <c r="H206" s="235" t="s">
        <v>192</v>
      </c>
      <c r="I206" s="236" t="s">
        <v>193</v>
      </c>
    </row>
    <row r="207" spans="1:17">
      <c r="A207" s="8" t="s">
        <v>2</v>
      </c>
      <c r="B207" s="9">
        <v>3.9252000000000011</v>
      </c>
      <c r="C207" s="9">
        <v>3.0055208628877983</v>
      </c>
      <c r="D207" s="9">
        <v>1.6591706159895536</v>
      </c>
      <c r="E207" s="9">
        <v>1.0481077724484662</v>
      </c>
      <c r="F207" s="9">
        <v>0.66082333957912809</v>
      </c>
      <c r="G207" s="9">
        <v>0.65911813894236682</v>
      </c>
      <c r="H207" s="237">
        <v>-0.78013017718859268</v>
      </c>
      <c r="I207" s="238">
        <v>-0.78069753330240887</v>
      </c>
      <c r="K207" s="202"/>
      <c r="L207" s="202"/>
      <c r="M207" s="202"/>
      <c r="N207" s="202"/>
      <c r="O207" s="202"/>
      <c r="P207" s="202"/>
      <c r="Q207" s="202"/>
    </row>
    <row r="208" spans="1:17">
      <c r="A208" s="8" t="s">
        <v>3</v>
      </c>
      <c r="B208" s="9">
        <v>5.8057999999999996</v>
      </c>
      <c r="C208" s="9">
        <v>6.3677366012280903</v>
      </c>
      <c r="D208" s="9">
        <v>5.9946649844722746</v>
      </c>
      <c r="E208" s="9">
        <v>5.8955650408531142</v>
      </c>
      <c r="F208" s="9">
        <v>5.7141124415849802</v>
      </c>
      <c r="G208" s="9">
        <v>5.4571600566854919</v>
      </c>
      <c r="H208" s="237">
        <v>-0.10264623061152545</v>
      </c>
      <c r="I208" s="238">
        <v>-0.14299846265107496</v>
      </c>
      <c r="K208" s="202"/>
      <c r="L208" s="202"/>
      <c r="M208" s="202"/>
      <c r="N208" s="202"/>
      <c r="O208" s="202"/>
      <c r="P208" s="202"/>
      <c r="Q208" s="202"/>
    </row>
    <row r="209" spans="1:17">
      <c r="A209" s="8" t="s">
        <v>4</v>
      </c>
      <c r="B209" s="9">
        <v>0.16000000000000003</v>
      </c>
      <c r="C209" s="9">
        <v>0.11972562021863667</v>
      </c>
      <c r="D209" s="9">
        <v>6.5568558069541982E-2</v>
      </c>
      <c r="E209" s="9">
        <v>4.034501499828512E-2</v>
      </c>
      <c r="F209" s="9">
        <v>2.4128407929065836E-2</v>
      </c>
      <c r="G209" s="9">
        <v>2.3894099862275316E-2</v>
      </c>
      <c r="H209" s="237">
        <v>-0.79846913396644936</v>
      </c>
      <c r="I209" s="238">
        <v>-0.8004261759626623</v>
      </c>
      <c r="K209" s="202"/>
      <c r="L209" s="202"/>
      <c r="M209" s="202"/>
      <c r="N209" s="202"/>
      <c r="O209" s="202"/>
      <c r="P209" s="202"/>
      <c r="Q209" s="202"/>
    </row>
    <row r="210" spans="1:17">
      <c r="A210" s="8" t="s">
        <v>5</v>
      </c>
      <c r="B210" s="9">
        <v>2.5225786285285077</v>
      </c>
      <c r="C210" s="9">
        <v>2.8853995236669423</v>
      </c>
      <c r="D210" s="9">
        <v>2.7934879627301274</v>
      </c>
      <c r="E210" s="9">
        <v>2.8966402436621834</v>
      </c>
      <c r="F210" s="9">
        <v>3.116858087192762</v>
      </c>
      <c r="G210" s="9">
        <v>3.3643281211675813</v>
      </c>
      <c r="H210" s="237">
        <v>8.0217162866814462E-2</v>
      </c>
      <c r="I210" s="238">
        <v>0.16598346037431488</v>
      </c>
      <c r="K210" s="202"/>
      <c r="L210" s="202"/>
      <c r="M210" s="202"/>
      <c r="N210" s="202"/>
      <c r="O210" s="202"/>
      <c r="P210" s="202"/>
      <c r="Q210" s="202"/>
    </row>
    <row r="211" spans="1:17">
      <c r="A211" s="8" t="s">
        <v>6</v>
      </c>
      <c r="B211" s="9">
        <v>0.86219999999999997</v>
      </c>
      <c r="C211" s="9">
        <v>0.85589862818256401</v>
      </c>
      <c r="D211" s="9">
        <v>1.0885726085973546</v>
      </c>
      <c r="E211" s="9">
        <v>1.1464837664937906</v>
      </c>
      <c r="F211" s="9">
        <v>1.1952630874415586</v>
      </c>
      <c r="G211" s="9">
        <v>1.203603616166798</v>
      </c>
      <c r="H211" s="237">
        <v>0.39650076315650762</v>
      </c>
      <c r="I211" s="238">
        <v>0.4062455255040649</v>
      </c>
      <c r="K211" s="202"/>
      <c r="L211" s="202"/>
      <c r="M211" s="202"/>
      <c r="N211" s="202"/>
      <c r="O211" s="202"/>
      <c r="P211" s="202"/>
      <c r="Q211" s="202"/>
    </row>
    <row r="212" spans="1:17">
      <c r="A212" s="8" t="s">
        <v>112</v>
      </c>
      <c r="B212" s="9">
        <v>0.32350000000000001</v>
      </c>
      <c r="C212" s="9">
        <v>0.32874050670152954</v>
      </c>
      <c r="D212" s="9">
        <v>0.83507271710092779</v>
      </c>
      <c r="E212" s="9">
        <v>1.0242623815814405</v>
      </c>
      <c r="F212" s="9">
        <v>1.0837066144794236</v>
      </c>
      <c r="G212" s="9">
        <v>1.1375356848713496</v>
      </c>
      <c r="H212" s="237">
        <v>2.2965411696689504</v>
      </c>
      <c r="I212" s="238">
        <v>2.4602845152396822</v>
      </c>
      <c r="K212" s="202"/>
      <c r="L212" s="202"/>
      <c r="M212" s="202"/>
      <c r="N212" s="202"/>
      <c r="O212" s="202"/>
      <c r="P212" s="202"/>
      <c r="Q212" s="202"/>
    </row>
    <row r="213" spans="1:17">
      <c r="A213" s="8"/>
      <c r="B213" s="9"/>
      <c r="C213" s="9"/>
      <c r="D213" s="9"/>
      <c r="E213" s="9"/>
      <c r="F213" s="9"/>
      <c r="G213" s="9"/>
      <c r="H213" s="237"/>
      <c r="I213" s="238"/>
    </row>
    <row r="214" spans="1:17" ht="13.5" thickBot="1">
      <c r="A214" s="11" t="s">
        <v>8</v>
      </c>
      <c r="B214" s="12">
        <v>13.599278628528507</v>
      </c>
      <c r="C214" s="12">
        <v>13.56302174288556</v>
      </c>
      <c r="D214" s="12">
        <v>12.436537446959781</v>
      </c>
      <c r="E214" s="12">
        <v>12.051404220037281</v>
      </c>
      <c r="F214" s="12">
        <v>11.794891978206918</v>
      </c>
      <c r="G214" s="12">
        <v>11.845639717695864</v>
      </c>
      <c r="H214" s="239">
        <v>-0.13036399986648317</v>
      </c>
      <c r="I214" s="240">
        <v>-0.12662237499475681</v>
      </c>
    </row>
    <row r="215" spans="1:17">
      <c r="A215" s="23"/>
      <c r="B215" s="2"/>
      <c r="C215" s="2"/>
      <c r="D215" s="2"/>
      <c r="E215" s="2"/>
    </row>
    <row r="216" spans="1:17">
      <c r="A216" s="23"/>
      <c r="B216" s="2"/>
      <c r="C216" s="2"/>
      <c r="D216" s="2"/>
      <c r="E216" s="2"/>
    </row>
    <row r="217" spans="1:17" ht="16.5" thickBot="1">
      <c r="A217" s="211" t="s">
        <v>159</v>
      </c>
      <c r="B217" s="213"/>
      <c r="C217" s="213"/>
      <c r="D217" s="213"/>
      <c r="E217" s="213"/>
      <c r="F217" s="213"/>
      <c r="G217" s="213"/>
      <c r="H217" s="213"/>
      <c r="I217" s="213"/>
    </row>
    <row r="218" spans="1:17" ht="13.5" thickBot="1">
      <c r="A218" s="50" t="s">
        <v>1</v>
      </c>
      <c r="B218" s="7">
        <v>2000</v>
      </c>
      <c r="C218" s="7">
        <v>2010</v>
      </c>
      <c r="D218" s="7">
        <v>2020</v>
      </c>
      <c r="E218" s="7">
        <v>2025</v>
      </c>
      <c r="F218" s="7">
        <v>2030</v>
      </c>
      <c r="G218" s="7">
        <v>2035</v>
      </c>
      <c r="H218" s="235" t="s">
        <v>192</v>
      </c>
      <c r="I218" s="236" t="s">
        <v>193</v>
      </c>
      <c r="N218" s="201"/>
    </row>
    <row r="219" spans="1:17">
      <c r="A219" s="8" t="s">
        <v>2</v>
      </c>
      <c r="B219" s="9">
        <v>2.7533774210784099</v>
      </c>
      <c r="C219" s="9">
        <v>2.0200264518013036</v>
      </c>
      <c r="D219" s="9">
        <v>1.0519017273199871</v>
      </c>
      <c r="E219" s="9">
        <v>0.65508787627540577</v>
      </c>
      <c r="F219" s="9">
        <v>0.39783778168055284</v>
      </c>
      <c r="G219" s="9">
        <v>0.3821739330840615</v>
      </c>
      <c r="H219" s="237">
        <v>-0.80305318213739629</v>
      </c>
      <c r="I219" s="238">
        <v>-0.81080746108880486</v>
      </c>
      <c r="M219" s="201"/>
      <c r="N219" s="201"/>
    </row>
    <row r="220" spans="1:17">
      <c r="A220" s="8" t="s">
        <v>3</v>
      </c>
      <c r="B220" s="9">
        <v>4.1282211672254387</v>
      </c>
      <c r="C220" s="9">
        <v>4.3747603973130165</v>
      </c>
      <c r="D220" s="9">
        <v>3.834009778603308</v>
      </c>
      <c r="E220" s="9">
        <v>3.7158277136895688</v>
      </c>
      <c r="F220" s="9">
        <v>3.4951000080520744</v>
      </c>
      <c r="G220" s="9">
        <v>3.1854840662972057</v>
      </c>
      <c r="H220" s="237">
        <v>-0.20107624403869762</v>
      </c>
      <c r="I220" s="238">
        <v>-0.27184947814428095</v>
      </c>
      <c r="M220" s="201"/>
      <c r="N220" s="201"/>
    </row>
    <row r="221" spans="1:17">
      <c r="A221" s="8" t="s">
        <v>4</v>
      </c>
      <c r="B221" s="9">
        <v>0.11625594700480017</v>
      </c>
      <c r="C221" s="9">
        <v>8.3255281118682051E-2</v>
      </c>
      <c r="D221" s="9">
        <v>4.3098505242477506E-2</v>
      </c>
      <c r="E221" s="9">
        <v>2.6011738410239502E-2</v>
      </c>
      <c r="F221" s="9">
        <v>1.479555198026776E-2</v>
      </c>
      <c r="G221" s="9">
        <v>1.4076755784182077E-2</v>
      </c>
      <c r="H221" s="237">
        <v>-0.82228692544829185</v>
      </c>
      <c r="I221" s="238">
        <v>-0.83092056629878674</v>
      </c>
      <c r="M221" s="201"/>
      <c r="N221" s="201"/>
    </row>
    <row r="222" spans="1:17">
      <c r="A222" s="8" t="s">
        <v>5</v>
      </c>
      <c r="B222" s="9">
        <v>1.805090458</v>
      </c>
      <c r="C222" s="9">
        <v>2.0256127441350742</v>
      </c>
      <c r="D222" s="9">
        <v>1.8521515240369841</v>
      </c>
      <c r="E222" s="9">
        <v>1.9093625760064465</v>
      </c>
      <c r="F222" s="9">
        <v>2.0173824962704572</v>
      </c>
      <c r="G222" s="9">
        <v>2.0989381771646509</v>
      </c>
      <c r="H222" s="237">
        <v>-4.0630904838285797E-3</v>
      </c>
      <c r="I222" s="238">
        <v>3.6199136899134343E-2</v>
      </c>
      <c r="M222" s="201"/>
      <c r="N222" s="201"/>
    </row>
    <row r="223" spans="1:17">
      <c r="A223" s="8" t="s">
        <v>6</v>
      </c>
      <c r="B223" s="9">
        <v>0.62645803873100747</v>
      </c>
      <c r="C223" s="9">
        <v>0.60195575120919664</v>
      </c>
      <c r="D223" s="9">
        <v>0.7468065675390958</v>
      </c>
      <c r="E223" s="9">
        <v>0.78004675067180373</v>
      </c>
      <c r="F223" s="9">
        <v>0.79583199710434716</v>
      </c>
      <c r="G223" s="9">
        <v>0.77489523961914819</v>
      </c>
      <c r="H223" s="237">
        <v>0.32207723824499701</v>
      </c>
      <c r="I223" s="238">
        <v>0.28729601480267308</v>
      </c>
      <c r="M223" s="201"/>
      <c r="N223" s="201"/>
    </row>
    <row r="224" spans="1:17">
      <c r="A224" s="8" t="s">
        <v>112</v>
      </c>
      <c r="B224" s="9">
        <v>0.23505345485399309</v>
      </c>
      <c r="C224" s="9">
        <v>0.22540179935315269</v>
      </c>
      <c r="D224" s="9">
        <v>0.55032622721700608</v>
      </c>
      <c r="E224" s="9">
        <v>0.66994800002989752</v>
      </c>
      <c r="F224" s="9">
        <v>0.69018263341882347</v>
      </c>
      <c r="G224" s="9">
        <v>0.69102945753966316</v>
      </c>
      <c r="H224" s="237">
        <v>2.0620103095870426</v>
      </c>
      <c r="I224" s="238">
        <v>2.0657672632727269</v>
      </c>
      <c r="M224" s="201"/>
      <c r="N224" s="201"/>
    </row>
    <row r="225" spans="1:9">
      <c r="A225" s="8"/>
      <c r="B225" s="9"/>
      <c r="C225" s="9"/>
      <c r="D225" s="9"/>
      <c r="E225" s="9"/>
      <c r="F225" s="9"/>
      <c r="G225" s="9"/>
      <c r="H225" s="237"/>
      <c r="I225" s="238"/>
    </row>
    <row r="226" spans="1:9" ht="13.5" thickBot="1">
      <c r="A226" s="11" t="s">
        <v>8</v>
      </c>
      <c r="B226" s="12">
        <v>9.6644564868936502</v>
      </c>
      <c r="C226" s="12">
        <v>9.3310124249304263</v>
      </c>
      <c r="D226" s="12">
        <v>8.0782943299588599</v>
      </c>
      <c r="E226" s="12">
        <v>7.7562846550833617</v>
      </c>
      <c r="F226" s="12">
        <v>7.4111304685065225</v>
      </c>
      <c r="G226" s="12">
        <v>7.1465976294889124</v>
      </c>
      <c r="H226" s="239">
        <v>-0.20575280248201133</v>
      </c>
      <c r="I226" s="240">
        <v>-0.23410265638541372</v>
      </c>
    </row>
    <row r="227" spans="1:9">
      <c r="A227" s="23"/>
      <c r="B227" s="2"/>
      <c r="C227" s="2"/>
      <c r="D227" s="2"/>
      <c r="E227" s="2"/>
    </row>
    <row r="228" spans="1:9">
      <c r="A228" s="23"/>
      <c r="B228" s="2"/>
      <c r="C228" s="2"/>
      <c r="D228" s="2"/>
      <c r="E228" s="2"/>
    </row>
    <row r="229" spans="1:9" ht="16.5" thickBot="1">
      <c r="A229" s="211" t="s">
        <v>160</v>
      </c>
      <c r="B229" s="213"/>
      <c r="C229" s="213"/>
      <c r="D229" s="213"/>
      <c r="E229" s="213"/>
      <c r="F229" s="213"/>
      <c r="G229" s="213"/>
      <c r="H229" s="213"/>
      <c r="I229" s="213"/>
    </row>
    <row r="230" spans="1:9" ht="13.5" thickBot="1">
      <c r="A230" s="50" t="s">
        <v>1</v>
      </c>
      <c r="B230" s="7">
        <v>2000</v>
      </c>
      <c r="C230" s="7">
        <v>2010</v>
      </c>
      <c r="D230" s="7">
        <v>2020</v>
      </c>
      <c r="E230" s="7">
        <v>2025</v>
      </c>
      <c r="F230" s="7">
        <v>2030</v>
      </c>
      <c r="G230" s="7">
        <v>2035</v>
      </c>
      <c r="H230" s="235" t="s">
        <v>192</v>
      </c>
      <c r="I230" s="236" t="s">
        <v>193</v>
      </c>
    </row>
    <row r="231" spans="1:9">
      <c r="A231" s="8" t="s">
        <v>2</v>
      </c>
      <c r="B231" s="9">
        <v>1.1718225789215913</v>
      </c>
      <c r="C231" s="9">
        <v>0.98549441108649516</v>
      </c>
      <c r="D231" s="9">
        <v>0.60726888866956652</v>
      </c>
      <c r="E231" s="9">
        <v>0.3930198961730606</v>
      </c>
      <c r="F231" s="9">
        <v>0.26298555789857514</v>
      </c>
      <c r="G231" s="9">
        <v>0.27694420585830531</v>
      </c>
      <c r="H231" s="237">
        <v>-0.73314353187590697</v>
      </c>
      <c r="I231" s="238">
        <v>-0.71897942520751812</v>
      </c>
    </row>
    <row r="232" spans="1:9">
      <c r="A232" s="8" t="s">
        <v>3</v>
      </c>
      <c r="B232" s="9">
        <v>1.6775788327745613</v>
      </c>
      <c r="C232" s="9">
        <v>1.992976203915074</v>
      </c>
      <c r="D232" s="9">
        <v>2.1606552058689665</v>
      </c>
      <c r="E232" s="9">
        <v>2.1797373271635463</v>
      </c>
      <c r="F232" s="9">
        <v>2.2190124335329062</v>
      </c>
      <c r="G232" s="9">
        <v>2.271675990388287</v>
      </c>
      <c r="H232" s="237">
        <v>0.11341642171833177</v>
      </c>
      <c r="I232" s="238">
        <v>0.13984100057277415</v>
      </c>
    </row>
    <row r="233" spans="1:9">
      <c r="A233" s="8" t="s">
        <v>4</v>
      </c>
      <c r="B233" s="9">
        <v>4.3744052995199859E-2</v>
      </c>
      <c r="C233" s="9">
        <v>3.6470339099954618E-2</v>
      </c>
      <c r="D233" s="9">
        <v>2.247005282706447E-2</v>
      </c>
      <c r="E233" s="9">
        <v>1.4333276588045615E-2</v>
      </c>
      <c r="F233" s="9">
        <v>9.3328559487980758E-3</v>
      </c>
      <c r="G233" s="9">
        <v>9.8173440780932424E-3</v>
      </c>
      <c r="H233" s="237">
        <v>-0.7440973629770915</v>
      </c>
      <c r="I233" s="238">
        <v>-0.73081292029704603</v>
      </c>
    </row>
    <row r="234" spans="1:9">
      <c r="A234" s="8" t="s">
        <v>5</v>
      </c>
      <c r="B234" s="9">
        <v>0.71748817052850766</v>
      </c>
      <c r="C234" s="9">
        <v>0.85978677953186811</v>
      </c>
      <c r="D234" s="9">
        <v>0.94133643869314332</v>
      </c>
      <c r="E234" s="9">
        <v>0.98727766765573688</v>
      </c>
      <c r="F234" s="9">
        <v>1.0994755909223048</v>
      </c>
      <c r="G234" s="9">
        <v>1.2653899440029304</v>
      </c>
      <c r="H234" s="237">
        <v>0.27877703762895867</v>
      </c>
      <c r="I234" s="238">
        <v>0.47174854757815976</v>
      </c>
    </row>
    <row r="235" spans="1:9">
      <c r="A235" s="8" t="s">
        <v>6</v>
      </c>
      <c r="B235" s="9">
        <v>0.23574196126899244</v>
      </c>
      <c r="C235" s="9">
        <v>0.25394287697336737</v>
      </c>
      <c r="D235" s="9">
        <v>0.34176604105825881</v>
      </c>
      <c r="E235" s="9">
        <v>0.36643701582198679</v>
      </c>
      <c r="F235" s="9">
        <v>0.39943109033721147</v>
      </c>
      <c r="G235" s="9">
        <v>0.42870837654764993</v>
      </c>
      <c r="H235" s="237">
        <v>0.57291708709397038</v>
      </c>
      <c r="I235" s="238">
        <v>0.68820792162881328</v>
      </c>
    </row>
    <row r="236" spans="1:9">
      <c r="A236" s="8" t="s">
        <v>39</v>
      </c>
      <c r="B236" s="9">
        <v>0</v>
      </c>
      <c r="C236" s="9">
        <v>8.145794780416004E-3</v>
      </c>
      <c r="D236" s="9">
        <v>2.6862211225147144E-2</v>
      </c>
      <c r="E236" s="9">
        <v>3.8239202438883665E-2</v>
      </c>
      <c r="F236" s="9">
        <v>5.4406740476273696E-2</v>
      </c>
      <c r="G236" s="9">
        <v>8.1056097031714944E-2</v>
      </c>
      <c r="H236" s="237"/>
      <c r="I236" s="238"/>
    </row>
    <row r="237" spans="1:9">
      <c r="A237" s="8" t="s">
        <v>112</v>
      </c>
      <c r="B237" s="9">
        <v>8.8446545146006902E-2</v>
      </c>
      <c r="C237" s="9">
        <v>9.5192912567960836E-2</v>
      </c>
      <c r="D237" s="9">
        <v>0.25788427865877467</v>
      </c>
      <c r="E237" s="9">
        <v>0.31607517911265914</v>
      </c>
      <c r="F237" s="9">
        <v>0.33911724058432657</v>
      </c>
      <c r="G237" s="9">
        <v>0.36545013029997142</v>
      </c>
      <c r="H237" s="237">
        <v>2.5624211029599651</v>
      </c>
      <c r="I237" s="238">
        <v>2.8390476816124997</v>
      </c>
    </row>
    <row r="238" spans="1:9">
      <c r="A238" s="8"/>
      <c r="B238" s="9"/>
      <c r="C238" s="9"/>
      <c r="D238" s="9"/>
      <c r="E238" s="9"/>
      <c r="F238" s="9"/>
      <c r="G238" s="9"/>
      <c r="H238" s="237"/>
      <c r="I238" s="238"/>
    </row>
    <row r="239" spans="1:9" ht="13.5" thickBot="1">
      <c r="A239" s="11" t="s">
        <v>8</v>
      </c>
      <c r="B239" s="12">
        <v>3.9348221416348594</v>
      </c>
      <c r="C239" s="12">
        <v>4.2320093179551366</v>
      </c>
      <c r="D239" s="12">
        <v>4.3582431170009217</v>
      </c>
      <c r="E239" s="12">
        <v>4.2951195649539189</v>
      </c>
      <c r="F239" s="12">
        <v>4.3837615097003964</v>
      </c>
      <c r="G239" s="12">
        <v>4.6990420882069532</v>
      </c>
      <c r="H239" s="239">
        <v>3.5858189418775943E-2</v>
      </c>
      <c r="I239" s="240">
        <v>0.11035721690647926</v>
      </c>
    </row>
    <row r="240" spans="1:9">
      <c r="A240" s="23"/>
      <c r="B240" s="2"/>
      <c r="C240" s="2"/>
      <c r="D240" s="2"/>
      <c r="E240" s="2"/>
    </row>
    <row r="241" spans="1:9">
      <c r="A241" s="23"/>
      <c r="B241" s="2"/>
      <c r="C241" s="2"/>
      <c r="D241" s="2"/>
      <c r="E241" s="2"/>
    </row>
    <row r="242" spans="1:9" ht="16.5" thickBot="1">
      <c r="A242" s="211" t="s">
        <v>161</v>
      </c>
      <c r="B242" s="213"/>
      <c r="C242" s="213"/>
      <c r="D242" s="213"/>
      <c r="E242" s="213"/>
      <c r="F242" s="213"/>
      <c r="G242" s="213"/>
      <c r="H242" s="213"/>
      <c r="I242" s="213"/>
    </row>
    <row r="243" spans="1:9" ht="13.5" thickBot="1">
      <c r="A243" s="6"/>
      <c r="B243" s="7">
        <v>2000</v>
      </c>
      <c r="C243" s="7">
        <v>2010</v>
      </c>
      <c r="D243" s="7">
        <v>2020</v>
      </c>
      <c r="E243" s="7">
        <v>2025</v>
      </c>
      <c r="F243" s="7">
        <v>2030</v>
      </c>
      <c r="G243" s="7">
        <v>2035</v>
      </c>
      <c r="H243" s="235" t="s">
        <v>192</v>
      </c>
      <c r="I243" s="236" t="s">
        <v>193</v>
      </c>
    </row>
    <row r="244" spans="1:9">
      <c r="A244" s="8" t="s">
        <v>25</v>
      </c>
      <c r="B244" s="20"/>
      <c r="C244" s="20"/>
      <c r="D244" s="20"/>
      <c r="E244" s="20"/>
      <c r="F244" s="20"/>
      <c r="G244" s="20"/>
      <c r="H244" s="237"/>
      <c r="I244" s="238"/>
    </row>
    <row r="245" spans="1:9">
      <c r="A245" s="8" t="s">
        <v>169</v>
      </c>
      <c r="B245" s="117">
        <v>1.6927697350611042E-2</v>
      </c>
      <c r="C245" s="117">
        <v>1.6130963120170656E-2</v>
      </c>
      <c r="D245" s="117">
        <v>1.3972474599273567E-2</v>
      </c>
      <c r="E245" s="117">
        <v>1.2886863129855073E-2</v>
      </c>
      <c r="F245" s="117">
        <v>1.1933096491263862E-2</v>
      </c>
      <c r="G245" s="117">
        <v>1.1105660138910912E-2</v>
      </c>
      <c r="H245" s="237">
        <v>-0.26023657717360049</v>
      </c>
      <c r="I245" s="238">
        <v>-0.31153149032843241</v>
      </c>
    </row>
    <row r="246" spans="1:9">
      <c r="A246" s="8" t="s">
        <v>44</v>
      </c>
      <c r="B246" s="9">
        <v>17.813600000000001</v>
      </c>
      <c r="C246" s="9">
        <v>19.53779460902533</v>
      </c>
      <c r="D246" s="9">
        <v>20.700486682785375</v>
      </c>
      <c r="E246" s="9">
        <v>21.397211353138353</v>
      </c>
      <c r="F246" s="9">
        <v>22.676063265336118</v>
      </c>
      <c r="G246" s="9">
        <v>24.052380969994402</v>
      </c>
      <c r="H246" s="237">
        <v>0.16062553216016973</v>
      </c>
      <c r="I246" s="238">
        <v>0.23106939402892457</v>
      </c>
    </row>
    <row r="247" spans="1:9">
      <c r="A247" s="8" t="s">
        <v>45</v>
      </c>
      <c r="B247" s="39">
        <v>1.1545655631953116</v>
      </c>
      <c r="C247" s="39">
        <v>1.1572156414251897</v>
      </c>
      <c r="D247" s="39">
        <v>1.0562476902985016</v>
      </c>
      <c r="E247" s="39">
        <v>0.99920942941642887</v>
      </c>
      <c r="F247" s="39">
        <v>0.94415858731595748</v>
      </c>
      <c r="G247" s="39">
        <v>0.9180204420456507</v>
      </c>
      <c r="H247" s="237">
        <v>-0.18411179946275014</v>
      </c>
      <c r="I247" s="238">
        <v>-0.20669889933820274</v>
      </c>
    </row>
    <row r="248" spans="1:9" ht="13.5" thickBot="1">
      <c r="A248" s="11" t="s">
        <v>46</v>
      </c>
      <c r="B248" s="116">
        <v>6195.9306274595629</v>
      </c>
      <c r="C248" s="116">
        <v>7102.4934620817558</v>
      </c>
      <c r="D248" s="116">
        <v>6866.4780870239138</v>
      </c>
      <c r="E248" s="116">
        <v>6644.9280467885883</v>
      </c>
      <c r="F248" s="116">
        <v>6529.8123606868794</v>
      </c>
      <c r="G248" s="116">
        <v>6575.62598945017</v>
      </c>
      <c r="H248" s="239">
        <v>-8.0630993108583904E-2</v>
      </c>
      <c r="I248" s="240">
        <v>-7.4180634652377342E-2</v>
      </c>
    </row>
    <row r="249" spans="1:9">
      <c r="A249" s="31"/>
      <c r="F249" s="5"/>
    </row>
    <row r="250" spans="1:9">
      <c r="F250" s="5"/>
      <c r="G250" s="10"/>
      <c r="H250" s="245"/>
      <c r="I250" s="245"/>
    </row>
    <row r="251" spans="1:9" ht="21">
      <c r="A251" s="207" t="s">
        <v>94</v>
      </c>
      <c r="B251" s="221"/>
      <c r="C251" s="221"/>
      <c r="D251" s="221"/>
      <c r="E251" s="221"/>
      <c r="F251" s="221"/>
      <c r="G251" s="209"/>
      <c r="H251" s="209"/>
      <c r="I251" s="209"/>
    </row>
    <row r="252" spans="1:9" ht="21">
      <c r="A252" s="15"/>
      <c r="E252" s="197"/>
      <c r="F252" s="5"/>
      <c r="G252" s="5"/>
    </row>
    <row r="253" spans="1:9" ht="16.5" thickBot="1">
      <c r="A253" s="211" t="s">
        <v>47</v>
      </c>
      <c r="B253" s="214"/>
      <c r="C253" s="214"/>
      <c r="D253" s="214"/>
      <c r="E253" s="214"/>
      <c r="F253" s="214"/>
      <c r="G253" s="213"/>
      <c r="H253" s="213"/>
      <c r="I253" s="213"/>
    </row>
    <row r="254" spans="1:9" ht="13.5" thickBot="1">
      <c r="A254" s="6"/>
      <c r="B254" s="7">
        <v>2000</v>
      </c>
      <c r="C254" s="7">
        <v>2010</v>
      </c>
      <c r="D254" s="7">
        <v>2020</v>
      </c>
      <c r="E254" s="7">
        <v>2025</v>
      </c>
      <c r="F254" s="7">
        <v>2030</v>
      </c>
      <c r="G254" s="7">
        <v>2035</v>
      </c>
      <c r="H254" s="235" t="s">
        <v>192</v>
      </c>
      <c r="I254" s="236" t="s">
        <v>193</v>
      </c>
    </row>
    <row r="255" spans="1:9">
      <c r="A255" s="40" t="s">
        <v>48</v>
      </c>
      <c r="B255" s="38"/>
      <c r="C255" s="38"/>
      <c r="D255" s="38"/>
      <c r="E255" s="38"/>
      <c r="F255" s="38"/>
      <c r="G255" s="38"/>
      <c r="H255" s="41"/>
      <c r="I255" s="42"/>
    </row>
    <row r="256" spans="1:9">
      <c r="A256" s="8" t="s">
        <v>49</v>
      </c>
      <c r="B256" s="36">
        <v>426.1898058921343</v>
      </c>
      <c r="C256" s="36">
        <v>495.22956665408771</v>
      </c>
      <c r="D256" s="36">
        <v>514.52407044829044</v>
      </c>
      <c r="E256" s="36">
        <v>525.5184904880299</v>
      </c>
      <c r="F256" s="36">
        <v>541.2086490136619</v>
      </c>
      <c r="G256" s="36">
        <v>567.63036006628511</v>
      </c>
      <c r="H256" s="237">
        <v>9.2843976724213073E-2</v>
      </c>
      <c r="I256" s="238">
        <v>0.14619642744951156</v>
      </c>
    </row>
    <row r="257" spans="1:15">
      <c r="A257" s="8" t="s">
        <v>50</v>
      </c>
      <c r="B257" s="36">
        <v>237.50559817920745</v>
      </c>
      <c r="C257" s="36">
        <v>257.64562525256531</v>
      </c>
      <c r="D257" s="36">
        <v>287.03416236648206</v>
      </c>
      <c r="E257" s="36">
        <v>306.85258094696167</v>
      </c>
      <c r="F257" s="36">
        <v>330.26518389214516</v>
      </c>
      <c r="G257" s="36">
        <v>360.01495336673969</v>
      </c>
      <c r="H257" s="237">
        <v>0.28185830273031898</v>
      </c>
      <c r="I257" s="238">
        <v>0.39732608699962824</v>
      </c>
    </row>
    <row r="258" spans="1:15">
      <c r="A258" s="8" t="s">
        <v>185</v>
      </c>
      <c r="B258" s="36">
        <v>42.125490151515159</v>
      </c>
      <c r="C258" s="9">
        <v>50.008637814020872</v>
      </c>
      <c r="D258" s="36">
        <v>63.119791549684713</v>
      </c>
      <c r="E258" s="36">
        <v>65.98240874039648</v>
      </c>
      <c r="F258" s="36">
        <v>69.363416544169837</v>
      </c>
      <c r="G258" s="36">
        <v>73.629817164942182</v>
      </c>
      <c r="H258" s="237">
        <v>0.38702871296211327</v>
      </c>
      <c r="I258" s="238">
        <v>0.47234198697367158</v>
      </c>
    </row>
    <row r="259" spans="1:15">
      <c r="A259" s="8"/>
      <c r="B259" s="38"/>
      <c r="C259" s="38"/>
      <c r="D259" s="36"/>
      <c r="E259" s="36"/>
      <c r="F259" s="36"/>
      <c r="G259" s="43"/>
      <c r="H259" s="237"/>
      <c r="I259" s="238"/>
    </row>
    <row r="260" spans="1:15">
      <c r="A260" s="40" t="s">
        <v>51</v>
      </c>
      <c r="B260" s="38"/>
      <c r="C260" s="38"/>
      <c r="D260" s="36"/>
      <c r="E260" s="36"/>
      <c r="F260" s="36"/>
      <c r="G260" s="43"/>
      <c r="H260" s="237"/>
      <c r="I260" s="238"/>
    </row>
    <row r="261" spans="1:15">
      <c r="A261" s="8" t="s">
        <v>52</v>
      </c>
      <c r="B261" s="36">
        <v>80.924999999999997</v>
      </c>
      <c r="C261" s="36">
        <v>100.30362801659594</v>
      </c>
      <c r="D261" s="36">
        <v>113.9078274301702</v>
      </c>
      <c r="E261" s="36">
        <v>120.37162419068002</v>
      </c>
      <c r="F261" s="36">
        <v>127.70623463832223</v>
      </c>
      <c r="G261" s="36">
        <v>134.02131701861208</v>
      </c>
      <c r="H261" s="237">
        <v>0.27319656490583122</v>
      </c>
      <c r="I261" s="238">
        <v>0.33615622553989088</v>
      </c>
    </row>
    <row r="262" spans="1:15">
      <c r="A262" s="8" t="s">
        <v>53</v>
      </c>
      <c r="B262" s="36">
        <v>57.725999999999999</v>
      </c>
      <c r="C262" s="36">
        <v>29.953617671292598</v>
      </c>
      <c r="D262" s="36">
        <v>38.082110539958286</v>
      </c>
      <c r="E262" s="36">
        <v>39.72834943017768</v>
      </c>
      <c r="F262" s="36">
        <v>41.816943594479149</v>
      </c>
      <c r="G262" s="36">
        <v>44.146194230444785</v>
      </c>
      <c r="H262" s="237">
        <v>0.39605653158070142</v>
      </c>
      <c r="I262" s="238">
        <v>0.47381844540114715</v>
      </c>
    </row>
    <row r="263" spans="1:15">
      <c r="A263" s="8"/>
      <c r="B263" s="36"/>
      <c r="C263" s="36"/>
      <c r="D263" s="36"/>
      <c r="E263" s="36"/>
      <c r="F263" s="36"/>
      <c r="G263" s="43"/>
      <c r="H263" s="237"/>
      <c r="I263" s="238"/>
    </row>
    <row r="264" spans="1:15">
      <c r="A264" s="40" t="s">
        <v>54</v>
      </c>
      <c r="B264" s="36">
        <v>7.2610000000000001</v>
      </c>
      <c r="C264" s="36">
        <v>8.060456067811975</v>
      </c>
      <c r="D264" s="36">
        <v>8.2972834838917358</v>
      </c>
      <c r="E264" s="36">
        <v>8.5279825505624576</v>
      </c>
      <c r="F264" s="36">
        <v>8.7694554557890729</v>
      </c>
      <c r="G264" s="36">
        <v>9.2762546574563451</v>
      </c>
      <c r="H264" s="237">
        <v>8.7960207463739337E-2</v>
      </c>
      <c r="I264" s="238">
        <v>0.15083496261451623</v>
      </c>
    </row>
    <row r="265" spans="1:15">
      <c r="A265" s="40"/>
      <c r="B265" s="36"/>
      <c r="C265" s="36"/>
      <c r="D265" s="36"/>
      <c r="E265" s="36"/>
      <c r="F265" s="36"/>
      <c r="G265" s="43"/>
      <c r="H265" s="237"/>
      <c r="I265" s="238"/>
      <c r="O265" s="111"/>
    </row>
    <row r="266" spans="1:15">
      <c r="A266" s="40" t="s">
        <v>55</v>
      </c>
      <c r="B266" s="36">
        <v>44.848999999999997</v>
      </c>
      <c r="C266" s="36">
        <v>40.355130199999998</v>
      </c>
      <c r="D266" s="36">
        <v>48.212674999999997</v>
      </c>
      <c r="E266" s="36">
        <v>53.253702599999997</v>
      </c>
      <c r="F266" s="36">
        <v>59.025768899999996</v>
      </c>
      <c r="G266" s="36">
        <v>65.838331999999994</v>
      </c>
      <c r="H266" s="237">
        <v>0.46265836852633924</v>
      </c>
      <c r="I266" s="238">
        <v>0.63147366081351408</v>
      </c>
    </row>
    <row r="267" spans="1:15">
      <c r="A267" s="40"/>
      <c r="B267" s="36"/>
      <c r="C267" s="36"/>
      <c r="D267" s="36"/>
      <c r="E267" s="36"/>
      <c r="F267" s="36"/>
      <c r="G267" s="43"/>
      <c r="H267" s="237"/>
      <c r="I267" s="238"/>
    </row>
    <row r="268" spans="1:15" ht="13.5" thickBot="1">
      <c r="A268" s="32"/>
      <c r="B268" s="30"/>
      <c r="C268" s="30"/>
      <c r="D268" s="30"/>
      <c r="E268" s="30"/>
      <c r="F268" s="30"/>
      <c r="G268" s="30"/>
      <c r="H268" s="239"/>
      <c r="I268" s="240"/>
    </row>
    <row r="269" spans="1:15">
      <c r="A269" s="23"/>
      <c r="B269" s="44"/>
      <c r="C269" s="44"/>
      <c r="D269" s="44"/>
      <c r="E269" s="44"/>
      <c r="F269" s="44"/>
      <c r="G269" s="44"/>
    </row>
    <row r="270" spans="1:15">
      <c r="A270" s="23"/>
      <c r="B270" s="44"/>
      <c r="C270" s="44"/>
      <c r="D270" s="202"/>
      <c r="E270" s="202"/>
      <c r="F270" s="202"/>
      <c r="G270" s="202"/>
    </row>
    <row r="271" spans="1:15" ht="16.5" thickBot="1">
      <c r="A271" s="211" t="s">
        <v>56</v>
      </c>
      <c r="B271" s="213"/>
      <c r="C271" s="213"/>
      <c r="D271" s="213"/>
      <c r="E271" s="213"/>
      <c r="F271" s="213"/>
      <c r="G271" s="213"/>
      <c r="H271" s="213"/>
      <c r="I271" s="213"/>
    </row>
    <row r="272" spans="1:15" ht="13.5" thickBot="1">
      <c r="A272" s="6" t="s">
        <v>1</v>
      </c>
      <c r="B272" s="7">
        <v>2000</v>
      </c>
      <c r="C272" s="7">
        <v>2010</v>
      </c>
      <c r="D272" s="7">
        <v>2020</v>
      </c>
      <c r="E272" s="7">
        <v>2025</v>
      </c>
      <c r="F272" s="7">
        <v>2030</v>
      </c>
      <c r="G272" s="7">
        <v>2035</v>
      </c>
      <c r="H272" s="235" t="s">
        <v>192</v>
      </c>
      <c r="I272" s="236" t="s">
        <v>193</v>
      </c>
    </row>
    <row r="273" spans="1:13">
      <c r="A273" s="8" t="s">
        <v>57</v>
      </c>
      <c r="B273" s="9">
        <v>14.819093535512977</v>
      </c>
      <c r="C273" s="9">
        <v>8.9936321524528058</v>
      </c>
      <c r="D273" s="9">
        <v>9.5452745549609705</v>
      </c>
      <c r="E273" s="9">
        <v>9.8171660704154391</v>
      </c>
      <c r="F273" s="9">
        <v>9.7830611669936172</v>
      </c>
      <c r="G273" s="9">
        <v>9.7188492708618863</v>
      </c>
      <c r="H273" s="237">
        <v>8.777644017000541E-2</v>
      </c>
      <c r="I273" s="238">
        <v>8.063673342602673E-2</v>
      </c>
    </row>
    <row r="274" spans="1:13">
      <c r="A274" s="8" t="s">
        <v>58</v>
      </c>
      <c r="B274" s="9">
        <v>26.600792443472077</v>
      </c>
      <c r="C274" s="9">
        <v>32.212802867280239</v>
      </c>
      <c r="D274" s="9">
        <v>29.154100068151898</v>
      </c>
      <c r="E274" s="9">
        <v>27.886468078588646</v>
      </c>
      <c r="F274" s="9">
        <v>27.528641250050676</v>
      </c>
      <c r="G274" s="9">
        <v>27.972462622119256</v>
      </c>
      <c r="H274" s="237">
        <v>-0.14541304078781181</v>
      </c>
      <c r="I274" s="238">
        <v>-0.13163524647735814</v>
      </c>
      <c r="M274" s="194"/>
    </row>
    <row r="275" spans="1:13">
      <c r="A275" s="8" t="s">
        <v>59</v>
      </c>
      <c r="B275" s="9">
        <v>1.8000146149999998</v>
      </c>
      <c r="C275" s="9">
        <v>1.4252947725077596</v>
      </c>
      <c r="D275" s="9">
        <v>1.4795130127261749</v>
      </c>
      <c r="E275" s="9">
        <v>1.5036168284341784</v>
      </c>
      <c r="F275" s="9">
        <v>1.5317949052226496</v>
      </c>
      <c r="G275" s="9">
        <v>1.5677486491447061</v>
      </c>
      <c r="H275" s="237">
        <v>7.4721478510376249E-2</v>
      </c>
      <c r="I275" s="238">
        <v>9.9946957909838874E-2</v>
      </c>
    </row>
    <row r="276" spans="1:13">
      <c r="A276" s="8" t="s">
        <v>28</v>
      </c>
      <c r="B276" s="9">
        <v>0.23799989365256718</v>
      </c>
      <c r="C276" s="9">
        <v>0.11199278607496481</v>
      </c>
      <c r="D276" s="9">
        <v>0.16954803894074688</v>
      </c>
      <c r="E276" s="9">
        <v>0.19231243983086643</v>
      </c>
      <c r="F276" s="9">
        <v>0.21159732952170365</v>
      </c>
      <c r="G276" s="9">
        <v>0.22592500411565503</v>
      </c>
      <c r="H276" s="237">
        <v>0.88938356600992474</v>
      </c>
      <c r="I276" s="238">
        <v>1.0173174722560003</v>
      </c>
    </row>
    <row r="277" spans="1:13">
      <c r="A277" s="8" t="s">
        <v>60</v>
      </c>
      <c r="B277" s="9">
        <v>0</v>
      </c>
      <c r="C277" s="9">
        <v>7.91760727960025E-2</v>
      </c>
      <c r="D277" s="9">
        <v>0.1306963074281644</v>
      </c>
      <c r="E277" s="9">
        <v>0.13841075101786615</v>
      </c>
      <c r="F277" s="9">
        <v>0.14683120075385075</v>
      </c>
      <c r="G277" s="9">
        <v>0.15689164819931389</v>
      </c>
      <c r="H277" s="237">
        <v>0.85448956444407131</v>
      </c>
      <c r="I277" s="238">
        <v>0.98155380355307487</v>
      </c>
    </row>
    <row r="278" spans="1:13">
      <c r="A278" s="8" t="s">
        <v>29</v>
      </c>
      <c r="B278" s="9">
        <v>0.9</v>
      </c>
      <c r="C278" s="9">
        <v>1.0519159290588709</v>
      </c>
      <c r="D278" s="9">
        <v>1.4816298501257785</v>
      </c>
      <c r="E278" s="9">
        <v>1.6631788089249098</v>
      </c>
      <c r="F278" s="9">
        <v>1.9228311496166903</v>
      </c>
      <c r="G278" s="9">
        <v>2.2253980847536452</v>
      </c>
      <c r="H278" s="237">
        <v>0.82793234373493196</v>
      </c>
      <c r="I278" s="238">
        <v>1.1155664851892362</v>
      </c>
    </row>
    <row r="279" spans="1:13">
      <c r="A279" s="8" t="s">
        <v>61</v>
      </c>
      <c r="B279" s="9">
        <v>0</v>
      </c>
      <c r="C279" s="9">
        <v>0</v>
      </c>
      <c r="D279" s="9">
        <v>0</v>
      </c>
      <c r="E279" s="9">
        <v>0</v>
      </c>
      <c r="F279" s="9">
        <v>0</v>
      </c>
      <c r="G279" s="9">
        <v>0</v>
      </c>
      <c r="H279" s="237"/>
      <c r="I279" s="238"/>
    </row>
    <row r="280" spans="1:13">
      <c r="A280" s="8"/>
      <c r="B280" s="9"/>
      <c r="C280" s="9"/>
      <c r="D280" s="9"/>
      <c r="E280" s="9"/>
      <c r="F280" s="9"/>
      <c r="G280" s="9"/>
      <c r="H280" s="237"/>
      <c r="I280" s="238"/>
    </row>
    <row r="281" spans="1:13" ht="13.5" thickBot="1">
      <c r="A281" s="11" t="s">
        <v>8</v>
      </c>
      <c r="B281" s="12">
        <v>44.357900487637615</v>
      </c>
      <c r="C281" s="12">
        <v>43.874814580170643</v>
      </c>
      <c r="D281" s="12">
        <v>41.960761832333731</v>
      </c>
      <c r="E281" s="12">
        <v>41.201152977211905</v>
      </c>
      <c r="F281" s="12">
        <v>41.124757002159186</v>
      </c>
      <c r="G281" s="12">
        <v>41.867275279194452</v>
      </c>
      <c r="H281" s="239">
        <v>-6.2679639887397998E-2</v>
      </c>
      <c r="I281" s="240">
        <v>-4.5756074873157471E-2</v>
      </c>
      <c r="M281" s="194"/>
    </row>
    <row r="282" spans="1:13">
      <c r="A282" s="23"/>
      <c r="B282" s="2"/>
      <c r="C282" s="2"/>
      <c r="D282" s="2"/>
      <c r="E282" s="45"/>
      <c r="F282" s="45"/>
      <c r="M282" s="196"/>
    </row>
    <row r="283" spans="1:13">
      <c r="A283" s="23"/>
      <c r="B283" s="2"/>
      <c r="C283" s="202"/>
      <c r="D283" s="202"/>
      <c r="E283" s="202"/>
      <c r="F283" s="202"/>
      <c r="G283" s="202"/>
    </row>
    <row r="284" spans="1:13" ht="16.5" thickBot="1">
      <c r="A284" s="211" t="s">
        <v>62</v>
      </c>
      <c r="B284" s="213"/>
      <c r="C284" s="213"/>
      <c r="D284" s="213"/>
      <c r="E284" s="218"/>
      <c r="F284" s="218"/>
      <c r="G284" s="218"/>
      <c r="H284" s="213"/>
      <c r="I284" s="213"/>
    </row>
    <row r="285" spans="1:13" ht="13.5" thickBot="1">
      <c r="A285" s="6" t="s">
        <v>1</v>
      </c>
      <c r="B285" s="7">
        <v>2000</v>
      </c>
      <c r="C285" s="7">
        <v>2010</v>
      </c>
      <c r="D285" s="7">
        <v>2020</v>
      </c>
      <c r="E285" s="7">
        <v>2025</v>
      </c>
      <c r="F285" s="7">
        <v>2030</v>
      </c>
      <c r="G285" s="7">
        <v>2035</v>
      </c>
      <c r="H285" s="235" t="s">
        <v>192</v>
      </c>
      <c r="I285" s="236" t="s">
        <v>193</v>
      </c>
    </row>
    <row r="286" spans="1:13">
      <c r="A286" s="8" t="s">
        <v>48</v>
      </c>
      <c r="B286" s="9">
        <v>41.064987580637613</v>
      </c>
      <c r="C286" s="9">
        <v>40.894575451855026</v>
      </c>
      <c r="D286" s="9">
        <v>38.70872110051662</v>
      </c>
      <c r="E286" s="9">
        <v>37.839640468693318</v>
      </c>
      <c r="F286" s="9">
        <v>37.632498377366048</v>
      </c>
      <c r="G286" s="9">
        <v>38.234292326510264</v>
      </c>
      <c r="H286" s="237">
        <v>-7.9767965272787955E-2</v>
      </c>
      <c r="I286" s="238">
        <v>-6.5052225043311651E-2</v>
      </c>
    </row>
    <row r="287" spans="1:13">
      <c r="A287" s="8" t="s">
        <v>51</v>
      </c>
      <c r="B287" s="9">
        <v>1.1620000000000001</v>
      </c>
      <c r="C287" s="9">
        <v>1.2139141589263622</v>
      </c>
      <c r="D287" s="9">
        <v>1.422876638523495</v>
      </c>
      <c r="E287" s="9">
        <v>1.4982896596835069</v>
      </c>
      <c r="F287" s="9">
        <v>1.5897161849567305</v>
      </c>
      <c r="G287" s="9">
        <v>1.6727648296609541</v>
      </c>
      <c r="H287" s="237">
        <v>0.30957874843699296</v>
      </c>
      <c r="I287" s="238">
        <v>0.37799268371695982</v>
      </c>
    </row>
    <row r="288" spans="1:13">
      <c r="A288" s="8" t="s">
        <v>186</v>
      </c>
      <c r="B288" s="232">
        <v>0.33089829199999998</v>
      </c>
      <c r="C288" s="232">
        <v>0.34103019688148872</v>
      </c>
      <c r="D288" s="232">
        <v>0.34965108056744226</v>
      </c>
      <c r="E288" s="232">
        <v>0.35960602040090317</v>
      </c>
      <c r="F288" s="232">
        <v>0.37074753461376242</v>
      </c>
      <c r="G288" s="232">
        <v>0.39246947387852921</v>
      </c>
      <c r="H288" s="237">
        <v>8.7139901404686304E-2</v>
      </c>
      <c r="I288" s="238">
        <v>0.15083496261451623</v>
      </c>
    </row>
    <row r="289" spans="1:14">
      <c r="A289" s="8" t="s">
        <v>63</v>
      </c>
      <c r="B289" s="9">
        <v>1.8000146149999998</v>
      </c>
      <c r="C289" s="9">
        <v>1.4252947725077596</v>
      </c>
      <c r="D289" s="9">
        <v>1.4795130127261749</v>
      </c>
      <c r="E289" s="9">
        <v>1.5036168284341784</v>
      </c>
      <c r="F289" s="9">
        <v>1.5317949052226496</v>
      </c>
      <c r="G289" s="9">
        <v>1.5677486491447061</v>
      </c>
      <c r="H289" s="237">
        <v>7.4721478510376249E-2</v>
      </c>
      <c r="I289" s="238">
        <v>9.9946957909838874E-2</v>
      </c>
    </row>
    <row r="290" spans="1:14">
      <c r="A290" s="8"/>
      <c r="B290" s="9"/>
      <c r="C290" s="9"/>
      <c r="D290" s="9"/>
      <c r="E290" s="9"/>
      <c r="F290" s="9"/>
      <c r="G290" s="9"/>
      <c r="H290" s="237"/>
      <c r="I290" s="238"/>
    </row>
    <row r="291" spans="1:14" ht="13.5" thickBot="1">
      <c r="A291" s="32" t="s">
        <v>8</v>
      </c>
      <c r="B291" s="12">
        <v>44.357900487637615</v>
      </c>
      <c r="C291" s="12">
        <v>43.874814580170643</v>
      </c>
      <c r="D291" s="12">
        <v>41.960761832333731</v>
      </c>
      <c r="E291" s="12">
        <v>41.201152977211905</v>
      </c>
      <c r="F291" s="12">
        <v>41.124757002159186</v>
      </c>
      <c r="G291" s="12">
        <v>41.867275279194452</v>
      </c>
      <c r="H291" s="239">
        <v>-6.2679639887397998E-2</v>
      </c>
      <c r="I291" s="240">
        <v>-4.5756074873157471E-2</v>
      </c>
    </row>
    <row r="292" spans="1:14">
      <c r="A292" s="23"/>
      <c r="B292" s="46"/>
      <c r="C292" s="2"/>
      <c r="D292" s="2"/>
      <c r="E292" s="2"/>
    </row>
    <row r="293" spans="1:14">
      <c r="A293" s="23"/>
      <c r="B293" s="46"/>
      <c r="C293" s="2"/>
      <c r="D293" s="2"/>
      <c r="E293" s="2"/>
    </row>
    <row r="294" spans="1:14" ht="16.5" thickBot="1">
      <c r="A294" s="211" t="s">
        <v>64</v>
      </c>
      <c r="B294" s="212"/>
      <c r="C294" s="213"/>
      <c r="D294" s="213"/>
      <c r="E294" s="213"/>
      <c r="F294" s="213"/>
      <c r="G294" s="213"/>
      <c r="H294" s="213"/>
      <c r="I294" s="213"/>
    </row>
    <row r="295" spans="1:14" ht="13.5" thickBot="1">
      <c r="A295" s="6" t="s">
        <v>1</v>
      </c>
      <c r="B295" s="7">
        <v>2000</v>
      </c>
      <c r="C295" s="7">
        <v>2010</v>
      </c>
      <c r="D295" s="7">
        <v>2020</v>
      </c>
      <c r="E295" s="7">
        <v>2025</v>
      </c>
      <c r="F295" s="7">
        <v>2030</v>
      </c>
      <c r="G295" s="7">
        <v>2035</v>
      </c>
      <c r="H295" s="235" t="s">
        <v>192</v>
      </c>
      <c r="I295" s="236" t="s">
        <v>193</v>
      </c>
    </row>
    <row r="296" spans="1:14">
      <c r="A296" s="40" t="s">
        <v>65</v>
      </c>
      <c r="B296" s="9">
        <v>27.795787579781624</v>
      </c>
      <c r="C296" s="9">
        <v>28.149256610215485</v>
      </c>
      <c r="D296" s="9">
        <v>26.160978080875065</v>
      </c>
      <c r="E296" s="9">
        <v>25.29356053431059</v>
      </c>
      <c r="F296" s="9">
        <v>24.809123844518524</v>
      </c>
      <c r="G296" s="9">
        <v>24.851145158547855</v>
      </c>
      <c r="H296" s="237">
        <v>-0.11865793871390595</v>
      </c>
      <c r="I296" s="238">
        <v>-0.1171651350277837</v>
      </c>
      <c r="N296" s="198"/>
    </row>
    <row r="297" spans="1:14">
      <c r="A297" s="8" t="s">
        <v>57</v>
      </c>
      <c r="B297" s="9">
        <v>14.469093534656977</v>
      </c>
      <c r="C297" s="9">
        <v>8.457413398462414</v>
      </c>
      <c r="D297" s="9">
        <v>9.0409159987253105</v>
      </c>
      <c r="E297" s="9">
        <v>9.3259538952503274</v>
      </c>
      <c r="F297" s="9">
        <v>9.3049618977176944</v>
      </c>
      <c r="G297" s="9">
        <v>9.2385382217093177</v>
      </c>
      <c r="H297" s="237">
        <v>0.10021367755410515</v>
      </c>
      <c r="I297" s="238">
        <v>9.2359777918496366E-2</v>
      </c>
    </row>
    <row r="298" spans="1:14">
      <c r="A298" s="8" t="s">
        <v>58</v>
      </c>
      <c r="B298" s="9">
        <v>13.08869415147208</v>
      </c>
      <c r="C298" s="9">
        <v>19.579850425678107</v>
      </c>
      <c r="D298" s="9">
        <v>16.877574450592068</v>
      </c>
      <c r="E298" s="9">
        <v>15.602936029964681</v>
      </c>
      <c r="F298" s="9">
        <v>14.959449652619163</v>
      </c>
      <c r="G298" s="9">
        <v>14.834048677630191</v>
      </c>
      <c r="H298" s="237">
        <v>-0.23597732733440557</v>
      </c>
      <c r="I298" s="238">
        <v>-0.24238192043714524</v>
      </c>
    </row>
    <row r="299" spans="1:14">
      <c r="A299" s="8" t="s">
        <v>28</v>
      </c>
      <c r="B299" s="9">
        <v>0.23799989365256718</v>
      </c>
      <c r="C299" s="9">
        <v>0.11199278607496481</v>
      </c>
      <c r="D299" s="9">
        <v>0.16954803894074688</v>
      </c>
      <c r="E299" s="9">
        <v>0.19231243983086643</v>
      </c>
      <c r="F299" s="9">
        <v>0.21159732952170365</v>
      </c>
      <c r="G299" s="9">
        <v>0.22592500411565503</v>
      </c>
      <c r="H299" s="237">
        <v>0.88938356600992474</v>
      </c>
      <c r="I299" s="238">
        <v>1.0173174722560003</v>
      </c>
    </row>
    <row r="300" spans="1:14">
      <c r="A300" s="8" t="s">
        <v>60</v>
      </c>
      <c r="B300" s="9">
        <v>0</v>
      </c>
      <c r="C300" s="9">
        <v>0</v>
      </c>
      <c r="D300" s="9">
        <v>0</v>
      </c>
      <c r="E300" s="9">
        <v>0</v>
      </c>
      <c r="F300" s="9">
        <v>0</v>
      </c>
      <c r="G300" s="9">
        <v>0</v>
      </c>
      <c r="H300" s="237"/>
      <c r="I300" s="238"/>
    </row>
    <row r="301" spans="1:14">
      <c r="A301" s="8" t="s">
        <v>61</v>
      </c>
      <c r="B301" s="9">
        <v>0</v>
      </c>
      <c r="C301" s="9">
        <v>0</v>
      </c>
      <c r="D301" s="9">
        <v>0</v>
      </c>
      <c r="E301" s="9">
        <v>0</v>
      </c>
      <c r="F301" s="9">
        <v>0</v>
      </c>
      <c r="G301" s="9">
        <v>0</v>
      </c>
      <c r="H301" s="237"/>
      <c r="I301" s="238"/>
    </row>
    <row r="302" spans="1:14">
      <c r="A302" s="8" t="s">
        <v>5</v>
      </c>
      <c r="B302" s="9">
        <v>0</v>
      </c>
      <c r="C302" s="9">
        <v>0</v>
      </c>
      <c r="D302" s="9">
        <v>7.2939592616938526E-2</v>
      </c>
      <c r="E302" s="9">
        <v>0.17235816926471045</v>
      </c>
      <c r="F302" s="9">
        <v>0.33311496465995988</v>
      </c>
      <c r="G302" s="9">
        <v>0.55263325509269112</v>
      </c>
      <c r="H302" s="237"/>
      <c r="I302" s="238"/>
    </row>
    <row r="303" spans="1:14">
      <c r="A303" s="8"/>
      <c r="B303" s="9"/>
      <c r="C303" s="9"/>
      <c r="D303" s="9"/>
      <c r="E303" s="9"/>
      <c r="F303" s="9"/>
      <c r="G303" s="13"/>
      <c r="H303" s="237"/>
      <c r="I303" s="238"/>
    </row>
    <row r="304" spans="1:14">
      <c r="A304" s="40" t="s">
        <v>66</v>
      </c>
      <c r="B304" s="9">
        <v>12.2378</v>
      </c>
      <c r="C304" s="9">
        <v>11.270519790680007</v>
      </c>
      <c r="D304" s="9">
        <v>10.878109449686914</v>
      </c>
      <c r="E304" s="9">
        <v>10.862310295821487</v>
      </c>
      <c r="F304" s="9">
        <v>11.108730847772263</v>
      </c>
      <c r="G304" s="9">
        <v>11.601533653142504</v>
      </c>
      <c r="H304" s="237">
        <v>-1.4355056014500156E-2</v>
      </c>
      <c r="I304" s="238">
        <v>2.9369884318576345E-2</v>
      </c>
    </row>
    <row r="305" spans="1:9">
      <c r="A305" s="8" t="s">
        <v>57</v>
      </c>
      <c r="B305" s="9">
        <v>0</v>
      </c>
      <c r="C305" s="9">
        <v>0</v>
      </c>
      <c r="D305" s="9">
        <v>0</v>
      </c>
      <c r="E305" s="9">
        <v>0</v>
      </c>
      <c r="F305" s="9">
        <v>0</v>
      </c>
      <c r="G305" s="9">
        <v>0</v>
      </c>
      <c r="H305" s="237"/>
      <c r="I305" s="238"/>
    </row>
    <row r="306" spans="1:9">
      <c r="A306" s="8" t="s">
        <v>58</v>
      </c>
      <c r="B306" s="9">
        <v>12.2378</v>
      </c>
      <c r="C306" s="9">
        <v>11.270519790680007</v>
      </c>
      <c r="D306" s="9">
        <v>10.878109449686914</v>
      </c>
      <c r="E306" s="9">
        <v>10.862310295821487</v>
      </c>
      <c r="F306" s="9">
        <v>11.108730847772263</v>
      </c>
      <c r="G306" s="9">
        <v>11.601533653142504</v>
      </c>
      <c r="H306" s="237">
        <v>-1.4355056014500156E-2</v>
      </c>
      <c r="I306" s="238">
        <v>2.9369884318576345E-2</v>
      </c>
    </row>
    <row r="307" spans="1:9">
      <c r="A307" s="8" t="s">
        <v>28</v>
      </c>
      <c r="B307" s="9">
        <v>0</v>
      </c>
      <c r="C307" s="9">
        <v>0</v>
      </c>
      <c r="D307" s="9">
        <v>0</v>
      </c>
      <c r="E307" s="9">
        <v>0</v>
      </c>
      <c r="F307" s="9">
        <v>0</v>
      </c>
      <c r="G307" s="9">
        <v>0</v>
      </c>
      <c r="H307" s="237"/>
      <c r="I307" s="238"/>
    </row>
    <row r="308" spans="1:9">
      <c r="A308" s="8" t="s">
        <v>60</v>
      </c>
      <c r="B308" s="9">
        <v>0</v>
      </c>
      <c r="C308" s="9">
        <v>0</v>
      </c>
      <c r="D308" s="9">
        <v>0</v>
      </c>
      <c r="E308" s="9">
        <v>0</v>
      </c>
      <c r="F308" s="9">
        <v>0</v>
      </c>
      <c r="G308" s="9">
        <v>0</v>
      </c>
      <c r="H308" s="237"/>
      <c r="I308" s="238"/>
    </row>
    <row r="309" spans="1:9">
      <c r="A309" s="8" t="s">
        <v>61</v>
      </c>
      <c r="B309" s="9">
        <v>0</v>
      </c>
      <c r="C309" s="9">
        <v>0</v>
      </c>
      <c r="D309" s="9">
        <v>0</v>
      </c>
      <c r="E309" s="9">
        <v>0</v>
      </c>
      <c r="F309" s="9">
        <v>0</v>
      </c>
      <c r="G309" s="9">
        <v>0</v>
      </c>
      <c r="H309" s="237"/>
      <c r="I309" s="238"/>
    </row>
    <row r="310" spans="1:9">
      <c r="A310" s="8" t="s">
        <v>5</v>
      </c>
      <c r="B310" s="9">
        <v>0</v>
      </c>
      <c r="C310" s="9">
        <v>0</v>
      </c>
      <c r="D310" s="9">
        <v>0</v>
      </c>
      <c r="E310" s="9">
        <v>0</v>
      </c>
      <c r="F310" s="9">
        <v>0</v>
      </c>
      <c r="G310" s="9">
        <v>0</v>
      </c>
      <c r="H310" s="237"/>
      <c r="I310" s="238"/>
    </row>
    <row r="311" spans="1:9">
      <c r="A311" s="8"/>
      <c r="B311" s="9"/>
      <c r="C311" s="9"/>
      <c r="D311" s="9"/>
      <c r="E311" s="9"/>
      <c r="F311" s="9"/>
      <c r="G311" s="13"/>
      <c r="H311" s="237"/>
      <c r="I311" s="238"/>
    </row>
    <row r="312" spans="1:9">
      <c r="A312" s="40" t="s">
        <v>187</v>
      </c>
      <c r="B312" s="9">
        <v>0.68140000000000023</v>
      </c>
      <c r="C312" s="9">
        <v>0.93858029696915291</v>
      </c>
      <c r="D312" s="9">
        <v>1.1652750137189793</v>
      </c>
      <c r="E312" s="9">
        <v>1.1925574633961316</v>
      </c>
      <c r="F312" s="9">
        <v>1.2365444157993359</v>
      </c>
      <c r="G312" s="9">
        <v>1.3013024656673473</v>
      </c>
      <c r="H312" s="237">
        <v>0.31746257596964655</v>
      </c>
      <c r="I312" s="238">
        <v>0.38645832420464243</v>
      </c>
    </row>
    <row r="313" spans="1:9">
      <c r="A313" s="8" t="s">
        <v>57</v>
      </c>
      <c r="B313" s="9">
        <v>0</v>
      </c>
      <c r="C313" s="9">
        <v>0</v>
      </c>
      <c r="D313" s="9">
        <v>0</v>
      </c>
      <c r="E313" s="9">
        <v>0</v>
      </c>
      <c r="F313" s="9">
        <v>0</v>
      </c>
      <c r="G313" s="9">
        <v>0</v>
      </c>
      <c r="H313" s="237"/>
      <c r="I313" s="238"/>
    </row>
    <row r="314" spans="1:9">
      <c r="A314" s="8" t="s">
        <v>58</v>
      </c>
      <c r="B314" s="9">
        <v>0.68140000000000023</v>
      </c>
      <c r="C314" s="9">
        <v>0.85940422417315043</v>
      </c>
      <c r="D314" s="9">
        <v>1.0345787062908149</v>
      </c>
      <c r="E314" s="9">
        <v>1.0541467123782655</v>
      </c>
      <c r="F314" s="9">
        <v>1.0897132150454851</v>
      </c>
      <c r="G314" s="9">
        <v>1.1444108174680334</v>
      </c>
      <c r="H314" s="237">
        <v>0.26798680340897718</v>
      </c>
      <c r="I314" s="238">
        <v>0.33163275822747251</v>
      </c>
    </row>
    <row r="315" spans="1:9">
      <c r="A315" s="8" t="s">
        <v>28</v>
      </c>
      <c r="B315" s="9">
        <v>0</v>
      </c>
      <c r="C315" s="9">
        <v>0</v>
      </c>
      <c r="D315" s="9">
        <v>0</v>
      </c>
      <c r="E315" s="9">
        <v>0</v>
      </c>
      <c r="F315" s="9">
        <v>0</v>
      </c>
      <c r="G315" s="9">
        <v>0</v>
      </c>
      <c r="H315" s="237"/>
      <c r="I315" s="238"/>
    </row>
    <row r="316" spans="1:9">
      <c r="A316" s="8" t="s">
        <v>60</v>
      </c>
      <c r="B316" s="9">
        <v>0</v>
      </c>
      <c r="C316" s="9">
        <v>7.91760727960025E-2</v>
      </c>
      <c r="D316" s="9">
        <v>0.1306963074281644</v>
      </c>
      <c r="E316" s="9">
        <v>0.13841075101786615</v>
      </c>
      <c r="F316" s="9">
        <v>0.14683120075385075</v>
      </c>
      <c r="G316" s="9">
        <v>0.15689164819931389</v>
      </c>
      <c r="H316" s="237">
        <v>0.85448956444407131</v>
      </c>
      <c r="I316" s="238">
        <v>0.98155380355307487</v>
      </c>
    </row>
    <row r="317" spans="1:9">
      <c r="A317" s="8" t="s">
        <v>61</v>
      </c>
      <c r="B317" s="9">
        <v>0</v>
      </c>
      <c r="C317" s="9">
        <v>0</v>
      </c>
      <c r="D317" s="9">
        <v>0</v>
      </c>
      <c r="E317" s="9">
        <v>0</v>
      </c>
      <c r="F317" s="9">
        <v>0</v>
      </c>
      <c r="G317" s="9">
        <v>0</v>
      </c>
      <c r="H317" s="237"/>
      <c r="I317" s="238"/>
    </row>
    <row r="318" spans="1:9">
      <c r="A318" s="8" t="s">
        <v>5</v>
      </c>
      <c r="B318" s="9">
        <v>0</v>
      </c>
      <c r="C318" s="9">
        <v>0</v>
      </c>
      <c r="D318" s="9">
        <v>0</v>
      </c>
      <c r="E318" s="9">
        <v>0</v>
      </c>
      <c r="F318" s="9">
        <v>0</v>
      </c>
      <c r="G318" s="9">
        <v>0</v>
      </c>
      <c r="H318" s="237"/>
      <c r="I318" s="238"/>
    </row>
    <row r="319" spans="1:9">
      <c r="A319" s="8"/>
      <c r="B319" s="9"/>
      <c r="C319" s="9"/>
      <c r="D319" s="9"/>
      <c r="E319" s="9"/>
      <c r="F319" s="9"/>
      <c r="G319" s="13"/>
      <c r="H319" s="237"/>
      <c r="I319" s="238"/>
    </row>
    <row r="320" spans="1:9">
      <c r="A320" s="40" t="s">
        <v>67</v>
      </c>
      <c r="B320" s="9">
        <v>0.35000000085598515</v>
      </c>
      <c r="C320" s="9">
        <v>0.53621875399038643</v>
      </c>
      <c r="D320" s="9">
        <v>0.50435855623565828</v>
      </c>
      <c r="E320" s="9">
        <v>0.4912121751651064</v>
      </c>
      <c r="F320" s="9">
        <v>0.47809926927592272</v>
      </c>
      <c r="G320" s="9">
        <v>0.48031104915255796</v>
      </c>
      <c r="H320" s="237">
        <v>-0.10838763896628967</v>
      </c>
      <c r="I320" s="238">
        <v>-0.10426286738719848</v>
      </c>
    </row>
    <row r="321" spans="1:9">
      <c r="A321" s="8"/>
      <c r="B321" s="9"/>
      <c r="C321" s="9"/>
      <c r="D321" s="9"/>
      <c r="E321" s="9"/>
      <c r="F321" s="9"/>
      <c r="G321" s="13"/>
      <c r="H321" s="237"/>
      <c r="I321" s="238"/>
    </row>
    <row r="322" spans="1:9" ht="13.5" thickBot="1">
      <c r="A322" s="32" t="s">
        <v>68</v>
      </c>
      <c r="B322" s="12">
        <v>41.064987580637613</v>
      </c>
      <c r="C322" s="12">
        <v>40.894575451855026</v>
      </c>
      <c r="D322" s="12">
        <v>38.70872110051662</v>
      </c>
      <c r="E322" s="12">
        <v>37.839640468693318</v>
      </c>
      <c r="F322" s="12">
        <v>37.632498377366048</v>
      </c>
      <c r="G322" s="12">
        <v>38.234292326510264</v>
      </c>
      <c r="H322" s="239">
        <v>-7.9767965272787955E-2</v>
      </c>
      <c r="I322" s="240">
        <v>-6.5052225043311651E-2</v>
      </c>
    </row>
    <row r="323" spans="1:9">
      <c r="A323" s="23"/>
      <c r="B323" s="46"/>
      <c r="C323" s="2"/>
      <c r="D323" s="2"/>
      <c r="E323" s="2"/>
    </row>
    <row r="324" spans="1:9">
      <c r="A324" s="48"/>
      <c r="B324" s="46"/>
      <c r="C324" s="2"/>
      <c r="D324" s="2"/>
      <c r="E324" s="2"/>
    </row>
    <row r="325" spans="1:9" ht="16.5" thickBot="1">
      <c r="A325" s="211" t="s">
        <v>69</v>
      </c>
      <c r="B325" s="212"/>
      <c r="C325" s="213"/>
      <c r="D325" s="213"/>
      <c r="E325" s="213"/>
      <c r="F325" s="213"/>
      <c r="G325" s="213"/>
      <c r="H325" s="213"/>
      <c r="I325" s="213"/>
    </row>
    <row r="326" spans="1:9" ht="13.5" thickBot="1">
      <c r="A326" s="6"/>
      <c r="B326" s="7">
        <v>2000</v>
      </c>
      <c r="C326" s="7">
        <v>2010</v>
      </c>
      <c r="D326" s="7">
        <v>2020</v>
      </c>
      <c r="E326" s="7">
        <v>2025</v>
      </c>
      <c r="F326" s="7">
        <v>2030</v>
      </c>
      <c r="G326" s="7">
        <v>2035</v>
      </c>
      <c r="H326" s="235" t="s">
        <v>192</v>
      </c>
      <c r="I326" s="236" t="s">
        <v>193</v>
      </c>
    </row>
    <row r="327" spans="1:9">
      <c r="A327" s="8" t="s">
        <v>70</v>
      </c>
      <c r="B327" s="9">
        <v>31.469985938009611</v>
      </c>
      <c r="C327" s="9">
        <v>35.996354543947724</v>
      </c>
      <c r="D327" s="9">
        <v>37.774562461141315</v>
      </c>
      <c r="E327" s="9">
        <v>38.765603684432911</v>
      </c>
      <c r="F327" s="9">
        <v>39.853971037072633</v>
      </c>
      <c r="G327" s="9">
        <v>40.688608552780174</v>
      </c>
      <c r="H327" s="237">
        <v>0.1071668657006688</v>
      </c>
      <c r="I327" s="238">
        <v>0.13035358908646444</v>
      </c>
    </row>
    <row r="328" spans="1:9">
      <c r="A328" s="8" t="s">
        <v>170</v>
      </c>
      <c r="B328" s="47">
        <v>2.7958504292701841E-2</v>
      </c>
      <c r="C328" s="47">
        <v>2.476379168269538E-2</v>
      </c>
      <c r="D328" s="47">
        <v>2.1124495284468834E-2</v>
      </c>
      <c r="E328" s="47">
        <v>1.9521836966292484E-2</v>
      </c>
      <c r="F328" s="47">
        <v>1.8025503083104993E-2</v>
      </c>
      <c r="G328" s="47">
        <v>1.6629178255170535E-2</v>
      </c>
      <c r="H328" s="237">
        <v>-0.27210245853824622</v>
      </c>
      <c r="I328" s="238">
        <v>-0.32848820292771275</v>
      </c>
    </row>
    <row r="329" spans="1:9" ht="13.5" thickBot="1">
      <c r="A329" s="11" t="s">
        <v>25</v>
      </c>
      <c r="B329" s="22"/>
      <c r="C329" s="22"/>
      <c r="D329" s="22"/>
      <c r="E329" s="22"/>
      <c r="F329" s="22"/>
      <c r="G329" s="22"/>
      <c r="H329" s="239"/>
      <c r="I329" s="240"/>
    </row>
    <row r="330" spans="1:9">
      <c r="A330" s="31"/>
      <c r="B330" s="46"/>
      <c r="C330" s="2"/>
      <c r="D330" s="2"/>
      <c r="E330" s="2"/>
    </row>
    <row r="331" spans="1:9" ht="15.75">
      <c r="A331" s="49"/>
    </row>
    <row r="332" spans="1:9" ht="21">
      <c r="A332" s="207" t="s">
        <v>97</v>
      </c>
      <c r="B332" s="221"/>
      <c r="C332" s="221"/>
      <c r="D332" s="221"/>
      <c r="E332" s="221"/>
      <c r="F332" s="221"/>
      <c r="G332" s="209"/>
      <c r="H332" s="209"/>
      <c r="I332" s="209"/>
    </row>
    <row r="333" spans="1:9">
      <c r="F333" s="5"/>
    </row>
    <row r="334" spans="1:9" ht="16.5" thickBot="1">
      <c r="A334" s="211" t="s">
        <v>98</v>
      </c>
      <c r="B334" s="213"/>
      <c r="C334" s="213"/>
      <c r="D334" s="213"/>
      <c r="E334" s="213"/>
      <c r="F334" s="213"/>
      <c r="G334" s="213"/>
      <c r="H334" s="213"/>
      <c r="I334" s="213"/>
    </row>
    <row r="335" spans="1:9" ht="13.5" thickBot="1">
      <c r="A335" s="50" t="s">
        <v>1</v>
      </c>
      <c r="B335" s="7">
        <v>2000</v>
      </c>
      <c r="C335" s="7">
        <v>2010</v>
      </c>
      <c r="D335" s="7">
        <v>2020</v>
      </c>
      <c r="E335" s="7">
        <v>2025</v>
      </c>
      <c r="F335" s="7">
        <v>2030</v>
      </c>
      <c r="G335" s="7">
        <v>2035</v>
      </c>
      <c r="H335" s="235" t="s">
        <v>192</v>
      </c>
      <c r="I335" s="236" t="s">
        <v>193</v>
      </c>
    </row>
    <row r="336" spans="1:9">
      <c r="A336" s="8" t="s">
        <v>2</v>
      </c>
      <c r="B336" s="9">
        <v>3.48</v>
      </c>
      <c r="C336" s="9">
        <v>3.44</v>
      </c>
      <c r="D336" s="9">
        <v>3.2771390391345849</v>
      </c>
      <c r="E336" s="9">
        <v>3.1957085587018774</v>
      </c>
      <c r="F336" s="9">
        <v>3.1142780782691699</v>
      </c>
      <c r="G336" s="9">
        <v>3.032847597836462</v>
      </c>
      <c r="H336" s="237">
        <v>-9.4686605154311043E-2</v>
      </c>
      <c r="I336" s="238">
        <v>-0.118358256442889</v>
      </c>
    </row>
    <row r="337" spans="1:9">
      <c r="A337" s="8" t="s">
        <v>3</v>
      </c>
      <c r="B337" s="9">
        <v>0.29508965199999998</v>
      </c>
      <c r="C337" s="9">
        <v>0.23</v>
      </c>
      <c r="D337" s="9">
        <v>0.20959873284054911</v>
      </c>
      <c r="E337" s="9">
        <v>0.19939809926082366</v>
      </c>
      <c r="F337" s="9">
        <v>0.18919746568109821</v>
      </c>
      <c r="G337" s="9">
        <v>0.17899683210137277</v>
      </c>
      <c r="H337" s="237">
        <v>-0.17740232312565996</v>
      </c>
      <c r="I337" s="238">
        <v>-0.22175290390707492</v>
      </c>
    </row>
    <row r="338" spans="1:9">
      <c r="A338" s="8" t="s">
        <v>4</v>
      </c>
      <c r="B338" s="9">
        <v>0</v>
      </c>
      <c r="C338" s="9">
        <v>0</v>
      </c>
      <c r="D338" s="9">
        <v>0</v>
      </c>
      <c r="E338" s="9">
        <v>0</v>
      </c>
      <c r="F338" s="9">
        <v>0</v>
      </c>
      <c r="G338" s="9">
        <v>0</v>
      </c>
      <c r="H338" s="237"/>
      <c r="I338" s="238"/>
    </row>
    <row r="339" spans="1:9">
      <c r="A339" s="8" t="s">
        <v>5</v>
      </c>
      <c r="B339" s="9">
        <v>0.51178599999999996</v>
      </c>
      <c r="C339" s="9">
        <v>0.66</v>
      </c>
      <c r="D339" s="9">
        <v>0.61800978792822192</v>
      </c>
      <c r="E339" s="9">
        <v>0.59701468189233287</v>
      </c>
      <c r="F339" s="9">
        <v>0.57601957585644381</v>
      </c>
      <c r="G339" s="9">
        <v>0.55502446982055464</v>
      </c>
      <c r="H339" s="237">
        <v>-0.12724306688417608</v>
      </c>
      <c r="I339" s="238">
        <v>-0.1590538336052203</v>
      </c>
    </row>
    <row r="340" spans="1:9">
      <c r="A340" s="8" t="s">
        <v>6</v>
      </c>
      <c r="B340" s="9">
        <v>0</v>
      </c>
      <c r="C340" s="9">
        <v>0</v>
      </c>
      <c r="D340" s="9">
        <v>0</v>
      </c>
      <c r="E340" s="9">
        <v>0</v>
      </c>
      <c r="F340" s="9">
        <v>0</v>
      </c>
      <c r="G340" s="9">
        <v>0</v>
      </c>
      <c r="H340" s="237"/>
      <c r="I340" s="238"/>
    </row>
    <row r="341" spans="1:9">
      <c r="A341" s="8" t="s">
        <v>7</v>
      </c>
      <c r="B341" s="9">
        <v>7.0881186999999998E-2</v>
      </c>
      <c r="C341" s="9">
        <v>0.13</v>
      </c>
      <c r="D341" s="9">
        <v>0.11581818181818182</v>
      </c>
      <c r="E341" s="9">
        <v>0.10872727272727273</v>
      </c>
      <c r="F341" s="9">
        <v>0.10163636363636364</v>
      </c>
      <c r="G341" s="9">
        <v>9.4545454545454558E-2</v>
      </c>
      <c r="H341" s="237">
        <v>-0.21818181818181825</v>
      </c>
      <c r="I341" s="238">
        <v>-0.27272727272727271</v>
      </c>
    </row>
    <row r="342" spans="1:9">
      <c r="A342" s="8"/>
      <c r="B342" s="9"/>
      <c r="C342" s="9"/>
      <c r="D342" s="9"/>
      <c r="E342" s="9"/>
      <c r="F342" s="9"/>
      <c r="G342" s="9"/>
      <c r="H342" s="237"/>
      <c r="I342" s="238"/>
    </row>
    <row r="343" spans="1:9" ht="13.5" thickBot="1">
      <c r="A343" s="11" t="s">
        <v>8</v>
      </c>
      <c r="B343" s="12">
        <v>4.3577568390000003</v>
      </c>
      <c r="C343" s="12">
        <v>4.46</v>
      </c>
      <c r="D343" s="12">
        <v>4.2205657417215381</v>
      </c>
      <c r="E343" s="12">
        <v>4.1008486125823067</v>
      </c>
      <c r="F343" s="12">
        <v>3.9811314834430758</v>
      </c>
      <c r="G343" s="12">
        <v>3.8614143543038439</v>
      </c>
      <c r="H343" s="239">
        <v>-0.10736962254639559</v>
      </c>
      <c r="I343" s="240">
        <v>-0.1342120281829946</v>
      </c>
    </row>
    <row r="344" spans="1:9" ht="15.75">
      <c r="A344" s="49"/>
    </row>
    <row r="345" spans="1:9" ht="15.75">
      <c r="A345" s="49"/>
    </row>
    <row r="346" spans="1:9" ht="21">
      <c r="A346" s="207" t="s">
        <v>100</v>
      </c>
      <c r="B346" s="221"/>
      <c r="C346" s="221"/>
      <c r="D346" s="221"/>
      <c r="E346" s="221"/>
      <c r="F346" s="221"/>
      <c r="G346" s="209"/>
      <c r="H346" s="209"/>
      <c r="I346" s="209"/>
    </row>
    <row r="347" spans="1:9">
      <c r="F347" s="5"/>
    </row>
    <row r="348" spans="1:9" ht="16.5" thickBot="1">
      <c r="A348" s="211" t="s">
        <v>101</v>
      </c>
      <c r="B348" s="213"/>
      <c r="C348" s="213"/>
      <c r="D348" s="213"/>
      <c r="E348" s="213"/>
      <c r="F348" s="213"/>
      <c r="G348" s="213"/>
      <c r="H348" s="213"/>
      <c r="I348" s="213"/>
    </row>
    <row r="349" spans="1:9" ht="13.5" thickBot="1">
      <c r="A349" s="50" t="s">
        <v>1</v>
      </c>
      <c r="B349" s="7">
        <v>2000</v>
      </c>
      <c r="C349" s="7">
        <v>2010</v>
      </c>
      <c r="D349" s="7">
        <v>2020</v>
      </c>
      <c r="E349" s="7">
        <v>2025</v>
      </c>
      <c r="F349" s="7">
        <v>2030</v>
      </c>
      <c r="G349" s="7">
        <v>2035</v>
      </c>
      <c r="H349" s="235" t="s">
        <v>192</v>
      </c>
      <c r="I349" s="236" t="s">
        <v>193</v>
      </c>
    </row>
    <row r="350" spans="1:9">
      <c r="A350" s="8" t="s">
        <v>2</v>
      </c>
      <c r="B350" s="9">
        <v>68.282453881848994</v>
      </c>
      <c r="C350" s="9">
        <v>58.922368153587506</v>
      </c>
      <c r="D350" s="9">
        <v>48.803364424700469</v>
      </c>
      <c r="E350" s="9">
        <v>45.9277822736655</v>
      </c>
      <c r="F350" s="9">
        <v>44.523919083708407</v>
      </c>
      <c r="G350" s="9">
        <v>44.26637153710395</v>
      </c>
      <c r="H350" s="237">
        <v>-0.24436304108395623</v>
      </c>
      <c r="I350" s="238">
        <v>-0.24873400502642939</v>
      </c>
    </row>
    <row r="351" spans="1:9">
      <c r="A351" s="8" t="s">
        <v>3</v>
      </c>
      <c r="B351" s="9">
        <v>30.190003710917999</v>
      </c>
      <c r="C351" s="9">
        <v>30.311426352866494</v>
      </c>
      <c r="D351" s="9">
        <v>26.655763542624314</v>
      </c>
      <c r="E351" s="9">
        <v>25.682751000699369</v>
      </c>
      <c r="F351" s="9">
        <v>25.217420987264866</v>
      </c>
      <c r="G351" s="9">
        <v>24.518536122592145</v>
      </c>
      <c r="H351" s="237">
        <v>-0.16805561395562296</v>
      </c>
      <c r="I351" s="238">
        <v>-0.19111242614706336</v>
      </c>
    </row>
    <row r="352" spans="1:9">
      <c r="A352" s="8" t="s">
        <v>4</v>
      </c>
      <c r="B352" s="9">
        <v>7.3745161147124296</v>
      </c>
      <c r="C352" s="9">
        <v>5.3466767646475493</v>
      </c>
      <c r="D352" s="9">
        <v>5.2422700180241995</v>
      </c>
      <c r="E352" s="9">
        <v>5.0315274883988828</v>
      </c>
      <c r="F352" s="9">
        <v>4.9331670546921131</v>
      </c>
      <c r="G352" s="9">
        <v>4.9634895910865016</v>
      </c>
      <c r="H352" s="237">
        <v>-7.7339575245988224E-2</v>
      </c>
      <c r="I352" s="238">
        <v>-7.1668288626441257E-2</v>
      </c>
    </row>
    <row r="353" spans="1:13">
      <c r="A353" s="8" t="s">
        <v>5</v>
      </c>
      <c r="B353" s="9">
        <v>32.676345606382021</v>
      </c>
      <c r="C353" s="9">
        <v>36.978554640925083</v>
      </c>
      <c r="D353" s="9">
        <v>37.273152554893045</v>
      </c>
      <c r="E353" s="9">
        <v>37.374859494686774</v>
      </c>
      <c r="F353" s="9">
        <v>38.651835341336465</v>
      </c>
      <c r="G353" s="9">
        <v>39.958890063169605</v>
      </c>
      <c r="H353" s="237">
        <v>4.5250029825652627E-2</v>
      </c>
      <c r="I353" s="238">
        <v>8.0596319980178688E-2</v>
      </c>
    </row>
    <row r="354" spans="1:13">
      <c r="A354" s="8" t="s">
        <v>6</v>
      </c>
      <c r="B354" s="9">
        <v>3.79202236870423</v>
      </c>
      <c r="C354" s="9">
        <v>4.2077162254769824</v>
      </c>
      <c r="D354" s="9">
        <v>4.2131322823035662</v>
      </c>
      <c r="E354" s="9">
        <v>4.1727599309159347</v>
      </c>
      <c r="F354" s="9">
        <v>4.2277734465581061</v>
      </c>
      <c r="G354" s="9">
        <v>4.190088646589297</v>
      </c>
      <c r="H354" s="237">
        <v>4.7667713330288297E-3</v>
      </c>
      <c r="I354" s="238">
        <v>-4.1893459404304112E-3</v>
      </c>
    </row>
    <row r="355" spans="1:13">
      <c r="A355" s="8" t="s">
        <v>191</v>
      </c>
      <c r="B355" s="9">
        <v>8.9419343973368051</v>
      </c>
      <c r="C355" s="9">
        <v>10.816329648776252</v>
      </c>
      <c r="D355" s="9">
        <v>14.511002811663076</v>
      </c>
      <c r="E355" s="9">
        <v>15.160274872407481</v>
      </c>
      <c r="F355" s="9">
        <v>15.301963083161892</v>
      </c>
      <c r="G355" s="9">
        <v>15.171478451130433</v>
      </c>
      <c r="H355" s="237">
        <v>0.41470938664421531</v>
      </c>
      <c r="I355" s="238">
        <v>0.40264571659453052</v>
      </c>
    </row>
    <row r="356" spans="1:13">
      <c r="A356" s="8" t="s">
        <v>194</v>
      </c>
      <c r="B356" s="9"/>
      <c r="C356" s="9"/>
      <c r="D356" s="9"/>
      <c r="E356" s="9"/>
      <c r="F356" s="9"/>
      <c r="G356" s="9"/>
      <c r="H356" s="237"/>
      <c r="I356" s="238"/>
      <c r="M356" s="195"/>
    </row>
    <row r="357" spans="1:13">
      <c r="A357" s="8"/>
      <c r="B357" s="9"/>
      <c r="C357" s="9"/>
      <c r="D357" s="9"/>
      <c r="E357" s="9"/>
      <c r="F357" s="9"/>
      <c r="G357" s="9"/>
      <c r="H357" s="237"/>
      <c r="I357" s="238"/>
    </row>
    <row r="358" spans="1:13" ht="13.5" thickBot="1">
      <c r="A358" s="11" t="s">
        <v>8</v>
      </c>
      <c r="B358" s="12">
        <v>151.25727607990251</v>
      </c>
      <c r="C358" s="12">
        <v>146.58307178627987</v>
      </c>
      <c r="D358" s="12">
        <v>136.69868563420866</v>
      </c>
      <c r="E358" s="12">
        <v>133.34995506077394</v>
      </c>
      <c r="F358" s="12">
        <v>132.85607899672186</v>
      </c>
      <c r="G358" s="12">
        <v>133.06885441167194</v>
      </c>
      <c r="H358" s="239">
        <v>-9.3646507896711029E-2</v>
      </c>
      <c r="I358" s="240">
        <v>-9.2194939087590244E-2</v>
      </c>
    </row>
    <row r="359" spans="1:13">
      <c r="A359" s="55"/>
      <c r="F359" s="56"/>
      <c r="G359" s="56"/>
    </row>
    <row r="360" spans="1:13">
      <c r="A360" s="119"/>
      <c r="F360" s="56"/>
      <c r="G360" s="56"/>
    </row>
    <row r="361" spans="1:13" ht="16.5" thickBot="1">
      <c r="A361" s="211" t="s">
        <v>102</v>
      </c>
      <c r="B361" s="213"/>
      <c r="C361" s="213"/>
      <c r="D361" s="213"/>
      <c r="E361" s="213"/>
      <c r="F361" s="213"/>
      <c r="G361" s="213"/>
      <c r="H361" s="213"/>
      <c r="I361" s="213"/>
    </row>
    <row r="362" spans="1:13" ht="13.5" thickBot="1">
      <c r="A362" s="50" t="s">
        <v>1</v>
      </c>
      <c r="B362" s="7">
        <v>2000</v>
      </c>
      <c r="C362" s="7">
        <v>2010</v>
      </c>
      <c r="D362" s="7">
        <v>2020</v>
      </c>
      <c r="E362" s="7">
        <v>2025</v>
      </c>
      <c r="F362" s="7">
        <v>2030</v>
      </c>
      <c r="G362" s="7">
        <v>2035</v>
      </c>
      <c r="H362" s="235" t="s">
        <v>192</v>
      </c>
      <c r="I362" s="236" t="s">
        <v>193</v>
      </c>
    </row>
    <row r="363" spans="1:13">
      <c r="A363" s="53" t="s">
        <v>71</v>
      </c>
      <c r="B363" s="9">
        <v>39.454146064964554</v>
      </c>
      <c r="C363" s="9">
        <v>34.01455414596532</v>
      </c>
      <c r="D363" s="9">
        <v>33.496917584203686</v>
      </c>
      <c r="E363" s="9">
        <v>33.225122390026961</v>
      </c>
      <c r="F363" s="9">
        <v>33.557110288897235</v>
      </c>
      <c r="G363" s="9">
        <v>33.828649660085247</v>
      </c>
      <c r="H363" s="237">
        <v>-1.3448474294417423E-2</v>
      </c>
      <c r="I363" s="238">
        <v>-5.4654394434308085E-3</v>
      </c>
    </row>
    <row r="364" spans="1:13">
      <c r="A364" s="53" t="s">
        <v>72</v>
      </c>
      <c r="B364" s="9">
        <v>42.520503571764309</v>
      </c>
      <c r="C364" s="9">
        <v>41.624261539627042</v>
      </c>
      <c r="D364" s="9">
        <v>35.155599229202778</v>
      </c>
      <c r="E364" s="9">
        <v>33.442535733680643</v>
      </c>
      <c r="F364" s="9">
        <v>32.783280363735315</v>
      </c>
      <c r="G364" s="9">
        <v>31.430937707763725</v>
      </c>
      <c r="H364" s="237">
        <v>-0.21239971230420396</v>
      </c>
      <c r="I364" s="238">
        <v>-0.24488900114562007</v>
      </c>
    </row>
    <row r="365" spans="1:13">
      <c r="A365" s="53" t="s">
        <v>73</v>
      </c>
      <c r="B365" s="9">
        <v>20.566969116536004</v>
      </c>
      <c r="C365" s="9">
        <v>22.60944152051686</v>
      </c>
      <c r="D365" s="9">
        <v>21.864841246746945</v>
      </c>
      <c r="E365" s="9">
        <v>21.380295347272106</v>
      </c>
      <c r="F365" s="9">
        <v>21.409799858487027</v>
      </c>
      <c r="G365" s="9">
        <v>22.080577410324658</v>
      </c>
      <c r="H365" s="237">
        <v>-5.3059323068251008E-2</v>
      </c>
      <c r="I365" s="238">
        <v>-2.339129472580237E-2</v>
      </c>
    </row>
    <row r="366" spans="1:13">
      <c r="A366" s="53" t="s">
        <v>90</v>
      </c>
      <c r="B366" s="9">
        <v>4.3577568390000003</v>
      </c>
      <c r="C366" s="9">
        <v>4.46</v>
      </c>
      <c r="D366" s="9">
        <v>4.2205657417215381</v>
      </c>
      <c r="E366" s="9">
        <v>4.1008486125823067</v>
      </c>
      <c r="F366" s="9">
        <v>3.9811314834430758</v>
      </c>
      <c r="G366" s="9">
        <v>3.8614143543038439</v>
      </c>
      <c r="H366" s="237">
        <v>-0.10736962254639559</v>
      </c>
      <c r="I366" s="238">
        <v>-0.1342120281829946</v>
      </c>
    </row>
    <row r="367" spans="1:13">
      <c r="A367" s="53" t="s">
        <v>74</v>
      </c>
      <c r="B367" s="9">
        <v>44.357900487637615</v>
      </c>
      <c r="C367" s="9">
        <v>43.874814580170643</v>
      </c>
      <c r="D367" s="9">
        <v>41.960761832333731</v>
      </c>
      <c r="E367" s="9">
        <v>41.201152977211905</v>
      </c>
      <c r="F367" s="9">
        <v>41.124757002159186</v>
      </c>
      <c r="G367" s="9">
        <v>41.867275279194452</v>
      </c>
      <c r="H367" s="237">
        <v>-6.2679639887397998E-2</v>
      </c>
      <c r="I367" s="238">
        <v>-4.5756074873157471E-2</v>
      </c>
    </row>
    <row r="368" spans="1:13">
      <c r="A368" s="53"/>
      <c r="B368" s="9"/>
      <c r="C368" s="9"/>
      <c r="D368" s="9"/>
      <c r="E368" s="9"/>
      <c r="F368" s="9"/>
      <c r="G368" s="9"/>
      <c r="H368" s="237"/>
      <c r="I368" s="238"/>
    </row>
    <row r="369" spans="1:9" ht="13.5" thickBot="1">
      <c r="A369" s="54" t="s">
        <v>8</v>
      </c>
      <c r="B369" s="12">
        <v>151.25727607990248</v>
      </c>
      <c r="C369" s="12">
        <v>146.58307178627987</v>
      </c>
      <c r="D369" s="12">
        <v>136.69868563420869</v>
      </c>
      <c r="E369" s="12">
        <v>133.34995506077394</v>
      </c>
      <c r="F369" s="12">
        <v>132.85607899672183</v>
      </c>
      <c r="G369" s="12">
        <v>133.06885441167194</v>
      </c>
      <c r="H369" s="239">
        <v>-9.364650789671114E-2</v>
      </c>
      <c r="I369" s="240">
        <v>-9.2194939087590244E-2</v>
      </c>
    </row>
    <row r="370" spans="1:9" ht="15.75">
      <c r="A370" s="49"/>
      <c r="G370" s="45"/>
    </row>
    <row r="371" spans="1:9" ht="15.75">
      <c r="A371" s="49"/>
      <c r="G371" s="233"/>
    </row>
    <row r="372" spans="1:9" ht="16.5" thickBot="1">
      <c r="A372" s="211" t="s">
        <v>162</v>
      </c>
      <c r="B372" s="212"/>
      <c r="C372" s="213"/>
      <c r="D372" s="213"/>
      <c r="E372" s="213"/>
      <c r="F372" s="213"/>
      <c r="G372" s="213"/>
      <c r="H372" s="213"/>
      <c r="I372" s="213"/>
    </row>
    <row r="373" spans="1:9" ht="13.5" thickBot="1">
      <c r="A373" s="6"/>
      <c r="B373" s="7">
        <v>2000</v>
      </c>
      <c r="C373" s="7">
        <v>2010</v>
      </c>
      <c r="D373" s="7">
        <v>2020</v>
      </c>
      <c r="E373" s="7">
        <v>2025</v>
      </c>
      <c r="F373" s="7">
        <v>2030</v>
      </c>
      <c r="G373" s="7">
        <v>2035</v>
      </c>
      <c r="H373" s="235" t="s">
        <v>192</v>
      </c>
      <c r="I373" s="236" t="s">
        <v>193</v>
      </c>
    </row>
    <row r="374" spans="1:9">
      <c r="A374" s="8" t="s">
        <v>170</v>
      </c>
      <c r="B374" s="47">
        <v>9.5336505021488299E-2</v>
      </c>
      <c r="C374" s="47">
        <v>8.2734313265122844E-2</v>
      </c>
      <c r="D374" s="47">
        <v>6.8818834882253224E-2</v>
      </c>
      <c r="E374" s="47">
        <v>6.3183573615007607E-2</v>
      </c>
      <c r="F374" s="47">
        <v>5.823250606535902E-2</v>
      </c>
      <c r="G374" s="47">
        <v>5.2853348718460112E-2</v>
      </c>
      <c r="H374" s="237">
        <v>-0.29615048741925931</v>
      </c>
      <c r="I374" s="238">
        <v>-0.36116773521657108</v>
      </c>
    </row>
    <row r="375" spans="1:9">
      <c r="A375" s="8" t="s">
        <v>171</v>
      </c>
      <c r="B375" s="36">
        <v>239.52792226349993</v>
      </c>
      <c r="C375" s="36">
        <v>242.73449301931302</v>
      </c>
      <c r="D375" s="36">
        <v>218.23219375987333</v>
      </c>
      <c r="E375" s="36">
        <v>205.95417271325215</v>
      </c>
      <c r="F375" s="36">
        <v>197.03069315152223</v>
      </c>
      <c r="G375" s="36">
        <v>184.58194664479015</v>
      </c>
      <c r="H375" s="237">
        <v>-0.18828720755461148</v>
      </c>
      <c r="I375" s="238">
        <v>-0.23957265261800265</v>
      </c>
    </row>
    <row r="376" spans="1:9">
      <c r="A376" s="8" t="s">
        <v>40</v>
      </c>
      <c r="B376" s="34">
        <v>2.569867750856341</v>
      </c>
      <c r="C376" s="34">
        <v>2.3342132265264719</v>
      </c>
      <c r="D376" s="34">
        <v>2.070906200160195</v>
      </c>
      <c r="E376" s="34">
        <v>1.9812381957937779</v>
      </c>
      <c r="F376" s="34">
        <v>1.9377851727714204</v>
      </c>
      <c r="G376" s="34">
        <v>1.908227420612324</v>
      </c>
      <c r="H376" s="237">
        <v>-0.16983369353320543</v>
      </c>
      <c r="I376" s="238">
        <v>-0.18249652648402426</v>
      </c>
    </row>
    <row r="377" spans="1:9" ht="13.5" thickBot="1">
      <c r="A377" s="11" t="s">
        <v>41</v>
      </c>
      <c r="B377" s="120">
        <v>6456.6566890180256</v>
      </c>
      <c r="C377" s="120">
        <v>6848.3564047268064</v>
      </c>
      <c r="D377" s="120">
        <v>6567.074317737789</v>
      </c>
      <c r="E377" s="120">
        <v>6458.0752593848783</v>
      </c>
      <c r="F377" s="120">
        <v>6556.5297042405637</v>
      </c>
      <c r="G377" s="120">
        <v>6664.1819388554286</v>
      </c>
      <c r="H377" s="239">
        <v>-4.2612662548465075E-2</v>
      </c>
      <c r="I377" s="240">
        <v>-2.6893236126592224E-2</v>
      </c>
    </row>
    <row r="378" spans="1:9" ht="15.75">
      <c r="A378" s="49"/>
    </row>
    <row r="403" spans="2:14">
      <c r="B403" s="1"/>
      <c r="C403" s="1"/>
      <c r="D403" s="1"/>
      <c r="E403" s="1"/>
      <c r="F403" s="1"/>
      <c r="G403" s="1"/>
      <c r="N403" s="3"/>
    </row>
    <row r="404" spans="2:14">
      <c r="B404" s="1"/>
      <c r="C404" s="1"/>
      <c r="D404" s="1"/>
      <c r="E404" s="1"/>
      <c r="F404" s="1"/>
      <c r="G404" s="1"/>
      <c r="H404" s="1"/>
      <c r="I404" s="1"/>
      <c r="N404" s="58"/>
    </row>
    <row r="405" spans="2:14">
      <c r="B405" s="1"/>
      <c r="C405" s="1"/>
      <c r="D405" s="1"/>
      <c r="E405" s="1"/>
      <c r="F405" s="1"/>
      <c r="G405" s="1"/>
      <c r="H405" s="1"/>
      <c r="I405" s="1"/>
      <c r="N405" s="57"/>
    </row>
    <row r="406" spans="2:14">
      <c r="H406" s="1"/>
      <c r="I406" s="1"/>
    </row>
    <row r="517" spans="2:12">
      <c r="B517" s="1"/>
      <c r="C517" s="1"/>
      <c r="D517" s="1"/>
      <c r="E517" s="1"/>
      <c r="F517" s="1"/>
      <c r="G517" s="1"/>
    </row>
    <row r="518" spans="2:12">
      <c r="B518" s="1"/>
      <c r="C518" s="1"/>
      <c r="D518" s="1"/>
      <c r="E518" s="1"/>
      <c r="F518" s="1"/>
      <c r="G518" s="1"/>
      <c r="H518" s="1"/>
      <c r="I518" s="1"/>
    </row>
    <row r="519" spans="2:12">
      <c r="B519" s="1"/>
      <c r="C519" s="1"/>
      <c r="D519" s="1"/>
      <c r="E519" s="1"/>
      <c r="F519" s="1"/>
      <c r="G519" s="1"/>
      <c r="H519" s="1"/>
      <c r="I519" s="1"/>
    </row>
    <row r="520" spans="2:12">
      <c r="B520" s="1"/>
      <c r="C520" s="1"/>
      <c r="D520" s="1"/>
      <c r="E520" s="1"/>
      <c r="F520" s="1"/>
      <c r="G520" s="1"/>
      <c r="H520" s="1"/>
      <c r="I520" s="1"/>
    </row>
    <row r="521" spans="2:12">
      <c r="B521" s="1"/>
      <c r="C521" s="1"/>
      <c r="D521" s="1"/>
      <c r="E521" s="1"/>
      <c r="F521" s="1"/>
      <c r="G521" s="1"/>
      <c r="H521" s="1"/>
      <c r="I521" s="1"/>
    </row>
    <row r="522" spans="2:12">
      <c r="B522" s="1"/>
      <c r="C522" s="1"/>
      <c r="D522" s="1"/>
      <c r="E522" s="1"/>
      <c r="F522" s="1"/>
      <c r="G522" s="1"/>
      <c r="H522" s="1"/>
      <c r="I522" s="1"/>
    </row>
    <row r="523" spans="2:12">
      <c r="B523" s="1"/>
      <c r="C523" s="1"/>
      <c r="D523" s="1"/>
      <c r="E523" s="1"/>
      <c r="F523" s="1"/>
      <c r="G523" s="1"/>
      <c r="H523" s="1"/>
      <c r="I523" s="1"/>
    </row>
    <row r="524" spans="2:12">
      <c r="B524" s="1"/>
      <c r="C524" s="1"/>
      <c r="D524" s="1"/>
      <c r="E524" s="1"/>
      <c r="F524" s="1"/>
      <c r="G524" s="1"/>
      <c r="H524" s="1"/>
      <c r="I524" s="1"/>
    </row>
    <row r="525" spans="2:12">
      <c r="B525" s="1"/>
      <c r="C525" s="1"/>
      <c r="D525" s="1"/>
      <c r="E525" s="1"/>
      <c r="F525" s="1"/>
      <c r="G525" s="1"/>
      <c r="H525" s="1"/>
      <c r="I525" s="1"/>
    </row>
    <row r="526" spans="2:12">
      <c r="B526" s="1"/>
      <c r="C526" s="1"/>
      <c r="D526" s="1"/>
      <c r="E526" s="1"/>
      <c r="F526" s="1"/>
      <c r="G526" s="1"/>
      <c r="H526" s="1"/>
      <c r="I526" s="1"/>
      <c r="J526" s="1"/>
      <c r="K526" s="1"/>
      <c r="L526" s="1"/>
    </row>
    <row r="527" spans="2:12">
      <c r="B527" s="1"/>
      <c r="C527" s="1"/>
      <c r="D527" s="1"/>
      <c r="E527" s="1"/>
      <c r="F527" s="1"/>
      <c r="G527" s="1"/>
      <c r="H527" s="1"/>
      <c r="I527" s="1"/>
      <c r="J527" s="1"/>
      <c r="K527" s="1"/>
      <c r="L527" s="1"/>
    </row>
    <row r="528" spans="2:12">
      <c r="B528" s="1"/>
      <c r="C528" s="1"/>
      <c r="D528" s="1"/>
      <c r="E528" s="1"/>
      <c r="F528" s="1"/>
      <c r="G528" s="1"/>
      <c r="H528" s="1"/>
      <c r="I528" s="1"/>
      <c r="J528" s="1"/>
      <c r="K528" s="1"/>
      <c r="L528" s="1"/>
    </row>
    <row r="529" spans="2:12">
      <c r="B529" s="1"/>
      <c r="C529" s="1"/>
      <c r="D529" s="1"/>
      <c r="E529" s="1"/>
      <c r="F529" s="1"/>
      <c r="G529" s="1"/>
      <c r="H529" s="1"/>
      <c r="I529" s="1"/>
      <c r="J529" s="1"/>
      <c r="K529" s="1"/>
      <c r="L529" s="1"/>
    </row>
    <row r="530" spans="2:12">
      <c r="B530" s="1"/>
      <c r="C530" s="1"/>
      <c r="D530" s="1"/>
      <c r="E530" s="1"/>
      <c r="F530" s="1"/>
      <c r="G530" s="1"/>
      <c r="H530" s="1"/>
      <c r="I530" s="1"/>
      <c r="J530" s="1"/>
      <c r="K530" s="1"/>
      <c r="L530" s="1"/>
    </row>
    <row r="531" spans="2:12">
      <c r="B531" s="1"/>
      <c r="C531" s="1"/>
      <c r="D531" s="1"/>
      <c r="E531" s="1"/>
      <c r="F531" s="1"/>
      <c r="G531" s="1"/>
      <c r="H531" s="1"/>
      <c r="I531" s="1"/>
      <c r="J531" s="1"/>
      <c r="K531" s="1"/>
      <c r="L531" s="1"/>
    </row>
    <row r="532" spans="2:12">
      <c r="B532" s="1"/>
      <c r="C532" s="1"/>
      <c r="D532" s="1"/>
      <c r="E532" s="1"/>
      <c r="F532" s="1"/>
      <c r="G532" s="1"/>
      <c r="H532" s="1"/>
      <c r="I532" s="1"/>
      <c r="J532" s="1"/>
      <c r="K532" s="1"/>
      <c r="L532" s="1"/>
    </row>
    <row r="533" spans="2:12">
      <c r="B533" s="1"/>
      <c r="C533" s="1"/>
      <c r="D533" s="1"/>
      <c r="E533" s="1"/>
      <c r="F533" s="1"/>
      <c r="G533" s="1"/>
      <c r="H533" s="1"/>
      <c r="I533" s="1"/>
      <c r="J533" s="1"/>
      <c r="K533" s="1"/>
      <c r="L533" s="1"/>
    </row>
    <row r="534" spans="2:12">
      <c r="B534" s="1"/>
      <c r="C534" s="1"/>
      <c r="D534" s="1"/>
      <c r="E534" s="1"/>
      <c r="F534" s="1"/>
      <c r="G534" s="1"/>
      <c r="H534" s="1"/>
      <c r="I534" s="1"/>
      <c r="J534" s="1"/>
      <c r="K534" s="1"/>
      <c r="L534" s="1"/>
    </row>
    <row r="535" spans="2:12">
      <c r="B535" s="1"/>
      <c r="C535" s="1"/>
      <c r="D535" s="1"/>
      <c r="E535" s="1"/>
      <c r="F535" s="1"/>
      <c r="G535" s="1"/>
      <c r="H535" s="1"/>
      <c r="I535" s="1"/>
      <c r="J535" s="1"/>
      <c r="K535" s="1"/>
      <c r="L535" s="1"/>
    </row>
    <row r="536" spans="2:12">
      <c r="B536" s="1"/>
      <c r="C536" s="1"/>
      <c r="D536" s="1"/>
      <c r="E536" s="1"/>
      <c r="F536" s="1"/>
      <c r="G536" s="1"/>
      <c r="H536" s="1"/>
      <c r="I536" s="1"/>
      <c r="J536" s="1"/>
      <c r="K536" s="1"/>
      <c r="L536" s="1"/>
    </row>
    <row r="537" spans="2:12">
      <c r="B537" s="1"/>
      <c r="C537" s="1"/>
      <c r="D537" s="1"/>
      <c r="E537" s="1"/>
      <c r="F537" s="1"/>
      <c r="G537" s="1"/>
      <c r="H537" s="1"/>
      <c r="I537" s="1"/>
      <c r="J537" s="1"/>
      <c r="K537" s="1"/>
      <c r="L537" s="1"/>
    </row>
    <row r="538" spans="2:12">
      <c r="B538" s="1"/>
      <c r="C538" s="1"/>
      <c r="D538" s="1"/>
      <c r="E538" s="1"/>
      <c r="F538" s="1"/>
      <c r="G538" s="1"/>
      <c r="H538" s="1"/>
      <c r="I538" s="1"/>
      <c r="J538" s="1"/>
      <c r="K538" s="1"/>
      <c r="L538" s="1"/>
    </row>
    <row r="539" spans="2:12">
      <c r="B539" s="1"/>
      <c r="C539" s="1"/>
      <c r="D539" s="1"/>
      <c r="E539" s="1"/>
      <c r="F539" s="1"/>
      <c r="G539" s="1"/>
      <c r="H539" s="1"/>
      <c r="I539" s="1"/>
      <c r="J539" s="1"/>
      <c r="K539" s="1"/>
      <c r="L539" s="1"/>
    </row>
    <row r="540" spans="2:12" s="2" customFormat="1">
      <c r="H540" s="1"/>
      <c r="I540" s="1"/>
    </row>
    <row r="541" spans="2:12" s="2" customFormat="1"/>
    <row r="542" spans="2:12" s="2" customFormat="1"/>
    <row r="543" spans="2:12" s="2" customFormat="1"/>
    <row r="544" spans="2:12">
      <c r="B544" s="1"/>
      <c r="C544" s="1"/>
      <c r="D544" s="1"/>
      <c r="E544" s="1"/>
      <c r="F544" s="1"/>
      <c r="G544" s="1"/>
      <c r="J544" s="1"/>
      <c r="K544" s="1"/>
      <c r="L544" s="1"/>
    </row>
    <row r="545" spans="2:12" s="2" customFormat="1">
      <c r="H545" s="1"/>
      <c r="I545" s="1"/>
    </row>
    <row r="546" spans="2:12" s="2" customFormat="1"/>
    <row r="547" spans="2:12" s="2" customFormat="1"/>
    <row r="548" spans="2:12" s="2" customFormat="1"/>
    <row r="549" spans="2:12" s="2" customFormat="1"/>
    <row r="550" spans="2:12" s="2" customFormat="1"/>
    <row r="551" spans="2:12" s="2" customFormat="1"/>
    <row r="552" spans="2:12" s="2" customFormat="1"/>
    <row r="553" spans="2:12" s="2" customFormat="1"/>
    <row r="554" spans="2:12" s="2" customFormat="1"/>
    <row r="555" spans="2:12">
      <c r="B555" s="1"/>
      <c r="C555" s="1"/>
      <c r="D555" s="1"/>
      <c r="E555" s="1"/>
      <c r="F555" s="1"/>
      <c r="G555" s="1"/>
      <c r="J555" s="1"/>
      <c r="K555" s="1"/>
      <c r="L555" s="1"/>
    </row>
    <row r="556" spans="2:12">
      <c r="B556" s="1"/>
      <c r="C556" s="1"/>
      <c r="D556" s="1"/>
      <c r="E556" s="1"/>
      <c r="F556" s="1"/>
      <c r="G556" s="1"/>
      <c r="H556" s="1"/>
      <c r="I556" s="1"/>
      <c r="J556" s="1"/>
      <c r="K556" s="1"/>
      <c r="L556" s="1"/>
    </row>
    <row r="557" spans="2:12" s="2" customFormat="1">
      <c r="H557" s="1"/>
      <c r="I557" s="1"/>
    </row>
    <row r="558" spans="2:12" s="2" customFormat="1"/>
    <row r="559" spans="2:12" s="2" customFormat="1"/>
    <row r="560" spans="2:12" s="2" customFormat="1"/>
    <row r="561" spans="2:12" s="2" customFormat="1"/>
    <row r="562" spans="2:12" s="2" customFormat="1"/>
    <row r="563" spans="2:12" s="2" customFormat="1"/>
    <row r="564" spans="2:12" s="2" customFormat="1"/>
    <row r="565" spans="2:12" s="2" customFormat="1"/>
    <row r="566" spans="2:12" s="2" customFormat="1"/>
    <row r="567" spans="2:12">
      <c r="B567" s="1"/>
      <c r="C567" s="1"/>
      <c r="D567" s="1"/>
      <c r="E567" s="1"/>
      <c r="F567" s="1"/>
      <c r="G567" s="1"/>
      <c r="J567" s="1"/>
      <c r="K567" s="1"/>
      <c r="L567" s="1"/>
    </row>
    <row r="568" spans="2:12">
      <c r="B568" s="1"/>
      <c r="C568" s="1"/>
      <c r="D568" s="1"/>
      <c r="E568" s="1"/>
      <c r="F568" s="1"/>
      <c r="G568" s="1"/>
      <c r="H568" s="1"/>
      <c r="I568" s="1"/>
      <c r="J568" s="1"/>
      <c r="K568" s="1"/>
      <c r="L568" s="1"/>
    </row>
    <row r="569" spans="2:12" s="2" customFormat="1">
      <c r="H569" s="1"/>
      <c r="I569" s="1"/>
    </row>
    <row r="570" spans="2:12" s="2" customFormat="1"/>
    <row r="571" spans="2:12" s="2" customFormat="1"/>
    <row r="572" spans="2:12">
      <c r="B572" s="1"/>
      <c r="C572" s="1"/>
      <c r="D572" s="1"/>
      <c r="E572" s="1"/>
      <c r="F572" s="1"/>
      <c r="G572" s="1"/>
      <c r="J572" s="1"/>
      <c r="K572" s="1"/>
      <c r="L572" s="1"/>
    </row>
    <row r="573" spans="2:12">
      <c r="B573" s="1"/>
      <c r="C573" s="1"/>
      <c r="D573" s="1"/>
      <c r="E573" s="1"/>
      <c r="F573" s="1"/>
      <c r="G573" s="1"/>
      <c r="H573" s="1"/>
      <c r="I573" s="1"/>
      <c r="J573" s="1"/>
      <c r="K573" s="1"/>
      <c r="L573" s="1"/>
    </row>
    <row r="574" spans="2:12">
      <c r="B574" s="1"/>
      <c r="C574" s="1"/>
      <c r="D574" s="1"/>
      <c r="E574" s="1"/>
      <c r="F574" s="1"/>
      <c r="G574" s="1"/>
      <c r="H574" s="1"/>
      <c r="I574" s="1"/>
      <c r="J574" s="1"/>
      <c r="K574" s="1"/>
      <c r="L574" s="1"/>
    </row>
    <row r="575" spans="2:12">
      <c r="B575" s="1"/>
      <c r="C575" s="1"/>
      <c r="D575" s="1"/>
      <c r="E575" s="1"/>
      <c r="F575" s="1"/>
      <c r="G575" s="1"/>
      <c r="H575" s="1"/>
      <c r="I575" s="1"/>
      <c r="J575" s="1"/>
      <c r="K575" s="1"/>
      <c r="L575" s="1"/>
    </row>
    <row r="576" spans="2:12">
      <c r="B576" s="1"/>
      <c r="C576" s="1"/>
      <c r="D576" s="1"/>
      <c r="E576" s="1"/>
      <c r="F576" s="1"/>
      <c r="G576" s="1"/>
      <c r="H576" s="1"/>
      <c r="I576" s="1"/>
      <c r="J576" s="1"/>
      <c r="K576" s="1"/>
      <c r="L576" s="1"/>
    </row>
    <row r="577" spans="2:12">
      <c r="B577" s="1"/>
      <c r="C577" s="1"/>
      <c r="D577" s="1"/>
      <c r="E577" s="1"/>
      <c r="F577" s="1"/>
      <c r="G577" s="1"/>
      <c r="H577" s="1"/>
      <c r="I577" s="1"/>
      <c r="J577" s="1"/>
      <c r="K577" s="1"/>
      <c r="L577" s="1"/>
    </row>
    <row r="578" spans="2:12">
      <c r="B578" s="1"/>
      <c r="C578" s="1"/>
      <c r="D578" s="1"/>
      <c r="E578" s="1"/>
      <c r="F578" s="1"/>
      <c r="G578" s="1"/>
      <c r="H578" s="1"/>
      <c r="I578" s="1"/>
      <c r="J578" s="1"/>
      <c r="K578" s="1"/>
      <c r="L578" s="1"/>
    </row>
    <row r="579" spans="2:12">
      <c r="B579" s="1"/>
      <c r="C579" s="1"/>
      <c r="D579" s="1"/>
      <c r="E579" s="1"/>
      <c r="F579" s="1"/>
      <c r="G579" s="1"/>
      <c r="H579" s="1"/>
      <c r="I579" s="1"/>
      <c r="J579" s="1"/>
      <c r="K579" s="1"/>
      <c r="L579" s="1"/>
    </row>
    <row r="580" spans="2:12">
      <c r="B580" s="1"/>
      <c r="C580" s="1"/>
      <c r="D580" s="1"/>
      <c r="E580" s="1"/>
      <c r="F580" s="1"/>
      <c r="G580" s="1"/>
      <c r="H580" s="1"/>
      <c r="I580" s="1"/>
      <c r="J580" s="1"/>
      <c r="K580" s="1"/>
      <c r="L580" s="1"/>
    </row>
    <row r="581" spans="2:12">
      <c r="B581" s="1"/>
      <c r="C581" s="1"/>
      <c r="D581" s="1"/>
      <c r="E581" s="1"/>
      <c r="F581" s="1"/>
      <c r="G581" s="1"/>
      <c r="H581" s="1"/>
      <c r="I581" s="1"/>
      <c r="J581" s="1"/>
      <c r="K581" s="1"/>
      <c r="L581" s="1"/>
    </row>
    <row r="582" spans="2:12">
      <c r="B582" s="1"/>
      <c r="C582" s="1"/>
      <c r="D582" s="1"/>
      <c r="E582" s="1"/>
      <c r="F582" s="1"/>
      <c r="G582" s="1"/>
      <c r="H582" s="1"/>
      <c r="I582" s="1"/>
      <c r="J582" s="1"/>
      <c r="K582" s="1"/>
      <c r="L582" s="1"/>
    </row>
    <row r="583" spans="2:12">
      <c r="B583" s="1"/>
      <c r="C583" s="1"/>
      <c r="D583" s="1"/>
      <c r="E583" s="1"/>
      <c r="F583" s="1"/>
      <c r="G583" s="1"/>
      <c r="H583" s="1"/>
      <c r="I583" s="1"/>
      <c r="J583" s="1"/>
      <c r="K583" s="1"/>
      <c r="L583" s="1"/>
    </row>
    <row r="584" spans="2:12">
      <c r="B584" s="1"/>
      <c r="C584" s="1"/>
      <c r="D584" s="1"/>
      <c r="E584" s="1"/>
      <c r="F584" s="1"/>
      <c r="G584" s="1"/>
      <c r="H584" s="1"/>
      <c r="I584" s="1"/>
      <c r="J584" s="1"/>
      <c r="K584" s="1"/>
      <c r="L584" s="1"/>
    </row>
    <row r="585" spans="2:12">
      <c r="B585" s="1"/>
      <c r="C585" s="1"/>
      <c r="D585" s="1"/>
      <c r="E585" s="1"/>
      <c r="F585" s="1"/>
      <c r="G585" s="1"/>
      <c r="H585" s="1"/>
      <c r="I585" s="1"/>
      <c r="J585" s="1"/>
      <c r="K585" s="1"/>
      <c r="L585" s="1"/>
    </row>
    <row r="586" spans="2:12">
      <c r="B586" s="1"/>
      <c r="C586" s="1"/>
      <c r="D586" s="1"/>
      <c r="E586" s="1"/>
      <c r="F586" s="1"/>
      <c r="G586" s="1"/>
      <c r="H586" s="1"/>
      <c r="I586" s="1"/>
      <c r="J586" s="1"/>
      <c r="K586" s="1"/>
      <c r="L586" s="1"/>
    </row>
    <row r="587" spans="2:12">
      <c r="B587" s="1"/>
      <c r="C587" s="1"/>
      <c r="D587" s="1"/>
      <c r="E587" s="1"/>
      <c r="F587" s="1"/>
      <c r="G587" s="1"/>
      <c r="H587" s="1"/>
      <c r="I587" s="1"/>
      <c r="J587" s="1"/>
      <c r="K587" s="1"/>
      <c r="L587" s="1"/>
    </row>
    <row r="588" spans="2:12">
      <c r="B588" s="1"/>
      <c r="C588" s="1"/>
      <c r="D588" s="1"/>
      <c r="E588" s="1"/>
      <c r="F588" s="1"/>
      <c r="G588" s="1"/>
      <c r="H588" s="1"/>
      <c r="I588" s="1"/>
      <c r="J588" s="1"/>
      <c r="K588" s="1"/>
      <c r="L588" s="1"/>
    </row>
    <row r="589" spans="2:12">
      <c r="B589" s="1"/>
      <c r="C589" s="1"/>
      <c r="D589" s="1"/>
      <c r="E589" s="1"/>
      <c r="F589" s="1"/>
      <c r="G589" s="1"/>
      <c r="H589" s="1"/>
      <c r="I589" s="1"/>
      <c r="J589" s="1"/>
      <c r="K589" s="1"/>
      <c r="L589" s="1"/>
    </row>
    <row r="590" spans="2:12">
      <c r="B590" s="1"/>
      <c r="C590" s="1"/>
      <c r="D590" s="1"/>
      <c r="E590" s="1"/>
      <c r="F590" s="1"/>
      <c r="G590" s="1"/>
      <c r="H590" s="1"/>
      <c r="I590" s="1"/>
      <c r="J590" s="1"/>
      <c r="K590" s="1"/>
      <c r="L590" s="1"/>
    </row>
    <row r="591" spans="2:12">
      <c r="B591" s="1"/>
      <c r="C591" s="1"/>
      <c r="D591" s="1"/>
      <c r="E591" s="1"/>
      <c r="F591" s="1"/>
      <c r="G591" s="1"/>
      <c r="H591" s="1"/>
      <c r="I591" s="1"/>
      <c r="J591" s="1"/>
      <c r="K591" s="1"/>
      <c r="L591" s="1"/>
    </row>
    <row r="592" spans="2:12">
      <c r="B592" s="1"/>
      <c r="C592" s="1"/>
      <c r="D592" s="1"/>
      <c r="E592" s="1"/>
      <c r="F592" s="1"/>
      <c r="G592" s="1"/>
      <c r="H592" s="1"/>
      <c r="I592" s="1"/>
      <c r="J592" s="1"/>
      <c r="K592" s="1"/>
      <c r="L592" s="1"/>
    </row>
    <row r="593" spans="2:12">
      <c r="B593" s="1"/>
      <c r="C593" s="1"/>
      <c r="D593" s="1"/>
      <c r="E593" s="1"/>
      <c r="F593" s="1"/>
      <c r="G593" s="1"/>
      <c r="H593" s="1"/>
      <c r="I593" s="1"/>
      <c r="J593" s="1"/>
      <c r="K593" s="1"/>
      <c r="L593" s="1"/>
    </row>
    <row r="594" spans="2:12">
      <c r="B594" s="1"/>
      <c r="C594" s="1"/>
      <c r="D594" s="1"/>
      <c r="E594" s="1"/>
      <c r="F594" s="1"/>
      <c r="G594" s="1"/>
      <c r="H594" s="1"/>
      <c r="I594" s="1"/>
      <c r="J594" s="1"/>
      <c r="K594" s="1"/>
      <c r="L594" s="1"/>
    </row>
    <row r="595" spans="2:12">
      <c r="B595" s="1"/>
      <c r="C595" s="1"/>
      <c r="D595" s="1"/>
      <c r="E595" s="1"/>
      <c r="F595" s="1"/>
      <c r="G595" s="1"/>
      <c r="H595" s="1"/>
      <c r="I595" s="1"/>
      <c r="J595" s="1"/>
      <c r="K595" s="1"/>
      <c r="L595" s="1"/>
    </row>
    <row r="596" spans="2:12">
      <c r="B596" s="1"/>
      <c r="C596" s="1"/>
      <c r="D596" s="1"/>
      <c r="E596" s="1"/>
      <c r="F596" s="1"/>
      <c r="G596" s="1"/>
      <c r="H596" s="1"/>
      <c r="I596" s="1"/>
      <c r="J596" s="1"/>
      <c r="K596" s="1"/>
      <c r="L596" s="1"/>
    </row>
    <row r="597" spans="2:12">
      <c r="B597" s="1"/>
      <c r="C597" s="1"/>
      <c r="D597" s="1"/>
      <c r="E597" s="1"/>
      <c r="F597" s="1"/>
      <c r="G597" s="1"/>
      <c r="H597" s="1"/>
      <c r="I597" s="1"/>
      <c r="J597" s="1"/>
      <c r="K597" s="1"/>
      <c r="L597" s="1"/>
    </row>
    <row r="598" spans="2:12">
      <c r="B598" s="1"/>
      <c r="C598" s="1"/>
      <c r="D598" s="1"/>
      <c r="E598" s="1"/>
      <c r="F598" s="1"/>
      <c r="G598" s="1"/>
      <c r="H598" s="1"/>
      <c r="I598" s="1"/>
      <c r="J598" s="1"/>
      <c r="K598" s="1"/>
      <c r="L598" s="1"/>
    </row>
    <row r="599" spans="2:12">
      <c r="B599" s="1"/>
      <c r="C599" s="1"/>
      <c r="D599" s="1"/>
      <c r="E599" s="1"/>
      <c r="F599" s="1"/>
      <c r="G599" s="1"/>
      <c r="H599" s="1"/>
      <c r="I599" s="1"/>
      <c r="J599" s="1"/>
      <c r="K599" s="1"/>
      <c r="L599" s="1"/>
    </row>
    <row r="600" spans="2:12">
      <c r="B600" s="1"/>
      <c r="C600" s="1"/>
      <c r="D600" s="1"/>
      <c r="E600" s="1"/>
      <c r="F600" s="1"/>
      <c r="G600" s="1"/>
      <c r="H600" s="1"/>
      <c r="I600" s="1"/>
      <c r="J600" s="1"/>
      <c r="K600" s="1"/>
      <c r="L600" s="1"/>
    </row>
    <row r="601" spans="2:12">
      <c r="B601" s="1"/>
      <c r="C601" s="1"/>
      <c r="D601" s="1"/>
      <c r="E601" s="1"/>
      <c r="F601" s="1"/>
      <c r="G601" s="1"/>
      <c r="H601" s="1"/>
      <c r="I601" s="1"/>
      <c r="J601" s="1"/>
      <c r="K601" s="1"/>
      <c r="L601" s="1"/>
    </row>
    <row r="602" spans="2:12">
      <c r="B602" s="1"/>
      <c r="C602" s="1"/>
      <c r="D602" s="1"/>
      <c r="E602" s="1"/>
      <c r="F602" s="1"/>
      <c r="G602" s="1"/>
      <c r="H602" s="1"/>
      <c r="I602" s="1"/>
      <c r="J602" s="1"/>
      <c r="K602" s="1"/>
      <c r="L602" s="1"/>
    </row>
    <row r="603" spans="2:12">
      <c r="B603" s="1"/>
      <c r="C603" s="1"/>
      <c r="D603" s="1"/>
      <c r="E603" s="1"/>
      <c r="F603" s="1"/>
      <c r="G603" s="1"/>
      <c r="H603" s="1"/>
      <c r="I603" s="1"/>
      <c r="J603" s="1"/>
      <c r="K603" s="1"/>
      <c r="L603" s="1"/>
    </row>
    <row r="604" spans="2:12" s="2" customFormat="1">
      <c r="H604" s="1"/>
      <c r="I604" s="1"/>
    </row>
    <row r="605" spans="2:12" s="2" customFormat="1"/>
    <row r="606" spans="2:12" s="2" customFormat="1"/>
    <row r="607" spans="2:12" s="2" customFormat="1"/>
    <row r="608" spans="2:12" s="2" customFormat="1"/>
    <row r="609" spans="2:12" s="2" customFormat="1"/>
    <row r="610" spans="2:12" s="2" customFormat="1"/>
    <row r="611" spans="2:12">
      <c r="B611" s="1"/>
      <c r="C611" s="1"/>
      <c r="D611" s="1"/>
      <c r="E611" s="1"/>
      <c r="F611" s="1"/>
      <c r="G611" s="1"/>
      <c r="J611" s="1"/>
      <c r="K611" s="1"/>
      <c r="L611" s="1"/>
    </row>
    <row r="612" spans="2:12" s="2" customFormat="1">
      <c r="H612" s="1"/>
      <c r="I612" s="1"/>
    </row>
    <row r="613" spans="2:12">
      <c r="B613" s="1"/>
      <c r="C613" s="1"/>
      <c r="D613" s="1"/>
      <c r="E613" s="1"/>
      <c r="F613" s="1"/>
      <c r="G613" s="1"/>
      <c r="J613" s="1"/>
      <c r="K613" s="1"/>
      <c r="L613" s="1"/>
    </row>
    <row r="614" spans="2:12">
      <c r="B614" s="1"/>
      <c r="C614" s="1"/>
      <c r="D614" s="1"/>
      <c r="E614" s="1"/>
      <c r="F614" s="1"/>
      <c r="G614" s="1"/>
      <c r="H614" s="1"/>
      <c r="I614" s="1"/>
      <c r="J614" s="1"/>
      <c r="K614" s="1"/>
      <c r="L614" s="1"/>
    </row>
    <row r="615" spans="2:12">
      <c r="B615" s="1"/>
      <c r="C615" s="1"/>
      <c r="D615" s="1"/>
      <c r="E615" s="1"/>
      <c r="F615" s="1"/>
      <c r="G615" s="1"/>
      <c r="H615" s="1"/>
      <c r="I615" s="1"/>
      <c r="J615" s="1"/>
      <c r="K615" s="1"/>
      <c r="L615" s="1"/>
    </row>
    <row r="616" spans="2:12">
      <c r="B616" s="1"/>
      <c r="C616" s="1"/>
      <c r="D616" s="1"/>
      <c r="E616" s="1"/>
      <c r="F616" s="1"/>
      <c r="G616" s="1"/>
      <c r="H616" s="1"/>
      <c r="I616" s="1"/>
      <c r="J616" s="1"/>
      <c r="K616" s="1"/>
      <c r="L616" s="1"/>
    </row>
    <row r="617" spans="2:12">
      <c r="B617" s="1"/>
      <c r="C617" s="1"/>
      <c r="D617" s="1"/>
      <c r="E617" s="1"/>
      <c r="F617" s="1"/>
      <c r="G617" s="1"/>
      <c r="H617" s="1"/>
      <c r="I617" s="1"/>
      <c r="J617" s="1"/>
      <c r="K617" s="1"/>
      <c r="L617" s="1"/>
    </row>
    <row r="618" spans="2:12">
      <c r="B618" s="1"/>
      <c r="C618" s="1"/>
      <c r="D618" s="1"/>
      <c r="E618" s="1"/>
      <c r="F618" s="1"/>
      <c r="G618" s="1"/>
      <c r="H618" s="1"/>
      <c r="I618" s="1"/>
      <c r="J618" s="1"/>
      <c r="K618" s="1"/>
      <c r="L618" s="1"/>
    </row>
    <row r="619" spans="2:12">
      <c r="H619" s="1"/>
      <c r="I619"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
    <tabColor theme="8" tint="-0.499984740745262"/>
  </sheetPr>
  <dimension ref="A1:K103"/>
  <sheetViews>
    <sheetView zoomScale="80" zoomScaleNormal="80" workbookViewId="0">
      <selection activeCell="E1" sqref="E1"/>
    </sheetView>
  </sheetViews>
  <sheetFormatPr baseColWidth="10" defaultColWidth="11.42578125" defaultRowHeight="15"/>
  <cols>
    <col min="1" max="1" width="47.85546875" style="59" customWidth="1"/>
    <col min="2" max="7" width="12" style="59" customWidth="1"/>
    <col min="8" max="9" width="11.42578125" style="59"/>
    <col min="10" max="10" width="13.7109375" style="59" customWidth="1"/>
    <col min="11" max="11" width="11.42578125" style="59"/>
    <col min="12" max="12" width="15" style="59" bestFit="1" customWidth="1"/>
    <col min="13" max="16384" width="11.42578125" style="59"/>
  </cols>
  <sheetData>
    <row r="1" spans="1:11" ht="28.5">
      <c r="A1" s="203" t="s">
        <v>83</v>
      </c>
      <c r="B1" s="204"/>
      <c r="C1" s="204"/>
      <c r="D1" s="205" t="s">
        <v>80</v>
      </c>
      <c r="E1" s="206" t="s">
        <v>173</v>
      </c>
      <c r="F1" s="206"/>
      <c r="G1" s="205" t="s">
        <v>81</v>
      </c>
      <c r="H1" s="206">
        <v>6</v>
      </c>
      <c r="I1" s="205" t="s">
        <v>82</v>
      </c>
      <c r="J1" s="219">
        <v>42697</v>
      </c>
    </row>
    <row r="5" spans="1:11" ht="21">
      <c r="A5" s="210" t="s">
        <v>121</v>
      </c>
      <c r="B5" s="210"/>
      <c r="C5" s="210"/>
      <c r="D5" s="210"/>
      <c r="E5" s="210"/>
      <c r="F5" s="210"/>
      <c r="G5" s="210"/>
    </row>
    <row r="7" spans="1:11" ht="15.75">
      <c r="A7" s="215" t="s">
        <v>110</v>
      </c>
      <c r="B7" s="216"/>
      <c r="C7" s="216"/>
      <c r="D7" s="216"/>
      <c r="E7" s="216"/>
      <c r="F7" s="216"/>
      <c r="G7" s="216"/>
    </row>
    <row r="8" spans="1:11">
      <c r="A8" s="60" t="s">
        <v>111</v>
      </c>
    </row>
    <row r="9" spans="1:11" ht="15.75" thickBot="1"/>
    <row r="10" spans="1:11" ht="26.25">
      <c r="A10" s="72"/>
      <c r="B10" s="95" t="s">
        <v>103</v>
      </c>
      <c r="C10" s="96" t="s">
        <v>104</v>
      </c>
      <c r="D10" s="97" t="s">
        <v>105</v>
      </c>
    </row>
    <row r="11" spans="1:11" ht="15.75" thickBot="1">
      <c r="A11" s="80"/>
      <c r="B11" s="98" t="s">
        <v>108</v>
      </c>
      <c r="C11" s="99" t="s">
        <v>108</v>
      </c>
      <c r="D11" s="100" t="s">
        <v>109</v>
      </c>
    </row>
    <row r="12" spans="1:11">
      <c r="A12" s="64" t="s">
        <v>4</v>
      </c>
      <c r="B12" s="101">
        <v>3300</v>
      </c>
      <c r="C12" s="102">
        <v>2888</v>
      </c>
      <c r="D12" s="75">
        <v>0.87515151515151512</v>
      </c>
    </row>
    <row r="13" spans="1:11">
      <c r="A13" s="65" t="s">
        <v>2</v>
      </c>
      <c r="B13" s="103">
        <v>2959</v>
      </c>
      <c r="C13" s="104">
        <v>2627</v>
      </c>
      <c r="D13" s="79">
        <v>0.88779993240959787</v>
      </c>
    </row>
    <row r="14" spans="1:11">
      <c r="A14" s="65" t="s">
        <v>3</v>
      </c>
      <c r="B14" s="103">
        <v>22250</v>
      </c>
      <c r="C14" s="104">
        <v>13691</v>
      </c>
      <c r="D14" s="79">
        <v>0.81928855760691865</v>
      </c>
    </row>
    <row r="15" spans="1:11">
      <c r="A15" s="65" t="s">
        <v>77</v>
      </c>
      <c r="B15" s="103">
        <v>1666</v>
      </c>
      <c r="C15" s="104">
        <v>1360</v>
      </c>
      <c r="D15" s="79">
        <v>0.81632653061224492</v>
      </c>
    </row>
    <row r="16" spans="1:11">
      <c r="A16" s="65" t="s">
        <v>106</v>
      </c>
      <c r="B16" s="103">
        <v>6777</v>
      </c>
      <c r="C16" s="104">
        <v>6777</v>
      </c>
      <c r="D16" s="79">
        <v>1</v>
      </c>
      <c r="J16" s="62"/>
      <c r="K16" s="62"/>
    </row>
    <row r="17" spans="1:10">
      <c r="A17" s="65" t="s">
        <v>107</v>
      </c>
      <c r="B17" s="103">
        <v>903</v>
      </c>
      <c r="C17" s="104">
        <v>903</v>
      </c>
      <c r="D17" s="79">
        <v>1</v>
      </c>
    </row>
    <row r="18" spans="1:10">
      <c r="A18" s="65" t="s">
        <v>75</v>
      </c>
      <c r="B18" s="103">
        <v>2827</v>
      </c>
      <c r="C18" s="104">
        <v>2827</v>
      </c>
      <c r="D18" s="79">
        <v>1</v>
      </c>
      <c r="J18" s="63"/>
    </row>
    <row r="19" spans="1:10" ht="15.75" thickBot="1">
      <c r="A19" s="66" t="s">
        <v>79</v>
      </c>
      <c r="B19" s="105">
        <v>40682</v>
      </c>
      <c r="C19" s="106">
        <v>31073</v>
      </c>
      <c r="D19" s="94"/>
      <c r="J19" s="63"/>
    </row>
    <row r="20" spans="1:10">
      <c r="J20" s="63"/>
    </row>
    <row r="21" spans="1:10">
      <c r="J21" s="63"/>
    </row>
    <row r="22" spans="1:10" ht="21">
      <c r="A22" s="210" t="s">
        <v>122</v>
      </c>
      <c r="B22" s="210"/>
      <c r="C22" s="210"/>
      <c r="D22" s="210"/>
      <c r="E22" s="210"/>
      <c r="F22" s="210"/>
      <c r="G22" s="210"/>
      <c r="J22" s="63"/>
    </row>
    <row r="23" spans="1:10">
      <c r="J23" s="63"/>
    </row>
    <row r="24" spans="1:10" ht="16.5" thickBot="1">
      <c r="A24" s="215" t="s">
        <v>114</v>
      </c>
      <c r="B24" s="216"/>
      <c r="C24" s="216"/>
      <c r="D24" s="216"/>
      <c r="E24" s="216"/>
      <c r="F24" s="216"/>
      <c r="G24" s="216"/>
      <c r="J24" s="63"/>
    </row>
    <row r="25" spans="1:10" ht="15.75" thickBot="1">
      <c r="A25" s="68" t="s">
        <v>1</v>
      </c>
      <c r="B25" s="69">
        <v>2000</v>
      </c>
      <c r="C25" s="70">
        <v>2010</v>
      </c>
      <c r="D25" s="70">
        <v>2020</v>
      </c>
      <c r="E25" s="70">
        <v>2025</v>
      </c>
      <c r="F25" s="70">
        <v>2030</v>
      </c>
      <c r="G25" s="71">
        <v>2035</v>
      </c>
      <c r="J25" s="63"/>
    </row>
    <row r="26" spans="1:10">
      <c r="A26" s="72" t="s">
        <v>71</v>
      </c>
      <c r="B26" s="73">
        <v>1.1102234242608253</v>
      </c>
      <c r="C26" s="74">
        <v>1.933271988609286</v>
      </c>
      <c r="D26" s="74">
        <v>1.6791636159221905</v>
      </c>
      <c r="E26" s="74">
        <v>1.6352768376359719</v>
      </c>
      <c r="F26" s="74">
        <v>1.6190657917216831</v>
      </c>
      <c r="G26" s="75">
        <v>1.6004707679802281</v>
      </c>
      <c r="J26" s="63"/>
    </row>
    <row r="27" spans="1:10">
      <c r="A27" s="76" t="s">
        <v>72</v>
      </c>
      <c r="B27" s="77">
        <v>1.8195989444434046</v>
      </c>
      <c r="C27" s="78">
        <v>1.4185456086851329</v>
      </c>
      <c r="D27" s="78">
        <v>1.4453960577840212</v>
      </c>
      <c r="E27" s="78">
        <v>1.3909993267861722</v>
      </c>
      <c r="F27" s="78">
        <v>1.4134445673948646</v>
      </c>
      <c r="G27" s="79">
        <v>1.3860142624422709</v>
      </c>
      <c r="J27" s="63"/>
    </row>
    <row r="28" spans="1:10">
      <c r="A28" s="76" t="s">
        <v>73</v>
      </c>
      <c r="B28" s="77">
        <v>0.86219999999999997</v>
      </c>
      <c r="C28" s="78">
        <v>0.85589862818256401</v>
      </c>
      <c r="D28" s="78">
        <v>1.0885726085973546</v>
      </c>
      <c r="E28" s="78">
        <v>1.1464837664937906</v>
      </c>
      <c r="F28" s="78">
        <v>1.1952630874415586</v>
      </c>
      <c r="G28" s="79">
        <v>1.203603616166798</v>
      </c>
      <c r="J28" s="63"/>
    </row>
    <row r="29" spans="1:10" ht="15.75" thickBot="1">
      <c r="A29" s="80" t="s">
        <v>8</v>
      </c>
      <c r="B29" s="81">
        <v>3.79202236870423</v>
      </c>
      <c r="C29" s="82">
        <v>4.2077162254769824</v>
      </c>
      <c r="D29" s="82">
        <v>4.2131322823035662</v>
      </c>
      <c r="E29" s="82">
        <v>4.1727599309159347</v>
      </c>
      <c r="F29" s="82">
        <v>4.2277734465581061</v>
      </c>
      <c r="G29" s="83">
        <v>4.190088646589297</v>
      </c>
      <c r="J29" s="63"/>
    </row>
    <row r="30" spans="1:10" ht="15.75" thickBot="1">
      <c r="A30" s="68" t="s">
        <v>118</v>
      </c>
      <c r="B30" s="84">
        <v>2.6817989444434045</v>
      </c>
      <c r="C30" s="85">
        <v>2.2744442368676969</v>
      </c>
      <c r="D30" s="85">
        <v>2.5339686663813756</v>
      </c>
      <c r="E30" s="85">
        <v>2.5374830932799628</v>
      </c>
      <c r="F30" s="85">
        <v>2.6087076548364232</v>
      </c>
      <c r="G30" s="86">
        <v>2.5896178786090687</v>
      </c>
      <c r="J30" s="63"/>
    </row>
    <row r="31" spans="1:10">
      <c r="J31" s="63"/>
    </row>
    <row r="32" spans="1:10">
      <c r="J32" s="63"/>
    </row>
    <row r="33" spans="1:10" ht="16.5" thickBot="1">
      <c r="A33" s="215" t="s">
        <v>113</v>
      </c>
      <c r="B33" s="216"/>
      <c r="C33" s="216"/>
      <c r="D33" s="216"/>
      <c r="E33" s="216"/>
      <c r="F33" s="216"/>
      <c r="G33" s="216"/>
      <c r="J33" s="63"/>
    </row>
    <row r="34" spans="1:10" ht="15.75" thickBot="1">
      <c r="A34" s="68" t="s">
        <v>109</v>
      </c>
      <c r="B34" s="69">
        <v>2000</v>
      </c>
      <c r="C34" s="70">
        <v>2010</v>
      </c>
      <c r="D34" s="70">
        <v>2020</v>
      </c>
      <c r="E34" s="70">
        <v>2025</v>
      </c>
      <c r="F34" s="70">
        <v>2030</v>
      </c>
      <c r="G34" s="71">
        <v>2035</v>
      </c>
      <c r="J34" s="63"/>
    </row>
    <row r="35" spans="1:10">
      <c r="A35" s="64" t="s">
        <v>4</v>
      </c>
      <c r="B35" s="169">
        <v>9.2942425900299289E-2</v>
      </c>
      <c r="C35" s="87">
        <v>9.2942425900299289E-2</v>
      </c>
      <c r="D35" s="87">
        <v>5.4162524418952897E-2</v>
      </c>
      <c r="E35" s="87">
        <v>2.5971828982277009E-2</v>
      </c>
      <c r="F35" s="87">
        <v>5.3255722152787694E-3</v>
      </c>
      <c r="G35" s="189">
        <v>5.2911139343337884E-3</v>
      </c>
    </row>
    <row r="36" spans="1:10">
      <c r="A36" s="65" t="s">
        <v>2</v>
      </c>
      <c r="B36" s="170">
        <v>8.4542850706401051E-2</v>
      </c>
      <c r="C36" s="88">
        <v>8.4542850706401051E-2</v>
      </c>
      <c r="D36" s="88">
        <v>4.3330019535162315E-2</v>
      </c>
      <c r="E36" s="88">
        <v>1.0388731592910804E-2</v>
      </c>
      <c r="F36" s="88">
        <v>5.3255722152787694E-3</v>
      </c>
      <c r="G36" s="190">
        <v>5.2911139343337884E-3</v>
      </c>
    </row>
    <row r="37" spans="1:10">
      <c r="A37" s="65" t="s">
        <v>3</v>
      </c>
      <c r="B37" s="170">
        <v>0.44060760145463906</v>
      </c>
      <c r="C37" s="88">
        <v>0.44060760145463906</v>
      </c>
      <c r="D37" s="88">
        <v>0.44413270023541368</v>
      </c>
      <c r="E37" s="88">
        <v>0.4830760190703523</v>
      </c>
      <c r="F37" s="88">
        <v>0.52190607709731951</v>
      </c>
      <c r="G37" s="190">
        <v>0.51852916556471129</v>
      </c>
    </row>
    <row r="38" spans="1:10">
      <c r="A38" s="65" t="s">
        <v>77</v>
      </c>
      <c r="B38" s="170">
        <v>4.3767901393492743E-2</v>
      </c>
      <c r="C38" s="88">
        <v>4.3767901393492743E-2</v>
      </c>
      <c r="D38" s="88">
        <v>0.14648502655839829</v>
      </c>
      <c r="E38" s="88">
        <v>0.16745047651059589</v>
      </c>
      <c r="F38" s="88">
        <v>0.16287863928315638</v>
      </c>
      <c r="G38" s="190">
        <v>0.16407932483673371</v>
      </c>
    </row>
    <row r="39" spans="1:10">
      <c r="A39" s="65" t="s">
        <v>106</v>
      </c>
      <c r="B39" s="170">
        <v>0.2180993145174267</v>
      </c>
      <c r="C39" s="188">
        <v>0.2180993145174267</v>
      </c>
      <c r="D39" s="88">
        <v>0.19576198216728571</v>
      </c>
      <c r="E39" s="88">
        <v>0.19549085083337794</v>
      </c>
      <c r="F39" s="188">
        <v>0.19015343783767766</v>
      </c>
      <c r="G39" s="191">
        <v>0.19155518386637482</v>
      </c>
    </row>
    <row r="40" spans="1:10">
      <c r="A40" s="65" t="s">
        <v>107</v>
      </c>
      <c r="B40" s="170">
        <v>2.9060599234061724E-2</v>
      </c>
      <c r="C40" s="88">
        <v>2.9060599234061724E-2</v>
      </c>
      <c r="D40" s="88">
        <v>3.446637426688582E-2</v>
      </c>
      <c r="E40" s="88">
        <v>3.6073821606330873E-2</v>
      </c>
      <c r="F40" s="88">
        <v>3.508891165568407E-2</v>
      </c>
      <c r="G40" s="190">
        <v>3.5347575096766046E-2</v>
      </c>
    </row>
    <row r="41" spans="1:10">
      <c r="A41" s="65" t="s">
        <v>75</v>
      </c>
      <c r="B41" s="170">
        <v>9.0979306793679396E-2</v>
      </c>
      <c r="C41" s="88">
        <v>9.0979306793679396E-2</v>
      </c>
      <c r="D41" s="88">
        <v>8.1661372817901243E-2</v>
      </c>
      <c r="E41" s="88">
        <v>8.1548271404155145E-2</v>
      </c>
      <c r="F41" s="88">
        <v>7.9321789695604952E-2</v>
      </c>
      <c r="G41" s="190">
        <v>7.990652276674659E-2</v>
      </c>
    </row>
    <row r="42" spans="1:10" ht="15.75" thickBot="1">
      <c r="A42" s="66" t="s">
        <v>8</v>
      </c>
      <c r="B42" s="89">
        <v>0.99999999999999989</v>
      </c>
      <c r="C42" s="90">
        <v>0.99999999999999989</v>
      </c>
      <c r="D42" s="90">
        <v>0.99999999999999989</v>
      </c>
      <c r="E42" s="90">
        <v>0.99999999999999989</v>
      </c>
      <c r="F42" s="90">
        <v>1.0000000000000002</v>
      </c>
      <c r="G42" s="91">
        <v>1</v>
      </c>
    </row>
    <row r="45" spans="1:10" ht="16.5" thickBot="1">
      <c r="A45" s="215" t="s">
        <v>117</v>
      </c>
      <c r="B45" s="216"/>
      <c r="C45" s="216"/>
      <c r="D45" s="216"/>
      <c r="E45" s="216"/>
      <c r="F45" s="216"/>
      <c r="G45" s="216"/>
    </row>
    <row r="46" spans="1:10" ht="15.75" thickBot="1">
      <c r="A46" s="68" t="s">
        <v>1</v>
      </c>
      <c r="B46" s="69">
        <v>2000</v>
      </c>
      <c r="C46" s="70">
        <v>2010</v>
      </c>
      <c r="D46" s="70">
        <v>2020</v>
      </c>
      <c r="E46" s="70">
        <v>2025</v>
      </c>
      <c r="F46" s="70">
        <v>2030</v>
      </c>
      <c r="G46" s="71">
        <v>2035</v>
      </c>
    </row>
    <row r="47" spans="1:10">
      <c r="A47" s="64" t="s">
        <v>4</v>
      </c>
      <c r="B47" s="73">
        <v>0.24925289967343198</v>
      </c>
      <c r="C47" s="74">
        <v>0.21139236494943869</v>
      </c>
      <c r="D47" s="74">
        <v>0.13724613976974276</v>
      </c>
      <c r="E47" s="74">
        <v>6.5903076944086453E-2</v>
      </c>
      <c r="F47" s="74">
        <v>1.3892861004381894E-2</v>
      </c>
      <c r="G47" s="75">
        <v>1.3701963242108348E-2</v>
      </c>
    </row>
    <row r="48" spans="1:10">
      <c r="A48" s="65" t="s">
        <v>2</v>
      </c>
      <c r="B48" s="77">
        <v>0.22672692778466266</v>
      </c>
      <c r="C48" s="78">
        <v>0.19228799955753997</v>
      </c>
      <c r="D48" s="78">
        <v>0.10979691181579421</v>
      </c>
      <c r="E48" s="78">
        <v>2.6361230777634581E-2</v>
      </c>
      <c r="F48" s="78">
        <v>1.3892861004381894E-2</v>
      </c>
      <c r="G48" s="79">
        <v>1.3701963242108348E-2</v>
      </c>
    </row>
    <row r="49" spans="1:7">
      <c r="A49" s="65" t="s">
        <v>3</v>
      </c>
      <c r="B49" s="77">
        <v>1.1816210004947914</v>
      </c>
      <c r="C49" s="78">
        <v>1.0021374198486028</v>
      </c>
      <c r="D49" s="78">
        <v>1.1254183461118905</v>
      </c>
      <c r="E49" s="78">
        <v>1.2257972311600078</v>
      </c>
      <c r="F49" s="78">
        <v>1.361500378429426</v>
      </c>
      <c r="G49" s="79">
        <v>1.3427923977266183</v>
      </c>
    </row>
    <row r="50" spans="1:7">
      <c r="A50" s="65" t="s">
        <v>77</v>
      </c>
      <c r="B50" s="77">
        <v>0.11737671175757185</v>
      </c>
      <c r="C50" s="78">
        <v>9.9547651084223213E-2</v>
      </c>
      <c r="D50" s="78">
        <v>0.37118846739302491</v>
      </c>
      <c r="E50" s="78">
        <v>0.42490275310731063</v>
      </c>
      <c r="F50" s="78">
        <v>0.42490275310731057</v>
      </c>
      <c r="G50" s="79">
        <v>0.42490275310731063</v>
      </c>
    </row>
    <row r="51" spans="1:7">
      <c r="A51" s="65" t="s">
        <v>106</v>
      </c>
      <c r="B51" s="77">
        <v>0.58489851145666505</v>
      </c>
      <c r="C51" s="78">
        <v>0.49605472896895636</v>
      </c>
      <c r="D51" s="78">
        <v>0.49605472888061164</v>
      </c>
      <c r="E51" s="78">
        <v>0.49605472888061164</v>
      </c>
      <c r="F51" s="78">
        <v>0.49605472888061164</v>
      </c>
      <c r="G51" s="79">
        <v>0.49605472888061164</v>
      </c>
    </row>
    <row r="52" spans="1:7">
      <c r="A52" s="65" t="s">
        <v>107</v>
      </c>
      <c r="B52" s="77">
        <v>7.7934684350799546E-2</v>
      </c>
      <c r="C52" s="78">
        <v>6.6096712447833494E-2</v>
      </c>
      <c r="D52" s="78">
        <v>8.7336712436062031E-2</v>
      </c>
      <c r="E52" s="78">
        <v>9.1536712436062026E-2</v>
      </c>
      <c r="F52" s="78">
        <v>9.1536712436062026E-2</v>
      </c>
      <c r="G52" s="79">
        <v>9.1536712436062026E-2</v>
      </c>
    </row>
    <row r="53" spans="1:7">
      <c r="A53" s="65" t="s">
        <v>75</v>
      </c>
      <c r="B53" s="77">
        <v>0.24398820892548206</v>
      </c>
      <c r="C53" s="78">
        <v>0.20692736001110221</v>
      </c>
      <c r="D53" s="78">
        <v>0.20692735997424952</v>
      </c>
      <c r="E53" s="78">
        <v>0.20692735997424955</v>
      </c>
      <c r="F53" s="78">
        <v>0.20692735997424955</v>
      </c>
      <c r="G53" s="79">
        <v>0.20692735997424955</v>
      </c>
    </row>
    <row r="54" spans="1:7" ht="15.75" thickBot="1">
      <c r="A54" s="66" t="s">
        <v>8</v>
      </c>
      <c r="B54" s="81">
        <v>2.6817989444434045</v>
      </c>
      <c r="C54" s="82">
        <v>2.2744442368676969</v>
      </c>
      <c r="D54" s="82">
        <v>2.5339686663813756</v>
      </c>
      <c r="E54" s="82">
        <v>2.5374830932799628</v>
      </c>
      <c r="F54" s="82">
        <v>2.6087076548364236</v>
      </c>
      <c r="G54" s="83">
        <v>2.5896178786090687</v>
      </c>
    </row>
    <row r="57" spans="1:7" ht="16.5" thickBot="1">
      <c r="A57" s="215" t="s">
        <v>116</v>
      </c>
      <c r="B57" s="216"/>
      <c r="C57" s="216"/>
      <c r="D57" s="216"/>
      <c r="E57" s="216"/>
      <c r="F57" s="216"/>
      <c r="G57" s="216"/>
    </row>
    <row r="58" spans="1:7" ht="15.75" thickBot="1">
      <c r="A58" s="68"/>
      <c r="B58" s="69">
        <v>2000</v>
      </c>
      <c r="C58" s="70">
        <v>2010</v>
      </c>
      <c r="D58" s="70">
        <v>2020</v>
      </c>
      <c r="E58" s="70">
        <v>2025</v>
      </c>
      <c r="F58" s="70">
        <v>2030</v>
      </c>
      <c r="G58" s="71">
        <v>2035</v>
      </c>
    </row>
    <row r="59" spans="1:7">
      <c r="A59" s="64" t="s">
        <v>4</v>
      </c>
      <c r="B59" s="192">
        <v>0.87515151515151512</v>
      </c>
      <c r="C59" s="165">
        <v>0.87515151515151512</v>
      </c>
      <c r="D59" s="165">
        <v>0.87515151515151512</v>
      </c>
      <c r="E59" s="165">
        <v>0.87515151515151512</v>
      </c>
      <c r="F59" s="165">
        <v>0.87515151515151512</v>
      </c>
      <c r="G59" s="166">
        <v>0.87515151515151512</v>
      </c>
    </row>
    <row r="60" spans="1:7">
      <c r="A60" s="65" t="s">
        <v>2</v>
      </c>
      <c r="B60" s="193">
        <v>0.88779993240959787</v>
      </c>
      <c r="C60" s="167">
        <v>0.88779993240959787</v>
      </c>
      <c r="D60" s="167">
        <v>0.88779993240959787</v>
      </c>
      <c r="E60" s="167">
        <v>0.88779993240959787</v>
      </c>
      <c r="F60" s="167">
        <v>0.88779993240959787</v>
      </c>
      <c r="G60" s="168">
        <v>0.88779993240959787</v>
      </c>
    </row>
    <row r="61" spans="1:7">
      <c r="A61" s="65" t="s">
        <v>3</v>
      </c>
      <c r="B61" s="193">
        <v>0.81928855760691865</v>
      </c>
      <c r="C61" s="167">
        <v>0.81928855760691865</v>
      </c>
      <c r="D61" s="167">
        <v>0.81928855760691865</v>
      </c>
      <c r="E61" s="167">
        <v>0.81928855760691865</v>
      </c>
      <c r="F61" s="167">
        <v>0.81928855760691865</v>
      </c>
      <c r="G61" s="168">
        <v>0.81928855760691865</v>
      </c>
    </row>
    <row r="62" spans="1:7">
      <c r="A62" s="65" t="s">
        <v>77</v>
      </c>
      <c r="B62" s="193">
        <v>0.81632653061224492</v>
      </c>
      <c r="C62" s="167">
        <v>0.81632653061224492</v>
      </c>
      <c r="D62" s="167">
        <v>0.81632653061224492</v>
      </c>
      <c r="E62" s="167">
        <v>0.81632653061224492</v>
      </c>
      <c r="F62" s="167">
        <v>0.81632653061224492</v>
      </c>
      <c r="G62" s="168">
        <v>0.81632653061224492</v>
      </c>
    </row>
    <row r="63" spans="1:7">
      <c r="A63" s="65" t="s">
        <v>106</v>
      </c>
      <c r="B63" s="193">
        <v>1</v>
      </c>
      <c r="C63" s="167">
        <v>1</v>
      </c>
      <c r="D63" s="167">
        <v>1</v>
      </c>
      <c r="E63" s="167">
        <v>1</v>
      </c>
      <c r="F63" s="167">
        <v>1</v>
      </c>
      <c r="G63" s="168">
        <v>1</v>
      </c>
    </row>
    <row r="64" spans="1:7">
      <c r="A64" s="65" t="s">
        <v>107</v>
      </c>
      <c r="B64" s="193">
        <v>1</v>
      </c>
      <c r="C64" s="167">
        <v>1</v>
      </c>
      <c r="D64" s="167">
        <v>1</v>
      </c>
      <c r="E64" s="167">
        <v>1</v>
      </c>
      <c r="F64" s="167">
        <v>1</v>
      </c>
      <c r="G64" s="168">
        <v>1</v>
      </c>
    </row>
    <row r="65" spans="1:7">
      <c r="A65" s="65" t="s">
        <v>75</v>
      </c>
      <c r="B65" s="193">
        <v>1</v>
      </c>
      <c r="C65" s="167">
        <v>1</v>
      </c>
      <c r="D65" s="167">
        <v>1</v>
      </c>
      <c r="E65" s="167">
        <v>1</v>
      </c>
      <c r="F65" s="167">
        <v>1</v>
      </c>
      <c r="G65" s="168">
        <v>1</v>
      </c>
    </row>
    <row r="66" spans="1:7" ht="15.75" thickBot="1">
      <c r="A66" s="66" t="s">
        <v>79</v>
      </c>
      <c r="B66" s="92"/>
      <c r="C66" s="93"/>
      <c r="D66" s="93"/>
      <c r="E66" s="93"/>
      <c r="F66" s="93"/>
      <c r="G66" s="94"/>
    </row>
    <row r="69" spans="1:7" ht="16.5" thickBot="1">
      <c r="A69" s="215" t="s">
        <v>115</v>
      </c>
      <c r="B69" s="216"/>
      <c r="C69" s="216"/>
      <c r="D69" s="216"/>
      <c r="E69" s="216"/>
      <c r="F69" s="216"/>
      <c r="G69" s="216"/>
    </row>
    <row r="70" spans="1:7" ht="15.75" thickBot="1">
      <c r="A70" s="35" t="s">
        <v>1</v>
      </c>
      <c r="B70" s="69">
        <v>2000</v>
      </c>
      <c r="C70" s="70">
        <v>2010</v>
      </c>
      <c r="D70" s="70">
        <v>2020</v>
      </c>
      <c r="E70" s="70">
        <v>2025</v>
      </c>
      <c r="F70" s="70">
        <v>2030</v>
      </c>
      <c r="G70" s="71">
        <v>2035</v>
      </c>
    </row>
    <row r="71" spans="1:7">
      <c r="A71" s="64" t="s">
        <v>4</v>
      </c>
      <c r="B71" s="73">
        <v>0.28481113882351994</v>
      </c>
      <c r="C71" s="74">
        <v>0.24154944748377691</v>
      </c>
      <c r="D71" s="74">
        <v>0.15682557522165896</v>
      </c>
      <c r="E71" s="74">
        <v>7.5304762436109868E-2</v>
      </c>
      <c r="F71" s="74">
        <v>1.5874806549328341E-2</v>
      </c>
      <c r="G71" s="75">
        <v>1.5656675449777547E-2</v>
      </c>
    </row>
    <row r="72" spans="1:7">
      <c r="A72" s="65" t="s">
        <v>2</v>
      </c>
      <c r="B72" s="77">
        <v>0.25538065447842284</v>
      </c>
      <c r="C72" s="78">
        <v>0.21658933791045329</v>
      </c>
      <c r="D72" s="78">
        <v>0.12367303466423107</v>
      </c>
      <c r="E72" s="78">
        <v>2.9692760514282726E-2</v>
      </c>
      <c r="F72" s="78">
        <v>1.5648639403108497E-2</v>
      </c>
      <c r="G72" s="79">
        <v>1.5433616000532394E-2</v>
      </c>
    </row>
    <row r="73" spans="1:7">
      <c r="A73" s="65" t="s">
        <v>3</v>
      </c>
      <c r="B73" s="77">
        <v>1.4422525366962515</v>
      </c>
      <c r="C73" s="78">
        <v>1.2231800512090296</v>
      </c>
      <c r="D73" s="78">
        <v>1.3736531966211689</v>
      </c>
      <c r="E73" s="78">
        <v>1.4961727706053543</v>
      </c>
      <c r="F73" s="78">
        <v>1.6618081209461388</v>
      </c>
      <c r="G73" s="79">
        <v>1.638973698898976</v>
      </c>
    </row>
    <row r="74" spans="1:7">
      <c r="A74" s="65" t="s">
        <v>77</v>
      </c>
      <c r="B74" s="77">
        <v>0.14378647190302551</v>
      </c>
      <c r="C74" s="78">
        <v>0.12194587257817344</v>
      </c>
      <c r="D74" s="78">
        <v>0.4547058725564555</v>
      </c>
      <c r="E74" s="78">
        <v>0.52050587255645553</v>
      </c>
      <c r="F74" s="78">
        <v>0.52050587255645542</v>
      </c>
      <c r="G74" s="79">
        <v>0.52050587255645553</v>
      </c>
    </row>
    <row r="75" spans="1:7">
      <c r="A75" s="65" t="s">
        <v>106</v>
      </c>
      <c r="B75" s="77">
        <v>0.58489851145666505</v>
      </c>
      <c r="C75" s="78">
        <v>0.49605472896895636</v>
      </c>
      <c r="D75" s="78">
        <v>0.49605472888061164</v>
      </c>
      <c r="E75" s="78">
        <v>0.49605472888061164</v>
      </c>
      <c r="F75" s="78">
        <v>0.49605472888061164</v>
      </c>
      <c r="G75" s="79">
        <v>0.49605472888061164</v>
      </c>
    </row>
    <row r="76" spans="1:7">
      <c r="A76" s="65" t="s">
        <v>107</v>
      </c>
      <c r="B76" s="77">
        <v>7.7934684350799546E-2</v>
      </c>
      <c r="C76" s="78">
        <v>6.6096712447833494E-2</v>
      </c>
      <c r="D76" s="78">
        <v>8.7336712436062031E-2</v>
      </c>
      <c r="E76" s="78">
        <v>9.1536712436062026E-2</v>
      </c>
      <c r="F76" s="78">
        <v>9.1536712436062026E-2</v>
      </c>
      <c r="G76" s="79">
        <v>9.1536712436062026E-2</v>
      </c>
    </row>
    <row r="77" spans="1:7">
      <c r="A77" s="65" t="s">
        <v>75</v>
      </c>
      <c r="B77" s="77">
        <v>0.24398820892548206</v>
      </c>
      <c r="C77" s="78">
        <v>0.20692736001110221</v>
      </c>
      <c r="D77" s="78">
        <v>0.20692735997424952</v>
      </c>
      <c r="E77" s="78">
        <v>0.20692735997424955</v>
      </c>
      <c r="F77" s="78">
        <v>0.20692735997424955</v>
      </c>
      <c r="G77" s="79">
        <v>0.20692735997424955</v>
      </c>
    </row>
    <row r="78" spans="1:7" ht="15.75" thickBot="1">
      <c r="A78" s="66" t="s">
        <v>8</v>
      </c>
      <c r="B78" s="81">
        <v>3.0330522066341663</v>
      </c>
      <c r="C78" s="82">
        <v>2.5723435106093255</v>
      </c>
      <c r="D78" s="82">
        <v>2.8991764803544378</v>
      </c>
      <c r="E78" s="82">
        <v>2.9161949674031256</v>
      </c>
      <c r="F78" s="82">
        <v>3.0083562407459548</v>
      </c>
      <c r="G78" s="83">
        <v>2.985088664196665</v>
      </c>
    </row>
    <row r="81" spans="1:7" ht="16.5" thickBot="1">
      <c r="A81" s="215" t="s">
        <v>119</v>
      </c>
      <c r="B81" s="216"/>
      <c r="C81" s="216"/>
      <c r="D81" s="216"/>
      <c r="E81" s="216"/>
      <c r="F81" s="216"/>
      <c r="G81" s="216"/>
    </row>
    <row r="82" spans="1:7" ht="15.75" thickBot="1">
      <c r="A82" s="35" t="s">
        <v>1</v>
      </c>
      <c r="B82" s="69">
        <v>2000</v>
      </c>
      <c r="C82" s="70">
        <v>2010</v>
      </c>
      <c r="D82" s="70">
        <v>2020</v>
      </c>
      <c r="E82" s="70">
        <v>2025</v>
      </c>
      <c r="F82" s="70">
        <v>2030</v>
      </c>
      <c r="G82" s="71">
        <v>2035</v>
      </c>
    </row>
    <row r="83" spans="1:7">
      <c r="A83" s="64" t="s">
        <v>4</v>
      </c>
      <c r="B83" s="73">
        <v>0.19324418358907203</v>
      </c>
      <c r="C83" s="74">
        <v>0.15065170754870591</v>
      </c>
      <c r="D83" s="74">
        <v>8.9454566345841924E-2</v>
      </c>
      <c r="E83" s="74">
        <v>4.1280619417653958E-2</v>
      </c>
      <c r="F83" s="74">
        <v>8.6012547377599981E-3</v>
      </c>
      <c r="G83" s="75">
        <v>8.379759676156201E-3</v>
      </c>
    </row>
    <row r="84" spans="1:7">
      <c r="A84" s="65" t="s">
        <v>2</v>
      </c>
      <c r="B84" s="77">
        <v>0.17327561795153457</v>
      </c>
      <c r="C84" s="78">
        <v>0.13508436443533964</v>
      </c>
      <c r="D84" s="78">
        <v>7.0544091223171582E-2</v>
      </c>
      <c r="E84" s="78">
        <v>1.6276999044908848E-2</v>
      </c>
      <c r="F84" s="78">
        <v>8.4787133239856427E-3</v>
      </c>
      <c r="G84" s="79">
        <v>8.2603738854648123E-3</v>
      </c>
    </row>
    <row r="85" spans="1:7">
      <c r="A85" s="65" t="s">
        <v>3</v>
      </c>
      <c r="B85" s="77">
        <v>0.97856746451139653</v>
      </c>
      <c r="C85" s="78">
        <v>0.76288381229491398</v>
      </c>
      <c r="D85" s="78">
        <v>0.78354280441596924</v>
      </c>
      <c r="E85" s="78">
        <v>0.82017307708549603</v>
      </c>
      <c r="F85" s="78">
        <v>0.90039742715105897</v>
      </c>
      <c r="G85" s="79">
        <v>0.87721085848460578</v>
      </c>
    </row>
    <row r="86" spans="1:7">
      <c r="A86" s="65" t="s">
        <v>77</v>
      </c>
      <c r="B86" s="77">
        <v>9.7559033290725447E-2</v>
      </c>
      <c r="C86" s="78">
        <v>7.6056286295801218E-2</v>
      </c>
      <c r="D86" s="78">
        <v>0.25936787789207327</v>
      </c>
      <c r="E86" s="78">
        <v>0.28533128761792176</v>
      </c>
      <c r="F86" s="78">
        <v>0.28201941160332028</v>
      </c>
      <c r="G86" s="79">
        <v>0.27858494838462378</v>
      </c>
    </row>
    <row r="87" spans="1:7">
      <c r="A87" s="65" t="s">
        <v>106</v>
      </c>
      <c r="B87" s="77">
        <v>0.39685328247973978</v>
      </c>
      <c r="C87" s="78">
        <v>0.3093838248659333</v>
      </c>
      <c r="D87" s="78">
        <v>0.28295359728858066</v>
      </c>
      <c r="E87" s="78">
        <v>0.27192764190208474</v>
      </c>
      <c r="F87" s="78">
        <v>0.26877134368312255</v>
      </c>
      <c r="G87" s="79">
        <v>0.26549821688354708</v>
      </c>
    </row>
    <row r="88" spans="1:7">
      <c r="A88" s="65" t="s">
        <v>107</v>
      </c>
      <c r="B88" s="77">
        <v>5.2878635691191535E-2</v>
      </c>
      <c r="C88" s="78">
        <v>4.1223785429236791E-2</v>
      </c>
      <c r="D88" s="78">
        <v>4.9817561491465399E-2</v>
      </c>
      <c r="E88" s="78">
        <v>5.017866156901072E-2</v>
      </c>
      <c r="F88" s="78">
        <v>4.9596231555524992E-2</v>
      </c>
      <c r="G88" s="79">
        <v>4.8992243226866967E-2</v>
      </c>
    </row>
    <row r="89" spans="1:7">
      <c r="A89" s="65" t="s">
        <v>75</v>
      </c>
      <c r="B89" s="77">
        <v>0.1655458506079717</v>
      </c>
      <c r="C89" s="78">
        <v>0.1290582961333914</v>
      </c>
      <c r="D89" s="78">
        <v>0.11803302634422569</v>
      </c>
      <c r="E89" s="78">
        <v>0.11343359062375587</v>
      </c>
      <c r="F89" s="78">
        <v>0.11211695272129077</v>
      </c>
      <c r="G89" s="79">
        <v>0.11075158021687879</v>
      </c>
    </row>
    <row r="90" spans="1:7" ht="15.75" thickBot="1">
      <c r="A90" s="66" t="s">
        <v>8</v>
      </c>
      <c r="B90" s="81">
        <v>2.0579240681216313</v>
      </c>
      <c r="C90" s="82">
        <v>1.6043420770033223</v>
      </c>
      <c r="D90" s="82">
        <v>1.6537135250013275</v>
      </c>
      <c r="E90" s="82">
        <v>1.5986018772608317</v>
      </c>
      <c r="F90" s="82">
        <v>1.6299813347760632</v>
      </c>
      <c r="G90" s="83">
        <v>1.5976779807581436</v>
      </c>
    </row>
    <row r="91" spans="1:7">
      <c r="A91" s="67"/>
      <c r="B91" s="61"/>
      <c r="C91" s="61"/>
      <c r="D91" s="61"/>
      <c r="E91" s="61"/>
      <c r="F91" s="61"/>
      <c r="G91" s="61"/>
    </row>
    <row r="93" spans="1:7" ht="16.5" thickBot="1">
      <c r="A93" s="215" t="s">
        <v>120</v>
      </c>
      <c r="B93" s="216"/>
      <c r="C93" s="216"/>
      <c r="D93" s="216"/>
      <c r="E93" s="216"/>
      <c r="F93" s="216"/>
      <c r="G93" s="216"/>
    </row>
    <row r="94" spans="1:7" ht="15.75" thickBot="1">
      <c r="A94" s="35" t="s">
        <v>1</v>
      </c>
      <c r="B94" s="69">
        <v>2000</v>
      </c>
      <c r="C94" s="70">
        <v>2010</v>
      </c>
      <c r="D94" s="70">
        <v>2020</v>
      </c>
      <c r="E94" s="70">
        <v>2025</v>
      </c>
      <c r="F94" s="70">
        <v>2030</v>
      </c>
      <c r="G94" s="71">
        <v>2035</v>
      </c>
    </row>
    <row r="95" spans="1:7">
      <c r="A95" s="64" t="s">
        <v>4</v>
      </c>
      <c r="B95" s="73">
        <v>9.1566955234447911E-2</v>
      </c>
      <c r="C95" s="74">
        <v>9.0897739935071012E-2</v>
      </c>
      <c r="D95" s="74">
        <v>6.7371008875817054E-2</v>
      </c>
      <c r="E95" s="74">
        <v>3.402414301845591E-2</v>
      </c>
      <c r="F95" s="74">
        <v>7.2735518115683434E-3</v>
      </c>
      <c r="G95" s="75">
        <v>7.2769157736213477E-3</v>
      </c>
    </row>
    <row r="96" spans="1:7">
      <c r="A96" s="65" t="s">
        <v>2</v>
      </c>
      <c r="B96" s="77">
        <v>8.2105036526888275E-2</v>
      </c>
      <c r="C96" s="78">
        <v>8.1504973475113665E-2</v>
      </c>
      <c r="D96" s="78">
        <v>5.3128943441059499E-2</v>
      </c>
      <c r="E96" s="78">
        <v>1.3415761469373875E-2</v>
      </c>
      <c r="F96" s="78">
        <v>7.1699260791228533E-3</v>
      </c>
      <c r="G96" s="79">
        <v>7.1732421150675829E-3</v>
      </c>
    </row>
    <row r="97" spans="1:7">
      <c r="A97" s="65" t="s">
        <v>3</v>
      </c>
      <c r="B97" s="77">
        <v>0.46368507218485505</v>
      </c>
      <c r="C97" s="78">
        <v>0.46029623891411559</v>
      </c>
      <c r="D97" s="78">
        <v>0.59011039220519979</v>
      </c>
      <c r="E97" s="78">
        <v>0.67599969351985822</v>
      </c>
      <c r="F97" s="78">
        <v>0.76141069379507997</v>
      </c>
      <c r="G97" s="79">
        <v>0.76176284041437037</v>
      </c>
    </row>
    <row r="98" spans="1:7">
      <c r="A98" s="65" t="s">
        <v>77</v>
      </c>
      <c r="B98" s="77">
        <v>4.6227438612300067E-2</v>
      </c>
      <c r="C98" s="78">
        <v>4.5889586282372212E-2</v>
      </c>
      <c r="D98" s="78">
        <v>0.19533799466438229</v>
      </c>
      <c r="E98" s="78">
        <v>0.2351745849385338</v>
      </c>
      <c r="F98" s="78">
        <v>0.23848646095313511</v>
      </c>
      <c r="G98" s="79">
        <v>0.24192092417183178</v>
      </c>
    </row>
    <row r="99" spans="1:7">
      <c r="A99" s="65" t="s">
        <v>106</v>
      </c>
      <c r="B99" s="77">
        <v>0.1880452289769253</v>
      </c>
      <c r="C99" s="78">
        <v>0.18667090410302309</v>
      </c>
      <c r="D99" s="78">
        <v>0.21310113159203106</v>
      </c>
      <c r="E99" s="78">
        <v>0.22412708697852693</v>
      </c>
      <c r="F99" s="78">
        <v>0.22728338519748909</v>
      </c>
      <c r="G99" s="79">
        <v>0.23055651199706459</v>
      </c>
    </row>
    <row r="100" spans="1:7">
      <c r="A100" s="65" t="s">
        <v>107</v>
      </c>
      <c r="B100" s="77">
        <v>2.5056048659608018E-2</v>
      </c>
      <c r="C100" s="78">
        <v>2.48729270185967E-2</v>
      </c>
      <c r="D100" s="78">
        <v>3.7519150944596631E-2</v>
      </c>
      <c r="E100" s="78">
        <v>4.1358050867051299E-2</v>
      </c>
      <c r="F100" s="78">
        <v>4.1940480880537034E-2</v>
      </c>
      <c r="G100" s="79">
        <v>4.2544469209195065E-2</v>
      </c>
    </row>
    <row r="101" spans="1:7">
      <c r="A101" s="65" t="s">
        <v>75</v>
      </c>
      <c r="B101" s="77">
        <v>7.8442358317510369E-2</v>
      </c>
      <c r="C101" s="78">
        <v>7.7869063877710823E-2</v>
      </c>
      <c r="D101" s="78">
        <v>8.8894333630023858E-2</v>
      </c>
      <c r="E101" s="78">
        <v>9.3493769350493666E-2</v>
      </c>
      <c r="F101" s="78">
        <v>9.4810407252958778E-2</v>
      </c>
      <c r="G101" s="79">
        <v>9.6175779757370766E-2</v>
      </c>
    </row>
    <row r="102" spans="1:7" ht="15.75" thickBot="1">
      <c r="A102" s="66" t="s">
        <v>8</v>
      </c>
      <c r="B102" s="81">
        <v>0.97512813851253488</v>
      </c>
      <c r="C102" s="82">
        <v>0.9680014336060031</v>
      </c>
      <c r="D102" s="82">
        <v>1.2454629553531102</v>
      </c>
      <c r="E102" s="82">
        <v>1.3175930901422936</v>
      </c>
      <c r="F102" s="82">
        <v>1.3783749059698913</v>
      </c>
      <c r="G102" s="83">
        <v>1.3874106834385214</v>
      </c>
    </row>
    <row r="103" spans="1:7">
      <c r="A103" s="67"/>
      <c r="B103" s="61"/>
      <c r="C103" s="61"/>
      <c r="D103" s="61"/>
      <c r="E103" s="61"/>
      <c r="F103" s="61"/>
      <c r="G103" s="6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7">
    <tabColor theme="8" tint="-0.499984740745262"/>
  </sheetPr>
  <dimension ref="A1:O224"/>
  <sheetViews>
    <sheetView tabSelected="1" zoomScaleNormal="100" workbookViewId="0">
      <pane ySplit="6" topLeftCell="A7" activePane="bottomLeft" state="frozen"/>
      <selection activeCell="I19" sqref="I19"/>
      <selection pane="bottomLeft" activeCell="D195" sqref="D195"/>
    </sheetView>
  </sheetViews>
  <sheetFormatPr baseColWidth="10" defaultColWidth="11.42578125" defaultRowHeight="15"/>
  <cols>
    <col min="1" max="1" width="30.140625" style="107" customWidth="1"/>
    <col min="2" max="2" width="8.85546875" style="107" customWidth="1"/>
    <col min="3" max="3" width="11.140625" style="107" customWidth="1"/>
    <col min="4" max="6" width="11.42578125" style="107"/>
    <col min="7" max="7" width="12.42578125" style="107" customWidth="1"/>
    <col min="8" max="8" width="19.5703125" style="107" customWidth="1"/>
    <col min="9" max="9" width="15.85546875" style="107" customWidth="1"/>
    <col min="10" max="10" width="17.28515625" style="107" customWidth="1"/>
    <col min="11" max="11" width="14.28515625" style="107" customWidth="1"/>
    <col min="12" max="12" width="11.42578125" style="107"/>
    <col min="13" max="13" width="15.85546875" style="107" customWidth="1"/>
    <col min="14" max="16384" width="11.42578125" style="107"/>
  </cols>
  <sheetData>
    <row r="1" spans="1:11" ht="28.5">
      <c r="A1" s="203" t="s">
        <v>83</v>
      </c>
      <c r="B1" s="204"/>
      <c r="C1" s="204"/>
      <c r="D1" s="204"/>
      <c r="E1" s="205" t="s">
        <v>80</v>
      </c>
      <c r="F1" s="206" t="s">
        <v>173</v>
      </c>
      <c r="G1" s="206"/>
      <c r="H1" s="205" t="s">
        <v>81</v>
      </c>
      <c r="I1" s="206">
        <v>6</v>
      </c>
      <c r="J1" s="205" t="s">
        <v>82</v>
      </c>
      <c r="K1" s="219">
        <v>42697</v>
      </c>
    </row>
    <row r="2" spans="1:11" hidden="1"/>
    <row r="3" spans="1:11" hidden="1"/>
    <row r="4" spans="1:11" hidden="1"/>
    <row r="5" spans="1:11" ht="21" hidden="1">
      <c r="A5" s="207" t="s">
        <v>163</v>
      </c>
      <c r="B5" s="207"/>
      <c r="C5" s="207"/>
      <c r="D5" s="207"/>
      <c r="E5" s="207"/>
      <c r="F5" s="207"/>
      <c r="G5" s="207"/>
      <c r="H5" s="207"/>
      <c r="I5" s="207"/>
      <c r="J5" s="207"/>
      <c r="K5" s="207"/>
    </row>
    <row r="6" spans="1:11" ht="13.5" hidden="1" customHeight="1"/>
    <row r="7" spans="1:11" ht="15" customHeight="1">
      <c r="A7" s="211" t="s">
        <v>164</v>
      </c>
      <c r="B7" s="213"/>
      <c r="C7" s="213"/>
      <c r="D7" s="213"/>
      <c r="E7" s="213"/>
      <c r="F7" s="213"/>
      <c r="G7" s="214"/>
      <c r="H7" s="213"/>
      <c r="I7" s="213"/>
      <c r="J7" s="213"/>
      <c r="K7" s="213"/>
    </row>
    <row r="8" spans="1:11" ht="15" customHeight="1"/>
    <row r="9" spans="1:11" ht="15" customHeight="1" thickBot="1"/>
    <row r="10" spans="1:11" ht="15" customHeight="1">
      <c r="B10" s="172" t="s">
        <v>4</v>
      </c>
      <c r="C10" s="173"/>
      <c r="D10" s="172" t="s">
        <v>2</v>
      </c>
      <c r="E10" s="173"/>
      <c r="F10" s="172" t="s">
        <v>3</v>
      </c>
      <c r="G10" s="173"/>
      <c r="H10" s="172" t="s">
        <v>29</v>
      </c>
      <c r="I10" s="173"/>
      <c r="J10" s="180" t="s">
        <v>124</v>
      </c>
      <c r="K10" s="182" t="s">
        <v>8</v>
      </c>
    </row>
    <row r="11" spans="1:11" ht="15" customHeight="1" thickBot="1">
      <c r="B11" s="121" t="s">
        <v>125</v>
      </c>
      <c r="C11" s="122" t="s">
        <v>126</v>
      </c>
      <c r="D11" s="121" t="s">
        <v>127</v>
      </c>
      <c r="E11" s="122" t="s">
        <v>128</v>
      </c>
      <c r="F11" s="121" t="s">
        <v>129</v>
      </c>
      <c r="G11" s="122" t="s">
        <v>130</v>
      </c>
      <c r="H11" s="121" t="s">
        <v>131</v>
      </c>
      <c r="I11" s="122" t="s">
        <v>132</v>
      </c>
      <c r="J11" s="181"/>
      <c r="K11" s="183"/>
    </row>
    <row r="12" spans="1:11" ht="15" customHeight="1"/>
    <row r="13" spans="1:11" ht="15" customHeight="1">
      <c r="B13" s="184"/>
      <c r="C13" s="184"/>
      <c r="D13" s="184"/>
      <c r="E13" s="184"/>
      <c r="F13" s="171" t="s">
        <v>133</v>
      </c>
      <c r="G13" s="184"/>
      <c r="H13" s="184"/>
      <c r="I13" s="184"/>
      <c r="J13" s="184"/>
      <c r="K13" s="184"/>
    </row>
    <row r="14" spans="1:11" ht="15" customHeight="1" thickBot="1"/>
    <row r="15" spans="1:11" ht="15" customHeight="1">
      <c r="A15" s="109" t="s">
        <v>134</v>
      </c>
      <c r="B15" s="123"/>
      <c r="C15" s="124"/>
      <c r="D15" s="123">
        <v>0.9</v>
      </c>
      <c r="E15" s="124">
        <v>0.95</v>
      </c>
      <c r="F15" s="123"/>
      <c r="G15" s="124"/>
      <c r="H15" s="123"/>
      <c r="I15" s="124"/>
      <c r="J15" s="125"/>
      <c r="K15" s="126"/>
    </row>
    <row r="16" spans="1:11" ht="15" customHeight="1">
      <c r="A16" s="108" t="s">
        <v>135</v>
      </c>
      <c r="B16" s="127"/>
      <c r="C16" s="128"/>
      <c r="D16" s="127">
        <v>64.12</v>
      </c>
      <c r="E16" s="128">
        <v>40.89</v>
      </c>
      <c r="F16" s="127"/>
      <c r="G16" s="128"/>
      <c r="H16" s="127"/>
      <c r="I16" s="128"/>
      <c r="J16" s="129"/>
      <c r="K16" s="130"/>
    </row>
    <row r="17" spans="1:11" ht="15" customHeight="1">
      <c r="A17" s="108" t="s">
        <v>136</v>
      </c>
      <c r="B17" s="127"/>
      <c r="C17" s="128"/>
      <c r="D17" s="127">
        <v>0</v>
      </c>
      <c r="E17" s="128">
        <v>-23.02</v>
      </c>
      <c r="F17" s="127"/>
      <c r="G17" s="128"/>
      <c r="H17" s="127"/>
      <c r="I17" s="128"/>
      <c r="J17" s="129"/>
      <c r="K17" s="130"/>
    </row>
    <row r="18" spans="1:11" ht="15" customHeight="1">
      <c r="A18" s="131" t="s">
        <v>137</v>
      </c>
      <c r="B18" s="132"/>
      <c r="C18" s="133"/>
      <c r="D18" s="132">
        <v>64.12</v>
      </c>
      <c r="E18" s="133">
        <v>17.87</v>
      </c>
      <c r="F18" s="132"/>
      <c r="G18" s="133"/>
      <c r="H18" s="132"/>
      <c r="I18" s="133"/>
      <c r="J18" s="134"/>
      <c r="K18" s="135"/>
    </row>
    <row r="19" spans="1:11" ht="15" customHeight="1">
      <c r="A19" s="108" t="s">
        <v>138</v>
      </c>
      <c r="B19" s="127"/>
      <c r="C19" s="128"/>
      <c r="D19" s="127">
        <v>0.25</v>
      </c>
      <c r="E19" s="128">
        <v>0.3</v>
      </c>
      <c r="F19" s="127"/>
      <c r="G19" s="128"/>
      <c r="H19" s="127"/>
      <c r="I19" s="128"/>
      <c r="J19" s="129"/>
      <c r="K19" s="130"/>
    </row>
    <row r="20" spans="1:11" ht="15" customHeight="1" thickBot="1">
      <c r="A20" s="136" t="s">
        <v>123</v>
      </c>
      <c r="B20" s="137"/>
      <c r="C20" s="138"/>
      <c r="D20" s="137">
        <v>0</v>
      </c>
      <c r="E20" s="138">
        <v>-2.44</v>
      </c>
      <c r="F20" s="137"/>
      <c r="G20" s="138"/>
      <c r="H20" s="137"/>
      <c r="I20" s="138"/>
      <c r="J20" s="139"/>
      <c r="K20" s="140"/>
    </row>
    <row r="21" spans="1:11" ht="15" customHeight="1" thickBot="1">
      <c r="A21" s="141" t="s">
        <v>139</v>
      </c>
      <c r="B21" s="174"/>
      <c r="C21" s="175"/>
      <c r="D21" s="142">
        <f>SUM(D15:D20)-D18</f>
        <v>65.27000000000001</v>
      </c>
      <c r="E21" s="142">
        <f>SUM(E15:E20)-E18</f>
        <v>16.680000000000003</v>
      </c>
      <c r="F21" s="142"/>
      <c r="G21" s="143"/>
      <c r="H21" s="142"/>
      <c r="I21" s="143"/>
      <c r="J21" s="144"/>
      <c r="K21" s="144"/>
    </row>
    <row r="22" spans="1:11" ht="15" customHeight="1" thickBot="1">
      <c r="B22" s="145"/>
      <c r="C22" s="145"/>
      <c r="D22" s="145"/>
      <c r="E22" s="145"/>
      <c r="F22" s="145"/>
      <c r="G22" s="145"/>
      <c r="H22" s="145"/>
      <c r="I22" s="145"/>
      <c r="J22" s="145"/>
      <c r="K22" s="145"/>
    </row>
    <row r="23" spans="1:11" ht="15" customHeight="1" thickBot="1">
      <c r="A23" s="141" t="s">
        <v>140</v>
      </c>
      <c r="B23" s="185"/>
      <c r="C23" s="186"/>
      <c r="D23" s="185"/>
      <c r="E23" s="186"/>
      <c r="F23" s="185"/>
      <c r="G23" s="186"/>
      <c r="H23" s="185"/>
      <c r="I23" s="186"/>
      <c r="J23" s="146"/>
      <c r="K23" s="146"/>
    </row>
    <row r="24" spans="1:11" ht="15" customHeight="1">
      <c r="D24" s="107">
        <f>+D21+E21</f>
        <v>81.950000000000017</v>
      </c>
    </row>
    <row r="25" spans="1:11" ht="15" customHeight="1">
      <c r="B25" s="184"/>
      <c r="C25" s="184"/>
      <c r="D25" s="184"/>
      <c r="E25" s="184"/>
      <c r="F25" s="171" t="s">
        <v>141</v>
      </c>
      <c r="G25" s="184"/>
      <c r="H25" s="184"/>
      <c r="I25" s="184"/>
      <c r="J25" s="184"/>
      <c r="K25" s="184"/>
    </row>
    <row r="26" spans="1:11" ht="15" customHeight="1"/>
    <row r="27" spans="1:11" ht="15" customHeight="1" thickBot="1">
      <c r="A27" s="147" t="s">
        <v>142</v>
      </c>
    </row>
    <row r="28" spans="1:11" ht="15" customHeight="1">
      <c r="A28" s="109" t="s">
        <v>143</v>
      </c>
      <c r="B28" s="123"/>
      <c r="C28" s="124"/>
      <c r="D28" s="123">
        <v>64.59</v>
      </c>
      <c r="E28" s="124">
        <v>-60.18</v>
      </c>
      <c r="F28" s="123"/>
      <c r="G28" s="124"/>
      <c r="H28" s="123"/>
      <c r="I28" s="124"/>
      <c r="J28" s="125"/>
      <c r="K28" s="126"/>
    </row>
    <row r="29" spans="1:11" ht="15" customHeight="1">
      <c r="A29" s="108" t="s">
        <v>144</v>
      </c>
      <c r="B29" s="127"/>
      <c r="C29" s="128"/>
      <c r="D29" s="127" t="s">
        <v>195</v>
      </c>
      <c r="E29" s="128">
        <v>1.42</v>
      </c>
      <c r="F29" s="127"/>
      <c r="G29" s="128"/>
      <c r="H29" s="127"/>
      <c r="I29" s="128"/>
      <c r="J29" s="129"/>
      <c r="K29" s="130"/>
    </row>
    <row r="30" spans="1:11" ht="15" customHeight="1">
      <c r="A30" s="108" t="s">
        <v>145</v>
      </c>
      <c r="B30" s="127"/>
      <c r="C30" s="128"/>
      <c r="D30" s="127" t="s">
        <v>195</v>
      </c>
      <c r="E30" s="128" t="s">
        <v>195</v>
      </c>
      <c r="F30" s="127"/>
      <c r="G30" s="128"/>
      <c r="H30" s="127"/>
      <c r="I30" s="128"/>
      <c r="J30" s="129"/>
      <c r="K30" s="130"/>
    </row>
    <row r="31" spans="1:11" ht="15" customHeight="1" thickBot="1">
      <c r="A31" s="136" t="s">
        <v>146</v>
      </c>
      <c r="B31" s="137"/>
      <c r="C31" s="138"/>
      <c r="D31" s="148">
        <v>0.68</v>
      </c>
      <c r="E31" s="149">
        <v>-1.66</v>
      </c>
      <c r="F31" s="137"/>
      <c r="G31" s="138"/>
      <c r="H31" s="137"/>
      <c r="I31" s="138"/>
      <c r="J31" s="139"/>
      <c r="K31" s="140"/>
    </row>
    <row r="32" spans="1:11" ht="15" customHeight="1" thickBot="1">
      <c r="A32" s="141" t="s">
        <v>147</v>
      </c>
      <c r="B32" s="142"/>
      <c r="C32" s="143"/>
      <c r="D32" s="142">
        <f>SUM(D28:D31)</f>
        <v>65.27000000000001</v>
      </c>
      <c r="E32" s="142">
        <f>SUM(E28:E31)</f>
        <v>-60.419999999999995</v>
      </c>
      <c r="F32" s="142"/>
      <c r="G32" s="150"/>
      <c r="H32" s="151"/>
      <c r="I32" s="143"/>
      <c r="J32" s="144"/>
      <c r="K32" s="144"/>
    </row>
    <row r="33" spans="1:11" ht="15" customHeight="1"/>
    <row r="34" spans="1:11" ht="15" customHeight="1">
      <c r="A34" s="147" t="s">
        <v>148</v>
      </c>
    </row>
    <row r="35" spans="1:11" ht="15" customHeight="1">
      <c r="A35" s="152" t="s">
        <v>71</v>
      </c>
      <c r="B35" s="153">
        <v>5.34</v>
      </c>
      <c r="C35" s="154"/>
      <c r="D35" s="153"/>
      <c r="E35" s="154">
        <v>3.05</v>
      </c>
      <c r="F35" s="153">
        <v>11.28</v>
      </c>
      <c r="G35" s="154"/>
      <c r="H35" s="153"/>
      <c r="I35" s="154">
        <v>10.4</v>
      </c>
      <c r="J35" s="155">
        <v>1.55</v>
      </c>
      <c r="K35" s="156">
        <v>31.62</v>
      </c>
    </row>
    <row r="36" spans="1:11" ht="15" customHeight="1">
      <c r="A36" s="152" t="s">
        <v>72</v>
      </c>
      <c r="B36" s="153">
        <v>0.21</v>
      </c>
      <c r="C36" s="154"/>
      <c r="D36" s="153"/>
      <c r="E36" s="154">
        <v>7.1</v>
      </c>
      <c r="F36" s="153">
        <v>15.8</v>
      </c>
      <c r="G36" s="154"/>
      <c r="H36" s="153"/>
      <c r="I36" s="154">
        <v>13.9</v>
      </c>
      <c r="J36" s="155">
        <v>8.3800000000000008</v>
      </c>
      <c r="K36" s="156">
        <v>45.39</v>
      </c>
    </row>
    <row r="37" spans="1:11" ht="15" customHeight="1">
      <c r="A37" s="152" t="s">
        <v>73</v>
      </c>
      <c r="B37" s="153">
        <v>0.12</v>
      </c>
      <c r="C37" s="154"/>
      <c r="D37" s="153"/>
      <c r="E37" s="154">
        <v>3.88</v>
      </c>
      <c r="F37" s="153">
        <v>5.61</v>
      </c>
      <c r="G37" s="154"/>
      <c r="H37" s="153"/>
      <c r="I37" s="154">
        <v>12.09</v>
      </c>
      <c r="J37" s="155">
        <v>0.72</v>
      </c>
      <c r="K37" s="156">
        <v>22.419999999999998</v>
      </c>
    </row>
    <row r="38" spans="1:11" ht="15" customHeight="1">
      <c r="A38" s="152" t="s">
        <v>90</v>
      </c>
      <c r="B38" s="153">
        <v>0</v>
      </c>
      <c r="C38" s="154"/>
      <c r="D38" s="153"/>
      <c r="E38" s="154">
        <v>3.44</v>
      </c>
      <c r="F38" s="153">
        <v>0.23</v>
      </c>
      <c r="G38" s="154"/>
      <c r="H38" s="153"/>
      <c r="I38" s="154">
        <v>0.66</v>
      </c>
      <c r="J38" s="155">
        <v>0.13</v>
      </c>
      <c r="K38" s="156">
        <v>4.46</v>
      </c>
    </row>
    <row r="39" spans="1:11" ht="15" customHeight="1" thickBot="1">
      <c r="A39" s="157" t="s">
        <v>76</v>
      </c>
      <c r="B39" s="153"/>
      <c r="C39" s="149"/>
      <c r="D39" s="148"/>
      <c r="E39" s="154">
        <v>45.59</v>
      </c>
      <c r="F39" s="153">
        <v>0.09</v>
      </c>
      <c r="G39" s="149"/>
      <c r="H39" s="153"/>
      <c r="I39" s="154">
        <v>1.05</v>
      </c>
      <c r="J39" s="155">
        <v>2.42</v>
      </c>
      <c r="K39" s="156">
        <v>49.150000000000006</v>
      </c>
    </row>
    <row r="40" spans="1:11" ht="15" customHeight="1" thickBot="1">
      <c r="A40" s="158" t="s">
        <v>149</v>
      </c>
      <c r="B40" s="151">
        <v>5.67</v>
      </c>
      <c r="C40" s="150">
        <v>0</v>
      </c>
      <c r="D40" s="151"/>
      <c r="E40" s="150">
        <f>SUM(E35:E39)</f>
        <v>63.06</v>
      </c>
      <c r="F40" s="151">
        <v>33.01</v>
      </c>
      <c r="G40" s="150">
        <v>-0.40000000000000013</v>
      </c>
      <c r="H40" s="151"/>
      <c r="I40" s="150">
        <v>38.099999999999994</v>
      </c>
      <c r="J40" s="159">
        <v>13.200000000000003</v>
      </c>
      <c r="K40" s="160">
        <v>152.63999999999999</v>
      </c>
    </row>
    <row r="41" spans="1:11" ht="15" customHeight="1"/>
    <row r="42" spans="1:11" ht="15" customHeight="1" thickBot="1">
      <c r="A42" s="147" t="s">
        <v>99</v>
      </c>
    </row>
    <row r="43" spans="1:11" ht="15" customHeight="1" thickBot="1">
      <c r="A43" s="158" t="s">
        <v>150</v>
      </c>
      <c r="B43" s="142"/>
      <c r="C43" s="143">
        <v>0.06</v>
      </c>
      <c r="D43" s="142"/>
      <c r="E43" s="143">
        <v>12.85</v>
      </c>
      <c r="F43" s="142">
        <v>1.33</v>
      </c>
      <c r="G43" s="143"/>
      <c r="H43" s="142"/>
      <c r="I43" s="143"/>
      <c r="J43" s="144"/>
      <c r="K43" s="161">
        <v>14.24</v>
      </c>
    </row>
    <row r="44" spans="1:11" ht="15" customHeight="1"/>
    <row r="45" spans="1:11" ht="15" customHeight="1" thickBot="1">
      <c r="A45" s="147" t="s">
        <v>151</v>
      </c>
    </row>
    <row r="46" spans="1:11" ht="15" customHeight="1" thickBot="1">
      <c r="A46" s="158" t="s">
        <v>152</v>
      </c>
      <c r="B46" s="174">
        <v>5.7299999999999995</v>
      </c>
      <c r="C46" s="175"/>
      <c r="D46" s="176">
        <f>E32+E40+E43+D32</f>
        <v>80.760000000000019</v>
      </c>
      <c r="E46" s="177"/>
      <c r="F46" s="174">
        <v>33.94</v>
      </c>
      <c r="G46" s="175"/>
      <c r="H46" s="174">
        <v>38.099999999999994</v>
      </c>
      <c r="I46" s="175"/>
      <c r="J46" s="144">
        <v>13.200000000000003</v>
      </c>
      <c r="K46" s="161">
        <v>166.88</v>
      </c>
    </row>
    <row r="47" spans="1:11" ht="15" customHeight="1" thickBot="1">
      <c r="A47" s="162" t="s">
        <v>153</v>
      </c>
      <c r="B47" s="178"/>
      <c r="C47" s="179"/>
      <c r="D47" s="178"/>
      <c r="E47" s="179"/>
      <c r="F47" s="178"/>
      <c r="G47" s="179"/>
      <c r="H47" s="178"/>
      <c r="I47" s="179"/>
      <c r="J47" s="163"/>
      <c r="K47" s="164"/>
    </row>
    <row r="48" spans="1:11" ht="15" customHeight="1"/>
    <row r="49" spans="1:11" ht="15" customHeight="1"/>
    <row r="50" spans="1:11" ht="15.75">
      <c r="A50" s="211" t="s">
        <v>165</v>
      </c>
      <c r="B50" s="213"/>
      <c r="C50" s="213"/>
      <c r="D50" s="213"/>
      <c r="E50" s="213"/>
      <c r="F50" s="213"/>
      <c r="G50" s="214"/>
      <c r="H50" s="213"/>
      <c r="I50" s="213"/>
      <c r="J50" s="213"/>
      <c r="K50" s="213"/>
    </row>
    <row r="52" spans="1:11" ht="15.75" thickBot="1"/>
    <row r="53" spans="1:11">
      <c r="B53" s="172" t="s">
        <v>4</v>
      </c>
      <c r="C53" s="173"/>
      <c r="D53" s="172" t="s">
        <v>2</v>
      </c>
      <c r="E53" s="173"/>
      <c r="F53" s="172" t="s">
        <v>3</v>
      </c>
      <c r="G53" s="173"/>
      <c r="H53" s="172" t="s">
        <v>29</v>
      </c>
      <c r="I53" s="173"/>
      <c r="J53" s="180" t="s">
        <v>124</v>
      </c>
      <c r="K53" s="182" t="s">
        <v>8</v>
      </c>
    </row>
    <row r="54" spans="1:11" ht="15.75" thickBot="1">
      <c r="B54" s="121" t="s">
        <v>125</v>
      </c>
      <c r="C54" s="122" t="s">
        <v>126</v>
      </c>
      <c r="D54" s="121" t="s">
        <v>127</v>
      </c>
      <c r="E54" s="122" t="s">
        <v>128</v>
      </c>
      <c r="F54" s="121" t="s">
        <v>129</v>
      </c>
      <c r="G54" s="122" t="s">
        <v>130</v>
      </c>
      <c r="H54" s="121" t="s">
        <v>131</v>
      </c>
      <c r="I54" s="122" t="s">
        <v>132</v>
      </c>
      <c r="J54" s="181"/>
      <c r="K54" s="183"/>
    </row>
    <row r="56" spans="1:11">
      <c r="B56" s="184"/>
      <c r="C56" s="184"/>
      <c r="D56" s="184"/>
      <c r="E56" s="184"/>
      <c r="F56" s="171" t="s">
        <v>133</v>
      </c>
      <c r="G56" s="184"/>
      <c r="H56" s="184"/>
      <c r="I56" s="184"/>
      <c r="J56" s="184"/>
      <c r="K56" s="184"/>
    </row>
    <row r="57" spans="1:11" ht="15.75" thickBot="1"/>
    <row r="58" spans="1:11">
      <c r="A58" s="109" t="s">
        <v>134</v>
      </c>
      <c r="B58" s="123"/>
      <c r="C58" s="124"/>
      <c r="D58" s="247">
        <v>0.5</v>
      </c>
      <c r="E58" s="248">
        <v>0.7</v>
      </c>
      <c r="F58" s="123"/>
      <c r="G58" s="124"/>
      <c r="H58" s="123"/>
      <c r="I58" s="124"/>
      <c r="J58" s="125"/>
      <c r="K58" s="126"/>
    </row>
    <row r="59" spans="1:11">
      <c r="A59" s="108" t="s">
        <v>135</v>
      </c>
      <c r="B59" s="127"/>
      <c r="C59" s="128"/>
      <c r="D59" s="249">
        <v>55.5</v>
      </c>
      <c r="E59" s="250"/>
      <c r="F59" s="127"/>
      <c r="G59" s="128"/>
      <c r="H59" s="127"/>
      <c r="I59" s="128"/>
      <c r="J59" s="129"/>
      <c r="K59" s="130"/>
    </row>
    <row r="60" spans="1:11">
      <c r="A60" s="108" t="s">
        <v>136</v>
      </c>
      <c r="B60" s="127"/>
      <c r="C60" s="128"/>
      <c r="D60" s="249"/>
      <c r="E60" s="250"/>
      <c r="F60" s="127"/>
      <c r="G60" s="128"/>
      <c r="H60" s="127"/>
      <c r="I60" s="128"/>
      <c r="J60" s="129"/>
      <c r="K60" s="130"/>
    </row>
    <row r="61" spans="1:11">
      <c r="A61" s="131" t="s">
        <v>137</v>
      </c>
      <c r="B61" s="132"/>
      <c r="C61" s="133"/>
      <c r="D61" s="251"/>
      <c r="E61" s="252">
        <v>12.57</v>
      </c>
      <c r="F61" s="132"/>
      <c r="G61" s="133"/>
      <c r="H61" s="132"/>
      <c r="I61" s="133"/>
      <c r="J61" s="134"/>
      <c r="K61" s="135"/>
    </row>
    <row r="62" spans="1:11">
      <c r="A62" s="108" t="s">
        <v>138</v>
      </c>
      <c r="B62" s="127"/>
      <c r="C62" s="128"/>
      <c r="D62" s="249"/>
      <c r="E62" s="250"/>
      <c r="F62" s="127"/>
      <c r="G62" s="128"/>
      <c r="H62" s="127"/>
      <c r="I62" s="128"/>
      <c r="J62" s="129"/>
      <c r="K62" s="130"/>
    </row>
    <row r="63" spans="1:11" ht="15.75" thickBot="1">
      <c r="A63" s="136" t="s">
        <v>123</v>
      </c>
      <c r="B63" s="137"/>
      <c r="C63" s="138"/>
      <c r="D63" s="137"/>
      <c r="E63" s="149">
        <v>-2.08</v>
      </c>
      <c r="F63" s="137"/>
      <c r="G63" s="138"/>
      <c r="H63" s="137"/>
      <c r="I63" s="138"/>
      <c r="J63" s="139"/>
      <c r="K63" s="140"/>
    </row>
    <row r="64" spans="1:11" ht="15.75" thickBot="1">
      <c r="A64" s="141" t="s">
        <v>139</v>
      </c>
      <c r="B64" s="174"/>
      <c r="C64" s="175"/>
      <c r="D64" s="151">
        <f>SUM(D58:D63)-D61</f>
        <v>56</v>
      </c>
      <c r="E64" s="142">
        <f>SUM(E58:E63)</f>
        <v>11.19</v>
      </c>
      <c r="F64" s="142"/>
      <c r="G64" s="143"/>
      <c r="H64" s="142"/>
      <c r="I64" s="143"/>
      <c r="J64" s="144"/>
      <c r="K64" s="144"/>
    </row>
    <row r="65" spans="1:15" ht="15.75" thickBot="1">
      <c r="B65" s="145"/>
      <c r="C65" s="145"/>
      <c r="D65" s="255">
        <f>+D64+E64</f>
        <v>67.19</v>
      </c>
      <c r="E65" s="145"/>
      <c r="F65" s="145"/>
      <c r="G65" s="145"/>
      <c r="H65" s="145"/>
      <c r="I65" s="145"/>
      <c r="J65" s="145"/>
      <c r="K65" s="145"/>
    </row>
    <row r="66" spans="1:15" ht="15.75" thickBot="1">
      <c r="A66" s="141" t="s">
        <v>140</v>
      </c>
      <c r="B66" s="185"/>
      <c r="C66" s="186"/>
      <c r="D66" s="185"/>
      <c r="E66" s="186"/>
      <c r="F66" s="185"/>
      <c r="G66" s="186"/>
      <c r="H66" s="185"/>
      <c r="I66" s="186"/>
      <c r="J66" s="146"/>
      <c r="K66" s="146"/>
    </row>
    <row r="68" spans="1:15">
      <c r="B68" s="184"/>
      <c r="C68" s="184"/>
      <c r="D68" s="184"/>
      <c r="E68" s="184"/>
      <c r="F68" s="171" t="s">
        <v>141</v>
      </c>
      <c r="G68" s="184"/>
      <c r="H68" s="184"/>
      <c r="I68" s="184"/>
      <c r="J68" s="184"/>
      <c r="K68" s="184"/>
    </row>
    <row r="70" spans="1:15" ht="15.75" thickBot="1">
      <c r="A70" s="147" t="s">
        <v>142</v>
      </c>
    </row>
    <row r="71" spans="1:15">
      <c r="A71" s="109" t="s">
        <v>143</v>
      </c>
      <c r="B71" s="123"/>
      <c r="C71" s="124"/>
      <c r="D71" s="253">
        <v>55.5</v>
      </c>
      <c r="E71" s="254">
        <v>-52.9</v>
      </c>
      <c r="F71" s="123"/>
      <c r="G71" s="124"/>
      <c r="H71" s="123"/>
      <c r="I71" s="124"/>
      <c r="J71" s="125"/>
      <c r="K71" s="126"/>
    </row>
    <row r="72" spans="1:15">
      <c r="A72" s="108" t="s">
        <v>144</v>
      </c>
      <c r="B72" s="127"/>
      <c r="C72" s="128"/>
      <c r="D72" s="153"/>
      <c r="E72" s="128">
        <v>0.34</v>
      </c>
      <c r="F72" s="127"/>
      <c r="G72" s="128"/>
      <c r="H72" s="127"/>
      <c r="I72" s="128"/>
      <c r="J72" s="129"/>
      <c r="K72" s="130"/>
    </row>
    <row r="73" spans="1:15">
      <c r="A73" s="108" t="s">
        <v>145</v>
      </c>
      <c r="B73" s="127"/>
      <c r="C73" s="128"/>
      <c r="D73" s="127"/>
      <c r="E73" s="128"/>
      <c r="F73" s="127"/>
      <c r="G73" s="128"/>
      <c r="H73" s="127"/>
      <c r="I73" s="128"/>
      <c r="J73" s="129"/>
      <c r="K73" s="130"/>
    </row>
    <row r="74" spans="1:15" ht="15.75" thickBot="1">
      <c r="A74" s="136" t="s">
        <v>146</v>
      </c>
      <c r="B74" s="137"/>
      <c r="C74" s="138"/>
      <c r="D74" s="148">
        <v>0.5</v>
      </c>
      <c r="E74" s="149">
        <f>-(E72+E71-E64+E83-E90+E86)</f>
        <v>-2.4081069971565814</v>
      </c>
      <c r="F74" s="137"/>
      <c r="G74" s="138"/>
      <c r="H74" s="137"/>
      <c r="I74" s="138"/>
      <c r="J74" s="139"/>
      <c r="K74" s="140"/>
    </row>
    <row r="75" spans="1:15" ht="15.75" thickBot="1">
      <c r="A75" s="141" t="s">
        <v>147</v>
      </c>
      <c r="B75" s="142"/>
      <c r="C75" s="143"/>
      <c r="D75" s="142">
        <f>SUM(D71:D74)</f>
        <v>56</v>
      </c>
      <c r="E75" s="150">
        <f>SUM(E71:E74)</f>
        <v>-54.968106997156575</v>
      </c>
      <c r="F75" s="142"/>
      <c r="G75" s="150"/>
      <c r="H75" s="151"/>
      <c r="I75" s="143"/>
      <c r="J75" s="144"/>
      <c r="K75" s="144"/>
    </row>
    <row r="77" spans="1:15">
      <c r="A77" s="147" t="s">
        <v>148</v>
      </c>
    </row>
    <row r="78" spans="1:15">
      <c r="A78" s="152" t="s">
        <v>71</v>
      </c>
      <c r="B78" s="153">
        <v>5.4353100700454071</v>
      </c>
      <c r="C78" s="154"/>
      <c r="D78" s="153"/>
      <c r="E78" s="154">
        <v>1.4040243152716834</v>
      </c>
      <c r="F78" s="153">
        <v>10.992118744210934</v>
      </c>
      <c r="G78" s="154"/>
      <c r="H78" s="153"/>
      <c r="I78" s="154">
        <v>10.372674869023138</v>
      </c>
      <c r="J78" s="155">
        <v>2.8452886348327819</v>
      </c>
      <c r="K78" s="156">
        <v>31.049416633383949</v>
      </c>
      <c r="O78" s="187"/>
    </row>
    <row r="79" spans="1:15">
      <c r="A79" s="152" t="s">
        <v>72</v>
      </c>
      <c r="B79" s="153">
        <v>0</v>
      </c>
      <c r="C79" s="154"/>
      <c r="D79" s="153"/>
      <c r="E79" s="154">
        <v>3.4179302047825151</v>
      </c>
      <c r="F79" s="153">
        <v>12.254383812862907</v>
      </c>
      <c r="G79" s="154"/>
      <c r="H79" s="153"/>
      <c r="I79" s="154">
        <v>13.544226874730658</v>
      </c>
      <c r="J79" s="155">
        <v>9.7632731959875425</v>
      </c>
      <c r="K79" s="156">
        <v>38.979814088363625</v>
      </c>
      <c r="O79" s="187"/>
    </row>
    <row r="80" spans="1:15">
      <c r="A80" s="152" t="s">
        <v>73</v>
      </c>
      <c r="B80" s="153">
        <v>4.2316206791651337E-2</v>
      </c>
      <c r="C80" s="154"/>
      <c r="D80" s="153"/>
      <c r="E80" s="154">
        <v>2.5052737230677011</v>
      </c>
      <c r="F80" s="153">
        <v>5.3001808891197753</v>
      </c>
      <c r="G80" s="154"/>
      <c r="H80" s="153"/>
      <c r="I80" s="154">
        <v>12.379972461219049</v>
      </c>
      <c r="J80" s="155">
        <v>1.492443987364223</v>
      </c>
      <c r="K80" s="156">
        <v>21.720187267562398</v>
      </c>
      <c r="O80" s="187"/>
    </row>
    <row r="81" spans="1:15">
      <c r="A81" s="152" t="s">
        <v>90</v>
      </c>
      <c r="B81" s="153">
        <v>0</v>
      </c>
      <c r="C81" s="154"/>
      <c r="D81" s="153"/>
      <c r="E81" s="154">
        <v>3.2771390391345849</v>
      </c>
      <c r="F81" s="153">
        <v>0.20699916022101486</v>
      </c>
      <c r="G81" s="154"/>
      <c r="H81" s="153"/>
      <c r="I81" s="154">
        <v>0.61800978792822192</v>
      </c>
      <c r="J81" s="155">
        <v>0.11841775443771604</v>
      </c>
      <c r="K81" s="156">
        <v>4.2205657417215372</v>
      </c>
      <c r="O81" s="187"/>
    </row>
    <row r="82" spans="1:15" ht="15.75" thickBot="1">
      <c r="A82" s="157" t="s">
        <v>76</v>
      </c>
      <c r="B82" s="153"/>
      <c r="C82" s="149"/>
      <c r="D82" s="148"/>
      <c r="E82" s="154">
        <v>44.007288234336706</v>
      </c>
      <c r="F82" s="153">
        <v>0.13976501349091719</v>
      </c>
      <c r="G82" s="149"/>
      <c r="H82" s="153"/>
      <c r="I82" s="154">
        <v>1.4797139210669077</v>
      </c>
      <c r="J82" s="155">
        <v>3.3784800832685562</v>
      </c>
      <c r="K82" s="156">
        <v>49.005247252163088</v>
      </c>
      <c r="O82" s="187"/>
    </row>
    <row r="83" spans="1:15" ht="15.75" thickBot="1">
      <c r="A83" s="158" t="s">
        <v>149</v>
      </c>
      <c r="B83" s="151">
        <v>5.4776262768370581</v>
      </c>
      <c r="C83" s="150">
        <v>0</v>
      </c>
      <c r="D83" s="151"/>
      <c r="E83" s="150">
        <v>54.611655516593189</v>
      </c>
      <c r="F83" s="151">
        <v>28.893447619905547</v>
      </c>
      <c r="G83" s="150">
        <v>-0.40000000000000013</v>
      </c>
      <c r="H83" s="151"/>
      <c r="I83" s="150">
        <v>38.394597913967978</v>
      </c>
      <c r="J83" s="159">
        <v>17.597903655890818</v>
      </c>
      <c r="K83" s="160">
        <v>144.57523098319456</v>
      </c>
    </row>
    <row r="85" spans="1:15" ht="15.75" thickBot="1">
      <c r="A85" s="147" t="s">
        <v>99</v>
      </c>
    </row>
    <row r="86" spans="1:15" ht="15.75" thickBot="1">
      <c r="A86" s="158" t="s">
        <v>150</v>
      </c>
      <c r="B86" s="142"/>
      <c r="C86" s="143">
        <v>0</v>
      </c>
      <c r="D86" s="142"/>
      <c r="E86" s="150">
        <v>11.546451480563386</v>
      </c>
      <c r="F86" s="151">
        <v>1.6094836086154189</v>
      </c>
      <c r="G86" s="143"/>
      <c r="H86" s="142"/>
      <c r="I86" s="143"/>
      <c r="J86" s="144"/>
      <c r="K86" s="160">
        <v>13.155935089178804</v>
      </c>
    </row>
    <row r="88" spans="1:15" ht="15.75" thickBot="1">
      <c r="A88" s="147" t="s">
        <v>151</v>
      </c>
    </row>
    <row r="89" spans="1:15" ht="15.75" thickBot="1">
      <c r="A89" s="158" t="s">
        <v>152</v>
      </c>
      <c r="B89" s="176">
        <v>5.4776262768370581</v>
      </c>
      <c r="C89" s="177"/>
      <c r="D89" s="176">
        <f>E75+E83+E86+D75</f>
        <v>67.19</v>
      </c>
      <c r="E89" s="177"/>
      <c r="F89" s="176">
        <v>30.102931228520969</v>
      </c>
      <c r="G89" s="177"/>
      <c r="H89" s="176">
        <v>38.394597913967978</v>
      </c>
      <c r="I89" s="177"/>
      <c r="J89" s="159">
        <v>17.597903655890818</v>
      </c>
      <c r="K89" s="160">
        <v>157.73116607237336</v>
      </c>
    </row>
    <row r="90" spans="1:15" ht="15.75" thickBot="1">
      <c r="A90" s="162" t="s">
        <v>153</v>
      </c>
      <c r="B90" s="178"/>
      <c r="C90" s="179"/>
      <c r="D90" s="178"/>
      <c r="E90" s="179"/>
      <c r="F90" s="178"/>
      <c r="G90" s="179"/>
      <c r="H90" s="178"/>
      <c r="I90" s="179"/>
      <c r="J90" s="163"/>
      <c r="K90" s="164"/>
    </row>
    <row r="93" spans="1:15" ht="15.75">
      <c r="A93" s="211" t="s">
        <v>166</v>
      </c>
      <c r="B93" s="213"/>
      <c r="C93" s="213"/>
      <c r="D93" s="213"/>
      <c r="E93" s="213"/>
      <c r="F93" s="213"/>
      <c r="G93" s="214"/>
      <c r="H93" s="213"/>
      <c r="I93" s="213"/>
      <c r="J93" s="213"/>
      <c r="K93" s="213"/>
    </row>
    <row r="95" spans="1:15" ht="15.75" thickBot="1"/>
    <row r="96" spans="1:15">
      <c r="B96" s="172" t="s">
        <v>4</v>
      </c>
      <c r="C96" s="173"/>
      <c r="D96" s="172" t="s">
        <v>2</v>
      </c>
      <c r="E96" s="173"/>
      <c r="F96" s="172" t="s">
        <v>3</v>
      </c>
      <c r="G96" s="173"/>
      <c r="H96" s="172" t="s">
        <v>29</v>
      </c>
      <c r="I96" s="173"/>
      <c r="J96" s="180" t="s">
        <v>124</v>
      </c>
      <c r="K96" s="182" t="s">
        <v>8</v>
      </c>
    </row>
    <row r="97" spans="1:11" ht="15.75" thickBot="1">
      <c r="B97" s="121" t="s">
        <v>125</v>
      </c>
      <c r="C97" s="122" t="s">
        <v>126</v>
      </c>
      <c r="D97" s="121" t="s">
        <v>127</v>
      </c>
      <c r="E97" s="122" t="s">
        <v>128</v>
      </c>
      <c r="F97" s="121" t="s">
        <v>129</v>
      </c>
      <c r="G97" s="122" t="s">
        <v>130</v>
      </c>
      <c r="H97" s="121" t="s">
        <v>131</v>
      </c>
      <c r="I97" s="122" t="s">
        <v>132</v>
      </c>
      <c r="J97" s="181"/>
      <c r="K97" s="183"/>
    </row>
    <row r="99" spans="1:11">
      <c r="B99" s="184"/>
      <c r="C99" s="184"/>
      <c r="D99" s="184"/>
      <c r="E99" s="184"/>
      <c r="F99" s="171" t="s">
        <v>133</v>
      </c>
      <c r="G99" s="184"/>
      <c r="H99" s="184"/>
      <c r="I99" s="184"/>
      <c r="J99" s="184"/>
      <c r="K99" s="184"/>
    </row>
    <row r="100" spans="1:11" ht="15.75" thickBot="1"/>
    <row r="101" spans="1:11">
      <c r="A101" s="109" t="s">
        <v>134</v>
      </c>
      <c r="B101" s="123"/>
      <c r="C101" s="124"/>
      <c r="D101" s="247">
        <v>0.1</v>
      </c>
      <c r="E101" s="248">
        <v>0.7</v>
      </c>
      <c r="F101" s="123"/>
      <c r="G101" s="124"/>
      <c r="H101" s="123"/>
      <c r="I101" s="124"/>
      <c r="J101" s="125"/>
      <c r="K101" s="126"/>
    </row>
    <row r="102" spans="1:11">
      <c r="A102" s="108" t="s">
        <v>135</v>
      </c>
      <c r="B102" s="127"/>
      <c r="C102" s="128"/>
      <c r="D102" s="249">
        <v>53.8</v>
      </c>
      <c r="E102" s="250"/>
      <c r="F102" s="127"/>
      <c r="G102" s="128"/>
      <c r="H102" s="127"/>
      <c r="I102" s="128"/>
      <c r="J102" s="129"/>
      <c r="K102" s="130"/>
    </row>
    <row r="103" spans="1:11">
      <c r="A103" s="108" t="s">
        <v>136</v>
      </c>
      <c r="B103" s="127"/>
      <c r="C103" s="128"/>
      <c r="D103" s="249"/>
      <c r="E103" s="250"/>
      <c r="F103" s="127"/>
      <c r="G103" s="128"/>
      <c r="H103" s="127"/>
      <c r="I103" s="128"/>
      <c r="J103" s="129"/>
      <c r="K103" s="130"/>
    </row>
    <row r="104" spans="1:11">
      <c r="A104" s="131" t="s">
        <v>137</v>
      </c>
      <c r="B104" s="132"/>
      <c r="C104" s="133"/>
      <c r="D104" s="251"/>
      <c r="E104" s="252">
        <v>12.29</v>
      </c>
      <c r="F104" s="132"/>
      <c r="G104" s="133"/>
      <c r="H104" s="132"/>
      <c r="I104" s="133"/>
      <c r="J104" s="134"/>
      <c r="K104" s="135"/>
    </row>
    <row r="105" spans="1:11">
      <c r="A105" s="108" t="s">
        <v>138</v>
      </c>
      <c r="B105" s="127"/>
      <c r="C105" s="128"/>
      <c r="D105" s="249"/>
      <c r="E105" s="250"/>
      <c r="F105" s="127"/>
      <c r="G105" s="128"/>
      <c r="H105" s="127"/>
      <c r="I105" s="128"/>
      <c r="J105" s="129"/>
      <c r="K105" s="130"/>
    </row>
    <row r="106" spans="1:11" ht="15.75" thickBot="1">
      <c r="A106" s="136" t="s">
        <v>123</v>
      </c>
      <c r="B106" s="137"/>
      <c r="C106" s="138"/>
      <c r="D106" s="137"/>
      <c r="E106" s="149">
        <v>-2.06</v>
      </c>
      <c r="F106" s="137"/>
      <c r="G106" s="138"/>
      <c r="H106" s="137"/>
      <c r="I106" s="138"/>
      <c r="J106" s="139"/>
      <c r="K106" s="140"/>
    </row>
    <row r="107" spans="1:11" ht="15.75" thickBot="1">
      <c r="A107" s="141" t="s">
        <v>139</v>
      </c>
      <c r="B107" s="174"/>
      <c r="C107" s="175"/>
      <c r="D107" s="151">
        <f>SUM(D101:D106)-D104</f>
        <v>53.9</v>
      </c>
      <c r="E107" s="143">
        <f>SUM(E101:E106)</f>
        <v>10.929999999999998</v>
      </c>
      <c r="F107" s="142"/>
      <c r="G107" s="143"/>
      <c r="H107" s="142"/>
      <c r="I107" s="143"/>
      <c r="J107" s="144"/>
      <c r="K107" s="144"/>
    </row>
    <row r="108" spans="1:11" ht="15.75" thickBot="1">
      <c r="B108" s="145"/>
      <c r="C108" s="145"/>
      <c r="D108" s="255">
        <f>+D107+E107</f>
        <v>64.83</v>
      </c>
      <c r="E108" s="145"/>
      <c r="F108" s="145"/>
      <c r="G108" s="145"/>
      <c r="H108" s="145"/>
      <c r="I108" s="145"/>
      <c r="J108" s="145"/>
      <c r="K108" s="145"/>
    </row>
    <row r="109" spans="1:11" ht="15.75" thickBot="1">
      <c r="A109" s="141" t="s">
        <v>140</v>
      </c>
      <c r="B109" s="185"/>
      <c r="C109" s="186"/>
      <c r="D109" s="185"/>
      <c r="E109" s="186"/>
      <c r="F109" s="185"/>
      <c r="G109" s="186"/>
      <c r="H109" s="185"/>
      <c r="I109" s="186"/>
      <c r="J109" s="146"/>
      <c r="K109" s="146"/>
    </row>
    <row r="111" spans="1:11">
      <c r="B111" s="184"/>
      <c r="C111" s="184"/>
      <c r="D111" s="184"/>
      <c r="E111" s="184"/>
      <c r="F111" s="171" t="s">
        <v>141</v>
      </c>
      <c r="G111" s="184"/>
      <c r="H111" s="184"/>
      <c r="I111" s="184"/>
      <c r="J111" s="184"/>
      <c r="K111" s="184"/>
    </row>
    <row r="113" spans="1:15" ht="15.75" thickBot="1">
      <c r="A113" s="147" t="s">
        <v>142</v>
      </c>
    </row>
    <row r="114" spans="1:15">
      <c r="A114" s="109" t="s">
        <v>143</v>
      </c>
      <c r="B114" s="123"/>
      <c r="C114" s="124"/>
      <c r="D114" s="253">
        <v>53.5</v>
      </c>
      <c r="E114" s="254">
        <v>-51.1</v>
      </c>
      <c r="F114" s="123"/>
      <c r="G114" s="124"/>
      <c r="H114" s="123"/>
      <c r="I114" s="124"/>
      <c r="J114" s="125"/>
      <c r="K114" s="126"/>
    </row>
    <row r="115" spans="1:15">
      <c r="A115" s="108" t="s">
        <v>144</v>
      </c>
      <c r="B115" s="127"/>
      <c r="C115" s="128"/>
      <c r="D115" s="153"/>
      <c r="E115" s="128">
        <v>0.04</v>
      </c>
      <c r="F115" s="127"/>
      <c r="G115" s="128"/>
      <c r="H115" s="127"/>
      <c r="I115" s="128"/>
      <c r="J115" s="129"/>
      <c r="K115" s="130"/>
    </row>
    <row r="116" spans="1:15">
      <c r="A116" s="108" t="s">
        <v>145</v>
      </c>
      <c r="B116" s="127"/>
      <c r="C116" s="128"/>
      <c r="D116" s="127"/>
      <c r="E116" s="128"/>
      <c r="F116" s="127"/>
      <c r="G116" s="128"/>
      <c r="H116" s="127"/>
      <c r="I116" s="128"/>
      <c r="J116" s="129"/>
      <c r="K116" s="130"/>
    </row>
    <row r="117" spans="1:15" ht="15.75" thickBot="1">
      <c r="A117" s="136" t="s">
        <v>146</v>
      </c>
      <c r="B117" s="137"/>
      <c r="C117" s="138"/>
      <c r="D117" s="148">
        <v>0.4</v>
      </c>
      <c r="E117" s="149">
        <f>-(E115+E114-E107+E126-E133+E129)</f>
        <v>-2.3607670835195975</v>
      </c>
      <c r="F117" s="137"/>
      <c r="G117" s="138"/>
      <c r="H117" s="137"/>
      <c r="I117" s="138"/>
      <c r="J117" s="139"/>
      <c r="K117" s="140"/>
    </row>
    <row r="118" spans="1:15" ht="15.75" thickBot="1">
      <c r="A118" s="141" t="s">
        <v>147</v>
      </c>
      <c r="B118" s="142"/>
      <c r="C118" s="143"/>
      <c r="D118" s="142">
        <f>SUM(D114:D117)</f>
        <v>53.9</v>
      </c>
      <c r="E118" s="150">
        <f>SUM(E114:E117)</f>
        <v>-53.4207670835196</v>
      </c>
      <c r="F118" s="142"/>
      <c r="G118" s="150"/>
      <c r="H118" s="151"/>
      <c r="I118" s="143"/>
      <c r="J118" s="144"/>
      <c r="K118" s="144"/>
    </row>
    <row r="120" spans="1:15">
      <c r="A120" s="147" t="s">
        <v>148</v>
      </c>
    </row>
    <row r="121" spans="1:15">
      <c r="A121" s="152" t="s">
        <v>71</v>
      </c>
      <c r="B121" s="153">
        <v>5.2417270739686916</v>
      </c>
      <c r="C121" s="154"/>
      <c r="D121" s="153"/>
      <c r="E121" s="154">
        <v>1.030449284746513</v>
      </c>
      <c r="F121" s="153">
        <v>10.877436778893037</v>
      </c>
      <c r="G121" s="154"/>
      <c r="H121" s="153"/>
      <c r="I121" s="154">
        <v>10.457620064933025</v>
      </c>
      <c r="J121" s="155">
        <v>3.1612438520829595</v>
      </c>
      <c r="K121" s="156">
        <v>30.768477054624228</v>
      </c>
      <c r="O121" s="187"/>
    </row>
    <row r="122" spans="1:15">
      <c r="A122" s="152" t="s">
        <v>72</v>
      </c>
      <c r="B122" s="153">
        <v>0</v>
      </c>
      <c r="C122" s="154"/>
      <c r="D122" s="153"/>
      <c r="E122" s="154">
        <v>2.7429107981822862</v>
      </c>
      <c r="F122" s="153">
        <v>11.155193037134453</v>
      </c>
      <c r="G122" s="154"/>
      <c r="H122" s="153"/>
      <c r="I122" s="154">
        <v>13.396695157471537</v>
      </c>
      <c r="J122" s="155">
        <v>10.018116551369321</v>
      </c>
      <c r="K122" s="156">
        <v>37.312915544157597</v>
      </c>
      <c r="O122" s="187"/>
    </row>
    <row r="123" spans="1:15">
      <c r="A123" s="152" t="s">
        <v>73</v>
      </c>
      <c r="B123" s="153">
        <v>0</v>
      </c>
      <c r="C123" s="154"/>
      <c r="D123" s="153"/>
      <c r="E123" s="154">
        <v>1.8544976975549281</v>
      </c>
      <c r="F123" s="153">
        <v>5.2051461647069175</v>
      </c>
      <c r="G123" s="154"/>
      <c r="H123" s="153"/>
      <c r="I123" s="154">
        <v>12.383712069598765</v>
      </c>
      <c r="J123" s="155">
        <v>1.8227586152566637</v>
      </c>
      <c r="K123" s="156">
        <v>21.266114547117272</v>
      </c>
      <c r="O123" s="187"/>
    </row>
    <row r="124" spans="1:15">
      <c r="A124" s="152" t="s">
        <v>90</v>
      </c>
      <c r="B124" s="153">
        <v>0</v>
      </c>
      <c r="C124" s="154"/>
      <c r="D124" s="153"/>
      <c r="E124" s="154">
        <v>3.1957085587018774</v>
      </c>
      <c r="F124" s="153">
        <v>0.1938713118970701</v>
      </c>
      <c r="G124" s="154"/>
      <c r="H124" s="153"/>
      <c r="I124" s="154">
        <v>0.59701468189233287</v>
      </c>
      <c r="J124" s="155">
        <v>0.11425406009102632</v>
      </c>
      <c r="K124" s="156">
        <v>4.1008486125823067</v>
      </c>
      <c r="O124" s="187"/>
    </row>
    <row r="125" spans="1:15" ht="15.75" thickBot="1">
      <c r="A125" s="157" t="s">
        <v>76</v>
      </c>
      <c r="B125" s="153"/>
      <c r="C125" s="149"/>
      <c r="D125" s="148"/>
      <c r="E125" s="154">
        <v>43.635538088523006</v>
      </c>
      <c r="F125" s="153">
        <v>0.14509828807126571</v>
      </c>
      <c r="G125" s="149"/>
      <c r="H125" s="153"/>
      <c r="I125" s="154">
        <v>1.6612628798660389</v>
      </c>
      <c r="J125" s="155">
        <v>3.6217391405809543</v>
      </c>
      <c r="K125" s="156">
        <v>49.063638397041267</v>
      </c>
      <c r="O125" s="187"/>
    </row>
    <row r="126" spans="1:15" ht="15.75" thickBot="1">
      <c r="A126" s="158" t="s">
        <v>149</v>
      </c>
      <c r="B126" s="151">
        <v>5.2417270739686916</v>
      </c>
      <c r="C126" s="150">
        <v>0</v>
      </c>
      <c r="D126" s="151"/>
      <c r="E126" s="150">
        <v>52.45910442770861</v>
      </c>
      <c r="F126" s="151">
        <v>27.576745580702742</v>
      </c>
      <c r="G126" s="150">
        <v>-0.40000000000000013</v>
      </c>
      <c r="H126" s="151"/>
      <c r="I126" s="150">
        <v>38.496304853761693</v>
      </c>
      <c r="J126" s="159">
        <v>18.738112219380923</v>
      </c>
      <c r="K126" s="160">
        <v>142.11199415552267</v>
      </c>
    </row>
    <row r="128" spans="1:15" ht="15.75" thickBot="1">
      <c r="A128" s="147" t="s">
        <v>99</v>
      </c>
    </row>
    <row r="129" spans="1:11" ht="15.75" thickBot="1">
      <c r="A129" s="158" t="s">
        <v>150</v>
      </c>
      <c r="B129" s="142"/>
      <c r="C129" s="143">
        <v>0</v>
      </c>
      <c r="D129" s="142"/>
      <c r="E129" s="150">
        <v>11.89166265581099</v>
      </c>
      <c r="F129" s="151">
        <v>1.6560262236088721</v>
      </c>
      <c r="G129" s="143"/>
      <c r="H129" s="142"/>
      <c r="I129" s="143"/>
      <c r="J129" s="144"/>
      <c r="K129" s="160">
        <v>13.547688879419862</v>
      </c>
    </row>
    <row r="131" spans="1:11" ht="15.75" thickBot="1">
      <c r="A131" s="147" t="s">
        <v>151</v>
      </c>
    </row>
    <row r="132" spans="1:11" ht="15.75" thickBot="1">
      <c r="A132" s="158" t="s">
        <v>152</v>
      </c>
      <c r="B132" s="176">
        <v>5.2417270739686916</v>
      </c>
      <c r="C132" s="177"/>
      <c r="D132" s="176">
        <f>E118+E126+E129+D118</f>
        <v>64.83</v>
      </c>
      <c r="E132" s="177"/>
      <c r="F132" s="176">
        <v>28.832771804311616</v>
      </c>
      <c r="G132" s="177"/>
      <c r="H132" s="176">
        <v>38.496304853761693</v>
      </c>
      <c r="I132" s="177"/>
      <c r="J132" s="159">
        <v>18.738112219380923</v>
      </c>
      <c r="K132" s="160">
        <v>155.65968303494253</v>
      </c>
    </row>
    <row r="133" spans="1:11" ht="15.75" thickBot="1">
      <c r="A133" s="162" t="s">
        <v>153</v>
      </c>
      <c r="B133" s="178"/>
      <c r="C133" s="179"/>
      <c r="D133" s="178"/>
      <c r="E133" s="179"/>
      <c r="F133" s="178"/>
      <c r="G133" s="179"/>
      <c r="H133" s="178"/>
      <c r="I133" s="179"/>
      <c r="J133" s="163"/>
      <c r="K133" s="164"/>
    </row>
    <row r="136" spans="1:11" ht="15.75">
      <c r="A136" s="211" t="s">
        <v>167</v>
      </c>
      <c r="B136" s="213"/>
      <c r="C136" s="213"/>
      <c r="D136" s="213"/>
      <c r="E136" s="213"/>
      <c r="F136" s="213"/>
      <c r="G136" s="214"/>
      <c r="H136" s="213"/>
      <c r="I136" s="213"/>
      <c r="J136" s="213"/>
      <c r="K136" s="213"/>
    </row>
    <row r="138" spans="1:11" ht="15.75" thickBot="1"/>
    <row r="139" spans="1:11">
      <c r="B139" s="172" t="s">
        <v>4</v>
      </c>
      <c r="C139" s="173"/>
      <c r="D139" s="172" t="s">
        <v>2</v>
      </c>
      <c r="E139" s="173"/>
      <c r="F139" s="172" t="s">
        <v>3</v>
      </c>
      <c r="G139" s="173"/>
      <c r="H139" s="172" t="s">
        <v>29</v>
      </c>
      <c r="I139" s="173"/>
      <c r="J139" s="180" t="s">
        <v>124</v>
      </c>
      <c r="K139" s="182" t="s">
        <v>8</v>
      </c>
    </row>
    <row r="140" spans="1:11" ht="15.75" thickBot="1">
      <c r="B140" s="121" t="s">
        <v>125</v>
      </c>
      <c r="C140" s="122" t="s">
        <v>126</v>
      </c>
      <c r="D140" s="121" t="s">
        <v>127</v>
      </c>
      <c r="E140" s="122" t="s">
        <v>128</v>
      </c>
      <c r="F140" s="121" t="s">
        <v>129</v>
      </c>
      <c r="G140" s="122" t="s">
        <v>130</v>
      </c>
      <c r="H140" s="121" t="s">
        <v>131</v>
      </c>
      <c r="I140" s="122" t="s">
        <v>132</v>
      </c>
      <c r="J140" s="181"/>
      <c r="K140" s="183"/>
    </row>
    <row r="142" spans="1:11">
      <c r="B142" s="184"/>
      <c r="C142" s="184"/>
      <c r="D142" s="184"/>
      <c r="E142" s="184"/>
      <c r="F142" s="171" t="s">
        <v>133</v>
      </c>
      <c r="G142" s="184"/>
      <c r="H142" s="184"/>
      <c r="I142" s="184"/>
      <c r="J142" s="184"/>
      <c r="K142" s="184"/>
    </row>
    <row r="143" spans="1:11" ht="15.75" thickBot="1"/>
    <row r="144" spans="1:11">
      <c r="A144" s="109" t="s">
        <v>134</v>
      </c>
      <c r="B144" s="123"/>
      <c r="C144" s="124"/>
      <c r="D144" s="247">
        <v>0.1</v>
      </c>
      <c r="E144" s="248">
        <v>0.7</v>
      </c>
      <c r="F144" s="123"/>
      <c r="G144" s="124"/>
      <c r="H144" s="123"/>
      <c r="I144" s="124"/>
      <c r="J144" s="125"/>
      <c r="K144" s="126"/>
    </row>
    <row r="145" spans="1:11">
      <c r="A145" s="108" t="s">
        <v>135</v>
      </c>
      <c r="B145" s="127"/>
      <c r="C145" s="128"/>
      <c r="D145" s="249">
        <v>53.8</v>
      </c>
      <c r="E145" s="250"/>
      <c r="F145" s="127"/>
      <c r="G145" s="128"/>
      <c r="H145" s="127"/>
      <c r="I145" s="128"/>
      <c r="J145" s="129"/>
      <c r="K145" s="130"/>
    </row>
    <row r="146" spans="1:11">
      <c r="A146" s="108" t="s">
        <v>136</v>
      </c>
      <c r="B146" s="127"/>
      <c r="C146" s="128"/>
      <c r="D146" s="249"/>
      <c r="E146" s="250"/>
      <c r="F146" s="127"/>
      <c r="G146" s="128"/>
      <c r="H146" s="127"/>
      <c r="I146" s="128"/>
      <c r="J146" s="129"/>
      <c r="K146" s="130"/>
    </row>
    <row r="147" spans="1:11">
      <c r="A147" s="131" t="s">
        <v>137</v>
      </c>
      <c r="B147" s="132"/>
      <c r="C147" s="133"/>
      <c r="D147" s="251"/>
      <c r="E147" s="252">
        <v>12.42</v>
      </c>
      <c r="F147" s="132"/>
      <c r="G147" s="133"/>
      <c r="H147" s="132"/>
      <c r="I147" s="133"/>
      <c r="J147" s="134"/>
      <c r="K147" s="135"/>
    </row>
    <row r="148" spans="1:11">
      <c r="A148" s="108" t="s">
        <v>138</v>
      </c>
      <c r="B148" s="127"/>
      <c r="C148" s="128"/>
      <c r="D148" s="249"/>
      <c r="E148" s="250"/>
      <c r="F148" s="127"/>
      <c r="G148" s="128"/>
      <c r="H148" s="127"/>
      <c r="I148" s="128"/>
      <c r="J148" s="129"/>
      <c r="K148" s="130"/>
    </row>
    <row r="149" spans="1:11" ht="15.75" thickBot="1">
      <c r="A149" s="136" t="s">
        <v>123</v>
      </c>
      <c r="B149" s="137"/>
      <c r="C149" s="138"/>
      <c r="D149" s="137"/>
      <c r="E149" s="149">
        <v>-1.97</v>
      </c>
      <c r="F149" s="137"/>
      <c r="G149" s="138"/>
      <c r="H149" s="137"/>
      <c r="I149" s="138"/>
      <c r="J149" s="139"/>
      <c r="K149" s="140"/>
    </row>
    <row r="150" spans="1:11" ht="15.75" thickBot="1">
      <c r="A150" s="141" t="s">
        <v>139</v>
      </c>
      <c r="B150" s="174"/>
      <c r="C150" s="175"/>
      <c r="D150" s="151">
        <f>SUM(D144:D149)-D147</f>
        <v>53.9</v>
      </c>
      <c r="E150" s="143">
        <f>SUM(E144:E149)</f>
        <v>11.149999999999999</v>
      </c>
      <c r="F150" s="142"/>
      <c r="G150" s="143"/>
      <c r="H150" s="142"/>
      <c r="I150" s="143"/>
      <c r="J150" s="144"/>
      <c r="K150" s="144"/>
    </row>
    <row r="151" spans="1:11" ht="15.75" thickBot="1">
      <c r="B151" s="145"/>
      <c r="C151" s="145"/>
      <c r="D151" s="255">
        <f>+D150+E150</f>
        <v>65.05</v>
      </c>
      <c r="E151" s="145"/>
      <c r="F151" s="145"/>
      <c r="G151" s="145"/>
      <c r="H151" s="145"/>
      <c r="I151" s="145"/>
      <c r="J151" s="145"/>
      <c r="K151" s="145"/>
    </row>
    <row r="152" spans="1:11" ht="15.75" thickBot="1">
      <c r="A152" s="141" t="s">
        <v>140</v>
      </c>
      <c r="B152" s="185"/>
      <c r="C152" s="186"/>
      <c r="D152" s="185"/>
      <c r="E152" s="186"/>
      <c r="F152" s="185"/>
      <c r="G152" s="186"/>
      <c r="H152" s="185"/>
      <c r="I152" s="186"/>
      <c r="J152" s="146"/>
      <c r="K152" s="146"/>
    </row>
    <row r="154" spans="1:11">
      <c r="B154" s="184"/>
      <c r="C154" s="184"/>
      <c r="D154" s="184"/>
      <c r="E154" s="184"/>
      <c r="F154" s="171" t="s">
        <v>141</v>
      </c>
      <c r="G154" s="184"/>
      <c r="H154" s="184"/>
      <c r="I154" s="184"/>
      <c r="J154" s="184"/>
      <c r="K154" s="184"/>
    </row>
    <row r="156" spans="1:11" ht="15.75" thickBot="1">
      <c r="A156" s="147" t="s">
        <v>142</v>
      </c>
    </row>
    <row r="157" spans="1:11">
      <c r="A157" s="109" t="s">
        <v>143</v>
      </c>
      <c r="B157" s="123"/>
      <c r="C157" s="124"/>
      <c r="D157" s="253">
        <v>53.5</v>
      </c>
      <c r="E157" s="254">
        <v>-50.8</v>
      </c>
      <c r="F157" s="123"/>
      <c r="G157" s="124"/>
      <c r="H157" s="123"/>
      <c r="I157" s="124"/>
      <c r="J157" s="125"/>
      <c r="K157" s="126"/>
    </row>
    <row r="158" spans="1:11">
      <c r="A158" s="108" t="s">
        <v>144</v>
      </c>
      <c r="B158" s="127"/>
      <c r="C158" s="128"/>
      <c r="D158" s="153"/>
      <c r="E158" s="128">
        <v>0.01</v>
      </c>
      <c r="F158" s="127"/>
      <c r="G158" s="128"/>
      <c r="H158" s="127"/>
      <c r="I158" s="128"/>
      <c r="J158" s="129"/>
      <c r="K158" s="130"/>
    </row>
    <row r="159" spans="1:11">
      <c r="A159" s="108" t="s">
        <v>145</v>
      </c>
      <c r="B159" s="127"/>
      <c r="C159" s="128"/>
      <c r="D159" s="127"/>
      <c r="E159" s="128"/>
      <c r="F159" s="127"/>
      <c r="G159" s="128"/>
      <c r="H159" s="127"/>
      <c r="I159" s="128"/>
      <c r="J159" s="129"/>
      <c r="K159" s="130"/>
    </row>
    <row r="160" spans="1:11" ht="15.75" thickBot="1">
      <c r="A160" s="136" t="s">
        <v>146</v>
      </c>
      <c r="B160" s="137"/>
      <c r="C160" s="138"/>
      <c r="D160" s="148">
        <v>0.4</v>
      </c>
      <c r="E160" s="149">
        <f>-(E158+E157-E150+E169-E176+E172)</f>
        <v>-2.3650896936920347</v>
      </c>
      <c r="F160" s="137"/>
      <c r="G160" s="138"/>
      <c r="H160" s="137"/>
      <c r="I160" s="138"/>
      <c r="J160" s="139"/>
      <c r="K160" s="140"/>
    </row>
    <row r="161" spans="1:13" ht="15.75" thickBot="1">
      <c r="A161" s="141" t="s">
        <v>147</v>
      </c>
      <c r="B161" s="142"/>
      <c r="C161" s="143"/>
      <c r="D161" s="142">
        <f>SUM(D157:D160)</f>
        <v>53.9</v>
      </c>
      <c r="E161" s="150">
        <f>SUM(E157:E160)</f>
        <v>-53.155089693692034</v>
      </c>
      <c r="F161" s="142"/>
      <c r="G161" s="150"/>
      <c r="H161" s="151"/>
      <c r="I161" s="143"/>
      <c r="J161" s="144"/>
      <c r="K161" s="144"/>
    </row>
    <row r="163" spans="1:13">
      <c r="A163" s="147" t="s">
        <v>148</v>
      </c>
    </row>
    <row r="164" spans="1:13">
      <c r="A164" s="152" t="s">
        <v>71</v>
      </c>
      <c r="B164" s="153">
        <v>5.1577594610081707</v>
      </c>
      <c r="C164" s="154"/>
      <c r="D164" s="153"/>
      <c r="E164" s="154">
        <v>0.80516833121642395</v>
      </c>
      <c r="F164" s="153">
        <v>10.94187430955809</v>
      </c>
      <c r="G164" s="154"/>
      <c r="H164" s="153"/>
      <c r="I164" s="154">
        <v>10.752748834730635</v>
      </c>
      <c r="J164" s="155">
        <v>3.439536233418071</v>
      </c>
      <c r="K164" s="156">
        <v>31.097087169931392</v>
      </c>
      <c r="L164" s="187"/>
      <c r="M164" s="187"/>
    </row>
    <row r="165" spans="1:13">
      <c r="A165" s="152" t="s">
        <v>72</v>
      </c>
      <c r="B165" s="153">
        <v>0</v>
      </c>
      <c r="C165" s="154"/>
      <c r="D165" s="153"/>
      <c r="E165" s="154">
        <v>2.3325239538811413</v>
      </c>
      <c r="F165" s="153">
        <v>10.675484187051469</v>
      </c>
      <c r="G165" s="154"/>
      <c r="H165" s="153"/>
      <c r="I165" s="154">
        <v>13.633650403091861</v>
      </c>
      <c r="J165" s="155">
        <v>10.054292125227855</v>
      </c>
      <c r="K165" s="156">
        <v>36.695950669252326</v>
      </c>
      <c r="L165" s="187"/>
      <c r="M165" s="187"/>
    </row>
    <row r="166" spans="1:13">
      <c r="A166" s="152" t="s">
        <v>73</v>
      </c>
      <c r="B166" s="153">
        <v>0</v>
      </c>
      <c r="C166" s="154"/>
      <c r="D166" s="153"/>
      <c r="E166" s="154">
        <v>1.460967429295339</v>
      </c>
      <c r="F166" s="153">
        <v>5.0640761152722504</v>
      </c>
      <c r="G166" s="154"/>
      <c r="H166" s="153"/>
      <c r="I166" s="154">
        <v>12.889946666174625</v>
      </c>
      <c r="J166" s="155">
        <v>1.9355985407459153</v>
      </c>
      <c r="K166" s="156">
        <v>21.350588751488129</v>
      </c>
      <c r="L166" s="187"/>
      <c r="M166" s="187"/>
    </row>
    <row r="167" spans="1:13">
      <c r="A167" s="152" t="s">
        <v>90</v>
      </c>
      <c r="B167" s="153">
        <v>0</v>
      </c>
      <c r="C167" s="154"/>
      <c r="D167" s="153"/>
      <c r="E167" s="154">
        <v>3.1142780782691699</v>
      </c>
      <c r="F167" s="153">
        <v>0.18223721076452218</v>
      </c>
      <c r="G167" s="154"/>
      <c r="H167" s="153"/>
      <c r="I167" s="154">
        <v>0.57601957585644381</v>
      </c>
      <c r="J167" s="155">
        <v>0.10859661855293964</v>
      </c>
      <c r="K167" s="156">
        <v>3.9811314834430753</v>
      </c>
      <c r="L167" s="187"/>
      <c r="M167" s="187"/>
    </row>
    <row r="168" spans="1:13" ht="15.75" thickBot="1">
      <c r="A168" s="157" t="s">
        <v>76</v>
      </c>
      <c r="B168" s="153"/>
      <c r="C168" s="149"/>
      <c r="D168" s="148"/>
      <c r="E168" s="154">
        <v>44.268894128052423</v>
      </c>
      <c r="F168" s="153">
        <v>0.15185526232253563</v>
      </c>
      <c r="G168" s="149"/>
      <c r="H168" s="153"/>
      <c r="I168" s="154">
        <v>1.9209152205578195</v>
      </c>
      <c r="J168" s="155">
        <v>3.5865778110557689</v>
      </c>
      <c r="K168" s="156">
        <v>49.928242421988543</v>
      </c>
      <c r="L168" s="187"/>
      <c r="M168" s="187"/>
    </row>
    <row r="169" spans="1:13" ht="15.75" thickBot="1">
      <c r="A169" s="158" t="s">
        <v>149</v>
      </c>
      <c r="B169" s="151">
        <v>5.1577594610081707</v>
      </c>
      <c r="C169" s="150">
        <v>0</v>
      </c>
      <c r="D169" s="151"/>
      <c r="E169" s="150">
        <v>51.981831920714498</v>
      </c>
      <c r="F169" s="151">
        <v>27.015527084968866</v>
      </c>
      <c r="G169" s="150">
        <v>-0.40000000000000013</v>
      </c>
      <c r="H169" s="151"/>
      <c r="I169" s="150">
        <v>39.773280700411377</v>
      </c>
      <c r="J169" s="159">
        <v>19.124601329000551</v>
      </c>
      <c r="K169" s="160">
        <v>142.65300049610346</v>
      </c>
    </row>
    <row r="171" spans="1:13" ht="15.75" thickBot="1">
      <c r="A171" s="147" t="s">
        <v>99</v>
      </c>
    </row>
    <row r="172" spans="1:13" ht="15.75" thickBot="1">
      <c r="A172" s="158" t="s">
        <v>150</v>
      </c>
      <c r="B172" s="142"/>
      <c r="C172" s="143">
        <v>0</v>
      </c>
      <c r="D172" s="142"/>
      <c r="E172" s="150">
        <v>12.323257772977534</v>
      </c>
      <c r="F172" s="151">
        <v>1.702975630641069</v>
      </c>
      <c r="G172" s="143"/>
      <c r="H172" s="142"/>
      <c r="I172" s="143"/>
      <c r="J172" s="144"/>
      <c r="K172" s="160">
        <v>14.026233403618603</v>
      </c>
    </row>
    <row r="174" spans="1:13" ht="15.75" thickBot="1">
      <c r="A174" s="147" t="s">
        <v>151</v>
      </c>
    </row>
    <row r="175" spans="1:13" ht="15.75" thickBot="1">
      <c r="A175" s="158" t="s">
        <v>152</v>
      </c>
      <c r="B175" s="176">
        <v>5.1577594610081707</v>
      </c>
      <c r="C175" s="177"/>
      <c r="D175" s="176">
        <f>E161+E169+E172+D161</f>
        <v>65.05</v>
      </c>
      <c r="E175" s="177"/>
      <c r="F175" s="176">
        <v>28.318502715609938</v>
      </c>
      <c r="G175" s="177"/>
      <c r="H175" s="176">
        <v>39.773280700411377</v>
      </c>
      <c r="I175" s="177"/>
      <c r="J175" s="159">
        <v>19.124601329000551</v>
      </c>
      <c r="K175" s="160">
        <v>156.67923389972205</v>
      </c>
    </row>
    <row r="176" spans="1:13" ht="15.75" thickBot="1">
      <c r="A176" s="162" t="s">
        <v>153</v>
      </c>
      <c r="B176" s="178"/>
      <c r="C176" s="179"/>
      <c r="D176" s="178"/>
      <c r="E176" s="179"/>
      <c r="F176" s="178"/>
      <c r="G176" s="179"/>
      <c r="H176" s="178"/>
      <c r="I176" s="179"/>
      <c r="J176" s="163"/>
      <c r="K176" s="164"/>
    </row>
    <row r="179" spans="1:11" ht="15.75">
      <c r="A179" s="211" t="s">
        <v>168</v>
      </c>
      <c r="B179" s="213"/>
      <c r="C179" s="213"/>
      <c r="D179" s="213"/>
      <c r="E179" s="213"/>
      <c r="F179" s="213"/>
      <c r="G179" s="214"/>
      <c r="H179" s="213"/>
      <c r="I179" s="213"/>
      <c r="J179" s="213"/>
      <c r="K179" s="213"/>
    </row>
    <row r="181" spans="1:11" ht="15.75" thickBot="1"/>
    <row r="182" spans="1:11">
      <c r="B182" s="172" t="s">
        <v>4</v>
      </c>
      <c r="C182" s="173"/>
      <c r="D182" s="172" t="s">
        <v>2</v>
      </c>
      <c r="E182" s="173"/>
      <c r="F182" s="172" t="s">
        <v>3</v>
      </c>
      <c r="G182" s="173"/>
      <c r="H182" s="172" t="s">
        <v>29</v>
      </c>
      <c r="I182" s="173"/>
      <c r="J182" s="180" t="s">
        <v>124</v>
      </c>
      <c r="K182" s="182" t="s">
        <v>8</v>
      </c>
    </row>
    <row r="183" spans="1:11" ht="15.75" thickBot="1">
      <c r="B183" s="121" t="s">
        <v>125</v>
      </c>
      <c r="C183" s="122" t="s">
        <v>126</v>
      </c>
      <c r="D183" s="121" t="s">
        <v>127</v>
      </c>
      <c r="E183" s="122" t="s">
        <v>128</v>
      </c>
      <c r="F183" s="121" t="s">
        <v>129</v>
      </c>
      <c r="G183" s="122" t="s">
        <v>130</v>
      </c>
      <c r="H183" s="121" t="s">
        <v>131</v>
      </c>
      <c r="I183" s="122" t="s">
        <v>132</v>
      </c>
      <c r="J183" s="181"/>
      <c r="K183" s="183"/>
    </row>
    <row r="185" spans="1:11">
      <c r="C185" s="184"/>
      <c r="D185" s="184"/>
      <c r="E185" s="184"/>
      <c r="F185" s="171" t="s">
        <v>133</v>
      </c>
      <c r="H185" s="184"/>
      <c r="I185" s="184"/>
      <c r="J185" s="184"/>
      <c r="K185" s="184"/>
    </row>
    <row r="186" spans="1:11" ht="15.75" thickBot="1"/>
    <row r="187" spans="1:11">
      <c r="A187" s="109" t="s">
        <v>134</v>
      </c>
      <c r="B187" s="123"/>
      <c r="C187" s="124"/>
      <c r="D187" s="247">
        <v>0.1</v>
      </c>
      <c r="E187" s="248">
        <v>0.7</v>
      </c>
      <c r="F187" s="123"/>
      <c r="G187" s="124"/>
      <c r="H187" s="123"/>
      <c r="I187" s="124"/>
      <c r="J187" s="125"/>
      <c r="K187" s="126"/>
    </row>
    <row r="188" spans="1:11">
      <c r="A188" s="108" t="s">
        <v>135</v>
      </c>
      <c r="B188" s="127"/>
      <c r="C188" s="128"/>
      <c r="D188" s="249">
        <v>53.5</v>
      </c>
      <c r="E188" s="250"/>
      <c r="F188" s="127"/>
      <c r="G188" s="128"/>
      <c r="H188" s="127"/>
      <c r="I188" s="128"/>
      <c r="J188" s="129"/>
      <c r="K188" s="130"/>
    </row>
    <row r="189" spans="1:11">
      <c r="A189" s="108" t="s">
        <v>136</v>
      </c>
      <c r="B189" s="127"/>
      <c r="C189" s="128"/>
      <c r="D189" s="249"/>
      <c r="E189" s="250"/>
      <c r="F189" s="127"/>
      <c r="G189" s="128"/>
      <c r="H189" s="127"/>
      <c r="I189" s="128"/>
      <c r="J189" s="129"/>
      <c r="K189" s="130"/>
    </row>
    <row r="190" spans="1:11">
      <c r="A190" s="131" t="s">
        <v>137</v>
      </c>
      <c r="B190" s="132"/>
      <c r="C190" s="133"/>
      <c r="D190" s="251"/>
      <c r="E190" s="252">
        <v>13.91</v>
      </c>
      <c r="F190" s="132"/>
      <c r="G190" s="133"/>
      <c r="H190" s="132"/>
      <c r="I190" s="133"/>
      <c r="J190" s="134"/>
      <c r="K190" s="135"/>
    </row>
    <row r="191" spans="1:11">
      <c r="A191" s="108" t="s">
        <v>138</v>
      </c>
      <c r="B191" s="127"/>
      <c r="C191" s="128"/>
      <c r="D191" s="249"/>
      <c r="E191" s="250"/>
      <c r="F191" s="127"/>
      <c r="G191" s="128"/>
      <c r="H191" s="127"/>
      <c r="I191" s="128"/>
      <c r="J191" s="129"/>
      <c r="K191" s="130"/>
    </row>
    <row r="192" spans="1:11" ht="15.75" thickBot="1">
      <c r="A192" s="136" t="s">
        <v>123</v>
      </c>
      <c r="B192" s="137"/>
      <c r="C192" s="138"/>
      <c r="D192" s="137"/>
      <c r="E192" s="149">
        <v>-1.87</v>
      </c>
      <c r="F192" s="137"/>
      <c r="G192" s="138"/>
      <c r="H192" s="137"/>
      <c r="I192" s="138"/>
      <c r="J192" s="139"/>
      <c r="K192" s="140"/>
    </row>
    <row r="193" spans="1:13" ht="15.75" thickBot="1">
      <c r="A193" s="141" t="s">
        <v>139</v>
      </c>
      <c r="B193" s="174"/>
      <c r="C193" s="175"/>
      <c r="D193" s="151">
        <f>SUM(D187:D192)-D190</f>
        <v>53.6</v>
      </c>
      <c r="E193" s="143">
        <f>SUM(E187:E192)</f>
        <v>12.739999999999998</v>
      </c>
      <c r="F193" s="142"/>
      <c r="G193" s="143"/>
      <c r="H193" s="142"/>
      <c r="I193" s="143"/>
      <c r="J193" s="144"/>
      <c r="K193" s="144"/>
    </row>
    <row r="194" spans="1:13" ht="15.75" thickBot="1">
      <c r="B194" s="145"/>
      <c r="C194" s="145"/>
      <c r="D194" s="255">
        <f>+D193+E193</f>
        <v>66.34</v>
      </c>
      <c r="E194" s="145"/>
      <c r="F194" s="145"/>
      <c r="G194" s="145"/>
      <c r="H194" s="145"/>
      <c r="I194" s="145"/>
      <c r="J194" s="145"/>
      <c r="K194" s="145"/>
    </row>
    <row r="195" spans="1:13" ht="15.75" thickBot="1">
      <c r="A195" s="141" t="s">
        <v>140</v>
      </c>
      <c r="B195" s="185"/>
      <c r="C195" s="186"/>
      <c r="D195" s="185"/>
      <c r="E195" s="186"/>
      <c r="F195" s="185"/>
      <c r="G195" s="186"/>
      <c r="H195" s="185"/>
      <c r="I195" s="186"/>
      <c r="J195" s="146"/>
      <c r="K195" s="146"/>
    </row>
    <row r="197" spans="1:13">
      <c r="C197" s="184"/>
      <c r="D197" s="184"/>
      <c r="E197" s="184"/>
      <c r="F197" s="171" t="s">
        <v>141</v>
      </c>
      <c r="H197" s="184"/>
      <c r="I197" s="184"/>
      <c r="J197" s="184"/>
      <c r="K197" s="184"/>
    </row>
    <row r="199" spans="1:13" ht="15.75" thickBot="1">
      <c r="A199" s="147" t="s">
        <v>142</v>
      </c>
    </row>
    <row r="200" spans="1:13">
      <c r="A200" s="109" t="s">
        <v>143</v>
      </c>
      <c r="B200" s="123"/>
      <c r="C200" s="124"/>
      <c r="D200" s="253">
        <v>53.2</v>
      </c>
      <c r="E200" s="254">
        <v>-50.5</v>
      </c>
      <c r="F200" s="123"/>
      <c r="G200" s="124"/>
      <c r="H200" s="123"/>
      <c r="I200" s="124"/>
      <c r="J200" s="125"/>
      <c r="K200" s="126"/>
    </row>
    <row r="201" spans="1:13">
      <c r="A201" s="108" t="s">
        <v>144</v>
      </c>
      <c r="B201" s="127"/>
      <c r="C201" s="128"/>
      <c r="D201" s="153"/>
      <c r="E201" s="128">
        <v>0.01</v>
      </c>
      <c r="F201" s="127"/>
      <c r="G201" s="128"/>
      <c r="H201" s="127"/>
      <c r="I201" s="128"/>
      <c r="J201" s="129"/>
      <c r="K201" s="130"/>
    </row>
    <row r="202" spans="1:13">
      <c r="A202" s="108" t="s">
        <v>145</v>
      </c>
      <c r="B202" s="127"/>
      <c r="C202" s="128"/>
      <c r="D202" s="127"/>
      <c r="E202" s="128"/>
      <c r="F202" s="127"/>
      <c r="G202" s="128"/>
      <c r="H202" s="127"/>
      <c r="I202" s="128"/>
      <c r="J202" s="129"/>
      <c r="K202" s="130"/>
    </row>
    <row r="203" spans="1:13" ht="15.75" thickBot="1">
      <c r="A203" s="136" t="s">
        <v>146</v>
      </c>
      <c r="B203" s="137"/>
      <c r="C203" s="138"/>
      <c r="D203" s="148">
        <v>0.4</v>
      </c>
      <c r="E203" s="149">
        <f>-(E201+E200-E193+E212-E219+E215)</f>
        <v>-2.3858264401884224</v>
      </c>
      <c r="F203" s="137"/>
      <c r="G203" s="138"/>
      <c r="H203" s="137"/>
      <c r="I203" s="138"/>
      <c r="J203" s="139"/>
      <c r="K203" s="140"/>
    </row>
    <row r="204" spans="1:13" ht="15.75" thickBot="1">
      <c r="A204" s="141" t="s">
        <v>147</v>
      </c>
      <c r="B204" s="142"/>
      <c r="C204" s="143"/>
      <c r="D204" s="142">
        <f>SUM(D200:D203)</f>
        <v>53.6</v>
      </c>
      <c r="E204" s="150">
        <f>SUM(E200:E203)</f>
        <v>-52.875826440188426</v>
      </c>
      <c r="F204" s="142"/>
      <c r="G204" s="150"/>
      <c r="H204" s="151"/>
      <c r="I204" s="143"/>
      <c r="J204" s="144"/>
      <c r="K204" s="144"/>
    </row>
    <row r="206" spans="1:13">
      <c r="A206" s="147" t="s">
        <v>148</v>
      </c>
    </row>
    <row r="207" spans="1:13">
      <c r="A207" s="152" t="s">
        <v>71</v>
      </c>
      <c r="B207" s="153">
        <v>5.1879115145191115</v>
      </c>
      <c r="C207" s="154"/>
      <c r="D207" s="153"/>
      <c r="E207" s="154">
        <v>0.6211219807594901</v>
      </c>
      <c r="F207" s="153">
        <v>11.00106457801</v>
      </c>
      <c r="G207" s="154"/>
      <c r="H207" s="153"/>
      <c r="I207" s="154">
        <v>10.950635417604255</v>
      </c>
      <c r="J207" s="155">
        <v>3.6040185336850694</v>
      </c>
      <c r="K207" s="156">
        <v>31.364752024577925</v>
      </c>
      <c r="M207" s="187"/>
    </row>
    <row r="208" spans="1:13">
      <c r="A208" s="152" t="s">
        <v>72</v>
      </c>
      <c r="B208" s="153">
        <v>0</v>
      </c>
      <c r="C208" s="154"/>
      <c r="D208" s="153"/>
      <c r="E208" s="154">
        <v>1.9462276540963703</v>
      </c>
      <c r="F208" s="153">
        <v>9.9215766103050402</v>
      </c>
      <c r="G208" s="154"/>
      <c r="H208" s="153"/>
      <c r="I208" s="154">
        <v>13.593746866626812</v>
      </c>
      <c r="J208" s="155">
        <v>9.8798689871173995</v>
      </c>
      <c r="K208" s="156">
        <v>35.341420118145621</v>
      </c>
      <c r="M208" s="187"/>
    </row>
    <row r="209" spans="1:13">
      <c r="A209" s="152" t="s">
        <v>73</v>
      </c>
      <c r="B209" s="153">
        <v>0</v>
      </c>
      <c r="C209" s="154"/>
      <c r="D209" s="153"/>
      <c r="E209" s="154">
        <v>1.4592655446945224</v>
      </c>
      <c r="F209" s="153">
        <v>4.7646911340365508</v>
      </c>
      <c r="G209" s="154"/>
      <c r="H209" s="153"/>
      <c r="I209" s="154">
        <v>13.757446512498134</v>
      </c>
      <c r="J209" s="155">
        <v>2.0408893049446855</v>
      </c>
      <c r="K209" s="156">
        <v>22.022292496173893</v>
      </c>
      <c r="M209" s="187"/>
    </row>
    <row r="210" spans="1:13">
      <c r="A210" s="152" t="s">
        <v>90</v>
      </c>
      <c r="B210" s="153">
        <v>0</v>
      </c>
      <c r="C210" s="154"/>
      <c r="D210" s="153"/>
      <c r="E210" s="154">
        <v>3.032847597836462</v>
      </c>
      <c r="F210" s="153">
        <v>0.17054256526744938</v>
      </c>
      <c r="G210" s="154"/>
      <c r="H210" s="153"/>
      <c r="I210" s="154">
        <v>0.55502446982055464</v>
      </c>
      <c r="J210" s="155">
        <v>0.10299972137937796</v>
      </c>
      <c r="K210" s="156">
        <v>3.8614143543038439</v>
      </c>
      <c r="M210" s="187"/>
    </row>
    <row r="211" spans="1:13" ht="15.75" thickBot="1">
      <c r="A211" s="157" t="s">
        <v>76</v>
      </c>
      <c r="B211" s="153"/>
      <c r="C211" s="149"/>
      <c r="D211" s="148"/>
      <c r="E211" s="154">
        <v>45.744187672100594</v>
      </c>
      <c r="F211" s="153">
        <v>0.15979413785596097</v>
      </c>
      <c r="G211" s="149"/>
      <c r="H211" s="153"/>
      <c r="I211" s="154">
        <v>2.2234821556947741</v>
      </c>
      <c r="J211" s="155">
        <v>3.6232967333724844</v>
      </c>
      <c r="K211" s="156">
        <v>51.750760699023814</v>
      </c>
      <c r="M211" s="187"/>
    </row>
    <row r="212" spans="1:13" ht="15.75" thickBot="1">
      <c r="A212" s="158" t="s">
        <v>149</v>
      </c>
      <c r="B212" s="151">
        <v>5.1879115145191115</v>
      </c>
      <c r="C212" s="150">
        <v>0</v>
      </c>
      <c r="D212" s="151"/>
      <c r="E212" s="150">
        <v>52.803650449487435</v>
      </c>
      <c r="F212" s="151">
        <v>26.017669025475001</v>
      </c>
      <c r="G212" s="150">
        <v>-0.40000000000000013</v>
      </c>
      <c r="H212" s="151"/>
      <c r="I212" s="150">
        <v>41.080335422244531</v>
      </c>
      <c r="J212" s="159">
        <v>19.251073280499014</v>
      </c>
      <c r="K212" s="160">
        <v>143.94063969222509</v>
      </c>
    </row>
    <row r="214" spans="1:13" ht="15.75" thickBot="1">
      <c r="A214" s="147" t="s">
        <v>99</v>
      </c>
    </row>
    <row r="215" spans="1:13" ht="15.75" thickBot="1">
      <c r="A215" s="158" t="s">
        <v>150</v>
      </c>
      <c r="B215" s="142"/>
      <c r="C215" s="143">
        <v>0</v>
      </c>
      <c r="D215" s="142"/>
      <c r="E215" s="150">
        <v>12.812175990700991</v>
      </c>
      <c r="F215" s="151">
        <v>1.7608754567489782</v>
      </c>
      <c r="G215" s="143"/>
      <c r="H215" s="142"/>
      <c r="I215" s="143"/>
      <c r="J215" s="144"/>
      <c r="K215" s="160">
        <v>14.57305144744997</v>
      </c>
    </row>
    <row r="217" spans="1:13" ht="15.75" thickBot="1">
      <c r="A217" s="147" t="s">
        <v>151</v>
      </c>
    </row>
    <row r="218" spans="1:13" ht="15.75" thickBot="1">
      <c r="A218" s="158" t="s">
        <v>152</v>
      </c>
      <c r="B218" s="176">
        <v>5.1879115145191115</v>
      </c>
      <c r="C218" s="177"/>
      <c r="D218" s="176">
        <f>E204+E212+E215+D204</f>
        <v>66.34</v>
      </c>
      <c r="E218" s="177"/>
      <c r="F218" s="176">
        <v>27.37854448222398</v>
      </c>
      <c r="G218" s="177"/>
      <c r="H218" s="176">
        <v>41.080335422244531</v>
      </c>
      <c r="I218" s="177"/>
      <c r="J218" s="159">
        <v>19.251073280499014</v>
      </c>
      <c r="K218" s="160">
        <v>158.51369113967507</v>
      </c>
    </row>
    <row r="219" spans="1:13" ht="15.75" thickBot="1">
      <c r="A219" s="162" t="s">
        <v>153</v>
      </c>
      <c r="B219" s="178"/>
      <c r="C219" s="179"/>
      <c r="D219" s="178"/>
      <c r="E219" s="179"/>
      <c r="F219" s="178"/>
      <c r="G219" s="179"/>
      <c r="H219" s="178"/>
      <c r="I219" s="179"/>
      <c r="J219" s="163"/>
      <c r="K219" s="164"/>
    </row>
    <row r="224" spans="1:13">
      <c r="B224" s="187"/>
      <c r="C224" s="187"/>
      <c r="D224" s="187"/>
      <c r="E224" s="187"/>
      <c r="F224" s="187"/>
      <c r="G224" s="187"/>
      <c r="H224" s="187"/>
      <c r="I224" s="187"/>
      <c r="J224" s="187"/>
      <c r="K224" s="18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Intro</vt:lpstr>
      <vt:lpstr>Info</vt:lpstr>
      <vt:lpstr>Résultats demande</vt:lpstr>
      <vt:lpstr>Réseaux de chaleur</vt:lpstr>
      <vt:lpstr>Bilans complets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Nicolas MAIRET</dc:creator>
  <cp:lastModifiedBy>GRUSON Jean-Francois</cp:lastModifiedBy>
  <cp:lastPrinted>2016-10-14T07:00:39Z</cp:lastPrinted>
  <dcterms:created xsi:type="dcterms:W3CDTF">2011-01-06T16:37:22Z</dcterms:created>
  <dcterms:modified xsi:type="dcterms:W3CDTF">2017-01-16T10:46:31Z</dcterms:modified>
</cp:coreProperties>
</file>