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odèle_tertiaire\AME_AMS_dataDGEC\Construction neuve\"/>
    </mc:Choice>
  </mc:AlternateContent>
  <bookViews>
    <workbookView xWindow="0" yWindow="0" windowWidth="25200" windowHeight="11985"/>
  </bookViews>
  <sheets>
    <sheet name="SITADEL2" sheetId="1" r:id="rId1"/>
    <sheet name="paramètres modè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I52" i="1"/>
  <c r="J52" i="1"/>
  <c r="C52" i="1"/>
  <c r="D50" i="1"/>
  <c r="E50" i="1"/>
  <c r="F50" i="1"/>
  <c r="G50" i="1"/>
  <c r="H50" i="1"/>
  <c r="I50" i="1"/>
  <c r="J50" i="1"/>
  <c r="C50" i="1"/>
  <c r="D49" i="1"/>
  <c r="E49" i="1"/>
  <c r="F49" i="1"/>
  <c r="G49" i="1"/>
  <c r="H49" i="1"/>
  <c r="I49" i="1"/>
  <c r="J49" i="1"/>
  <c r="C49" i="1"/>
  <c r="D48" i="1"/>
  <c r="E48" i="1"/>
  <c r="F48" i="1"/>
  <c r="G48" i="1"/>
  <c r="H48" i="1"/>
  <c r="I48" i="1"/>
  <c r="J48" i="1"/>
  <c r="C48" i="1"/>
  <c r="D47" i="1"/>
  <c r="E47" i="1"/>
  <c r="F47" i="1"/>
  <c r="G47" i="1"/>
  <c r="H47" i="1"/>
  <c r="I47" i="1"/>
  <c r="J47" i="1"/>
  <c r="C47" i="1"/>
  <c r="D45" i="1"/>
  <c r="E45" i="1"/>
  <c r="F45" i="1"/>
  <c r="G45" i="1"/>
  <c r="H45" i="1"/>
  <c r="I45" i="1"/>
  <c r="J45" i="1"/>
  <c r="C45" i="1"/>
  <c r="D44" i="1"/>
  <c r="E44" i="1"/>
  <c r="F44" i="1"/>
  <c r="G44" i="1"/>
  <c r="H44" i="1"/>
  <c r="I44" i="1"/>
  <c r="J44" i="1"/>
  <c r="C44" i="1"/>
  <c r="D43" i="1"/>
  <c r="E43" i="1"/>
  <c r="F43" i="1"/>
  <c r="G43" i="1"/>
  <c r="H43" i="1"/>
  <c r="I43" i="1"/>
  <c r="J43" i="1"/>
  <c r="C43" i="1"/>
  <c r="D42" i="1"/>
  <c r="E42" i="1"/>
  <c r="F42" i="1"/>
  <c r="G42" i="1"/>
  <c r="H42" i="1"/>
  <c r="I42" i="1"/>
  <c r="J42" i="1"/>
  <c r="C42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37" i="1"/>
  <c r="D37" i="1"/>
  <c r="E37" i="1"/>
  <c r="F37" i="1"/>
  <c r="G37" i="1"/>
  <c r="H37" i="1"/>
  <c r="I37" i="1"/>
  <c r="J37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D25" i="1"/>
  <c r="E25" i="1"/>
  <c r="F25" i="1"/>
  <c r="G25" i="1"/>
  <c r="H25" i="1"/>
  <c r="I25" i="1"/>
  <c r="J25" i="1"/>
  <c r="C25" i="1"/>
  <c r="D12" i="2"/>
  <c r="E12" i="2"/>
  <c r="F12" i="2"/>
  <c r="G12" i="2"/>
  <c r="C12" i="2"/>
  <c r="B12" i="2"/>
</calcChain>
</file>

<file path=xl/sharedStrings.xml><?xml version="1.0" encoding="utf-8"?>
<sst xmlns="http://schemas.openxmlformats.org/spreadsheetml/2006/main" count="110" uniqueCount="67">
  <si>
    <t>Sit@del2 - Surface de locaux autorisés par type et par département (1992-2016) - données arrêtées à fin avril 2017</t>
  </si>
  <si>
    <t>MEEM/CGDD/SOeS</t>
  </si>
  <si>
    <t>Période</t>
  </si>
  <si>
    <t>2009</t>
  </si>
  <si>
    <t>2010</t>
  </si>
  <si>
    <t>2011</t>
  </si>
  <si>
    <t>2012</t>
  </si>
  <si>
    <t>2013</t>
  </si>
  <si>
    <t>2014</t>
  </si>
  <si>
    <t>2015</t>
  </si>
  <si>
    <t>2016</t>
  </si>
  <si>
    <t>données</t>
  </si>
  <si>
    <t>Zone Géo.</t>
  </si>
  <si>
    <t>Surface autorisée en m² de locaux  d’hébergement hôtelier</t>
  </si>
  <si>
    <t>TOTAL FRANCE ENTIÈRE</t>
  </si>
  <si>
    <t>Surface autorisée en m² de locaux  de commerce</t>
  </si>
  <si>
    <t>Surface autorisée en m² de locaux  de bureaux</t>
  </si>
  <si>
    <t>Surface autorisée en m² de locaux  d’artisanat</t>
  </si>
  <si>
    <t>Surface autorisée en m² de locaux  industriels</t>
  </si>
  <si>
    <t>Surface autorisée en m² de locaux  agricoles</t>
  </si>
  <si>
    <t>Surface autorisée en m² d’entrepôts</t>
  </si>
  <si>
    <t>Surface autorisée en m² de locaux  de service public - enseignement-recherche</t>
  </si>
  <si>
    <t>Surface autorisée en m² de locaux  de service public - action sociale</t>
  </si>
  <si>
    <t>Surface autorisée en m² de locaux  de service public - transport</t>
  </si>
  <si>
    <t>Surface autorisée en m² de locaux  de service public – ouvrages spéciaux</t>
  </si>
  <si>
    <t>Surface autorisée en m² de locaux  de service public - santé</t>
  </si>
  <si>
    <t>Surface autorisée en m² de locaux  de service public – culture loisirs</t>
  </si>
  <si>
    <t>Surface totale autorisée en m² de locaux de service  public</t>
  </si>
  <si>
    <t>Total surface en m²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</si>
  <si>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</si>
  <si>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</si>
  <si>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</si>
  <si>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</si>
  <si>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</si>
  <si>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</si>
  <si>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</si>
  <si>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</si>
  <si>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Entrées dans le parc - milliers de m² entrants (A titre illustratif)</t>
  </si>
  <si>
    <t>BRANCHE</t>
  </si>
  <si>
    <t>PERIODE1</t>
  </si>
  <si>
    <t>PERIODE2</t>
  </si>
  <si>
    <t>PERIODE3</t>
  </si>
  <si>
    <t>PERIODE4</t>
  </si>
  <si>
    <t>PERIODE5</t>
  </si>
  <si>
    <t>Branche</t>
  </si>
  <si>
    <t>Etat initial</t>
  </si>
  <si>
    <t>2010-2015</t>
  </si>
  <si>
    <t>2015-2020</t>
  </si>
  <si>
    <t>2020-2030</t>
  </si>
  <si>
    <t>2030-2040</t>
  </si>
  <si>
    <t>2040-2050</t>
  </si>
  <si>
    <t>Sorties de parc - milliers de m² sortants (A titre illustratif)</t>
  </si>
  <si>
    <t>En milliers de m²</t>
  </si>
  <si>
    <t>Hôtel</t>
  </si>
  <si>
    <t>commerces</t>
  </si>
  <si>
    <t>bureaux</t>
  </si>
  <si>
    <t>artisanat</t>
  </si>
  <si>
    <t>industrie</t>
  </si>
  <si>
    <t>agricole</t>
  </si>
  <si>
    <t>entrepôts</t>
  </si>
  <si>
    <t>enseignement-recherche</t>
  </si>
  <si>
    <t>action sociale</t>
  </si>
  <si>
    <t>transport</t>
  </si>
  <si>
    <t>ouvrages</t>
  </si>
  <si>
    <t>santé</t>
  </si>
  <si>
    <t>culture loisirs</t>
  </si>
  <si>
    <t>service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</si>
</sst>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€_-;\-* #,##0\ _€_-;_-* &quot;-&quot;\ _€_-;_-@_-"/>
    <numFmt numFmtId="43" formatCode="_-* #,##0.00\ _€_-;\-* #,##0.00\ _€_-;_-* &quot;-&quot;??\ _€_-;_-@_-"/>
    <numFmt numFmtId="164" formatCode="_(&quot;$&quot;* #,##0_);_(&quot;$&quot;* \(#,##0\);_(&quot;$&quot;* &quot;-&quot;_);_(@_)"/>
    <numFmt numFmtId="166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9"/>
      <name val="Calibri"/>
      <family val="2"/>
    </font>
    <font>
      <sz val="9"/>
      <color indexed="8"/>
      <name val="Calibri"/>
      <family val="2"/>
    </font>
    <font>
      <b/>
      <sz val="9"/>
      <color indexed="9"/>
      <name val="Calibri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</cellStyleXfs>
  <cellXfs count="20">
    <xf numFmtId="0" fontId="0" fillId="0" borderId="0" xfId="0"/>
    <xf numFmtId="0" fontId="2" fillId="0" borderId="0" xfId="2"/>
    <xf numFmtId="0" fontId="3" fillId="2" borderId="1" xfId="0" applyFont="1" applyFill="1" applyBorder="1"/>
    <xf numFmtId="166" fontId="3" fillId="2" borderId="2" xfId="1" applyNumberFormat="1" applyFont="1" applyFill="1" applyBorder="1"/>
    <xf numFmtId="166" fontId="3" fillId="2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/>
    <xf numFmtId="166" fontId="3" fillId="2" borderId="5" xfId="1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0" fillId="2" borderId="7" xfId="0" applyFill="1" applyBorder="1"/>
    <xf numFmtId="0" fontId="5" fillId="2" borderId="0" xfId="0" applyFont="1" applyFill="1" applyBorder="1"/>
    <xf numFmtId="10" fontId="7" fillId="2" borderId="0" xfId="5" applyNumberFormat="1" applyFont="1" applyFill="1" applyBorder="1" applyAlignment="1">
      <alignment horizontal="center" vertical="center"/>
    </xf>
    <xf numFmtId="0" fontId="8" fillId="2" borderId="5" xfId="0" applyFont="1" applyFill="1" applyBorder="1"/>
    <xf numFmtId="0" fontId="8" fillId="2" borderId="8" xfId="0" applyFont="1" applyFill="1" applyBorder="1"/>
    <xf numFmtId="10" fontId="3" fillId="2" borderId="8" xfId="5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2" borderId="4" xfId="6" applyFont="1" applyFill="1" applyBorder="1"/>
    <xf numFmtId="166" fontId="3" fillId="2" borderId="8" xfId="1" applyNumberFormat="1" applyFont="1" applyFill="1" applyBorder="1" applyAlignment="1">
      <alignment horizontal="center" vertical="center"/>
    </xf>
    <xf numFmtId="0" fontId="2" fillId="0" borderId="0" xfId="2" applyFill="1"/>
    <xf numFmtId="1" fontId="0" fillId="0" borderId="0" xfId="0" applyNumberFormat="1"/>
  </cellXfs>
  <cellStyles count="7">
    <cellStyle name="Comma [0]" xfId="3"/>
    <cellStyle name="Currency [0]" xfId="4"/>
    <cellStyle name="Milliers" xfId="1" builtinId="3"/>
    <cellStyle name="Normal" xfId="0" builtinId="0"/>
    <cellStyle name="Normal 2" xfId="2"/>
    <cellStyle name="Normal 3" xfId="6"/>
    <cellStyle name="Pourcentage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2" workbookViewId="0">
      <selection activeCell="C52" sqref="C52"/>
    </sheetView>
  </sheetViews>
  <sheetFormatPr baseColWidth="10" defaultRowHeight="15" x14ac:dyDescent="0.25"/>
  <cols>
    <col min="1" max="1" width="68.7109375" customWidth="1"/>
    <col min="2" max="2" width="26.7109375" customWidth="1"/>
    <col min="3" max="10" width="12.8554687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6" spans="1:10" x14ac:dyDescent="0.25">
      <c r="A6" s="1" t="s">
        <v>2</v>
      </c>
      <c r="B6" s="1"/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</row>
    <row r="7" spans="1:10" x14ac:dyDescent="0.25">
      <c r="A7" s="1" t="s">
        <v>11</v>
      </c>
      <c r="B7" s="1" t="s">
        <v>12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13</v>
      </c>
      <c r="B8" s="1" t="s">
        <v>14</v>
      </c>
      <c r="C8" s="1">
        <v>867021</v>
      </c>
      <c r="D8" s="1">
        <v>965241</v>
      </c>
      <c r="E8" s="1">
        <v>971039</v>
      </c>
      <c r="F8" s="1">
        <v>1033485</v>
      </c>
      <c r="G8" s="1">
        <v>799160</v>
      </c>
      <c r="H8" s="1">
        <v>709876</v>
      </c>
      <c r="I8" s="1">
        <v>1043929</v>
      </c>
      <c r="J8" s="1">
        <v>979470</v>
      </c>
    </row>
    <row r="9" spans="1:10" x14ac:dyDescent="0.25">
      <c r="A9" s="1" t="s">
        <v>15</v>
      </c>
      <c r="B9" s="1" t="s">
        <v>14</v>
      </c>
      <c r="C9" s="1">
        <v>4954315</v>
      </c>
      <c r="D9" s="1">
        <v>5077010</v>
      </c>
      <c r="E9" s="1">
        <v>5243183</v>
      </c>
      <c r="F9" s="1">
        <v>5078056</v>
      </c>
      <c r="G9" s="1">
        <v>4396591</v>
      </c>
      <c r="H9" s="1">
        <v>3863236</v>
      </c>
      <c r="I9" s="1">
        <v>4252501</v>
      </c>
      <c r="J9" s="1">
        <v>4657102</v>
      </c>
    </row>
    <row r="10" spans="1:10" x14ac:dyDescent="0.25">
      <c r="A10" s="1" t="s">
        <v>16</v>
      </c>
      <c r="B10" s="1" t="s">
        <v>14</v>
      </c>
      <c r="C10" s="1">
        <v>3996955</v>
      </c>
      <c r="D10" s="1">
        <v>4042719</v>
      </c>
      <c r="E10" s="1">
        <v>5452991</v>
      </c>
      <c r="F10" s="1">
        <v>4977823</v>
      </c>
      <c r="G10" s="1">
        <v>4596757</v>
      </c>
      <c r="H10" s="1">
        <v>3708833</v>
      </c>
      <c r="I10" s="1">
        <v>3883271</v>
      </c>
      <c r="J10" s="1">
        <v>4229519</v>
      </c>
    </row>
    <row r="11" spans="1:10" x14ac:dyDescent="0.25">
      <c r="A11" s="1" t="s">
        <v>17</v>
      </c>
      <c r="B11" s="1" t="s">
        <v>14</v>
      </c>
      <c r="C11" s="1">
        <v>1282006</v>
      </c>
      <c r="D11" s="1">
        <v>1730696</v>
      </c>
      <c r="E11" s="1">
        <v>1773272</v>
      </c>
      <c r="F11" s="1">
        <v>1615757</v>
      </c>
      <c r="G11" s="1">
        <v>1365535</v>
      </c>
      <c r="H11" s="1">
        <v>1367004</v>
      </c>
      <c r="I11" s="1">
        <v>1340160</v>
      </c>
      <c r="J11" s="1">
        <v>1351560</v>
      </c>
    </row>
    <row r="12" spans="1:10" x14ac:dyDescent="0.25">
      <c r="A12" s="1" t="s">
        <v>18</v>
      </c>
      <c r="B12" s="1" t="s">
        <v>14</v>
      </c>
      <c r="C12" s="1">
        <v>3715945</v>
      </c>
      <c r="D12" s="1">
        <v>3670408</v>
      </c>
      <c r="E12" s="1">
        <v>4056792</v>
      </c>
      <c r="F12" s="1">
        <v>3942203</v>
      </c>
      <c r="G12" s="1">
        <v>3120109</v>
      </c>
      <c r="H12" s="1">
        <v>2939249</v>
      </c>
      <c r="I12" s="1">
        <v>3069216</v>
      </c>
      <c r="J12" s="1">
        <v>3375366</v>
      </c>
    </row>
    <row r="13" spans="1:10" x14ac:dyDescent="0.25">
      <c r="A13" s="1" t="s">
        <v>19</v>
      </c>
      <c r="B13" s="1" t="s">
        <v>14</v>
      </c>
      <c r="C13" s="1">
        <v>2789847</v>
      </c>
      <c r="D13" s="1">
        <v>2628010</v>
      </c>
      <c r="E13" s="1">
        <v>2021160</v>
      </c>
      <c r="F13" s="1">
        <v>6887552</v>
      </c>
      <c r="G13" s="1">
        <v>11375492</v>
      </c>
      <c r="H13" s="1">
        <v>9176853</v>
      </c>
      <c r="I13" s="1">
        <v>10910979</v>
      </c>
      <c r="J13" s="1">
        <v>9793477</v>
      </c>
    </row>
    <row r="14" spans="1:10" x14ac:dyDescent="0.25">
      <c r="A14" s="1" t="s">
        <v>20</v>
      </c>
      <c r="B14" s="1" t="s">
        <v>14</v>
      </c>
      <c r="C14" s="1">
        <v>4565760</v>
      </c>
      <c r="D14" s="1">
        <v>4176180</v>
      </c>
      <c r="E14" s="1">
        <v>4542032</v>
      </c>
      <c r="F14" s="1">
        <v>5795427</v>
      </c>
      <c r="G14" s="1">
        <v>4437388</v>
      </c>
      <c r="H14" s="1">
        <v>4575932</v>
      </c>
      <c r="I14" s="1">
        <v>4921515</v>
      </c>
      <c r="J14" s="1">
        <v>5901587</v>
      </c>
    </row>
    <row r="15" spans="1:10" x14ac:dyDescent="0.25">
      <c r="A15" s="1" t="s">
        <v>21</v>
      </c>
      <c r="B15" s="1" t="s">
        <v>14</v>
      </c>
      <c r="C15" s="1">
        <v>2029861</v>
      </c>
      <c r="D15" s="1">
        <v>2161642</v>
      </c>
      <c r="E15" s="1">
        <v>2227784</v>
      </c>
      <c r="F15" s="1">
        <v>1736864</v>
      </c>
      <c r="G15" s="1">
        <v>1950305</v>
      </c>
      <c r="H15" s="1">
        <v>1628193</v>
      </c>
      <c r="I15" s="1">
        <v>1362357</v>
      </c>
      <c r="J15" s="1">
        <v>1440579</v>
      </c>
    </row>
    <row r="16" spans="1:10" x14ac:dyDescent="0.25">
      <c r="A16" s="1" t="s">
        <v>22</v>
      </c>
      <c r="B16" s="1" t="s">
        <v>14</v>
      </c>
      <c r="C16" s="1">
        <v>1127699</v>
      </c>
      <c r="D16" s="1">
        <v>1177307</v>
      </c>
      <c r="E16" s="1">
        <v>1010963</v>
      </c>
      <c r="F16" s="1">
        <v>1002843</v>
      </c>
      <c r="G16" s="1">
        <v>871927</v>
      </c>
      <c r="H16" s="1">
        <v>694109</v>
      </c>
      <c r="I16" s="1">
        <v>663506</v>
      </c>
      <c r="J16" s="1">
        <v>779630</v>
      </c>
    </row>
    <row r="17" spans="1:10" x14ac:dyDescent="0.25">
      <c r="A17" s="1" t="s">
        <v>23</v>
      </c>
      <c r="B17" s="1" t="s">
        <v>14</v>
      </c>
      <c r="C17" s="1">
        <v>193086</v>
      </c>
      <c r="D17" s="1">
        <v>210057</v>
      </c>
      <c r="E17" s="1">
        <v>206758</v>
      </c>
      <c r="F17" s="1">
        <v>171575</v>
      </c>
      <c r="G17" s="1">
        <v>145797</v>
      </c>
      <c r="H17" s="1">
        <v>209510</v>
      </c>
      <c r="I17" s="1">
        <v>177032</v>
      </c>
      <c r="J17" s="1">
        <v>262119</v>
      </c>
    </row>
    <row r="18" spans="1:10" x14ac:dyDescent="0.25">
      <c r="A18" s="1" t="s">
        <v>24</v>
      </c>
      <c r="B18" s="1" t="s">
        <v>14</v>
      </c>
      <c r="C18" s="1">
        <v>768709</v>
      </c>
      <c r="D18" s="1">
        <v>729820</v>
      </c>
      <c r="E18" s="1">
        <v>839961</v>
      </c>
      <c r="F18" s="1">
        <v>706494</v>
      </c>
      <c r="G18" s="1">
        <v>830095</v>
      </c>
      <c r="H18" s="1">
        <v>687350</v>
      </c>
      <c r="I18" s="1">
        <v>590696</v>
      </c>
      <c r="J18" s="1">
        <v>581679</v>
      </c>
    </row>
    <row r="19" spans="1:10" x14ac:dyDescent="0.25">
      <c r="A19" s="1" t="s">
        <v>25</v>
      </c>
      <c r="B19" s="1" t="s">
        <v>14</v>
      </c>
      <c r="C19" s="1">
        <v>1898264</v>
      </c>
      <c r="D19" s="1">
        <v>2151683</v>
      </c>
      <c r="E19" s="1">
        <v>2429987</v>
      </c>
      <c r="F19" s="1">
        <v>1624329</v>
      </c>
      <c r="G19" s="1">
        <v>1501444</v>
      </c>
      <c r="H19" s="1">
        <v>1197915</v>
      </c>
      <c r="I19" s="1">
        <v>1183493</v>
      </c>
      <c r="J19" s="1">
        <v>1259203</v>
      </c>
    </row>
    <row r="20" spans="1:10" x14ac:dyDescent="0.25">
      <c r="A20" s="1" t="s">
        <v>26</v>
      </c>
      <c r="B20" s="1" t="s">
        <v>14</v>
      </c>
      <c r="C20" s="1">
        <v>1560013</v>
      </c>
      <c r="D20" s="1">
        <v>1754273</v>
      </c>
      <c r="E20" s="1">
        <v>2191492</v>
      </c>
      <c r="F20" s="1">
        <v>1867132</v>
      </c>
      <c r="G20" s="1">
        <v>1562689</v>
      </c>
      <c r="H20" s="1">
        <v>1031734</v>
      </c>
      <c r="I20" s="1">
        <v>1125360</v>
      </c>
      <c r="J20" s="1">
        <v>1167367</v>
      </c>
    </row>
    <row r="21" spans="1:10" x14ac:dyDescent="0.25">
      <c r="A21" s="1" t="s">
        <v>27</v>
      </c>
      <c r="B21" s="1" t="s">
        <v>14</v>
      </c>
      <c r="C21" s="1">
        <v>7577632</v>
      </c>
      <c r="D21" s="1">
        <v>8184782</v>
      </c>
      <c r="E21" s="1">
        <v>8906945</v>
      </c>
      <c r="F21" s="1">
        <v>7109237</v>
      </c>
      <c r="G21" s="1">
        <v>6862257</v>
      </c>
      <c r="H21" s="1">
        <v>5448811</v>
      </c>
      <c r="I21" s="1">
        <v>5102444</v>
      </c>
      <c r="J21" s="1">
        <v>5490577</v>
      </c>
    </row>
    <row r="22" spans="1:10" x14ac:dyDescent="0.25">
      <c r="A22" s="1" t="s">
        <v>28</v>
      </c>
      <c r="B22" s="1" t="s">
        <v>14</v>
      </c>
      <c r="C22" s="1">
        <v>29749481</v>
      </c>
      <c r="D22" s="1">
        <v>30475046</v>
      </c>
      <c r="E22" s="1">
        <v>32967414</v>
      </c>
      <c r="F22" s="1">
        <v>36439540</v>
      </c>
      <c r="G22" s="1">
        <v>36953289</v>
      </c>
      <c r="H22" s="1">
        <v>31789794</v>
      </c>
      <c r="I22" s="1">
        <v>34524015</v>
      </c>
      <c r="J22" s="1">
        <v>35778658</v>
      </c>
    </row>
    <row r="24" spans="1:10" x14ac:dyDescent="0.25">
      <c r="A24" s="18" t="s">
        <v>52</v>
      </c>
    </row>
    <row r="25" spans="1:10" x14ac:dyDescent="0.25">
      <c r="A25" s="18" t="s">
        <v>53</v>
      </c>
      <c r="C25" s="19">
        <f>C8/10^3</f>
        <v>867.02099999999996</v>
      </c>
      <c r="D25" s="19">
        <f t="shared" ref="D25:J25" si="0">D8/10^3</f>
        <v>965.24099999999999</v>
      </c>
      <c r="E25" s="19">
        <f t="shared" si="0"/>
        <v>971.03899999999999</v>
      </c>
      <c r="F25" s="19">
        <f t="shared" si="0"/>
        <v>1033.4849999999999</v>
      </c>
      <c r="G25" s="19">
        <f t="shared" si="0"/>
        <v>799.16</v>
      </c>
      <c r="H25" s="19">
        <f t="shared" si="0"/>
        <v>709.87599999999998</v>
      </c>
      <c r="I25" s="19">
        <f t="shared" si="0"/>
        <v>1043.9290000000001</v>
      </c>
      <c r="J25" s="19">
        <f t="shared" si="0"/>
        <v>979.47</v>
      </c>
    </row>
    <row r="26" spans="1:10" x14ac:dyDescent="0.25">
      <c r="A26" s="18" t="s">
        <v>54</v>
      </c>
      <c r="C26" s="19">
        <f t="shared" ref="C26:J26" si="1">C9/10^3</f>
        <v>4954.3149999999996</v>
      </c>
      <c r="D26" s="19">
        <f t="shared" si="1"/>
        <v>5077.01</v>
      </c>
      <c r="E26" s="19">
        <f t="shared" si="1"/>
        <v>5243.183</v>
      </c>
      <c r="F26" s="19">
        <f t="shared" si="1"/>
        <v>5078.0559999999996</v>
      </c>
      <c r="G26" s="19">
        <f t="shared" si="1"/>
        <v>4396.5910000000003</v>
      </c>
      <c r="H26" s="19">
        <f t="shared" si="1"/>
        <v>3863.2359999999999</v>
      </c>
      <c r="I26" s="19">
        <f t="shared" si="1"/>
        <v>4252.5010000000002</v>
      </c>
      <c r="J26" s="19">
        <f t="shared" si="1"/>
        <v>4657.1019999999999</v>
      </c>
    </row>
    <row r="27" spans="1:10" x14ac:dyDescent="0.25">
      <c r="A27" s="18" t="s">
        <v>55</v>
      </c>
      <c r="C27" s="19">
        <f t="shared" ref="C27:J27" si="2">C10/10^3</f>
        <v>3996.9549999999999</v>
      </c>
      <c r="D27" s="19">
        <f t="shared" si="2"/>
        <v>4042.7190000000001</v>
      </c>
      <c r="E27" s="19">
        <f t="shared" si="2"/>
        <v>5452.991</v>
      </c>
      <c r="F27" s="19">
        <f t="shared" si="2"/>
        <v>4977.8230000000003</v>
      </c>
      <c r="G27" s="19">
        <f t="shared" si="2"/>
        <v>4596.7569999999996</v>
      </c>
      <c r="H27" s="19">
        <f t="shared" si="2"/>
        <v>3708.8330000000001</v>
      </c>
      <c r="I27" s="19">
        <f t="shared" si="2"/>
        <v>3883.2710000000002</v>
      </c>
      <c r="J27" s="19">
        <f t="shared" si="2"/>
        <v>4229.5190000000002</v>
      </c>
    </row>
    <row r="28" spans="1:10" x14ac:dyDescent="0.25">
      <c r="A28" s="18" t="s">
        <v>56</v>
      </c>
      <c r="C28" s="19">
        <f t="shared" ref="C28:J28" si="3">C11/10^3</f>
        <v>1282.0060000000001</v>
      </c>
      <c r="D28" s="19">
        <f t="shared" si="3"/>
        <v>1730.6959999999999</v>
      </c>
      <c r="E28" s="19">
        <f t="shared" si="3"/>
        <v>1773.2719999999999</v>
      </c>
      <c r="F28" s="19">
        <f t="shared" si="3"/>
        <v>1615.7570000000001</v>
      </c>
      <c r="G28" s="19">
        <f t="shared" si="3"/>
        <v>1365.5350000000001</v>
      </c>
      <c r="H28" s="19">
        <f t="shared" si="3"/>
        <v>1367.0039999999999</v>
      </c>
      <c r="I28" s="19">
        <f t="shared" si="3"/>
        <v>1340.16</v>
      </c>
      <c r="J28" s="19">
        <f t="shared" si="3"/>
        <v>1351.56</v>
      </c>
    </row>
    <row r="29" spans="1:10" x14ac:dyDescent="0.25">
      <c r="A29" s="18" t="s">
        <v>57</v>
      </c>
      <c r="C29" s="19">
        <f t="shared" ref="C29:J29" si="4">C12/10^3</f>
        <v>3715.9450000000002</v>
      </c>
      <c r="D29" s="19">
        <f t="shared" si="4"/>
        <v>3670.4079999999999</v>
      </c>
      <c r="E29" s="19">
        <f t="shared" si="4"/>
        <v>4056.7919999999999</v>
      </c>
      <c r="F29" s="19">
        <f t="shared" si="4"/>
        <v>3942.203</v>
      </c>
      <c r="G29" s="19">
        <f t="shared" si="4"/>
        <v>3120.1089999999999</v>
      </c>
      <c r="H29" s="19">
        <f t="shared" si="4"/>
        <v>2939.2489999999998</v>
      </c>
      <c r="I29" s="19">
        <f t="shared" si="4"/>
        <v>3069.2159999999999</v>
      </c>
      <c r="J29" s="19">
        <f t="shared" si="4"/>
        <v>3375.366</v>
      </c>
    </row>
    <row r="30" spans="1:10" x14ac:dyDescent="0.25">
      <c r="A30" s="18" t="s">
        <v>58</v>
      </c>
      <c r="C30" s="19">
        <f t="shared" ref="C30:J30" si="5">C13/10^3</f>
        <v>2789.8470000000002</v>
      </c>
      <c r="D30" s="19">
        <f t="shared" si="5"/>
        <v>2628.01</v>
      </c>
      <c r="E30" s="19">
        <f t="shared" si="5"/>
        <v>2021.16</v>
      </c>
      <c r="F30" s="19">
        <f t="shared" si="5"/>
        <v>6887.5519999999997</v>
      </c>
      <c r="G30" s="19">
        <f t="shared" si="5"/>
        <v>11375.492</v>
      </c>
      <c r="H30" s="19">
        <f t="shared" si="5"/>
        <v>9176.8529999999992</v>
      </c>
      <c r="I30" s="19">
        <f t="shared" si="5"/>
        <v>10910.978999999999</v>
      </c>
      <c r="J30" s="19">
        <f t="shared" si="5"/>
        <v>9793.4770000000008</v>
      </c>
    </row>
    <row r="31" spans="1:10" x14ac:dyDescent="0.25">
      <c r="A31" s="18" t="s">
        <v>59</v>
      </c>
      <c r="C31" s="19">
        <f t="shared" ref="C31:J31" si="6">C14/10^3</f>
        <v>4565.76</v>
      </c>
      <c r="D31" s="19">
        <f t="shared" si="6"/>
        <v>4176.18</v>
      </c>
      <c r="E31" s="19">
        <f t="shared" si="6"/>
        <v>4542.0320000000002</v>
      </c>
      <c r="F31" s="19">
        <f t="shared" si="6"/>
        <v>5795.4269999999997</v>
      </c>
      <c r="G31" s="19">
        <f t="shared" si="6"/>
        <v>4437.3879999999999</v>
      </c>
      <c r="H31" s="19">
        <f t="shared" si="6"/>
        <v>4575.9319999999998</v>
      </c>
      <c r="I31" s="19">
        <f t="shared" si="6"/>
        <v>4921.5150000000003</v>
      </c>
      <c r="J31" s="19">
        <f t="shared" si="6"/>
        <v>5901.5870000000004</v>
      </c>
    </row>
    <row r="32" spans="1:10" x14ac:dyDescent="0.25">
      <c r="A32" s="18" t="s">
        <v>60</v>
      </c>
      <c r="C32" s="19">
        <f t="shared" ref="C32:J32" si="7">C15/10^3</f>
        <v>2029.8610000000001</v>
      </c>
      <c r="D32" s="19">
        <f t="shared" si="7"/>
        <v>2161.6419999999998</v>
      </c>
      <c r="E32" s="19">
        <f t="shared" si="7"/>
        <v>2227.7840000000001</v>
      </c>
      <c r="F32" s="19">
        <f t="shared" si="7"/>
        <v>1736.864</v>
      </c>
      <c r="G32" s="19">
        <f t="shared" si="7"/>
        <v>1950.3050000000001</v>
      </c>
      <c r="H32" s="19">
        <f t="shared" si="7"/>
        <v>1628.193</v>
      </c>
      <c r="I32" s="19">
        <f t="shared" si="7"/>
        <v>1362.357</v>
      </c>
      <c r="J32" s="19">
        <f t="shared" si="7"/>
        <v>1440.579</v>
      </c>
    </row>
    <row r="33" spans="1:10" x14ac:dyDescent="0.25">
      <c r="A33" s="18" t="s">
        <v>61</v>
      </c>
      <c r="C33" s="19">
        <f t="shared" ref="C33:J33" si="8">C16/10^3</f>
        <v>1127.6990000000001</v>
      </c>
      <c r="D33" s="19">
        <f t="shared" si="8"/>
        <v>1177.307</v>
      </c>
      <c r="E33" s="19">
        <f t="shared" si="8"/>
        <v>1010.963</v>
      </c>
      <c r="F33" s="19">
        <f t="shared" si="8"/>
        <v>1002.843</v>
      </c>
      <c r="G33" s="19">
        <f t="shared" si="8"/>
        <v>871.92700000000002</v>
      </c>
      <c r="H33" s="19">
        <f t="shared" si="8"/>
        <v>694.10900000000004</v>
      </c>
      <c r="I33" s="19">
        <f t="shared" si="8"/>
        <v>663.50599999999997</v>
      </c>
      <c r="J33" s="19">
        <f t="shared" si="8"/>
        <v>779.63</v>
      </c>
    </row>
    <row r="34" spans="1:10" x14ac:dyDescent="0.25">
      <c r="A34" s="18" t="s">
        <v>62</v>
      </c>
      <c r="C34" s="19">
        <f t="shared" ref="C34:J34" si="9">C17/10^3</f>
        <v>193.08600000000001</v>
      </c>
      <c r="D34" s="19">
        <f t="shared" si="9"/>
        <v>210.05699999999999</v>
      </c>
      <c r="E34" s="19">
        <f t="shared" si="9"/>
        <v>206.75800000000001</v>
      </c>
      <c r="F34" s="19">
        <f t="shared" si="9"/>
        <v>171.57499999999999</v>
      </c>
      <c r="G34" s="19">
        <f t="shared" si="9"/>
        <v>145.797</v>
      </c>
      <c r="H34" s="19">
        <f t="shared" si="9"/>
        <v>209.51</v>
      </c>
      <c r="I34" s="19">
        <f t="shared" si="9"/>
        <v>177.03200000000001</v>
      </c>
      <c r="J34" s="19">
        <f t="shared" si="9"/>
        <v>262.11900000000003</v>
      </c>
    </row>
    <row r="35" spans="1:10" x14ac:dyDescent="0.25">
      <c r="A35" s="18" t="s">
        <v>63</v>
      </c>
      <c r="C35" s="19">
        <f t="shared" ref="C35:J35" si="10">C18/10^3</f>
        <v>768.70899999999995</v>
      </c>
      <c r="D35" s="19">
        <f t="shared" si="10"/>
        <v>729.82</v>
      </c>
      <c r="E35" s="19">
        <f t="shared" si="10"/>
        <v>839.96100000000001</v>
      </c>
      <c r="F35" s="19">
        <f t="shared" si="10"/>
        <v>706.49400000000003</v>
      </c>
      <c r="G35" s="19">
        <f t="shared" si="10"/>
        <v>830.09500000000003</v>
      </c>
      <c r="H35" s="19">
        <f t="shared" si="10"/>
        <v>687.35</v>
      </c>
      <c r="I35" s="19">
        <f t="shared" si="10"/>
        <v>590.69600000000003</v>
      </c>
      <c r="J35" s="19">
        <f t="shared" si="10"/>
        <v>581.67899999999997</v>
      </c>
    </row>
    <row r="36" spans="1:10" x14ac:dyDescent="0.25">
      <c r="A36" s="18" t="s">
        <v>64</v>
      </c>
      <c r="C36" s="19">
        <f t="shared" ref="C36:J37" si="11">C19/10^3</f>
        <v>1898.2639999999999</v>
      </c>
      <c r="D36" s="19">
        <f t="shared" si="11"/>
        <v>2151.683</v>
      </c>
      <c r="E36" s="19">
        <f t="shared" si="11"/>
        <v>2429.9870000000001</v>
      </c>
      <c r="F36" s="19">
        <f t="shared" si="11"/>
        <v>1624.329</v>
      </c>
      <c r="G36" s="19">
        <f t="shared" si="11"/>
        <v>1501.444</v>
      </c>
      <c r="H36" s="19">
        <f t="shared" si="11"/>
        <v>1197.915</v>
      </c>
      <c r="I36" s="19">
        <f t="shared" si="11"/>
        <v>1183.4929999999999</v>
      </c>
      <c r="J36" s="19">
        <f t="shared" si="11"/>
        <v>1259.203</v>
      </c>
    </row>
    <row r="37" spans="1:10" x14ac:dyDescent="0.25">
      <c r="A37" s="18" t="s">
        <v>65</v>
      </c>
      <c r="C37" s="19">
        <f>C20/10^3</f>
        <v>1560.0129999999999</v>
      </c>
      <c r="D37" s="19">
        <f t="shared" si="11"/>
        <v>1754.2729999999999</v>
      </c>
      <c r="E37" s="19">
        <f t="shared" si="11"/>
        <v>2191.4920000000002</v>
      </c>
      <c r="F37" s="19">
        <f t="shared" si="11"/>
        <v>1867.1320000000001</v>
      </c>
      <c r="G37" s="19">
        <f t="shared" si="11"/>
        <v>1562.6890000000001</v>
      </c>
      <c r="H37" s="19">
        <f t="shared" si="11"/>
        <v>1031.7339999999999</v>
      </c>
      <c r="I37" s="19">
        <f t="shared" si="11"/>
        <v>1125.3599999999999</v>
      </c>
      <c r="J37" s="19">
        <f t="shared" si="11"/>
        <v>1167.367</v>
      </c>
    </row>
    <row r="38" spans="1:10" x14ac:dyDescent="0.25">
      <c r="A38" s="18" t="s">
        <v>66</v>
      </c>
      <c r="C38" s="19">
        <f>C21/10^3</f>
        <v>7577.6319999999996</v>
      </c>
      <c r="D38" s="19">
        <f t="shared" ref="D38:J38" si="12">D21/10^3</f>
        <v>8184.7820000000002</v>
      </c>
      <c r="E38" s="19">
        <f t="shared" si="12"/>
        <v>8906.9449999999997</v>
      </c>
      <c r="F38" s="19">
        <f t="shared" si="12"/>
        <v>7109.2370000000001</v>
      </c>
      <c r="G38" s="19">
        <f t="shared" si="12"/>
        <v>6862.2569999999996</v>
      </c>
      <c r="H38" s="19">
        <f t="shared" si="12"/>
        <v>5448.8109999999997</v>
      </c>
      <c r="I38" s="19">
        <f t="shared" si="12"/>
        <v>5102.4440000000004</v>
      </c>
      <c r="J38" s="19">
        <f t="shared" si="12"/>
        <v>5490.5770000000002</v>
      </c>
    </row>
    <row r="39" spans="1:10" x14ac:dyDescent="0.25">
      <c r="C39" s="19">
        <f t="shared" ref="C39:J39" si="13">C22/10^3</f>
        <v>29749.481</v>
      </c>
      <c r="D39" s="19">
        <f t="shared" si="13"/>
        <v>30475.045999999998</v>
      </c>
      <c r="E39" s="19">
        <f t="shared" si="13"/>
        <v>32967.413999999997</v>
      </c>
      <c r="F39" s="19">
        <f t="shared" si="13"/>
        <v>36439.54</v>
      </c>
      <c r="G39" s="19">
        <f t="shared" si="13"/>
        <v>36953.288999999997</v>
      </c>
      <c r="H39" s="19">
        <f t="shared" si="13"/>
        <v>31789.794000000002</v>
      </c>
      <c r="I39" s="19">
        <f t="shared" si="13"/>
        <v>34524.014999999999</v>
      </c>
      <c r="J39" s="19">
        <f t="shared" si="13"/>
        <v>35778.658000000003</v>
      </c>
    </row>
    <row r="40" spans="1:10" x14ac:dyDescent="0.25">
      <c r="C40" s="19"/>
      <c r="D40" s="19"/>
      <c r="E40" s="19"/>
      <c r="F40" s="19"/>
      <c r="G40" s="19"/>
      <c r="H40" s="19"/>
      <c r="I40" s="19"/>
      <c r="J40" s="19"/>
    </row>
    <row r="41" spans="1:10" x14ac:dyDescent="0.25">
      <c r="C41" s="19"/>
      <c r="D41" s="19"/>
      <c r="E41" s="19"/>
      <c r="F41" s="19"/>
      <c r="G41" s="19"/>
      <c r="H41" s="19"/>
      <c r="I41" s="19"/>
      <c r="J41" s="19"/>
    </row>
    <row r="42" spans="1:10" x14ac:dyDescent="0.25">
      <c r="A42" s="2" t="s">
        <v>29</v>
      </c>
      <c r="C42" s="19">
        <f>C38+C27</f>
        <v>11574.587</v>
      </c>
      <c r="D42" s="19">
        <f t="shared" ref="D42:J42" si="14">D38+D27</f>
        <v>12227.501</v>
      </c>
      <c r="E42" s="19">
        <f t="shared" si="14"/>
        <v>14359.936</v>
      </c>
      <c r="F42" s="19">
        <f t="shared" si="14"/>
        <v>12087.060000000001</v>
      </c>
      <c r="G42" s="19">
        <f t="shared" si="14"/>
        <v>11459.013999999999</v>
      </c>
      <c r="H42" s="19">
        <f t="shared" si="14"/>
        <v>9157.6440000000002</v>
      </c>
      <c r="I42" s="19">
        <f t="shared" si="14"/>
        <v>8985.7150000000001</v>
      </c>
      <c r="J42" s="19">
        <f t="shared" si="14"/>
        <v>9720.0960000000014</v>
      </c>
    </row>
    <row r="43" spans="1:10" x14ac:dyDescent="0.25">
      <c r="A43" s="5" t="s">
        <v>30</v>
      </c>
      <c r="C43" s="19">
        <f>C25</f>
        <v>867.02099999999996</v>
      </c>
      <c r="D43" s="19">
        <f t="shared" ref="D43:J43" si="15">D25</f>
        <v>965.24099999999999</v>
      </c>
      <c r="E43" s="19">
        <f t="shared" si="15"/>
        <v>971.03899999999999</v>
      </c>
      <c r="F43" s="19">
        <f t="shared" si="15"/>
        <v>1033.4849999999999</v>
      </c>
      <c r="G43" s="19">
        <f t="shared" si="15"/>
        <v>799.16</v>
      </c>
      <c r="H43" s="19">
        <f t="shared" si="15"/>
        <v>709.87599999999998</v>
      </c>
      <c r="I43" s="19">
        <f t="shared" si="15"/>
        <v>1043.9290000000001</v>
      </c>
      <c r="J43" s="19">
        <f t="shared" si="15"/>
        <v>979.47</v>
      </c>
    </row>
    <row r="44" spans="1:10" x14ac:dyDescent="0.25">
      <c r="A44" s="5" t="s">
        <v>31</v>
      </c>
      <c r="C44" s="19">
        <f>C27</f>
        <v>3996.9549999999999</v>
      </c>
      <c r="D44" s="19">
        <f t="shared" ref="D44:J44" si="16">D27</f>
        <v>4042.7190000000001</v>
      </c>
      <c r="E44" s="19">
        <f t="shared" si="16"/>
        <v>5452.991</v>
      </c>
      <c r="F44" s="19">
        <f t="shared" si="16"/>
        <v>4977.8230000000003</v>
      </c>
      <c r="G44" s="19">
        <f t="shared" si="16"/>
        <v>4596.7569999999996</v>
      </c>
      <c r="H44" s="19">
        <f t="shared" si="16"/>
        <v>3708.8330000000001</v>
      </c>
      <c r="I44" s="19">
        <f t="shared" si="16"/>
        <v>3883.2710000000002</v>
      </c>
      <c r="J44" s="19">
        <f t="shared" si="16"/>
        <v>4229.5190000000002</v>
      </c>
    </row>
    <row r="45" spans="1:10" x14ac:dyDescent="0.25">
      <c r="A45" s="5" t="s">
        <v>32</v>
      </c>
      <c r="C45" s="19">
        <f>C32</f>
        <v>2029.8610000000001</v>
      </c>
      <c r="D45" s="19">
        <f t="shared" ref="D45:J45" si="17">D32</f>
        <v>2161.6419999999998</v>
      </c>
      <c r="E45" s="19">
        <f t="shared" si="17"/>
        <v>2227.7840000000001</v>
      </c>
      <c r="F45" s="19">
        <f t="shared" si="17"/>
        <v>1736.864</v>
      </c>
      <c r="G45" s="19">
        <f t="shared" si="17"/>
        <v>1950.3050000000001</v>
      </c>
      <c r="H45" s="19">
        <f t="shared" si="17"/>
        <v>1628.193</v>
      </c>
      <c r="I45" s="19">
        <f t="shared" si="17"/>
        <v>1362.357</v>
      </c>
      <c r="J45" s="19">
        <f t="shared" si="17"/>
        <v>1440.579</v>
      </c>
    </row>
    <row r="46" spans="1:10" x14ac:dyDescent="0.25">
      <c r="A46" s="5" t="s">
        <v>33</v>
      </c>
    </row>
    <row r="47" spans="1:10" x14ac:dyDescent="0.25">
      <c r="A47" s="5" t="s">
        <v>34</v>
      </c>
      <c r="C47" s="19">
        <f>C33+C36</f>
        <v>3025.9629999999997</v>
      </c>
      <c r="D47" s="19">
        <f t="shared" ref="D47:J47" si="18">D33+D36</f>
        <v>3328.99</v>
      </c>
      <c r="E47" s="19">
        <f t="shared" si="18"/>
        <v>3440.95</v>
      </c>
      <c r="F47" s="19">
        <f t="shared" si="18"/>
        <v>2627.172</v>
      </c>
      <c r="G47" s="19">
        <f t="shared" si="18"/>
        <v>2373.3710000000001</v>
      </c>
      <c r="H47" s="19">
        <f t="shared" si="18"/>
        <v>1892.0239999999999</v>
      </c>
      <c r="I47" s="19">
        <f t="shared" si="18"/>
        <v>1846.9989999999998</v>
      </c>
      <c r="J47" s="19">
        <f t="shared" si="18"/>
        <v>2038.8330000000001</v>
      </c>
    </row>
    <row r="48" spans="1:10" x14ac:dyDescent="0.25">
      <c r="A48" s="5" t="s">
        <v>35</v>
      </c>
      <c r="C48" s="19">
        <f>C38</f>
        <v>7577.6319999999996</v>
      </c>
      <c r="D48" s="19">
        <f t="shared" ref="D48:J48" si="19">D38</f>
        <v>8184.7820000000002</v>
      </c>
      <c r="E48" s="19">
        <f t="shared" si="19"/>
        <v>8906.9449999999997</v>
      </c>
      <c r="F48" s="19">
        <f t="shared" si="19"/>
        <v>7109.2370000000001</v>
      </c>
      <c r="G48" s="19">
        <f t="shared" si="19"/>
        <v>6862.2569999999996</v>
      </c>
      <c r="H48" s="19">
        <f t="shared" si="19"/>
        <v>5448.8109999999997</v>
      </c>
      <c r="I48" s="19">
        <f t="shared" si="19"/>
        <v>5102.4440000000004</v>
      </c>
      <c r="J48" s="19">
        <f t="shared" si="19"/>
        <v>5490.5770000000002</v>
      </c>
    </row>
    <row r="49" spans="1:10" x14ac:dyDescent="0.25">
      <c r="A49" s="5" t="s">
        <v>36</v>
      </c>
      <c r="C49" s="19">
        <f>C34</f>
        <v>193.08600000000001</v>
      </c>
      <c r="D49" s="19">
        <f t="shared" ref="D49:J49" si="20">D34</f>
        <v>210.05699999999999</v>
      </c>
      <c r="E49" s="19">
        <f t="shared" si="20"/>
        <v>206.75800000000001</v>
      </c>
      <c r="F49" s="19">
        <f t="shared" si="20"/>
        <v>171.57499999999999</v>
      </c>
      <c r="G49" s="19">
        <f t="shared" si="20"/>
        <v>145.797</v>
      </c>
      <c r="H49" s="19">
        <f t="shared" si="20"/>
        <v>209.51</v>
      </c>
      <c r="I49" s="19">
        <f t="shared" si="20"/>
        <v>177.03200000000001</v>
      </c>
      <c r="J49" s="19">
        <f t="shared" si="20"/>
        <v>262.11900000000003</v>
      </c>
    </row>
    <row r="50" spans="1:10" x14ac:dyDescent="0.25">
      <c r="C50" s="19">
        <f>SUM(C42:C49)</f>
        <v>29265.105</v>
      </c>
      <c r="D50" s="19">
        <f t="shared" ref="D50:J50" si="21">SUM(D42:D49)</f>
        <v>31120.932000000001</v>
      </c>
      <c r="E50" s="19">
        <f t="shared" si="21"/>
        <v>35566.403000000006</v>
      </c>
      <c r="F50" s="19">
        <f t="shared" si="21"/>
        <v>29743.216000000004</v>
      </c>
      <c r="G50" s="19">
        <f t="shared" si="21"/>
        <v>28186.660999999993</v>
      </c>
      <c r="H50" s="19">
        <f t="shared" si="21"/>
        <v>22754.891</v>
      </c>
      <c r="I50" s="19">
        <f t="shared" si="21"/>
        <v>22401.746999999999</v>
      </c>
      <c r="J50" s="19">
        <f t="shared" si="21"/>
        <v>24161.192999999999</v>
      </c>
    </row>
    <row r="52" spans="1:10" x14ac:dyDescent="0.25">
      <c r="C52">
        <f>C50/'paramètres modèle'!$B$12</f>
        <v>3.2686657177011177E-2</v>
      </c>
      <c r="D52">
        <f>D50/'paramètres modèle'!$B$12</f>
        <v>3.4759459612841874E-2</v>
      </c>
      <c r="E52">
        <f>E50/'paramètres modèle'!$B$12</f>
        <v>3.9724676261384401E-2</v>
      </c>
      <c r="F52">
        <f>F50/'paramètres modèle'!$B$12</f>
        <v>3.322066689095405E-2</v>
      </c>
      <c r="G52">
        <f>G50/'paramètres modèle'!$B$12</f>
        <v>3.1482126070336354E-2</v>
      </c>
      <c r="H52">
        <f>H50/'paramètres modèle'!$B$12</f>
        <v>2.5415296518405007E-2</v>
      </c>
      <c r="I52">
        <f>I50/'paramètres modèle'!$B$12</f>
        <v>2.502086441702972E-2</v>
      </c>
      <c r="J52">
        <f>J50/'paramètres modèle'!$B$12</f>
        <v>2.6986017394388374E-2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2" sqref="C12"/>
    </sheetView>
  </sheetViews>
  <sheetFormatPr baseColWidth="10" defaultRowHeight="15" x14ac:dyDescent="0.25"/>
  <cols>
    <col min="1" max="1" width="40.42578125" customWidth="1"/>
    <col min="2" max="2" width="17.42578125" customWidth="1"/>
    <col min="3" max="3" width="16.140625" customWidth="1"/>
    <col min="7" max="7" width="17" customWidth="1"/>
  </cols>
  <sheetData>
    <row r="1" spans="1:7" x14ac:dyDescent="0.25">
      <c r="A1" s="7" t="s">
        <v>37</v>
      </c>
      <c r="B1" s="8"/>
      <c r="C1" s="9"/>
      <c r="D1" s="9"/>
      <c r="E1" s="9"/>
      <c r="F1" s="9"/>
      <c r="G1" s="9"/>
    </row>
    <row r="2" spans="1:7" x14ac:dyDescent="0.25">
      <c r="A2" s="10" t="s">
        <v>38</v>
      </c>
      <c r="B2" s="10"/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</row>
    <row r="3" spans="1:7" x14ac:dyDescent="0.25">
      <c r="A3" s="12" t="s">
        <v>44</v>
      </c>
      <c r="B3" s="13" t="s">
        <v>45</v>
      </c>
      <c r="C3" s="14" t="s">
        <v>46</v>
      </c>
      <c r="D3" s="14" t="s">
        <v>47</v>
      </c>
      <c r="E3" s="14" t="s">
        <v>48</v>
      </c>
      <c r="F3" s="14" t="s">
        <v>49</v>
      </c>
      <c r="G3" s="14" t="s">
        <v>50</v>
      </c>
    </row>
    <row r="4" spans="1:7" x14ac:dyDescent="0.25">
      <c r="A4" s="2" t="s">
        <v>29</v>
      </c>
      <c r="B4" s="3">
        <v>196952.65246499999</v>
      </c>
      <c r="C4" s="4">
        <v>2759.8386429003845</v>
      </c>
      <c r="D4" s="4">
        <v>2784.3403290597821</v>
      </c>
      <c r="E4" s="4">
        <v>2713.6419199010775</v>
      </c>
      <c r="F4" s="4">
        <v>2786.6418440037373</v>
      </c>
      <c r="G4" s="4">
        <v>2964.5477534556335</v>
      </c>
    </row>
    <row r="5" spans="1:7" x14ac:dyDescent="0.25">
      <c r="A5" s="5" t="s">
        <v>30</v>
      </c>
      <c r="B5" s="6">
        <v>61160.231162199998</v>
      </c>
      <c r="C5" s="4">
        <v>743.67407330596438</v>
      </c>
      <c r="D5" s="4">
        <v>586.97946221420773</v>
      </c>
      <c r="E5" s="4">
        <v>562.9150109551415</v>
      </c>
      <c r="F5" s="4">
        <v>565.84782689130122</v>
      </c>
      <c r="G5" s="4">
        <v>609.07614769542818</v>
      </c>
    </row>
    <row r="6" spans="1:7" x14ac:dyDescent="0.25">
      <c r="A6" s="5" t="s">
        <v>31</v>
      </c>
      <c r="B6" s="6">
        <v>200599.53979489999</v>
      </c>
      <c r="C6" s="4">
        <v>5429.8977524596148</v>
      </c>
      <c r="D6" s="4">
        <v>5029.5072631792873</v>
      </c>
      <c r="E6" s="4">
        <v>3934.2284095745781</v>
      </c>
      <c r="F6" s="4">
        <v>2439.8356157566927</v>
      </c>
      <c r="G6" s="4">
        <v>1886.8506405425926</v>
      </c>
    </row>
    <row r="7" spans="1:7" x14ac:dyDescent="0.25">
      <c r="A7" s="5" t="s">
        <v>32</v>
      </c>
      <c r="B7" s="6">
        <v>179320.55087750001</v>
      </c>
      <c r="C7" s="4">
        <v>1136.6086896223969</v>
      </c>
      <c r="D7" s="4">
        <v>1183.2255569432314</v>
      </c>
      <c r="E7" s="4">
        <v>1209.0560815050439</v>
      </c>
      <c r="F7" s="4">
        <v>1290.8724663634605</v>
      </c>
      <c r="G7" s="4">
        <v>939.32499367355058</v>
      </c>
    </row>
    <row r="8" spans="1:7" x14ac:dyDescent="0.25">
      <c r="A8" s="5" t="s">
        <v>33</v>
      </c>
      <c r="B8" s="6">
        <v>58790.373300299987</v>
      </c>
      <c r="C8" s="4">
        <v>1260.2801648600202</v>
      </c>
      <c r="D8" s="4">
        <v>1531.0333919902764</v>
      </c>
      <c r="E8" s="4">
        <v>1439.9998317534737</v>
      </c>
      <c r="F8" s="4">
        <v>923.3402437122412</v>
      </c>
      <c r="G8" s="4">
        <v>484.17836814121176</v>
      </c>
    </row>
    <row r="9" spans="1:7" x14ac:dyDescent="0.25">
      <c r="A9" s="5" t="s">
        <v>34</v>
      </c>
      <c r="B9" s="6">
        <v>103999.91391189999</v>
      </c>
      <c r="C9" s="4">
        <v>2033.4875764916712</v>
      </c>
      <c r="D9" s="4">
        <v>2260.6801988550656</v>
      </c>
      <c r="E9" s="4">
        <v>1982.6710507519895</v>
      </c>
      <c r="F9" s="4">
        <v>955.63420718480177</v>
      </c>
      <c r="G9" s="4">
        <v>565.21245315300234</v>
      </c>
    </row>
    <row r="10" spans="1:7" x14ac:dyDescent="0.25">
      <c r="A10" s="5" t="s">
        <v>35</v>
      </c>
      <c r="B10" s="6">
        <v>69431.418473100028</v>
      </c>
      <c r="C10" s="4">
        <v>1080.863865960082</v>
      </c>
      <c r="D10" s="4">
        <v>1091.8265208564612</v>
      </c>
      <c r="E10" s="4">
        <v>947.07946225266051</v>
      </c>
      <c r="F10" s="4">
        <v>636.09028254354666</v>
      </c>
      <c r="G10" s="4">
        <v>561.05149878154236</v>
      </c>
    </row>
    <row r="11" spans="1:7" x14ac:dyDescent="0.25">
      <c r="A11" s="5" t="s">
        <v>36</v>
      </c>
      <c r="B11" s="6">
        <v>25067.984597099996</v>
      </c>
      <c r="C11" s="4">
        <v>92.904661971473018</v>
      </c>
      <c r="D11" s="4">
        <v>91.250911785536587</v>
      </c>
      <c r="E11" s="4">
        <v>108.99023767955977</v>
      </c>
      <c r="F11" s="4">
        <v>127.94092537666367</v>
      </c>
      <c r="G11" s="4">
        <v>149.18747484191124</v>
      </c>
    </row>
    <row r="12" spans="1:7" x14ac:dyDescent="0.25">
      <c r="B12" s="15">
        <f>SUM(B4:B11)</f>
        <v>895322.664582</v>
      </c>
      <c r="C12" s="15">
        <f>SUM(C4:C11)</f>
        <v>14537.555427571606</v>
      </c>
      <c r="D12" s="15">
        <f t="shared" ref="D12:G12" si="0">SUM(D4:D11)</f>
        <v>14558.843634883848</v>
      </c>
      <c r="E12" s="15">
        <f t="shared" si="0"/>
        <v>12898.582004373526</v>
      </c>
      <c r="F12" s="15">
        <f t="shared" si="0"/>
        <v>9726.2034118324445</v>
      </c>
      <c r="G12" s="15">
        <f t="shared" si="0"/>
        <v>8159.4293302848728</v>
      </c>
    </row>
    <row r="15" spans="1:7" ht="15.75" thickBot="1" x14ac:dyDescent="0.3"/>
    <row r="16" spans="1:7" x14ac:dyDescent="0.25">
      <c r="A16" s="7" t="s">
        <v>51</v>
      </c>
      <c r="B16" s="8"/>
      <c r="C16" s="8"/>
      <c r="D16" s="8"/>
      <c r="E16" s="8"/>
      <c r="F16" s="8"/>
      <c r="G16" s="8"/>
    </row>
    <row r="17" spans="1:7" x14ac:dyDescent="0.25">
      <c r="A17" s="10" t="s">
        <v>38</v>
      </c>
      <c r="B17" s="10"/>
      <c r="C17" s="11" t="s">
        <v>39</v>
      </c>
      <c r="D17" s="11" t="s">
        <v>40</v>
      </c>
      <c r="E17" s="11" t="s">
        <v>41</v>
      </c>
      <c r="F17" s="11" t="s">
        <v>42</v>
      </c>
      <c r="G17" s="11" t="s">
        <v>43</v>
      </c>
    </row>
    <row r="18" spans="1:7" x14ac:dyDescent="0.25">
      <c r="A18" s="12" t="s">
        <v>44</v>
      </c>
      <c r="B18" s="13" t="s">
        <v>45</v>
      </c>
      <c r="C18" s="14" t="s">
        <v>46</v>
      </c>
      <c r="D18" s="14" t="s">
        <v>47</v>
      </c>
      <c r="E18" s="14" t="s">
        <v>48</v>
      </c>
      <c r="F18" s="14" t="s">
        <v>49</v>
      </c>
      <c r="G18" s="14" t="s">
        <v>50</v>
      </c>
    </row>
    <row r="19" spans="1:7" x14ac:dyDescent="0.25">
      <c r="A19" s="16" t="s">
        <v>29</v>
      </c>
      <c r="B19" s="6">
        <v>196952.65246499999</v>
      </c>
      <c r="C19" s="17">
        <v>265.88608082775005</v>
      </c>
      <c r="D19" s="17">
        <v>335.07586444058114</v>
      </c>
      <c r="E19" s="17">
        <v>554.17184399614791</v>
      </c>
      <c r="F19" s="17">
        <v>608.15859589377123</v>
      </c>
      <c r="G19" s="17">
        <v>662.62067709652013</v>
      </c>
    </row>
    <row r="20" spans="1:7" x14ac:dyDescent="0.25">
      <c r="A20" s="16" t="s">
        <v>30</v>
      </c>
      <c r="B20" s="6">
        <v>61160.231162199998</v>
      </c>
      <c r="C20" s="17">
        <v>110.08841609196001</v>
      </c>
      <c r="D20" s="17">
        <v>141.52195078619403</v>
      </c>
      <c r="E20" s="17">
        <v>219.63297511785331</v>
      </c>
      <c r="F20" s="17">
        <v>230.96128230048382</v>
      </c>
      <c r="G20" s="17">
        <v>242.01253827198079</v>
      </c>
    </row>
    <row r="21" spans="1:7" x14ac:dyDescent="0.25">
      <c r="A21" s="16" t="s">
        <v>31</v>
      </c>
      <c r="B21" s="6">
        <v>200599.53979489999</v>
      </c>
      <c r="C21" s="17">
        <v>581.73866540520999</v>
      </c>
      <c r="D21" s="17">
        <v>674.52100569051606</v>
      </c>
      <c r="E21" s="17">
        <v>789.1688528563709</v>
      </c>
      <c r="F21" s="17">
        <v>889.81075867135314</v>
      </c>
      <c r="G21" s="17">
        <v>939.41155409808403</v>
      </c>
    </row>
    <row r="22" spans="1:7" x14ac:dyDescent="0.25">
      <c r="A22" s="16" t="s">
        <v>32</v>
      </c>
      <c r="B22" s="6">
        <v>179320.55087750001</v>
      </c>
      <c r="C22" s="17">
        <v>225.51884495178982</v>
      </c>
      <c r="D22" s="17">
        <v>277.49749565800147</v>
      </c>
      <c r="E22" s="17">
        <v>426.49787782002988</v>
      </c>
      <c r="F22" s="17">
        <v>444.21290927683566</v>
      </c>
      <c r="G22" s="17">
        <v>463.37902448253828</v>
      </c>
    </row>
    <row r="23" spans="1:7" x14ac:dyDescent="0.25">
      <c r="A23" s="16" t="s">
        <v>33</v>
      </c>
      <c r="B23" s="6">
        <v>58790.373300299987</v>
      </c>
      <c r="C23" s="17">
        <v>104.70611940251274</v>
      </c>
      <c r="D23" s="17">
        <v>137.99586232004282</v>
      </c>
      <c r="E23" s="17">
        <v>229.3228911117304</v>
      </c>
      <c r="F23" s="17">
        <v>268.13494467412903</v>
      </c>
      <c r="G23" s="17">
        <v>289.13960934309932</v>
      </c>
    </row>
    <row r="24" spans="1:7" x14ac:dyDescent="0.25">
      <c r="A24" s="16" t="s">
        <v>34</v>
      </c>
      <c r="B24" s="6">
        <v>103999.91391189999</v>
      </c>
      <c r="C24" s="17">
        <v>168.08040154940574</v>
      </c>
      <c r="D24" s="17">
        <v>219.78524992978981</v>
      </c>
      <c r="E24" s="17">
        <v>359.36357237934754</v>
      </c>
      <c r="F24" s="17">
        <v>406.58698753154533</v>
      </c>
      <c r="G24" s="17">
        <v>422.55924487482957</v>
      </c>
    </row>
    <row r="25" spans="1:7" x14ac:dyDescent="0.25">
      <c r="A25" s="16" t="s">
        <v>35</v>
      </c>
      <c r="B25" s="6">
        <v>69431.418473100028</v>
      </c>
      <c r="C25" s="17">
        <v>87.319011796447469</v>
      </c>
      <c r="D25" s="17">
        <v>112.27988306911016</v>
      </c>
      <c r="E25" s="17">
        <v>179.50698682373948</v>
      </c>
      <c r="F25" s="17">
        <v>196.88278134428958</v>
      </c>
      <c r="G25" s="17">
        <v>206.8252682585813</v>
      </c>
    </row>
    <row r="26" spans="1:7" x14ac:dyDescent="0.25">
      <c r="A26" s="16" t="s">
        <v>36</v>
      </c>
      <c r="B26" s="6">
        <v>25067.984597099996</v>
      </c>
      <c r="C26" s="17">
        <v>40.735474970287491</v>
      </c>
      <c r="D26" s="17">
        <v>49.391219537606545</v>
      </c>
      <c r="E26" s="17">
        <v>74.699027305535793</v>
      </c>
      <c r="F26" s="17">
        <v>75.702045208976003</v>
      </c>
      <c r="G26" s="17">
        <v>77.230032453880881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SITADEL2</vt:lpstr>
      <vt:lpstr>paramètres modèle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VERMONT Bruno</dc:creator>
  <cp:lastModifiedBy>VERMONT Bruno</cp:lastModifiedBy>
  <dcterms:created xsi:type="dcterms:W3CDTF">2017-07-04T07:51:54Z</dcterms:created>
  <dcterms:modified xsi:type="dcterms:W3CDTF">2017-07-04T08:38:12Z</dcterms:modified>
</cp:coreProperties>
</file>