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20" firstSheet="0" activeTab="1"/>
  </bookViews>
  <sheets>
    <sheet name="Surfaces" sheetId="1" state="visible" r:id="rId2"/>
    <sheet name="sorties_modele_sanstitre" sheetId="2" state="visible" r:id="rId3"/>
    <sheet name="Sorties_modele_tertiaire" sheetId="3" state="visible" r:id="rId4"/>
    <sheet name="tertiaire inputs MEDPRO" sheetId="4" state="visible" r:id="rId5"/>
  </sheets>
  <definedNames>
    <definedName function="false" hidden="false" name="INDSC1" vbProcedure="false">#ref!</definedName>
    <definedName function="false" hidden="false" name="RESSC1" vbProcedure="false">#ref!</definedName>
    <definedName function="false" hidden="false" name="RESSC2" vbProcedure="false">#ref!</definedName>
    <definedName function="false" hidden="false" name="RES_IND" vbProcedure="false">#ref!</definedName>
    <definedName function="false" hidden="false" name="RES_IND_OLD" vbProcedure="false">#ref!</definedName>
    <definedName function="false" hidden="false" name="RES_RES" vbProcedure="false">#ref!</definedName>
    <definedName function="false" hidden="false" name="RES_RES_OLD" vbProcedure="false">#ref!</definedName>
    <definedName function="false" hidden="false" name="RES_TER" vbProcedure="false">#ref!</definedName>
    <definedName function="false" hidden="false" name="RES_TER_OLD" vbProcedure="false">#ref!</definedName>
    <definedName function="false" hidden="false" name="RES_TOT" vbProcedure="false">#ref!</definedName>
    <definedName function="false" hidden="false" name="RES_TOT_OLD" vbProcedure="false">#ref!</definedName>
    <definedName function="false" hidden="false" name="RES_TRA" vbProcedure="false">#ref!</definedName>
    <definedName function="false" hidden="false" name="RES_TRA_OLD" vbProcedure="false">#ref!</definedName>
    <definedName function="false" hidden="false" name="Substrat" vbProcedure="false">#ref!</definedName>
    <definedName function="false" hidden="false" name="TERSC1" vbProcedure="false">#ref!</definedName>
    <definedName function="false" hidden="false" name="TERSC2" vbProcedure="false">#ref!</definedName>
    <definedName function="false" hidden="false" name="TRANSSC1" vbProcedure="false">#ref!</definedName>
    <definedName function="false" hidden="false" name="TRANSSC2" vbProcedure="false">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<sst xmlns="http://schemas.openxmlformats.org/spreadsheetml/2006/main" count="812" uniqueCount="222">
  <si>
    <t>Evolution de l’emploi par branche du modèle (millions)</t>
  </si>
  <si>
    <t>Emplois</t>
  </si>
  <si>
    <t>Bureaux</t>
  </si>
  <si>
    <t>commerce</t>
  </si>
  <si>
    <t>santé</t>
  </si>
  <si>
    <t>autres</t>
  </si>
  <si>
    <t>total</t>
  </si>
  <si>
    <t>Evolution de la surface par employé par branche du modèle</t>
  </si>
  <si>
    <t>surface par employé</t>
  </si>
  <si>
    <t>Projections surfaces totales (Mm2)</t>
  </si>
  <si>
    <t>Branche_MEDPRO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</si>
  <si>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</si>
  <si>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</si>
  <si>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</si>
  <si>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</si>
  <si>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</si>
  <si>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</si>
  <si>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</si>
  <si>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</si>
  <si>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</si>
  <si>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</si>
  <si>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</si>
  <si>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</si>
  <si>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</si>
  <si>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</si>
  <si>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</si>
  <si>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</si>
  <si>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</si>
  <si>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</si>
  <si>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</si>
  <si>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</si>
  <si>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</si>
  <si>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</si>
  <si>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</si>
  <si>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</si>
  <si>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</si>
  <si>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</si>
  <si>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</si>
  <si>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</si>
  <si>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</si>
  <si>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</si>
  <si>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</si>
  <si>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</si>
  <si>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</si>
  <si>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</si>
  <si>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</si>
  <si>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</si>
  <si>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</si>
  <si>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</si>
  <si>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</si>
  <si>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</si>
  <si>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</si>
  <si>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</si>
  <si>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Commerce</t>
  </si>
  <si>
    <t>Santé</t>
  </si>
  <si>
    <t>Autre</t>
  </si>
  <si>
    <t>scenario</t>
  </si>
  <si>
    <t>periodeconsDGEC</t>
  </si>
  <si>
    <t>S2</t>
  </si>
  <si>
    <t>Parc &lt; 2009</t>
  </si>
  <si>
    <t>Parc &gt; 2009</t>
  </si>
  <si>
    <t>Total</t>
  </si>
  <si>
    <t>Type_parc</t>
  </si>
  <si>
    <t>BRANCHE</t>
  </si>
  <si>
    <t>2009-2015</t>
  </si>
  <si>
    <t>2016-2020</t>
  </si>
  <si>
    <t>2021-2030</t>
  </si>
  <si>
    <t>2031-2040</t>
  </si>
  <si>
    <t>2041-2050</t>
  </si>
  <si>
    <t>N</t>
  </si>
  <si>
    <t>Energie</t>
  </si>
  <si>
    <t>Autres</t>
  </si>
  <si>
    <t>Electricité</t>
  </si>
  <si>
    <t>Fioul</t>
  </si>
  <si>
    <t>Gaz</t>
  </si>
  <si>
    <t>Urbain</t>
  </si>
  <si>
    <t>SYSTEME_CHAUD</t>
  </si>
  <si>
    <t>Chaudière gaz</t>
  </si>
  <si>
    <t>Chaudière condensation gaz</t>
  </si>
  <si>
    <t>Tube radiant</t>
  </si>
  <si>
    <t>Tube radiant performant</t>
  </si>
  <si>
    <t>Chaudière fioul</t>
  </si>
  <si>
    <t>Chaudière condensation fioul</t>
  </si>
  <si>
    <t>Electrique direct</t>
  </si>
  <si>
    <t>Electrique direct performant</t>
  </si>
  <si>
    <t>Cassette rayonnante</t>
  </si>
  <si>
    <t>Cassette rayonnante performant</t>
  </si>
  <si>
    <t>PAC</t>
  </si>
  <si>
    <t>PAC performant</t>
  </si>
  <si>
    <t>Rooftop</t>
  </si>
  <si>
    <t>Rooftop performant</t>
  </si>
  <si>
    <t>DRV</t>
  </si>
  <si>
    <t>DRV performant</t>
  </si>
  <si>
    <t>Autre système centralisé</t>
  </si>
  <si>
    <t>Autre système centralisé performant</t>
  </si>
  <si>
    <t>nr</t>
  </si>
  <si>
    <t>GESTE_DGEC</t>
  </si>
  <si>
    <t>Parc non touché</t>
  </si>
  <si>
    <t>Rénovation faible</t>
  </si>
  <si>
    <t>Dont GTB</t>
  </si>
  <si>
    <t>Rénovation moyenne</t>
  </si>
  <si>
    <t>Rénovation importante</t>
  </si>
  <si>
    <t>energie</t>
  </si>
  <si>
    <t>usage</t>
  </si>
  <si>
    <t>Chauffage</t>
  </si>
  <si>
    <t>E</t>
  </si>
  <si>
    <t>Branche</t>
  </si>
  <si>
    <t>AU_ther</t>
  </si>
  <si>
    <t>Elec_spe</t>
  </si>
  <si>
    <t>Clim</t>
  </si>
  <si>
    <t>Total_RT</t>
  </si>
  <si>
    <t>Type_Inv</t>
  </si>
  <si>
    <t>Changement de système seul</t>
  </si>
  <si>
    <t>Geste sur le bâti</t>
  </si>
  <si>
    <t>Geste sur le bâti et Changement de système</t>
  </si>
  <si>
    <t>INPUTS DGEC</t>
  </si>
  <si>
    <t>Evolution du parc en millions de m²</t>
  </si>
  <si>
    <t>=sorties_modele_sanstitre.A5</t>
  </si>
  <si>
    <t>=sorties_modele_sanstitre.A6</t>
  </si>
  <si>
    <t>=sorties_modele_sanstitre.A7</t>
  </si>
  <si>
    <t>Evolution de la construction neuve par période en millions de m²</t>
  </si>
  <si>
    <t>Part des surfaces neuves (construites après 2009) par énergie de chauffage</t>
  </si>
  <si>
    <t>Surfaces neuves par énergie de chauffage en m²</t>
  </si>
  <si>
    <t>Part des systèmes de chauffages dans le neuf</t>
  </si>
  <si>
    <t>Surfaces neuves par système de chauffage en m²</t>
  </si>
  <si>
    <t>Surfaces neuves pour l’électricité</t>
  </si>
  <si>
    <t>dont PAC</t>
  </si>
  <si>
    <t>dont joule</t>
  </si>
  <si>
    <t>PM électricité dans le neuf</t>
  </si>
  <si>
    <t>Part des surfaces neuves (construites après 2009) climatisées</t>
  </si>
  <si>
    <t>Part des surfaces existantes  (construites avant 2009)  climatisées</t>
  </si>
  <si>
    <t>Part du parc rénové annuellement par niveau de rénovation</t>
  </si>
  <si>
    <t>Part des surfaces du parc existant par énergie de chauffage</t>
  </si>
  <si>
    <t>Part des énergies dans les consommations  des usages thermiques sur l’ensemble du parc</t>
  </si>
  <si>
    <t>Surfaces du parc de l’État rénovées annuellement du fait de la Directive Patrimoine immobilier de l’État en m²</t>
  </si>
  <si>
    <t>Consommations d’électricité par les usages non thermiques et hors climatisation en tWh</t>
  </si>
  <si>
    <t>INPUTS MEDPRO</t>
  </si>
  <si>
    <t>Part du gaz dans les besoins des usages thermiques</t>
  </si>
  <si>
    <t>Part du chauffage urbain dans les  besoins des usages thermiques</t>
  </si>
  <si>
    <t>Part de l’électricité dans les  besoins des usages thermiques</t>
  </si>
  <si>
    <t>Part du fioul dans les  besoins des usages thermiques</t>
  </si>
  <si>
    <t>Part des autres énergies dans les  besoins des usages thermiques</t>
  </si>
  <si>
    <t>Evolution des  besoins unitaires de chauffage</t>
  </si>
  <si>
    <t>Evolution des  besoins unitaires des autres usages thermiques</t>
  </si>
  <si>
    <t>Evolution des  besoins unitaires d’électricité spécifique hors climatisation</t>
  </si>
  <si>
    <t>Evolution des  besoins unitaires de climatisation</t>
  </si>
  <si>
    <t>Part des surfaces climatisées sur l’ensemble du parc par branche</t>
  </si>
  <si>
    <t>besoins de climatisation par branche en tWh</t>
  </si>
  <si>
    <t>Evolution des besoins unitaires de climatisation</t>
  </si>
  <si>
    <t>Evolution des consommations totales du parc par énergie en mtep</t>
  </si>
  <si>
    <t>Evolution des consommations du parc par usage en mtep</t>
  </si>
  <si>
    <t>Investissements annuel dans les gestes et les changements de systèmes de chauffage (Milliards d’euros)</t>
  </si>
  <si>
    <t>Part des surfaces de l’ensemble du parc par système de chauffage</t>
  </si>
  <si>
    <t>Variable Med-Pro</t>
  </si>
  <si>
    <t>Commentaire</t>
  </si>
  <si>
    <t>Commentaire BV</t>
  </si>
  <si>
    <t>format AME 2017-2018</t>
  </si>
  <si>
    <t>Emploi</t>
  </si>
  <si>
    <t>Nombre d'employés</t>
  </si>
  <si>
    <t>Hypothèses note Enerdata</t>
  </si>
  <si>
    <r>
      <t>Ces deux hypothèses permettent de calculer le Taux de croissance annuel de la productivité (variable d'entrée de MedPro :</t>
    </r>
    <r>
      <rPr>
        <sz val="11"/>
        <color rgb="FFFF0000"/>
        <rFont val="Calibri"/>
        <family val="2"/>
        <charset val="1"/>
      </rPr>
      <t>PRLCY _ productivité par branche, non trouvée dans Med-Pro).</t>
    </r>
  </si>
  <si>
    <t>BV Inversion du nom de variable entre Nombre d’employés et valeur ajoutée ? 1,4 millions d’mployés dans le tertiaire ce n’est pas possible. 20 millions plus proche des statistiques</t>
  </si>
  <si>
    <t>Valeur ajoutée</t>
  </si>
  <si>
    <t>Taux de croissance annuel de la productivité</t>
  </si>
  <si>
    <t>PRLSERP</t>
  </si>
  <si>
    <t>employés dans chaque sous-secteur du tertiaire (1)</t>
  </si>
  <si>
    <t>part des employés dans chaque sous-secteur du tertiaire (1)</t>
  </si>
  <si>
    <t>PLTP</t>
  </si>
  <si>
    <t>Existe-t-il des détails sur les secteurs inclus dans les branches du modèle ??</t>
  </si>
  <si>
    <t>Superficie au sol par employé (m2)</t>
  </si>
  <si>
    <t>AREAL</t>
  </si>
  <si>
    <t>BV les valeurs sont très faibles pour des m² par employé. Est ce que c’est l’indice d’évolution des surfaces par employé ?</t>
  </si>
  <si>
    <t>Superficie au sol par employé indice</t>
  </si>
  <si>
    <t>Usages thermiques</t>
  </si>
  <si>
    <r>
      <t>Part des besoins d'énergie thermique couverte par (</t>
    </r>
    <r>
      <rPr>
        <b val="true"/>
        <sz val="12"/>
        <color rgb="FFFF0000"/>
        <rFont val="Calibri"/>
        <family val="2"/>
        <charset val="1"/>
      </rPr>
      <t>dans le neuf et l'existant):</t>
    </r>
  </si>
  <si>
    <t>Ici part des consommations couvertes par les énergies</t>
  </si>
  <si>
    <t>Part des besoins ou des consommations finales ? i.e avant ou après calcul des consommations avec le rendement des systèmes de chauffage ?</t>
  </si>
  <si>
    <t>- le gaz:</t>
  </si>
  <si>
    <t>PCBTCY</t>
  </si>
  <si>
    <t>usages thermiques dans le modèle tertiaire = chauffage ECS cuisson +autres usages thermiques dans le modèle tertiaire. Est-ce pareil dans MEDPRO ?</t>
  </si>
  <si>
    <t>- la chaleur:</t>
  </si>
  <si>
    <t>- l'énergie solaire:</t>
  </si>
  <si>
    <t>part du solaire dans autres énergies</t>
  </si>
  <si>
    <t>Énergie solaire non disponible de manière individualisée dans le modèle. Inclus dans autres énergies</t>
  </si>
  <si>
    <t>PSVSOL</t>
  </si>
  <si>
    <t>- l'électricité:</t>
  </si>
  <si>
    <t>PSVEL</t>
  </si>
  <si>
    <t>- la biomasse:</t>
  </si>
  <si>
    <t>part de la biomasse  dans autres énergies</t>
  </si>
  <si>
    <t>Biomasse non disponible de manière individualisée dans le modèle. Inclus dans autres énergies</t>
  </si>
  <si>
    <t>PSVET</t>
  </si>
  <si>
    <t>- le fioul:</t>
  </si>
  <si>
    <t>Total (verification):</t>
  </si>
  <si>
    <t>Pourquoi  la somme est supérieure à 1 ? Il manque le fioul et les autres énergies minoritaires (Charbon, GPL)</t>
  </si>
  <si>
    <t>- dont chauffage</t>
  </si>
  <si>
    <t>Gain d'efficacité par rapport à 2010 (Evolution du besoin unitaire de chauffage)</t>
  </si>
  <si>
    <t>Indice d’évolution des consommations unitiares ou des besoins unitaires de chauffage ?</t>
  </si>
  <si>
    <r>
      <t>Existant</t>
    </r>
    <r>
      <rPr>
        <sz val="11"/>
        <color rgb="FFFF0000"/>
        <rFont val="Calibri"/>
        <family val="2"/>
        <charset val="1"/>
      </rPr>
      <t>(construit avant 2015)</t>
    </r>
  </si>
  <si>
    <t>CSSHLTCYA</t>
  </si>
  <si>
    <t>Le niveau de détail sur les rénovations thermiques est donc assez faible.</t>
  </si>
  <si>
    <r>
      <t>Neuf</t>
    </r>
    <r>
      <rPr>
        <sz val="11"/>
        <color rgb="FFFF0000"/>
        <rFont val="Calibri"/>
        <family val="2"/>
        <charset val="1"/>
      </rPr>
      <t>(construit après 2015)</t>
    </r>
  </si>
  <si>
    <t>CSSHLTCYN</t>
  </si>
  <si>
    <t>- dont autres usages thermiques</t>
  </si>
  <si>
    <t>Gain d'efficacité par rapport à 2010 (Evolution du besoin unitaire pour les autres usages thermiques)</t>
  </si>
  <si>
    <t>Evolution des besoins unitaires</t>
  </si>
  <si>
    <t>CSTHLTCY</t>
  </si>
  <si>
    <r>
      <t>Electricité spécifique</t>
    </r>
    <r>
      <rPr>
        <b val="true"/>
        <sz val="14"/>
        <color rgb="FFFF0000"/>
        <rFont val="Calibri"/>
        <family val="2"/>
        <charset val="1"/>
      </rPr>
      <t>(hors climatisation)</t>
    </r>
  </si>
  <si>
    <t>Gain d'efficacité par rapport à 2015</t>
  </si>
  <si>
    <t>CSELLTCY</t>
  </si>
  <si>
    <t>Climatisation</t>
  </si>
  <si>
    <r>
      <t>Part des employés travaillant dans des batiments climatisés (</t>
    </r>
    <r>
      <rPr>
        <b val="true"/>
        <sz val="11"/>
        <color rgb="FFFF0000"/>
        <rFont val="Calibri"/>
        <family val="2"/>
        <charset val="1"/>
      </rPr>
      <t>dans le neuf et l'existant):</t>
    </r>
  </si>
  <si>
    <t>PAREA</t>
  </si>
  <si>
    <r>
      <t>Besoin en électricité (kWh/employé/an) pour les employés travaillant dans un batiment climatisé</t>
    </r>
    <r>
      <rPr>
        <b val="true"/>
        <sz val="11"/>
        <color rgb="FFFF0000"/>
        <rFont val="Calibri"/>
        <family val="2"/>
        <charset val="1"/>
      </rPr>
      <t>(dans le neuf et l'existant):</t>
    </r>
  </si>
  <si>
    <t>Besoins par employé par an</t>
  </si>
  <si>
    <t>ACAREA</t>
  </si>
  <si>
    <t>gain d'effiicacité = baisse des consommations unitaires en climatisation? Pour l'instant, j'obtiens des valeurs bien plus faibles en sortie de mon modèle</t>
  </si>
  <si>
    <t>Gain d'efficacité par rapport à 2010</t>
  </si>
  <si>
    <t>CSELACY</t>
  </si>
  <si>
    <t>Eclairage public</t>
  </si>
  <si>
    <t>hors modèle</t>
  </si>
  <si>
    <t>CSELPUCY</t>
  </si>
  <si>
    <t>non présent dans le modèle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</si>
</sst>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"/>
    <numFmt numFmtId="167" formatCode="#,##0"/>
    <numFmt numFmtId="168" formatCode="@"/>
    <numFmt numFmtId="169" formatCode="0.00%"/>
    <numFmt numFmtId="170" formatCode="0%"/>
    <numFmt numFmtId="171" formatCode="0.00"/>
    <numFmt numFmtId="172" formatCode="0.0"/>
    <numFmt numFmtId="173" formatCode="0.0000"/>
    <numFmt numFmtId="174" formatCode="0.00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FFFF00"/>
        <bgColor rgb="FFFFF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hair">
        <color rgb="FF4BACC6"/>
      </top>
      <bottom style="hair">
        <color rgb="FF4BACC6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25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7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25" applyFont="false" applyBorder="tru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2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4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3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8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9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3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3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3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3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3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3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3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3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71" fontId="0" fillId="0" borderId="0" xfId="3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3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30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9" fontId="0" fillId="0" borderId="0" xfId="3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3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3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3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9" xfId="3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9" xfId="3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1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3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2" borderId="0" xfId="3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0" fillId="2" borderId="11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11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11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3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3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13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3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3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13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9" xfId="3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2" borderId="0" xfId="3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6" fontId="0" fillId="4" borderId="13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true" indent="0" shrinkToFit="false"/>
      <protection locked="true" hidden="false"/>
    </xf>
    <xf numFmtId="166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9" fillId="2" borderId="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3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6" fillId="2" borderId="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4" fillId="2" borderId="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30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0" fillId="2" borderId="0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0" fillId="2" borderId="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3" borderId="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1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0" xfId="3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1" fillId="2" borderId="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2" borderId="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XLConnect.Boolean" xfId="20" builtinId="54" customBuiltin="true"/>
    <cellStyle name="XLConnect.DateTime" xfId="21" builtinId="54" customBuiltin="true"/>
    <cellStyle name="XLConnect.Header" xfId="22" builtinId="54" customBuiltin="true"/>
    <cellStyle name="XLConnect.Numeric" xfId="23" builtinId="54" customBuiltin="true"/>
    <cellStyle name="XLConnect.String" xfId="24" builtinId="54" customBuiltin="true"/>
    <cellStyle name="Excel Built-in Excel Built-in XLConnect.Header" xfId="25" builtinId="54" customBuiltin="true"/>
    <cellStyle name="Excel Built-in Excel Built-in XLConnect.String" xfId="26" builtinId="54" customBuiltin="true"/>
    <cellStyle name="Excel Built-in Excel Built-in XLConnect.Numeric" xfId="27" builtinId="54" customBuiltin="true"/>
    <cellStyle name="Excel Built-in Excel Built-in Excel Built-in Excel Built-in XLConnect.String" xfId="28" builtinId="54" customBuiltin="true"/>
    <cellStyle name="Excel Built-in Excel Built-in Excel Built-in Excel Built-in XLConnect.Numeric" xfId="29" builtinId="54" customBuiltin="true"/>
    <cellStyle name="Excel Built-in Excel Built-in Excel Built-in Excel Built-in TableStyleLight1" xfId="3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34" activeCellId="0" sqref="H34"/>
    </sheetView>
  </sheetViews>
  <sheetFormatPr defaultRowHeight="15"/>
  <cols>
    <col collapsed="false" hidden="false" max="1" min="1" style="0" width="61.9948979591837"/>
    <col collapsed="false" hidden="false" max="2" min="2" style="0" width="13.0051020408163"/>
    <col collapsed="false" hidden="false" max="3" min="3" style="0" width="17.1428571428571"/>
    <col collapsed="false" hidden="false" max="4" min="4" style="0" width="28.4183673469388"/>
    <col collapsed="false" hidden="false" max="9" min="5" style="0" width="11.5714285714286"/>
    <col collapsed="false" hidden="false" max="10" min="10" style="0" width="30.4642857142857"/>
    <col collapsed="false" hidden="false" max="51" min="11" style="0" width="11.5714285714286"/>
    <col collapsed="false" hidden="false" max="52" min="52" style="0" width="18.2397959183673"/>
    <col collapsed="false" hidden="false" max="1025" min="53" style="0" width="11.5714285714286"/>
  </cols>
  <sheetData>
    <row r="1" s="3" customFormat="true" ht="28.35" hidden="false" customHeight="true" outlineLevel="0" collapsed="false">
      <c r="A1" s="1" t="s">
        <v>0</v>
      </c>
      <c r="B1" s="2"/>
      <c r="C1" s="2"/>
      <c r="D1" s="2"/>
      <c r="E1" s="2"/>
      <c r="F1" s="2"/>
      <c r="G1" s="2"/>
      <c r="H1" s="2"/>
      <c r="AMJ1" s="4"/>
    </row>
    <row r="2" customFormat="false" ht="13.8" hidden="false" customHeight="false" outlineLevel="0" collapsed="false">
      <c r="A2" s="5" t="s">
        <v>1</v>
      </c>
      <c r="C2" s="0" t="n">
        <v>2000</v>
      </c>
      <c r="D2" s="0" t="n">
        <v>2015</v>
      </c>
      <c r="E2" s="0" t="n">
        <v>2020</v>
      </c>
      <c r="F2" s="0" t="n">
        <v>2025</v>
      </c>
      <c r="G2" s="0" t="n">
        <v>2030</v>
      </c>
      <c r="H2" s="0" t="n">
        <v>2050</v>
      </c>
      <c r="AMJ2" s="6"/>
    </row>
    <row r="3" customFormat="false" ht="15" hidden="false" customHeight="false" outlineLevel="0" collapsed="false">
      <c r="A3" s="5" t="s">
        <v>2</v>
      </c>
      <c r="C3" s="0" t="n">
        <v>7.4</v>
      </c>
      <c r="D3" s="0" t="n">
        <v>8.2</v>
      </c>
      <c r="E3" s="0" t="n">
        <v>8.5</v>
      </c>
      <c r="F3" s="0" t="n">
        <v>8.7</v>
      </c>
      <c r="G3" s="0" t="n">
        <v>9</v>
      </c>
      <c r="H3" s="0" t="n">
        <v>9.5</v>
      </c>
      <c r="AMJ3" s="6"/>
    </row>
    <row r="4" customFormat="false" ht="15" hidden="false" customHeight="false" outlineLevel="0" collapsed="false">
      <c r="A4" s="5" t="s">
        <v>3</v>
      </c>
      <c r="C4" s="0" t="n">
        <v>3</v>
      </c>
      <c r="D4" s="0" t="n">
        <v>3.4</v>
      </c>
      <c r="E4" s="0" t="n">
        <v>3.3</v>
      </c>
      <c r="F4" s="0" t="n">
        <v>3.2</v>
      </c>
      <c r="G4" s="0" t="n">
        <v>3.2</v>
      </c>
      <c r="H4" s="0" t="n">
        <v>3.2</v>
      </c>
      <c r="AMJ4" s="6"/>
    </row>
    <row r="5" customFormat="false" ht="15" hidden="false" customHeight="false" outlineLevel="0" collapsed="false">
      <c r="A5" s="5" t="s">
        <v>4</v>
      </c>
      <c r="C5" s="0" t="n">
        <v>1.4</v>
      </c>
      <c r="D5" s="0" t="n">
        <v>1.7</v>
      </c>
      <c r="E5" s="0" t="n">
        <v>1.7</v>
      </c>
      <c r="F5" s="0" t="n">
        <v>1.7</v>
      </c>
      <c r="G5" s="0" t="n">
        <v>1.8</v>
      </c>
      <c r="H5" s="0" t="n">
        <v>1.9</v>
      </c>
      <c r="AMJ5" s="6"/>
    </row>
    <row r="6" customFormat="false" ht="15" hidden="false" customHeight="false" outlineLevel="0" collapsed="false">
      <c r="A6" s="5" t="s">
        <v>5</v>
      </c>
      <c r="C6" s="0" t="n">
        <v>6</v>
      </c>
      <c r="D6" s="0" t="n">
        <v>6.9</v>
      </c>
      <c r="E6" s="0" t="n">
        <v>7.2</v>
      </c>
      <c r="F6" s="0" t="n">
        <v>7.3</v>
      </c>
      <c r="G6" s="0" t="n">
        <v>7.5</v>
      </c>
      <c r="H6" s="0" t="n">
        <v>8.1</v>
      </c>
      <c r="AMJ6" s="6"/>
    </row>
    <row r="7" customFormat="false" ht="15" hidden="false" customHeight="false" outlineLevel="0" collapsed="false">
      <c r="A7" s="5"/>
      <c r="AMJ7" s="6"/>
    </row>
    <row r="8" customFormat="false" ht="15" hidden="false" customHeight="false" outlineLevel="0" collapsed="false">
      <c r="A8" s="5"/>
      <c r="AMJ8" s="6"/>
    </row>
    <row r="9" customFormat="false" ht="15" hidden="false" customHeight="false" outlineLevel="0" collapsed="false">
      <c r="A9" s="5"/>
      <c r="AMJ9" s="6"/>
    </row>
    <row r="10" customFormat="false" ht="15" hidden="false" customHeight="false" outlineLevel="0" collapsed="false">
      <c r="A10" s="5"/>
      <c r="AMJ10" s="6"/>
    </row>
    <row r="11" s="8" customFormat="true" ht="15" hidden="false" customHeight="false" outlineLevel="0" collapsed="false">
      <c r="A11" s="7" t="s">
        <v>6</v>
      </c>
      <c r="C11" s="8" t="n">
        <f aca="false">SUM(C3:C6)</f>
        <v>17.8</v>
      </c>
      <c r="D11" s="8" t="n">
        <f aca="false">SUM(D3:D6)</f>
        <v>20.2</v>
      </c>
      <c r="E11" s="8" t="n">
        <f aca="false">SUM(E3:E6)</f>
        <v>20.7</v>
      </c>
      <c r="F11" s="8" t="n">
        <f aca="false">SUM(F3:F6)</f>
        <v>20.9</v>
      </c>
      <c r="G11" s="8" t="n">
        <f aca="false">SUM(G3:G6)</f>
        <v>21.5</v>
      </c>
      <c r="H11" s="8" t="n">
        <f aca="false">SUM(H3:H6)</f>
        <v>22.7</v>
      </c>
      <c r="AMJ11" s="9"/>
    </row>
    <row r="15" s="3" customFormat="true" ht="15" hidden="false" customHeight="false" outlineLevel="0" collapsed="false">
      <c r="A15" s="1" t="s">
        <v>7</v>
      </c>
      <c r="B15" s="10"/>
      <c r="C15" s="10"/>
      <c r="D15" s="10"/>
      <c r="E15" s="10"/>
      <c r="F15" s="10"/>
      <c r="G15" s="10"/>
      <c r="H15" s="10"/>
      <c r="AMJ15" s="4"/>
    </row>
    <row r="16" customFormat="false" ht="22.9" hidden="false" customHeight="true" outlineLevel="0" collapsed="false">
      <c r="A16" s="5" t="s">
        <v>8</v>
      </c>
      <c r="C16" s="0" t="n">
        <v>2000</v>
      </c>
      <c r="D16" s="0" t="n">
        <v>2015</v>
      </c>
      <c r="E16" s="0" t="n">
        <v>2020</v>
      </c>
      <c r="F16" s="0" t="n">
        <v>2025</v>
      </c>
      <c r="G16" s="0" t="n">
        <v>2030</v>
      </c>
      <c r="H16" s="0" t="n">
        <v>2050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AMJ16" s="6"/>
    </row>
    <row r="17" customFormat="false" ht="13.8" hidden="false" customHeight="false" outlineLevel="0" collapsed="false">
      <c r="A17" s="5" t="s">
        <v>2</v>
      </c>
      <c r="C17" s="12" t="n">
        <f aca="false">C30/C3</f>
        <v>23.1081081081081</v>
      </c>
      <c r="D17" s="12" t="n">
        <f aca="false">D30/D3</f>
        <v>27.1873281297805</v>
      </c>
      <c r="E17" s="12" t="n">
        <f aca="false">E30/E3</f>
        <v>27.2887302619882</v>
      </c>
      <c r="F17" s="12" t="n">
        <f aca="false">F30/F3</f>
        <v>27.6207233417586</v>
      </c>
      <c r="G17" s="12" t="n">
        <f aca="false">G30/G3</f>
        <v>27.6715573743444</v>
      </c>
      <c r="H17" s="12" t="n">
        <f aca="false">H30/H3</f>
        <v>28.7819006467474</v>
      </c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AMJ17" s="6"/>
    </row>
    <row r="18" customFormat="false" ht="13.8" hidden="false" customHeight="false" outlineLevel="0" collapsed="false">
      <c r="A18" s="5" t="s">
        <v>3</v>
      </c>
      <c r="C18" s="12" t="n">
        <f aca="false">C31/C4</f>
        <v>61.3333333333333</v>
      </c>
      <c r="D18" s="12" t="n">
        <f aca="false">D31/D4</f>
        <v>61.8493925531471</v>
      </c>
      <c r="E18" s="12" t="n">
        <f aca="false">E31/E4</f>
        <v>64.7156609036667</v>
      </c>
      <c r="F18" s="12" t="n">
        <f aca="false">F31/F4</f>
        <v>67.343654787125</v>
      </c>
      <c r="G18" s="12" t="n">
        <f aca="false">G31/G4</f>
        <v>67.999648458875</v>
      </c>
      <c r="H18" s="12" t="n">
        <f aca="false">H31/H4</f>
        <v>69.82680202775</v>
      </c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AMJ18" s="6"/>
    </row>
    <row r="19" customFormat="false" ht="13.8" hidden="false" customHeight="false" outlineLevel="0" collapsed="false">
      <c r="A19" s="5" t="s">
        <v>4</v>
      </c>
      <c r="C19" s="12" t="n">
        <f aca="false">C32/C5</f>
        <v>65.7142857142857</v>
      </c>
      <c r="D19" s="12" t="n">
        <f aca="false">D32/D5</f>
        <v>67.1472982053529</v>
      </c>
      <c r="E19" s="12" t="n">
        <f aca="false">E32/E5</f>
        <v>71.4852143114706</v>
      </c>
      <c r="F19" s="12" t="n">
        <f aca="false">F32/F5</f>
        <v>75.3437297842941</v>
      </c>
      <c r="G19" s="12" t="n">
        <f aca="false">G32/G5</f>
        <v>75.0565477173333</v>
      </c>
      <c r="H19" s="12" t="n">
        <f aca="false">H32/H5</f>
        <v>86.9748423117895</v>
      </c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AMJ19" s="6"/>
    </row>
    <row r="20" customFormat="false" ht="13.8" hidden="false" customHeight="false" outlineLevel="0" collapsed="false">
      <c r="A20" s="5" t="s">
        <v>5</v>
      </c>
      <c r="C20" s="12" t="n">
        <f aca="false">C33/C6</f>
        <v>59</v>
      </c>
      <c r="D20" s="12" t="n">
        <f aca="false">D33/D6</f>
        <v>60.6621095955362</v>
      </c>
      <c r="E20" s="12" t="n">
        <f aca="false">E33/E6</f>
        <v>60.4792580734306</v>
      </c>
      <c r="F20" s="12" t="n">
        <f aca="false">F33/F6</f>
        <v>60.6053942219452</v>
      </c>
      <c r="G20" s="12" t="n">
        <f aca="false">G33/G6</f>
        <v>59.95152571284</v>
      </c>
      <c r="H20" s="12" t="n">
        <f aca="false">H33/H6</f>
        <v>58.8026051525309</v>
      </c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AMJ20" s="6"/>
    </row>
    <row r="21" customFormat="false" ht="15" hidden="false" customHeight="false" outlineLevel="0" collapsed="false">
      <c r="A21" s="5"/>
      <c r="AMJ21" s="6"/>
    </row>
    <row r="22" customFormat="false" ht="15" hidden="false" customHeight="false" outlineLevel="0" collapsed="false">
      <c r="A22" s="5"/>
      <c r="AMJ22" s="6"/>
    </row>
    <row r="23" customFormat="false" ht="15" hidden="false" customHeight="false" outlineLevel="0" collapsed="false">
      <c r="A23" s="5"/>
      <c r="AMJ23" s="6"/>
    </row>
    <row r="24" customFormat="false" ht="15" hidden="false" customHeight="false" outlineLevel="0" collapsed="false">
      <c r="A24" s="5"/>
      <c r="AMJ24" s="6"/>
    </row>
    <row r="25" s="8" customFormat="true" ht="15" hidden="false" customHeight="false" outlineLevel="0" collapsed="false">
      <c r="A25" s="7" t="s">
        <v>6</v>
      </c>
      <c r="AMJ25" s="9"/>
    </row>
    <row r="28" s="3" customFormat="true" ht="13.8" hidden="false" customHeight="false" outlineLevel="0" collapsed="false">
      <c r="A28" s="1" t="s">
        <v>9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AMJ28" s="4"/>
    </row>
    <row r="29" customFormat="false" ht="14.9" hidden="false" customHeight="false" outlineLevel="0" collapsed="false">
      <c r="A29" s="16"/>
      <c r="C29" s="0" t="n">
        <v>2000</v>
      </c>
      <c r="D29" s="0" t="n">
        <v>2015</v>
      </c>
      <c r="E29" s="0" t="n">
        <v>2020</v>
      </c>
      <c r="F29" s="0" t="n">
        <v>2025</v>
      </c>
      <c r="G29" s="0" t="n">
        <v>2030</v>
      </c>
      <c r="H29" s="0" t="n">
        <v>2050</v>
      </c>
      <c r="J29" s="17" t="s">
        <v>10</v>
      </c>
      <c r="K29" s="17" t="s">
        <v>11</v>
      </c>
      <c r="L29" s="17" t="s">
        <v>12</v>
      </c>
      <c r="M29" s="17" t="s">
        <v>13</v>
      </c>
      <c r="N29" s="17" t="s">
        <v>14</v>
      </c>
      <c r="O29" s="17" t="s">
        <v>15</v>
      </c>
      <c r="P29" s="17" t="s">
        <v>16</v>
      </c>
      <c r="Q29" s="17" t="s">
        <v>17</v>
      </c>
      <c r="R29" s="17" t="s">
        <v>18</v>
      </c>
      <c r="S29" s="17" t="s">
        <v>19</v>
      </c>
      <c r="T29" s="17" t="s">
        <v>20</v>
      </c>
      <c r="U29" s="17" t="s">
        <v>21</v>
      </c>
      <c r="V29" s="17" t="s">
        <v>22</v>
      </c>
      <c r="W29" s="17" t="s">
        <v>23</v>
      </c>
      <c r="X29" s="17" t="s">
        <v>24</v>
      </c>
      <c r="Y29" s="17" t="s">
        <v>25</v>
      </c>
      <c r="Z29" s="17" t="s">
        <v>26</v>
      </c>
      <c r="AA29" s="17" t="s">
        <v>27</v>
      </c>
      <c r="AB29" s="17" t="s">
        <v>28</v>
      </c>
      <c r="AC29" s="17" t="s">
        <v>29</v>
      </c>
      <c r="AD29" s="17" t="s">
        <v>30</v>
      </c>
      <c r="AE29" s="17" t="s">
        <v>31</v>
      </c>
      <c r="AF29" s="17" t="s">
        <v>32</v>
      </c>
      <c r="AG29" s="17" t="s">
        <v>33</v>
      </c>
      <c r="AH29" s="17" t="s">
        <v>34</v>
      </c>
      <c r="AI29" s="17" t="s">
        <v>35</v>
      </c>
      <c r="AJ29" s="17" t="s">
        <v>36</v>
      </c>
      <c r="AK29" s="17" t="s">
        <v>37</v>
      </c>
      <c r="AL29" s="17" t="s">
        <v>38</v>
      </c>
      <c r="AM29" s="17" t="s">
        <v>39</v>
      </c>
      <c r="AN29" s="17" t="s">
        <v>40</v>
      </c>
      <c r="AO29" s="17" t="s">
        <v>41</v>
      </c>
      <c r="AP29" s="17" t="s">
        <v>42</v>
      </c>
      <c r="AQ29" s="17" t="s">
        <v>43</v>
      </c>
      <c r="AR29" s="17" t="s">
        <v>44</v>
      </c>
      <c r="AS29" s="17" t="s">
        <v>45</v>
      </c>
      <c r="AT29" s="17" t="s">
        <v>46</v>
      </c>
      <c r="AU29" s="17" t="s">
        <v>47</v>
      </c>
      <c r="AV29" s="17" t="s">
        <v>48</v>
      </c>
      <c r="AW29" s="17" t="s">
        <v>49</v>
      </c>
      <c r="AX29" s="17" t="s">
        <v>50</v>
      </c>
      <c r="AY29" s="17" t="s">
        <v>51</v>
      </c>
      <c r="AZ29" s="17" t="s">
        <v>52</v>
      </c>
      <c r="AMJ29" s="6"/>
    </row>
    <row r="30" customFormat="false" ht="14.9" hidden="false" customHeight="false" outlineLevel="0" collapsed="false">
      <c r="A30" s="5" t="s">
        <v>2</v>
      </c>
      <c r="C30" s="12" t="n">
        <v>171</v>
      </c>
      <c r="D30" s="12" t="n">
        <f aca="false">Q30/10^6</f>
        <v>222.9360906642</v>
      </c>
      <c r="E30" s="12" t="n">
        <f aca="false">V30/10^6</f>
        <v>231.9542072269</v>
      </c>
      <c r="F30" s="12" t="n">
        <f aca="false">AA30/10^6</f>
        <v>240.3002930733</v>
      </c>
      <c r="G30" s="12" t="n">
        <f aca="false">AF30/10^6</f>
        <v>249.0440163691</v>
      </c>
      <c r="H30" s="12" t="n">
        <f aca="false">AZ30/10^6</f>
        <v>273.4280561441</v>
      </c>
      <c r="J30" s="18" t="s">
        <v>2</v>
      </c>
      <c r="K30" s="19" t="n">
        <v>203827538.2809</v>
      </c>
      <c r="L30" s="19" t="n">
        <v>206882986.8521</v>
      </c>
      <c r="M30" s="19" t="n">
        <v>209988998.2279</v>
      </c>
      <c r="N30" s="19" t="n">
        <v>213146473.3637</v>
      </c>
      <c r="O30" s="19" t="n">
        <v>216356235.2994</v>
      </c>
      <c r="P30" s="19" t="n">
        <v>219619149.5877</v>
      </c>
      <c r="Q30" s="19" t="n">
        <v>222936090.6642</v>
      </c>
      <c r="R30" s="19" t="n">
        <v>224702593.3442</v>
      </c>
      <c r="S30" s="19" t="n">
        <v>226487493.8651</v>
      </c>
      <c r="T30" s="19" t="n">
        <v>228290944.0179</v>
      </c>
      <c r="U30" s="19" t="n">
        <v>230113136.2462</v>
      </c>
      <c r="V30" s="19" t="n">
        <v>231954207.2269</v>
      </c>
      <c r="W30" s="19" t="n">
        <v>233584331.797</v>
      </c>
      <c r="X30" s="19" t="n">
        <v>235234951.0368</v>
      </c>
      <c r="Y30" s="19" t="n">
        <v>236907997.7422</v>
      </c>
      <c r="Z30" s="19" t="n">
        <v>238596469.2813</v>
      </c>
      <c r="AA30" s="19" t="n">
        <v>240300293.0733</v>
      </c>
      <c r="AB30" s="19" t="n">
        <v>242020706.2358</v>
      </c>
      <c r="AC30" s="19" t="n">
        <v>243756509.2156</v>
      </c>
      <c r="AD30" s="19" t="n">
        <v>245501073.5242</v>
      </c>
      <c r="AE30" s="19" t="n">
        <v>247263957.0167</v>
      </c>
      <c r="AF30" s="19" t="n">
        <v>249044016.3691</v>
      </c>
      <c r="AG30" s="19" t="n">
        <v>250175068.0766</v>
      </c>
      <c r="AH30" s="19" t="n">
        <v>251313416.1656</v>
      </c>
      <c r="AI30" s="19" t="n">
        <v>252460209.3006</v>
      </c>
      <c r="AJ30" s="19" t="n">
        <v>253616898.392</v>
      </c>
      <c r="AK30" s="19" t="n">
        <v>254781208.637</v>
      </c>
      <c r="AL30" s="19" t="n">
        <v>255963949.7384</v>
      </c>
      <c r="AM30" s="19" t="n">
        <v>257155573.7936</v>
      </c>
      <c r="AN30" s="19" t="n">
        <v>258355928.6597</v>
      </c>
      <c r="AO30" s="19" t="n">
        <v>259564900.545</v>
      </c>
      <c r="AP30" s="19" t="n">
        <v>260782584.6463</v>
      </c>
      <c r="AQ30" s="19" t="n">
        <v>262002165.0691</v>
      </c>
      <c r="AR30" s="19" t="n">
        <v>263235208.9477</v>
      </c>
      <c r="AS30" s="19" t="n">
        <v>264481224.2381</v>
      </c>
      <c r="AT30" s="19" t="n">
        <v>265730325.9748</v>
      </c>
      <c r="AU30" s="19" t="n">
        <v>266988656.0544</v>
      </c>
      <c r="AV30" s="19" t="n">
        <v>268256621.6696</v>
      </c>
      <c r="AW30" s="19" t="n">
        <v>269533925.3036</v>
      </c>
      <c r="AX30" s="19" t="n">
        <v>270821984.8949</v>
      </c>
      <c r="AY30" s="19" t="n">
        <v>272122189.5236</v>
      </c>
      <c r="AZ30" s="19" t="n">
        <v>273428056.1441</v>
      </c>
      <c r="AMJ30" s="6"/>
    </row>
    <row r="31" customFormat="false" ht="14.9" hidden="false" customHeight="false" outlineLevel="0" collapsed="false">
      <c r="A31" s="5" t="s">
        <v>3</v>
      </c>
      <c r="C31" s="12" t="n">
        <v>184</v>
      </c>
      <c r="D31" s="12" t="n">
        <f aca="false">Q31/10^6</f>
        <v>210.2879346807</v>
      </c>
      <c r="E31" s="12" t="n">
        <f aca="false">V31/10^6</f>
        <v>213.5616809821</v>
      </c>
      <c r="F31" s="12" t="n">
        <f aca="false">AA31/10^6</f>
        <v>215.4996953188</v>
      </c>
      <c r="G31" s="12" t="n">
        <f aca="false">AF31/10^6</f>
        <v>217.5988750684</v>
      </c>
      <c r="H31" s="12" t="n">
        <f aca="false">AZ31/10^6</f>
        <v>223.4457664888</v>
      </c>
      <c r="J31" s="18" t="s">
        <v>53</v>
      </c>
      <c r="K31" s="19" t="n">
        <v>203378867.813</v>
      </c>
      <c r="L31" s="19" t="n">
        <v>204501070.2135</v>
      </c>
      <c r="M31" s="19" t="n">
        <v>205634854.0106</v>
      </c>
      <c r="N31" s="19" t="n">
        <v>206780327.2109</v>
      </c>
      <c r="O31" s="19" t="n">
        <v>207937604.7287</v>
      </c>
      <c r="P31" s="19" t="n">
        <v>209106776.2734</v>
      </c>
      <c r="Q31" s="19" t="n">
        <v>210287934.6807</v>
      </c>
      <c r="R31" s="19" t="n">
        <v>210924580.0326</v>
      </c>
      <c r="S31" s="19" t="n">
        <v>211570245.6686</v>
      </c>
      <c r="T31" s="19" t="n">
        <v>212224968.1384</v>
      </c>
      <c r="U31" s="19" t="n">
        <v>212888787.9057</v>
      </c>
      <c r="V31" s="19" t="n">
        <v>213561680.9821</v>
      </c>
      <c r="W31" s="19" t="n">
        <v>213936183.1275</v>
      </c>
      <c r="X31" s="19" t="n">
        <v>214317576.3808</v>
      </c>
      <c r="Y31" s="19" t="n">
        <v>214705188.0633</v>
      </c>
      <c r="Z31" s="19" t="n">
        <v>215099295.8811</v>
      </c>
      <c r="AA31" s="19" t="n">
        <v>215499695.3188</v>
      </c>
      <c r="AB31" s="19" t="n">
        <v>215906631.2089</v>
      </c>
      <c r="AC31" s="19" t="n">
        <v>216319762.6888</v>
      </c>
      <c r="AD31" s="19" t="n">
        <v>216738927.5742</v>
      </c>
      <c r="AE31" s="19" t="n">
        <v>217165702.3538</v>
      </c>
      <c r="AF31" s="19" t="n">
        <v>217598875.0684</v>
      </c>
      <c r="AG31" s="19" t="n">
        <v>217840602.946</v>
      </c>
      <c r="AH31" s="19" t="n">
        <v>218087303.0046</v>
      </c>
      <c r="AI31" s="19" t="n">
        <v>218339005.5945</v>
      </c>
      <c r="AJ31" s="19" t="n">
        <v>218596984.8412</v>
      </c>
      <c r="AK31" s="19" t="n">
        <v>218860245.3914</v>
      </c>
      <c r="AL31" s="19" t="n">
        <v>219128786.9326</v>
      </c>
      <c r="AM31" s="19" t="n">
        <v>219402565.4136</v>
      </c>
      <c r="AN31" s="19" t="n">
        <v>219681643.2884</v>
      </c>
      <c r="AO31" s="19" t="n">
        <v>219966001.0442</v>
      </c>
      <c r="AP31" s="19" t="n">
        <v>220255663.1268</v>
      </c>
      <c r="AQ31" s="19" t="n">
        <v>220550675.3322</v>
      </c>
      <c r="AR31" s="19" t="n">
        <v>220850987.9655</v>
      </c>
      <c r="AS31" s="19" t="n">
        <v>221156639.7772</v>
      </c>
      <c r="AT31" s="19" t="n">
        <v>221467555.247</v>
      </c>
      <c r="AU31" s="19" t="n">
        <v>221783829.5065</v>
      </c>
      <c r="AV31" s="19" t="n">
        <v>222105449.8424</v>
      </c>
      <c r="AW31" s="19" t="n">
        <v>222432456.8838</v>
      </c>
      <c r="AX31" s="19" t="n">
        <v>222764832.7516</v>
      </c>
      <c r="AY31" s="19" t="n">
        <v>223102652.4773</v>
      </c>
      <c r="AZ31" s="19" t="n">
        <v>223445766.4888</v>
      </c>
      <c r="AMJ31" s="6"/>
    </row>
    <row r="32" customFormat="false" ht="14.9" hidden="false" customHeight="false" outlineLevel="0" collapsed="false">
      <c r="A32" s="5" t="s">
        <v>4</v>
      </c>
      <c r="C32" s="12" t="n">
        <v>92</v>
      </c>
      <c r="D32" s="12" t="n">
        <f aca="false">Q32/10^6</f>
        <v>114.1504069491</v>
      </c>
      <c r="E32" s="12" t="n">
        <f aca="false">V32/10^6</f>
        <v>121.5248643295</v>
      </c>
      <c r="F32" s="12" t="n">
        <f aca="false">AA32/10^6</f>
        <v>128.0843406333</v>
      </c>
      <c r="G32" s="12" t="n">
        <f aca="false">AF32/10^6</f>
        <v>135.1017858912</v>
      </c>
      <c r="H32" s="12" t="n">
        <f aca="false">AZ32/10^6</f>
        <v>165.2522003924</v>
      </c>
      <c r="J32" s="18" t="s">
        <v>54</v>
      </c>
      <c r="K32" s="19" t="n">
        <v>105544774.818</v>
      </c>
      <c r="L32" s="19" t="n">
        <v>106926094.3214</v>
      </c>
      <c r="M32" s="19" t="n">
        <v>108328174.3001</v>
      </c>
      <c r="N32" s="19" t="n">
        <v>109751331.9298</v>
      </c>
      <c r="O32" s="19" t="n">
        <v>111195875.1184</v>
      </c>
      <c r="P32" s="19" t="n">
        <v>112662129.0061</v>
      </c>
      <c r="Q32" s="19" t="n">
        <v>114150406.9491</v>
      </c>
      <c r="R32" s="19" t="n">
        <v>115580664.4473</v>
      </c>
      <c r="S32" s="19" t="n">
        <v>117032910.9543</v>
      </c>
      <c r="T32" s="19" t="n">
        <v>118507478.6875</v>
      </c>
      <c r="U32" s="19" t="n">
        <v>120004691.6884</v>
      </c>
      <c r="V32" s="19" t="n">
        <v>121524864.3295</v>
      </c>
      <c r="W32" s="19" t="n">
        <v>122801892.6643</v>
      </c>
      <c r="X32" s="19" t="n">
        <v>124096896.4682</v>
      </c>
      <c r="Y32" s="19" t="n">
        <v>125408484.8814</v>
      </c>
      <c r="Z32" s="19" t="n">
        <v>126737653.2855</v>
      </c>
      <c r="AA32" s="19" t="n">
        <v>128084340.6333</v>
      </c>
      <c r="AB32" s="19" t="n">
        <v>129448681.4715</v>
      </c>
      <c r="AC32" s="19" t="n">
        <v>130831048.9135</v>
      </c>
      <c r="AD32" s="19" t="n">
        <v>132231755.1459</v>
      </c>
      <c r="AE32" s="19" t="n">
        <v>133664206.2355</v>
      </c>
      <c r="AF32" s="19" t="n">
        <v>135101785.8912</v>
      </c>
      <c r="AG32" s="19" t="n">
        <v>136434431.8912</v>
      </c>
      <c r="AH32" s="19" t="n">
        <v>137783886.7285</v>
      </c>
      <c r="AI32" s="19" t="n">
        <v>139151973.5022</v>
      </c>
      <c r="AJ32" s="19" t="n">
        <v>140538778.3288</v>
      </c>
      <c r="AK32" s="19" t="n">
        <v>141941399.9765</v>
      </c>
      <c r="AL32" s="19" t="n">
        <v>143362549.093</v>
      </c>
      <c r="AM32" s="19" t="n">
        <v>144800472.7527</v>
      </c>
      <c r="AN32" s="19" t="n">
        <v>146255100.6429</v>
      </c>
      <c r="AO32" s="19" t="n">
        <v>147727796.1994</v>
      </c>
      <c r="AP32" s="19" t="n">
        <v>149218483.6856</v>
      </c>
      <c r="AQ32" s="19" t="n">
        <v>150727170.7749</v>
      </c>
      <c r="AR32" s="19" t="n">
        <v>152254944.3414</v>
      </c>
      <c r="AS32" s="19" t="n">
        <v>153803581.0843</v>
      </c>
      <c r="AT32" s="19" t="n">
        <v>155374795.9686</v>
      </c>
      <c r="AU32" s="19" t="n">
        <v>156970015.6673</v>
      </c>
      <c r="AV32" s="19" t="n">
        <v>158586609.2458</v>
      </c>
      <c r="AW32" s="19" t="n">
        <v>160223412.5412</v>
      </c>
      <c r="AX32" s="19" t="n">
        <v>161879753.3576</v>
      </c>
      <c r="AY32" s="19" t="n">
        <v>163556284.9568</v>
      </c>
      <c r="AZ32" s="19" t="n">
        <v>165252200.3924</v>
      </c>
      <c r="AMJ32" s="6"/>
    </row>
    <row r="33" customFormat="false" ht="14.9" hidden="false" customHeight="false" outlineLevel="0" collapsed="false">
      <c r="A33" s="5" t="s">
        <v>5</v>
      </c>
      <c r="C33" s="12" t="n">
        <v>354</v>
      </c>
      <c r="D33" s="12" t="n">
        <f aca="false">Q33/10^6</f>
        <v>418.5685562092</v>
      </c>
      <c r="E33" s="12" t="n">
        <f aca="false">V33/10^6</f>
        <v>435.4506581287</v>
      </c>
      <c r="F33" s="12" t="n">
        <f aca="false">AA33/10^6</f>
        <v>442.4193778202</v>
      </c>
      <c r="G33" s="12" t="n">
        <f aca="false">AF33/10^6</f>
        <v>449.6364428463</v>
      </c>
      <c r="H33" s="12" t="n">
        <f aca="false">AZ33/10^6</f>
        <v>476.3011017355</v>
      </c>
      <c r="J33" s="18" t="s">
        <v>55</v>
      </c>
      <c r="K33" s="19" t="n">
        <v>400525057.6877</v>
      </c>
      <c r="L33" s="19" t="n">
        <v>403464098.1591</v>
      </c>
      <c r="M33" s="19" t="n">
        <v>406429911.316</v>
      </c>
      <c r="N33" s="19" t="n">
        <v>409423035.4947</v>
      </c>
      <c r="O33" s="19" t="n">
        <v>412443669.2614</v>
      </c>
      <c r="P33" s="19" t="n">
        <v>415492105.0019</v>
      </c>
      <c r="Q33" s="19" t="n">
        <v>418568556.2092</v>
      </c>
      <c r="R33" s="19" t="n">
        <v>421873442.4777</v>
      </c>
      <c r="S33" s="19" t="n">
        <v>425213797.3048</v>
      </c>
      <c r="T33" s="19" t="n">
        <v>428589962.5165</v>
      </c>
      <c r="U33" s="19" t="n">
        <v>432002202.4596</v>
      </c>
      <c r="V33" s="19" t="n">
        <v>435450658.1287</v>
      </c>
      <c r="W33" s="19" t="n">
        <v>436821605.9365</v>
      </c>
      <c r="X33" s="19" t="n">
        <v>438209827.9621</v>
      </c>
      <c r="Y33" s="19" t="n">
        <v>439604008.5593</v>
      </c>
      <c r="Z33" s="19" t="n">
        <v>441007120.5502</v>
      </c>
      <c r="AA33" s="19" t="n">
        <v>442419377.8202</v>
      </c>
      <c r="AB33" s="19" t="n">
        <v>443840833.5876</v>
      </c>
      <c r="AC33" s="19" t="n">
        <v>445270984.9862</v>
      </c>
      <c r="AD33" s="19" t="n">
        <v>446707083.0932</v>
      </c>
      <c r="AE33" s="19" t="n">
        <v>448176169.0928</v>
      </c>
      <c r="AF33" s="19" t="n">
        <v>449636442.8463</v>
      </c>
      <c r="AG33" s="19" t="n">
        <v>450891688.7058</v>
      </c>
      <c r="AH33" s="19" t="n">
        <v>452152621.2214</v>
      </c>
      <c r="AI33" s="19" t="n">
        <v>453421822.1824</v>
      </c>
      <c r="AJ33" s="19" t="n">
        <v>454705468.731</v>
      </c>
      <c r="AK33" s="19" t="n">
        <v>455993726.9094</v>
      </c>
      <c r="AL33" s="19" t="n">
        <v>457295154.4281</v>
      </c>
      <c r="AM33" s="19" t="n">
        <v>458580840.3463</v>
      </c>
      <c r="AN33" s="19" t="n">
        <v>459900085.7389</v>
      </c>
      <c r="AO33" s="19" t="n">
        <v>461225179.7844</v>
      </c>
      <c r="AP33" s="19" t="n">
        <v>462558565.2511</v>
      </c>
      <c r="AQ33" s="19" t="n">
        <v>463899126.9438</v>
      </c>
      <c r="AR33" s="19" t="n">
        <v>465249547.2871</v>
      </c>
      <c r="AS33" s="19" t="n">
        <v>466608387.9469</v>
      </c>
      <c r="AT33" s="19" t="n">
        <v>467975421.4036</v>
      </c>
      <c r="AU33" s="19" t="n">
        <v>469283773.7267</v>
      </c>
      <c r="AV33" s="19" t="n">
        <v>470668607.492</v>
      </c>
      <c r="AW33" s="19" t="n">
        <v>472062371.4113</v>
      </c>
      <c r="AX33" s="19" t="n">
        <v>473465268.6729</v>
      </c>
      <c r="AY33" s="19" t="n">
        <v>474878486.1544</v>
      </c>
      <c r="AZ33" s="19" t="n">
        <v>476301101.7355</v>
      </c>
      <c r="AMJ33" s="6"/>
    </row>
    <row r="34" customFormat="false" ht="13.8" hidden="false" customHeight="false" outlineLevel="0" collapsed="false">
      <c r="A34" s="5"/>
      <c r="C34" s="12"/>
      <c r="D34" s="12"/>
      <c r="E34" s="12"/>
      <c r="F34" s="12"/>
      <c r="G34" s="12"/>
      <c r="H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AMJ34" s="6"/>
    </row>
    <row r="35" customFormat="false" ht="13.8" hidden="false" customHeight="false" outlineLevel="0" collapsed="false">
      <c r="A35" s="5"/>
      <c r="C35" s="12"/>
      <c r="D35" s="12"/>
      <c r="E35" s="12"/>
      <c r="F35" s="12"/>
      <c r="G35" s="12"/>
      <c r="H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AMJ35" s="6"/>
    </row>
    <row r="36" customFormat="false" ht="13.8" hidden="false" customHeight="false" outlineLevel="0" collapsed="false">
      <c r="A36" s="5"/>
      <c r="C36" s="12"/>
      <c r="D36" s="12"/>
      <c r="E36" s="12"/>
      <c r="F36" s="12"/>
      <c r="G36" s="12"/>
      <c r="H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AMJ36" s="6"/>
    </row>
    <row r="37" customFormat="false" ht="13.8" hidden="false" customHeight="false" outlineLevel="0" collapsed="false">
      <c r="A37" s="5"/>
      <c r="C37" s="12"/>
      <c r="D37" s="12"/>
      <c r="E37" s="12"/>
      <c r="F37" s="12"/>
      <c r="G37" s="12"/>
      <c r="H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AMJ37" s="6"/>
    </row>
    <row r="38" s="8" customFormat="true" ht="13.8" hidden="false" customHeight="false" outlineLevel="0" collapsed="false">
      <c r="A38" s="7" t="s">
        <v>6</v>
      </c>
      <c r="C38" s="20" t="n">
        <f aca="false">SUM(C30:C33)</f>
        <v>801</v>
      </c>
      <c r="D38" s="20" t="n">
        <f aca="false">SUM(D30:D33)</f>
        <v>965.9429885032</v>
      </c>
      <c r="E38" s="20" t="n">
        <f aca="false">SUM(E30:E33)</f>
        <v>1002.4914106672</v>
      </c>
      <c r="F38" s="20" t="n">
        <f aca="false">SUM(F30:F33)</f>
        <v>1026.3037068456</v>
      </c>
      <c r="G38" s="20" t="n">
        <f aca="false">SUM(G30:G33)</f>
        <v>1051.381120175</v>
      </c>
      <c r="H38" s="20" t="n">
        <f aca="false">SUM(H30:H33)</f>
        <v>1138.4271247608</v>
      </c>
      <c r="K38" s="21" t="n">
        <f aca="false">SUM(K30:K33)</f>
        <v>913276238.5996</v>
      </c>
      <c r="L38" s="21" t="n">
        <f aca="false">SUM(L30:L33)</f>
        <v>921774249.5461</v>
      </c>
      <c r="M38" s="21" t="n">
        <f aca="false">SUM(M30:M33)</f>
        <v>930381937.8546</v>
      </c>
      <c r="N38" s="21" t="n">
        <f aca="false">SUM(N30:N33)</f>
        <v>939101167.9991</v>
      </c>
      <c r="O38" s="21" t="n">
        <f aca="false">SUM(O30:O33)</f>
        <v>947933384.4079</v>
      </c>
      <c r="P38" s="21" t="n">
        <f aca="false">SUM(P30:P33)</f>
        <v>956880159.8691</v>
      </c>
      <c r="Q38" s="21" t="n">
        <f aca="false">SUM(Q30:Q33)</f>
        <v>965942988.5032</v>
      </c>
      <c r="R38" s="21" t="n">
        <f aca="false">SUM(R30:R33)</f>
        <v>973081280.3018</v>
      </c>
      <c r="S38" s="21" t="n">
        <f aca="false">SUM(S30:S33)</f>
        <v>980304447.7928</v>
      </c>
      <c r="T38" s="21" t="n">
        <f aca="false">SUM(T30:T33)</f>
        <v>987613353.3603</v>
      </c>
      <c r="U38" s="21" t="n">
        <f aca="false">SUM(U30:U33)</f>
        <v>995008818.2999</v>
      </c>
      <c r="V38" s="21" t="n">
        <f aca="false">SUM(V30:V33)</f>
        <v>1002491410.6672</v>
      </c>
      <c r="W38" s="21" t="n">
        <f aca="false">SUM(W30:W33)</f>
        <v>1007144013.5253</v>
      </c>
      <c r="X38" s="21" t="n">
        <f aca="false">SUM(X30:X33)</f>
        <v>1011859251.8479</v>
      </c>
      <c r="Y38" s="21" t="n">
        <f aca="false">SUM(Y30:Y33)</f>
        <v>1016625679.2462</v>
      </c>
      <c r="Z38" s="21" t="n">
        <f aca="false">SUM(Z30:Z33)</f>
        <v>1021440538.9981</v>
      </c>
      <c r="AA38" s="21" t="n">
        <f aca="false">SUM(AA30:AA33)</f>
        <v>1026303706.8456</v>
      </c>
      <c r="AB38" s="21" t="n">
        <f aca="false">SUM(AB30:AB33)</f>
        <v>1031216852.5038</v>
      </c>
      <c r="AC38" s="21" t="n">
        <f aca="false">SUM(AC30:AC33)</f>
        <v>1036178305.8041</v>
      </c>
      <c r="AD38" s="21" t="n">
        <f aca="false">SUM(AD30:AD33)</f>
        <v>1041178839.3375</v>
      </c>
      <c r="AE38" s="21" t="n">
        <f aca="false">SUM(AE30:AE33)</f>
        <v>1046270034.6988</v>
      </c>
      <c r="AF38" s="21" t="n">
        <f aca="false">SUM(AF30:AF33)</f>
        <v>1051381120.175</v>
      </c>
      <c r="AG38" s="21" t="n">
        <f aca="false">SUM(AG30:AG33)</f>
        <v>1055341791.6196</v>
      </c>
      <c r="AH38" s="21" t="n">
        <f aca="false">SUM(AH30:AH33)</f>
        <v>1059337227.1201</v>
      </c>
      <c r="AI38" s="21" t="n">
        <f aca="false">SUM(AI30:AI33)</f>
        <v>1063373010.5797</v>
      </c>
      <c r="AJ38" s="21" t="n">
        <f aca="false">SUM(AJ30:AJ33)</f>
        <v>1067458130.293</v>
      </c>
      <c r="AK38" s="21" t="n">
        <f aca="false">SUM(AK30:AK33)</f>
        <v>1071576580.9143</v>
      </c>
      <c r="AL38" s="21" t="n">
        <f aca="false">SUM(AL30:AL33)</f>
        <v>1075750440.1921</v>
      </c>
      <c r="AM38" s="21" t="n">
        <f aca="false">SUM(AM30:AM33)</f>
        <v>1079939452.3062</v>
      </c>
      <c r="AN38" s="21" t="n">
        <f aca="false">SUM(AN30:AN33)</f>
        <v>1084192758.3299</v>
      </c>
      <c r="AO38" s="21" t="n">
        <f aca="false">SUM(AO30:AO33)</f>
        <v>1088483877.573</v>
      </c>
      <c r="AP38" s="21" t="n">
        <f aca="false">SUM(AP30:AP33)</f>
        <v>1092815296.7098</v>
      </c>
      <c r="AQ38" s="21" t="n">
        <f aca="false">SUM(AQ30:AQ33)</f>
        <v>1097179138.12</v>
      </c>
      <c r="AR38" s="21" t="n">
        <f aca="false">SUM(AR30:AR33)</f>
        <v>1101590688.5417</v>
      </c>
      <c r="AS38" s="21" t="n">
        <f aca="false">SUM(AS30:AS33)</f>
        <v>1106049833.0465</v>
      </c>
      <c r="AT38" s="21" t="n">
        <f aca="false">SUM(AT30:AT33)</f>
        <v>1110548098.594</v>
      </c>
      <c r="AU38" s="21" t="n">
        <f aca="false">SUM(AU30:AU33)</f>
        <v>1115026274.9549</v>
      </c>
      <c r="AV38" s="21" t="n">
        <f aca="false">SUM(AV30:AV33)</f>
        <v>1119617288.2498</v>
      </c>
      <c r="AW38" s="21" t="n">
        <f aca="false">SUM(AW30:AW33)</f>
        <v>1124252166.1399</v>
      </c>
      <c r="AX38" s="21" t="n">
        <f aca="false">SUM(AX30:AX33)</f>
        <v>1128931839.677</v>
      </c>
      <c r="AY38" s="21" t="n">
        <f aca="false">SUM(AY30:AY33)</f>
        <v>1133659613.1121</v>
      </c>
      <c r="AZ38" s="21" t="n">
        <f aca="false">SUM(AZ30:AZ33)</f>
        <v>1138427124.7608</v>
      </c>
      <c r="AMJ38" s="9"/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B1:H1"/>
    <mergeCell ref="B15:H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2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18"/>
    <col collapsed="false" hidden="false" max="2" min="2" style="0" width="34.1428571428571"/>
    <col collapsed="false" hidden="false" max="1025" min="3" style="0" width="11.5714285714286"/>
  </cols>
  <sheetData>
    <row r="4" customFormat="false" ht="15" hidden="false" customHeight="false" outlineLevel="0" collapsed="false">
      <c r="A4" s="17" t="s">
        <v>56</v>
      </c>
      <c r="B4" s="17" t="s">
        <v>57</v>
      </c>
      <c r="C4" s="17" t="s">
        <v>12</v>
      </c>
      <c r="D4" s="17" t="s">
        <v>17</v>
      </c>
      <c r="E4" s="17" t="s">
        <v>22</v>
      </c>
      <c r="F4" s="17" t="s">
        <v>27</v>
      </c>
      <c r="G4" s="17" t="s">
        <v>32</v>
      </c>
      <c r="H4" s="17" t="s">
        <v>37</v>
      </c>
      <c r="I4" s="17" t="s">
        <v>42</v>
      </c>
      <c r="J4" s="17" t="s">
        <v>47</v>
      </c>
      <c r="K4" s="17" t="s">
        <v>52</v>
      </c>
    </row>
    <row r="5" customFormat="false" ht="15" hidden="false" customHeight="false" outlineLevel="0" collapsed="false">
      <c r="A5" s="18" t="s">
        <v>58</v>
      </c>
      <c r="B5" s="18" t="s">
        <v>59</v>
      </c>
      <c r="C5" s="19" t="n">
        <v>911.551824989</v>
      </c>
      <c r="D5" s="19" t="n">
        <v>902.9819623468</v>
      </c>
      <c r="E5" s="19" t="n">
        <v>890.2884411317</v>
      </c>
      <c r="F5" s="19" t="n">
        <v>877.8501035774</v>
      </c>
      <c r="G5" s="19" t="n">
        <v>865.6255865316</v>
      </c>
      <c r="H5" s="19" t="n">
        <v>853.5750041013</v>
      </c>
      <c r="I5" s="19" t="n">
        <v>841.7905497854</v>
      </c>
      <c r="J5" s="19" t="n">
        <v>830.1637966328</v>
      </c>
      <c r="K5" s="19" t="n">
        <v>818.8453642525</v>
      </c>
    </row>
    <row r="6" customFormat="false" ht="15" hidden="false" customHeight="false" outlineLevel="0" collapsed="false">
      <c r="A6" s="18" t="s">
        <v>58</v>
      </c>
      <c r="B6" s="18" t="s">
        <v>60</v>
      </c>
      <c r="C6" s="19" t="n">
        <v>10.2224245571</v>
      </c>
      <c r="D6" s="19" t="n">
        <v>62.9610261564</v>
      </c>
      <c r="E6" s="19" t="n">
        <v>112.2029695355</v>
      </c>
      <c r="F6" s="19" t="n">
        <v>148.4536032682</v>
      </c>
      <c r="G6" s="19" t="n">
        <v>185.7555336434</v>
      </c>
      <c r="H6" s="19" t="n">
        <v>218.001576813</v>
      </c>
      <c r="I6" s="19" t="n">
        <v>251.0247469244</v>
      </c>
      <c r="J6" s="19" t="n">
        <v>284.8624783221</v>
      </c>
      <c r="K6" s="19" t="n">
        <v>319.5817605083</v>
      </c>
    </row>
    <row r="7" customFormat="false" ht="15" hidden="false" customHeight="false" outlineLevel="0" collapsed="false">
      <c r="A7" s="18" t="s">
        <v>58</v>
      </c>
      <c r="B7" s="18" t="s">
        <v>61</v>
      </c>
      <c r="C7" s="19" t="n">
        <v>921.7742495461</v>
      </c>
      <c r="D7" s="19" t="n">
        <v>965.9429885032</v>
      </c>
      <c r="E7" s="19" t="n">
        <v>1002.4914106672</v>
      </c>
      <c r="F7" s="19" t="n">
        <v>1026.3037068456</v>
      </c>
      <c r="G7" s="19" t="n">
        <v>1051.381120175</v>
      </c>
      <c r="H7" s="19" t="n">
        <v>1071.5765809143</v>
      </c>
      <c r="I7" s="19" t="n">
        <v>1092.8152967098</v>
      </c>
      <c r="J7" s="19" t="n">
        <v>1115.0262749549</v>
      </c>
      <c r="K7" s="19" t="n">
        <v>1138.4271247608</v>
      </c>
    </row>
    <row r="8" customFormat="false" ht="13.8" hidden="false" customHeight="false" outlineLevel="0" collapsed="false">
      <c r="A8" s="22"/>
      <c r="B8" s="22"/>
      <c r="C8" s="23"/>
      <c r="D8" s="23"/>
      <c r="E8" s="23"/>
      <c r="F8" s="23"/>
      <c r="G8" s="23"/>
      <c r="H8" s="23"/>
      <c r="I8" s="23"/>
      <c r="J8" s="23"/>
      <c r="K8" s="23"/>
    </row>
    <row r="9" customFormat="false" ht="13.8" hidden="false" customHeight="false" outlineLevel="0" collapsed="false">
      <c r="A9" s="22"/>
      <c r="B9" s="22"/>
      <c r="C9" s="23"/>
      <c r="D9" s="23"/>
      <c r="E9" s="23"/>
      <c r="F9" s="23"/>
      <c r="G9" s="23"/>
      <c r="H9" s="23"/>
      <c r="I9" s="23"/>
      <c r="J9" s="23"/>
      <c r="K9" s="23"/>
    </row>
    <row r="10" customFormat="false" ht="14.9" hidden="false" customHeight="false" outlineLevel="0" collapsed="false">
      <c r="A10" s="17" t="s">
        <v>56</v>
      </c>
      <c r="B10" s="17" t="s">
        <v>62</v>
      </c>
      <c r="C10" s="17" t="s">
        <v>63</v>
      </c>
      <c r="D10" s="17" t="s">
        <v>64</v>
      </c>
      <c r="E10" s="17" t="s">
        <v>65</v>
      </c>
      <c r="F10" s="17" t="s">
        <v>66</v>
      </c>
      <c r="G10" s="17" t="s">
        <v>67</v>
      </c>
      <c r="H10" s="17" t="s">
        <v>68</v>
      </c>
      <c r="I10" s="23"/>
      <c r="J10" s="23"/>
      <c r="K10" s="23"/>
    </row>
    <row r="11" customFormat="false" ht="15" hidden="false" customHeight="false" outlineLevel="0" collapsed="false">
      <c r="A11" s="18" t="s">
        <v>58</v>
      </c>
      <c r="B11" s="18" t="s">
        <v>69</v>
      </c>
      <c r="C11" s="18" t="s">
        <v>61</v>
      </c>
      <c r="D11" s="19" t="n">
        <v>62.9567628057</v>
      </c>
      <c r="E11" s="19" t="n">
        <v>49.2377251144</v>
      </c>
      <c r="F11" s="19" t="n">
        <v>73.5480850962</v>
      </c>
      <c r="G11" s="19" t="n">
        <v>65.2698941804</v>
      </c>
      <c r="H11" s="19" t="n">
        <v>68.5692933116</v>
      </c>
    </row>
    <row r="14" customFormat="false" ht="15" hidden="false" customHeight="false" outlineLevel="0" collapsed="false">
      <c r="A14" s="17" t="s">
        <v>56</v>
      </c>
      <c r="B14" s="17" t="s">
        <v>70</v>
      </c>
      <c r="C14" s="17" t="s">
        <v>12</v>
      </c>
      <c r="D14" s="17" t="s">
        <v>17</v>
      </c>
      <c r="E14" s="17" t="s">
        <v>22</v>
      </c>
      <c r="F14" s="17" t="s">
        <v>27</v>
      </c>
      <c r="G14" s="17" t="s">
        <v>32</v>
      </c>
      <c r="H14" s="17" t="s">
        <v>37</v>
      </c>
      <c r="I14" s="17" t="s">
        <v>42</v>
      </c>
      <c r="J14" s="17" t="s">
        <v>47</v>
      </c>
      <c r="K14" s="17" t="s">
        <v>52</v>
      </c>
    </row>
    <row r="15" customFormat="false" ht="15" hidden="false" customHeight="false" outlineLevel="0" collapsed="false">
      <c r="A15" s="18" t="s">
        <v>58</v>
      </c>
      <c r="B15" s="18" t="s">
        <v>71</v>
      </c>
      <c r="C15" s="19" t="n">
        <v>0.00864499317225291</v>
      </c>
      <c r="D15" s="19" t="n">
        <v>0.0245520621020384</v>
      </c>
      <c r="E15" s="19" t="n">
        <v>0.0253521676839399</v>
      </c>
      <c r="F15" s="19" t="n">
        <v>0.0257430979744944</v>
      </c>
      <c r="G15" s="19" t="n">
        <v>0.0271601518826637</v>
      </c>
      <c r="H15" s="19" t="n">
        <v>0.0285144570639147</v>
      </c>
      <c r="I15" s="19" t="n">
        <v>0.02471567970535</v>
      </c>
      <c r="J15" s="19" t="n">
        <v>0.0228457447057713</v>
      </c>
      <c r="K15" s="19" t="n">
        <v>0.0227715203772119</v>
      </c>
    </row>
    <row r="16" customFormat="false" ht="15" hidden="false" customHeight="false" outlineLevel="0" collapsed="false">
      <c r="A16" s="18" t="s">
        <v>58</v>
      </c>
      <c r="B16" s="18" t="s">
        <v>72</v>
      </c>
      <c r="C16" s="19" t="n">
        <v>0.557348740161924</v>
      </c>
      <c r="D16" s="19" t="n">
        <v>0.474374120358329</v>
      </c>
      <c r="E16" s="19" t="n">
        <v>0.435154664487307</v>
      </c>
      <c r="F16" s="19" t="n">
        <v>0.420461576554206</v>
      </c>
      <c r="G16" s="19" t="n">
        <v>0.439362662716023</v>
      </c>
      <c r="H16" s="19" t="n">
        <v>0.496513804293022</v>
      </c>
      <c r="I16" s="19" t="n">
        <v>0.556256074768807</v>
      </c>
      <c r="J16" s="19" t="n">
        <v>0.587207842752671</v>
      </c>
      <c r="K16" s="19" t="n">
        <v>0.592030222900928</v>
      </c>
    </row>
    <row r="17" customFormat="false" ht="15" hidden="false" customHeight="false" outlineLevel="0" collapsed="false">
      <c r="A17" s="18" t="s">
        <v>58</v>
      </c>
      <c r="B17" s="18" t="s">
        <v>73</v>
      </c>
      <c r="C17" s="19" t="n">
        <v>0.0161526962686475</v>
      </c>
      <c r="D17" s="19" t="n">
        <v>0.014165006119573</v>
      </c>
      <c r="E17" s="19" t="n">
        <v>0.0183646777008701</v>
      </c>
      <c r="F17" s="19" t="n">
        <v>0.0199848489183524</v>
      </c>
      <c r="G17" s="19" t="n">
        <v>0.016457466853013</v>
      </c>
      <c r="H17" s="19" t="n">
        <v>0.0134949874684786</v>
      </c>
      <c r="I17" s="19" t="n">
        <v>0.0138891951483573</v>
      </c>
      <c r="J17" s="19" t="n">
        <v>0.0130058127459343</v>
      </c>
      <c r="K17" s="19" t="n">
        <v>0.0131672825001248</v>
      </c>
    </row>
    <row r="18" customFormat="false" ht="15" hidden="false" customHeight="false" outlineLevel="0" collapsed="false">
      <c r="A18" s="18" t="s">
        <v>58</v>
      </c>
      <c r="B18" s="18" t="s">
        <v>74</v>
      </c>
      <c r="C18" s="19" t="n">
        <v>0.360587468287044</v>
      </c>
      <c r="D18" s="19" t="n">
        <v>0.419446494232775</v>
      </c>
      <c r="E18" s="19" t="n">
        <v>0.440099805637287</v>
      </c>
      <c r="F18" s="19" t="n">
        <v>0.439572808972555</v>
      </c>
      <c r="G18" s="19" t="n">
        <v>0.402540057047484</v>
      </c>
      <c r="H18" s="19" t="n">
        <v>0.283092314363571</v>
      </c>
      <c r="I18" s="19" t="n">
        <v>0.183433412217591</v>
      </c>
      <c r="J18" s="19" t="n">
        <v>0.125320418170814</v>
      </c>
      <c r="K18" s="19" t="n">
        <v>0.0846535774872464</v>
      </c>
    </row>
    <row r="19" customFormat="false" ht="15" hidden="false" customHeight="false" outlineLevel="0" collapsed="false">
      <c r="A19" s="18" t="s">
        <v>58</v>
      </c>
      <c r="B19" s="18" t="s">
        <v>75</v>
      </c>
      <c r="C19" s="19" t="n">
        <v>0.0572661021101311</v>
      </c>
      <c r="D19" s="19" t="n">
        <v>0.0674623171872849</v>
      </c>
      <c r="E19" s="19" t="n">
        <v>0.0810286844905962</v>
      </c>
      <c r="F19" s="19" t="n">
        <v>0.0942376675803918</v>
      </c>
      <c r="G19" s="19" t="n">
        <v>0.114479661500817</v>
      </c>
      <c r="H19" s="19" t="n">
        <v>0.178384436811014</v>
      </c>
      <c r="I19" s="19" t="n">
        <v>0.221705638159894</v>
      </c>
      <c r="J19" s="19" t="n">
        <v>0.251620181624809</v>
      </c>
      <c r="K19" s="19" t="n">
        <v>0.287377396734488</v>
      </c>
    </row>
    <row r="22" customFormat="false" ht="15" hidden="false" customHeight="false" outlineLevel="0" collapsed="false">
      <c r="A22" s="17" t="s">
        <v>56</v>
      </c>
      <c r="B22" s="17" t="s">
        <v>70</v>
      </c>
      <c r="C22" s="17" t="s">
        <v>12</v>
      </c>
      <c r="D22" s="17" t="s">
        <v>17</v>
      </c>
      <c r="E22" s="17" t="s">
        <v>22</v>
      </c>
      <c r="F22" s="17" t="s">
        <v>27</v>
      </c>
      <c r="G22" s="17" t="s">
        <v>32</v>
      </c>
      <c r="H22" s="17" t="s">
        <v>37</v>
      </c>
      <c r="I22" s="17" t="s">
        <v>42</v>
      </c>
      <c r="J22" s="17" t="s">
        <v>47</v>
      </c>
      <c r="K22" s="17" t="s">
        <v>52</v>
      </c>
    </row>
    <row r="23" customFormat="false" ht="15" hidden="false" customHeight="false" outlineLevel="0" collapsed="false">
      <c r="A23" s="18" t="s">
        <v>58</v>
      </c>
      <c r="B23" s="18" t="s">
        <v>71</v>
      </c>
      <c r="C23" s="19" t="n">
        <v>88372.7905</v>
      </c>
      <c r="D23" s="19" t="n">
        <v>1545823.0242</v>
      </c>
      <c r="E23" s="19" t="n">
        <v>2844588.4983</v>
      </c>
      <c r="F23" s="19" t="n">
        <v>3821655.6536</v>
      </c>
      <c r="G23" s="19" t="n">
        <v>5045148.5068</v>
      </c>
      <c r="H23" s="19" t="n">
        <v>6216196.6019</v>
      </c>
      <c r="I23" s="19" t="n">
        <v>6204247.2431</v>
      </c>
      <c r="J23" s="19" t="n">
        <v>6507895.456</v>
      </c>
      <c r="K23" s="19" t="n">
        <v>7277362.5716</v>
      </c>
    </row>
    <row r="24" customFormat="false" ht="15" hidden="false" customHeight="false" outlineLevel="0" collapsed="false">
      <c r="A24" s="18" t="s">
        <v>58</v>
      </c>
      <c r="B24" s="18" t="s">
        <v>72</v>
      </c>
      <c r="C24" s="19" t="n">
        <v>5697455.4483</v>
      </c>
      <c r="D24" s="19" t="n">
        <v>29867081.3998</v>
      </c>
      <c r="E24" s="19" t="n">
        <v>48825645.5627</v>
      </c>
      <c r="F24" s="19" t="n">
        <v>62419036.0753</v>
      </c>
      <c r="G24" s="19" t="n">
        <v>81614045.8758</v>
      </c>
      <c r="H24" s="19" t="n">
        <v>108240792.2453</v>
      </c>
      <c r="I24" s="19" t="n">
        <v>139634040.394</v>
      </c>
      <c r="J24" s="19" t="n">
        <v>167273481.3767</v>
      </c>
      <c r="K24" s="19" t="n">
        <v>189202060.9088</v>
      </c>
    </row>
    <row r="25" customFormat="false" ht="15" hidden="false" customHeight="false" outlineLevel="0" collapsed="false">
      <c r="A25" s="18" t="s">
        <v>58</v>
      </c>
      <c r="B25" s="18" t="s">
        <v>73</v>
      </c>
      <c r="C25" s="19" t="n">
        <v>165119.719</v>
      </c>
      <c r="D25" s="19" t="n">
        <v>891843.3208</v>
      </c>
      <c r="E25" s="19" t="n">
        <v>2060571.3726</v>
      </c>
      <c r="F25" s="19" t="n">
        <v>2966822.8327</v>
      </c>
      <c r="G25" s="19" t="n">
        <v>3057065.5377</v>
      </c>
      <c r="H25" s="19" t="n">
        <v>2941928.5472</v>
      </c>
      <c r="I25" s="19" t="n">
        <v>3486531.6971</v>
      </c>
      <c r="J25" s="19" t="n">
        <v>3704868.0514</v>
      </c>
      <c r="K25" s="19" t="n">
        <v>4208023.3225</v>
      </c>
    </row>
    <row r="26" customFormat="false" ht="15" hidden="false" customHeight="false" outlineLevel="0" collapsed="false">
      <c r="A26" s="18" t="s">
        <v>58</v>
      </c>
      <c r="B26" s="18" t="s">
        <v>74</v>
      </c>
      <c r="C26" s="19" t="n">
        <v>3686078.1908</v>
      </c>
      <c r="D26" s="19" t="n">
        <v>26408781.6946</v>
      </c>
      <c r="E26" s="19" t="n">
        <v>49380505.0845</v>
      </c>
      <c r="F26" s="19" t="n">
        <v>65256167.3907</v>
      </c>
      <c r="G26" s="19" t="n">
        <v>74774043.1097</v>
      </c>
      <c r="H26" s="19" t="n">
        <v>61714570.9149</v>
      </c>
      <c r="I26" s="19" t="n">
        <v>46046325.8794</v>
      </c>
      <c r="J26" s="19" t="n">
        <v>35699084.9045</v>
      </c>
      <c r="K26" s="19" t="n">
        <v>27053739.3267</v>
      </c>
    </row>
    <row r="27" customFormat="false" ht="15" hidden="false" customHeight="false" outlineLevel="0" collapsed="false">
      <c r="A27" s="18" t="s">
        <v>58</v>
      </c>
      <c r="B27" s="18" t="s">
        <v>75</v>
      </c>
      <c r="C27" s="19" t="n">
        <v>585398.4085</v>
      </c>
      <c r="D27" s="19" t="n">
        <v>4247496.717</v>
      </c>
      <c r="E27" s="19" t="n">
        <v>9091659.0174</v>
      </c>
      <c r="F27" s="19" t="n">
        <v>13989921.3159</v>
      </c>
      <c r="G27" s="19" t="n">
        <v>21265230.6134</v>
      </c>
      <c r="H27" s="19" t="n">
        <v>38888088.5037</v>
      </c>
      <c r="I27" s="19" t="n">
        <v>55653601.7108</v>
      </c>
      <c r="J27" s="19" t="n">
        <v>71677148.5335</v>
      </c>
      <c r="K27" s="19" t="n">
        <v>91840574.3787</v>
      </c>
    </row>
    <row r="30" customFormat="false" ht="15" hidden="false" customHeight="false" outlineLevel="0" collapsed="false">
      <c r="A30" s="17" t="s">
        <v>56</v>
      </c>
      <c r="B30" s="17" t="s">
        <v>76</v>
      </c>
      <c r="C30" s="17" t="s">
        <v>12</v>
      </c>
      <c r="D30" s="17" t="s">
        <v>13</v>
      </c>
      <c r="E30" s="17" t="s">
        <v>17</v>
      </c>
      <c r="F30" s="17" t="s">
        <v>22</v>
      </c>
      <c r="G30" s="17" t="s">
        <v>27</v>
      </c>
      <c r="H30" s="17" t="s">
        <v>32</v>
      </c>
      <c r="I30" s="17" t="s">
        <v>37</v>
      </c>
      <c r="J30" s="17" t="s">
        <v>42</v>
      </c>
      <c r="K30" s="17" t="s">
        <v>47</v>
      </c>
      <c r="L30" s="17" t="s">
        <v>52</v>
      </c>
    </row>
    <row r="31" customFormat="false" ht="15" hidden="false" customHeight="false" outlineLevel="0" collapsed="false">
      <c r="A31" s="18" t="s">
        <v>58</v>
      </c>
      <c r="B31" s="18" t="s">
        <v>77</v>
      </c>
      <c r="C31" s="19" t="n">
        <v>0.0776862695502534</v>
      </c>
      <c r="D31" s="19" t="n">
        <v>0.0698887452061907</v>
      </c>
      <c r="E31" s="19" t="n">
        <v>0.0779321764095362</v>
      </c>
      <c r="F31" s="19" t="n">
        <v>0.0516020732637244</v>
      </c>
      <c r="G31" s="19" t="n">
        <v>0.035132819019067</v>
      </c>
      <c r="H31" s="19" t="n">
        <v>0.020947311337009</v>
      </c>
      <c r="I31" s="19" t="n">
        <v>0.0126575356504774</v>
      </c>
      <c r="J31" s="19" t="n">
        <v>0.0039544707561549</v>
      </c>
      <c r="K31" s="19" t="n">
        <v>0.000631819550731581</v>
      </c>
      <c r="L31" s="19" t="n">
        <v>3.13925767399383E-007</v>
      </c>
    </row>
    <row r="32" customFormat="false" ht="15" hidden="false" customHeight="false" outlineLevel="0" collapsed="false">
      <c r="A32" s="18" t="s">
        <v>58</v>
      </c>
      <c r="B32" s="18" t="s">
        <v>78</v>
      </c>
      <c r="C32" s="19" t="n">
        <v>0.267204633171183</v>
      </c>
      <c r="D32" s="19" t="n">
        <v>0.264200193015353</v>
      </c>
      <c r="E32" s="19" t="n">
        <v>0.406324259451253</v>
      </c>
      <c r="F32" s="19" t="n">
        <v>0.389762886626209</v>
      </c>
      <c r="G32" s="19" t="n">
        <v>0.362352713825468</v>
      </c>
      <c r="H32" s="19" t="n">
        <v>0.28074643243037</v>
      </c>
      <c r="I32" s="19" t="n">
        <v>0.23071484223519</v>
      </c>
      <c r="J32" s="19" t="n">
        <v>0.177162681235404</v>
      </c>
      <c r="K32" s="19" t="n">
        <v>0.139177945647029</v>
      </c>
      <c r="L32" s="19" t="n">
        <v>0.103691289641929</v>
      </c>
    </row>
    <row r="33" customFormat="false" ht="15" hidden="false" customHeight="false" outlineLevel="0" collapsed="false">
      <c r="A33" s="18" t="s">
        <v>58</v>
      </c>
      <c r="B33" s="18" t="s">
        <v>79</v>
      </c>
      <c r="C33" s="19" t="n">
        <v>0.00156187729347542</v>
      </c>
      <c r="D33" s="19" t="n">
        <v>0.0014362054761888</v>
      </c>
      <c r="E33" s="19" t="n">
        <v>0.0015979808018799</v>
      </c>
      <c r="F33" s="19" t="n">
        <v>0.00142949618078504</v>
      </c>
      <c r="G33" s="19" t="n">
        <v>0.000640754077974942</v>
      </c>
      <c r="H33" s="19" t="n">
        <v>0.00027774825001182</v>
      </c>
      <c r="I33" s="19" t="n">
        <v>0.000134123267284925</v>
      </c>
      <c r="J33" s="19" t="n">
        <v>7.80663354894375E-007</v>
      </c>
      <c r="K33" s="19" t="n">
        <v>0</v>
      </c>
      <c r="L33" s="19" t="n">
        <v>0</v>
      </c>
    </row>
    <row r="34" customFormat="false" ht="15" hidden="false" customHeight="false" outlineLevel="0" collapsed="false">
      <c r="A34" s="18" t="s">
        <v>58</v>
      </c>
      <c r="B34" s="18" t="s">
        <v>80</v>
      </c>
      <c r="C34" s="19" t="n">
        <v>0.00545812882142987</v>
      </c>
      <c r="D34" s="19" t="n">
        <v>0.00502733149920683</v>
      </c>
      <c r="E34" s="19" t="n">
        <v>0.00558762367381821</v>
      </c>
      <c r="F34" s="19" t="n">
        <v>0.00498225323216832</v>
      </c>
      <c r="G34" s="19" t="n">
        <v>0.00242536451011701</v>
      </c>
      <c r="H34" s="19" t="n">
        <v>0.00151497707366423</v>
      </c>
      <c r="I34" s="19" t="n">
        <v>0.00106648817953246</v>
      </c>
      <c r="J34" s="19" t="n">
        <v>0.000629475454870211</v>
      </c>
      <c r="K34" s="19" t="n">
        <v>0.00029538266373367</v>
      </c>
      <c r="L34" s="19" t="n">
        <v>0.000143054791988846</v>
      </c>
    </row>
    <row r="35" customFormat="false" ht="15" hidden="false" customHeight="false" outlineLevel="0" collapsed="false">
      <c r="A35" s="18" t="s">
        <v>58</v>
      </c>
      <c r="B35" s="18" t="s">
        <v>81</v>
      </c>
    </row>
    <row r="36" customFormat="false" ht="15" hidden="false" customHeight="false" outlineLevel="0" collapsed="false">
      <c r="A36" s="18" t="s">
        <v>58</v>
      </c>
      <c r="B36" s="18" t="s">
        <v>82</v>
      </c>
      <c r="C36" s="19" t="n">
        <v>0.0157548449490039</v>
      </c>
      <c r="D36" s="19" t="n">
        <v>0.00718274825739754</v>
      </c>
      <c r="E36" s="19" t="n">
        <v>0.025213449793563</v>
      </c>
      <c r="F36" s="19" t="n">
        <v>0.018565302237722</v>
      </c>
      <c r="G36" s="19" t="n">
        <v>0.00634117791929483</v>
      </c>
      <c r="H36" s="19" t="n">
        <v>6.62482715006269E-011</v>
      </c>
      <c r="I36" s="23"/>
      <c r="J36" s="23"/>
      <c r="K36" s="24"/>
      <c r="L36" s="24"/>
    </row>
    <row r="37" customFormat="false" ht="15" hidden="false" customHeight="false" outlineLevel="0" collapsed="false">
      <c r="A37" s="18" t="s">
        <v>58</v>
      </c>
      <c r="B37" s="18" t="s">
        <v>83</v>
      </c>
      <c r="C37" s="19" t="n">
        <v>0.132285486339028</v>
      </c>
      <c r="D37" s="19" t="n">
        <v>0.127406025600065</v>
      </c>
      <c r="E37" s="19" t="n">
        <v>0.0119365556487578</v>
      </c>
      <c r="F37" s="19" t="n">
        <v>0.018028270388951</v>
      </c>
      <c r="G37" s="19" t="n">
        <v>0.0124979910156466</v>
      </c>
      <c r="H37" s="19" t="n">
        <v>0.00865805926302466</v>
      </c>
      <c r="I37" s="19" t="n">
        <v>0.00622538713141675</v>
      </c>
      <c r="J37" s="19" t="n">
        <v>0.00327888809807512</v>
      </c>
      <c r="K37" s="19" t="n">
        <v>0.0015613861358936</v>
      </c>
      <c r="L37" s="19" t="n">
        <v>0.000892160539297655</v>
      </c>
    </row>
    <row r="38" customFormat="false" ht="15" hidden="false" customHeight="false" outlineLevel="0" collapsed="false">
      <c r="A38" s="18" t="s">
        <v>58</v>
      </c>
      <c r="B38" s="18" t="s">
        <v>84</v>
      </c>
      <c r="C38" s="19" t="n">
        <v>0.207814070217277</v>
      </c>
      <c r="D38" s="19" t="n">
        <v>0.201000665803215</v>
      </c>
      <c r="E38" s="19" t="n">
        <v>0.0194770378815174</v>
      </c>
      <c r="F38" s="19" t="n">
        <v>0.0268973757326764</v>
      </c>
      <c r="G38" s="19" t="n">
        <v>0.021711542416522</v>
      </c>
      <c r="H38" s="19" t="n">
        <v>0.0169275213679878</v>
      </c>
      <c r="I38" s="19" t="n">
        <v>0.010661732356711</v>
      </c>
      <c r="J38" s="19" t="n">
        <v>0.00775147878563401</v>
      </c>
      <c r="K38" s="19" t="n">
        <v>0.00419514085299104</v>
      </c>
      <c r="L38" s="19" t="n">
        <v>0.00233948782281197</v>
      </c>
    </row>
    <row r="39" customFormat="false" ht="15" hidden="false" customHeight="false" outlineLevel="0" collapsed="false">
      <c r="A39" s="18" t="s">
        <v>58</v>
      </c>
      <c r="B39" s="18" t="s">
        <v>85</v>
      </c>
      <c r="C39" s="19" t="n">
        <v>0.00377685850204532</v>
      </c>
      <c r="D39" s="19" t="n">
        <v>0.00357242962160372</v>
      </c>
      <c r="E39" s="19" t="n">
        <v>0.000242848916767893</v>
      </c>
      <c r="F39" s="19" t="n">
        <v>0.000466840801255008</v>
      </c>
      <c r="G39" s="19" t="n">
        <v>0.000118198992085358</v>
      </c>
      <c r="H39" s="19" t="n">
        <v>4.68748235013631E-005</v>
      </c>
      <c r="I39" s="19" t="n">
        <v>5.41161969304829E-006</v>
      </c>
      <c r="J39" s="19" t="n">
        <v>8.52212826171103E-021</v>
      </c>
    </row>
    <row r="40" customFormat="false" ht="15" hidden="false" customHeight="false" outlineLevel="0" collapsed="false">
      <c r="A40" s="18" t="s">
        <v>58</v>
      </c>
      <c r="B40" s="18" t="s">
        <v>86</v>
      </c>
      <c r="C40" s="19" t="n">
        <v>0.00602360076673126</v>
      </c>
      <c r="D40" s="19" t="n">
        <v>0.0057402357956794</v>
      </c>
      <c r="E40" s="19" t="n">
        <v>0.000511555009818762</v>
      </c>
      <c r="F40" s="19" t="n">
        <v>0.000653776548862808</v>
      </c>
      <c r="G40" s="19" t="n">
        <v>0.000319254132578809</v>
      </c>
      <c r="H40" s="19" t="n">
        <v>0.00012321381609659</v>
      </c>
      <c r="I40" s="19" t="n">
        <v>5.0974469058514E-005</v>
      </c>
      <c r="J40" s="19" t="n">
        <v>6.54038502377011E-007</v>
      </c>
      <c r="K40" s="19" t="n">
        <v>0</v>
      </c>
      <c r="L40" s="19" t="n">
        <v>0</v>
      </c>
    </row>
    <row r="41" customFormat="false" ht="15" hidden="false" customHeight="false" outlineLevel="0" collapsed="false">
      <c r="A41" s="18" t="s">
        <v>58</v>
      </c>
      <c r="B41" s="18" t="s">
        <v>87</v>
      </c>
      <c r="C41" s="19" t="n">
        <v>0.0963910754436063</v>
      </c>
      <c r="D41" s="19" t="n">
        <v>0.107910789418861</v>
      </c>
      <c r="E41" s="19" t="n">
        <v>0.157774839192263</v>
      </c>
      <c r="F41" s="19" t="n">
        <v>0.167783815253334</v>
      </c>
      <c r="G41" s="19" t="n">
        <v>0.192623578000626</v>
      </c>
      <c r="H41" s="19" t="n">
        <v>0.228081700009907</v>
      </c>
      <c r="I41" s="19" t="n">
        <v>0.25048820744092</v>
      </c>
      <c r="J41" s="19" t="n">
        <v>0.267017659311734</v>
      </c>
      <c r="K41" s="19" t="n">
        <v>0.275323689820465</v>
      </c>
      <c r="L41" s="19" t="n">
        <v>0.280066830387463</v>
      </c>
    </row>
    <row r="42" customFormat="false" ht="15" hidden="false" customHeight="false" outlineLevel="0" collapsed="false">
      <c r="A42" s="18" t="s">
        <v>58</v>
      </c>
      <c r="B42" s="18" t="s">
        <v>88</v>
      </c>
      <c r="C42" s="19" t="n">
        <v>0.054309477198773</v>
      </c>
      <c r="D42" s="19" t="n">
        <v>0.0611792471649774</v>
      </c>
      <c r="E42" s="19" t="n">
        <v>0.0906726685430228</v>
      </c>
      <c r="F42" s="19" t="n">
        <v>0.0910410683459682</v>
      </c>
      <c r="G42" s="19" t="n">
        <v>0.105321801974502</v>
      </c>
      <c r="H42" s="19" t="n">
        <v>0.126014071968941</v>
      </c>
      <c r="I42" s="19" t="n">
        <v>0.140120516349085</v>
      </c>
      <c r="J42" s="19" t="n">
        <v>0.151239615901949</v>
      </c>
      <c r="K42" s="19" t="n">
        <v>0.158031043816285</v>
      </c>
      <c r="L42" s="19" t="n">
        <v>0.163008059096514</v>
      </c>
    </row>
    <row r="43" customFormat="false" ht="15" hidden="false" customHeight="false" outlineLevel="0" collapsed="false">
      <c r="A43" s="18" t="s">
        <v>58</v>
      </c>
      <c r="B43" s="18" t="s">
        <v>89</v>
      </c>
      <c r="C43" s="19" t="n">
        <v>0.0198531629229822</v>
      </c>
      <c r="D43" s="19" t="n">
        <v>0.0225570840816645</v>
      </c>
      <c r="E43" s="19" t="n">
        <v>0.0327388749789652</v>
      </c>
      <c r="F43" s="19" t="n">
        <v>0.0359754277023328</v>
      </c>
      <c r="G43" s="19" t="n">
        <v>0.0410461068886889</v>
      </c>
      <c r="H43" s="19" t="n">
        <v>0.0484854551909869</v>
      </c>
      <c r="I43" s="19" t="n">
        <v>0.0521639504644428</v>
      </c>
      <c r="J43" s="19" t="n">
        <v>0.0533786007182227</v>
      </c>
      <c r="K43" s="19" t="n">
        <v>0.0519786083962641</v>
      </c>
      <c r="L43" s="19" t="n">
        <v>0.0494607673360803</v>
      </c>
    </row>
    <row r="44" customFormat="false" ht="15" hidden="false" customHeight="false" outlineLevel="0" collapsed="false">
      <c r="A44" s="18" t="s">
        <v>58</v>
      </c>
      <c r="B44" s="18" t="s">
        <v>90</v>
      </c>
      <c r="C44" s="19" t="n">
        <v>0.0110227761007772</v>
      </c>
      <c r="D44" s="19" t="n">
        <v>0.0126711100007541</v>
      </c>
      <c r="E44" s="19" t="n">
        <v>0.019339983611911</v>
      </c>
      <c r="F44" s="19" t="n">
        <v>0.0186652452361315</v>
      </c>
      <c r="G44" s="19" t="n">
        <v>0.0216362323639283</v>
      </c>
      <c r="H44" s="19" t="n">
        <v>0.0260729788267897</v>
      </c>
      <c r="I44" s="19" t="n">
        <v>0.0286654331802321</v>
      </c>
      <c r="J44" s="19" t="n">
        <v>0.0299977150834715</v>
      </c>
      <c r="K44" s="19" t="n">
        <v>0.0299077928657315</v>
      </c>
      <c r="L44" s="19" t="n">
        <v>0.0291650042371357</v>
      </c>
    </row>
    <row r="45" customFormat="false" ht="15" hidden="false" customHeight="false" outlineLevel="0" collapsed="false">
      <c r="A45" s="18" t="s">
        <v>58</v>
      </c>
      <c r="B45" s="18" t="s">
        <v>91</v>
      </c>
      <c r="C45" s="19" t="n">
        <v>0.00951893439334953</v>
      </c>
      <c r="D45" s="19" t="n">
        <v>0.0105787834292297</v>
      </c>
      <c r="E45" s="19" t="n">
        <v>0.0153923954679542</v>
      </c>
      <c r="F45" s="19" t="n">
        <v>0.0118612025259022</v>
      </c>
      <c r="G45" s="19" t="n">
        <v>0.0160965167422705</v>
      </c>
      <c r="H45" s="19" t="n">
        <v>0.0187811605037038</v>
      </c>
      <c r="I45" s="19" t="n">
        <v>0.0169838921992134</v>
      </c>
      <c r="J45" s="19" t="n">
        <v>0.0180111496363405</v>
      </c>
      <c r="K45" s="19" t="n">
        <v>0.0183619398869186</v>
      </c>
      <c r="L45" s="19" t="n">
        <v>0.0185650617501436</v>
      </c>
    </row>
    <row r="46" customFormat="false" ht="15" hidden="false" customHeight="false" outlineLevel="0" collapsed="false">
      <c r="A46" s="18" t="s">
        <v>58</v>
      </c>
      <c r="B46" s="18" t="s">
        <v>92</v>
      </c>
      <c r="C46" s="19" t="n">
        <v>0.00539304563140154</v>
      </c>
      <c r="D46" s="19" t="n">
        <v>0.0060602410436924</v>
      </c>
      <c r="E46" s="19" t="n">
        <v>0.00916737356801517</v>
      </c>
      <c r="F46" s="19" t="n">
        <v>0.00629346044803252</v>
      </c>
      <c r="G46" s="19" t="n">
        <v>0.00869461544332288</v>
      </c>
      <c r="H46" s="19" t="n">
        <v>0.010336694283377</v>
      </c>
      <c r="I46" s="19" t="n">
        <v>0.00953550035226771</v>
      </c>
      <c r="J46" s="19" t="n">
        <v>0.0103255038551478</v>
      </c>
      <c r="K46" s="19" t="n">
        <v>0.0107612662692923</v>
      </c>
      <c r="L46" s="19" t="n">
        <v>0.0111347775346846</v>
      </c>
    </row>
    <row r="47" customFormat="false" ht="15" hidden="false" customHeight="false" outlineLevel="0" collapsed="false">
      <c r="A47" s="18" t="s">
        <v>58</v>
      </c>
      <c r="B47" s="18" t="s">
        <v>93</v>
      </c>
      <c r="C47" s="19" t="n">
        <v>0.0151917889374041</v>
      </c>
      <c r="D47" s="19" t="n">
        <v>0.0172642878496</v>
      </c>
      <c r="E47" s="19" t="n">
        <v>0.0224071037417059</v>
      </c>
      <c r="F47" s="19" t="n">
        <v>0.0126689547219364</v>
      </c>
      <c r="G47" s="19" t="n">
        <v>0.00681776736541377</v>
      </c>
      <c r="H47" s="19" t="n">
        <v>0.00555340823217832</v>
      </c>
      <c r="I47" s="19" t="n">
        <v>0.00264815896573703</v>
      </c>
      <c r="J47" s="19" t="n">
        <v>0.00195887441464754</v>
      </c>
      <c r="K47" s="19" t="n">
        <v>0.00161232592311676</v>
      </c>
      <c r="L47" s="19" t="n">
        <v>0.0011199157218396</v>
      </c>
    </row>
    <row r="48" customFormat="false" ht="15" hidden="false" customHeight="false" outlineLevel="0" collapsed="false">
      <c r="A48" s="18" t="s">
        <v>58</v>
      </c>
      <c r="B48" s="18" t="s">
        <v>94</v>
      </c>
      <c r="C48" s="19" t="n">
        <v>0.0486439030997425</v>
      </c>
      <c r="D48" s="19" t="n">
        <v>0.0542810851902241</v>
      </c>
      <c r="E48" s="19" t="n">
        <v>0.0819119490366734</v>
      </c>
      <c r="F48" s="19" t="n">
        <v>0.115711647725372</v>
      </c>
      <c r="G48" s="19" t="n">
        <v>0.145994969272939</v>
      </c>
      <c r="H48" s="19" t="n">
        <v>0.187469225585904</v>
      </c>
      <c r="I48" s="19" t="n">
        <v>0.216493413451044</v>
      </c>
      <c r="J48" s="19" t="n">
        <v>0.254127038578879</v>
      </c>
      <c r="K48" s="19" t="n">
        <v>0.287216254482751</v>
      </c>
      <c r="L48" s="19" t="n">
        <v>0.319703484185632</v>
      </c>
    </row>
    <row r="49" customFormat="false" ht="15" hidden="false" customHeight="false" outlineLevel="0" collapsed="false">
      <c r="A49" s="18" t="s">
        <v>58</v>
      </c>
      <c r="B49" s="18" t="s">
        <v>95</v>
      </c>
      <c r="C49" s="19" t="n">
        <v>0.0221100666615356</v>
      </c>
      <c r="D49" s="19" t="n">
        <v>0.022042791546097</v>
      </c>
      <c r="E49" s="19" t="n">
        <v>0.0217713242725769</v>
      </c>
      <c r="F49" s="19" t="n">
        <v>0.0276109030286375</v>
      </c>
      <c r="G49" s="19" t="n">
        <v>0.0202285960395536</v>
      </c>
      <c r="H49" s="19" t="n">
        <v>0.0199631669702989</v>
      </c>
      <c r="I49" s="19" t="n">
        <v>0.021384432687694</v>
      </c>
      <c r="J49" s="19" t="n">
        <v>0.0211654134676127</v>
      </c>
      <c r="K49" s="19" t="n">
        <v>0.020945403688797</v>
      </c>
      <c r="L49" s="19" t="n">
        <v>0.0207097930287122</v>
      </c>
    </row>
    <row r="51" customFormat="false" ht="15" hidden="false" customHeight="false" outlineLevel="0" collapsed="false">
      <c r="A51" s="17" t="s">
        <v>56</v>
      </c>
      <c r="B51" s="17" t="s">
        <v>76</v>
      </c>
      <c r="C51" s="17" t="s">
        <v>12</v>
      </c>
      <c r="D51" s="17" t="s">
        <v>17</v>
      </c>
      <c r="E51" s="17" t="s">
        <v>22</v>
      </c>
      <c r="F51" s="17" t="s">
        <v>27</v>
      </c>
      <c r="G51" s="17" t="s">
        <v>32</v>
      </c>
      <c r="H51" s="17" t="s">
        <v>37</v>
      </c>
      <c r="I51" s="17" t="s">
        <v>42</v>
      </c>
      <c r="J51" s="17" t="s">
        <v>47</v>
      </c>
      <c r="K51" s="17" t="s">
        <v>52</v>
      </c>
    </row>
    <row r="52" customFormat="false" ht="15" hidden="false" customHeight="false" outlineLevel="0" collapsed="false">
      <c r="A52" s="18" t="s">
        <v>58</v>
      </c>
      <c r="B52" s="18" t="s">
        <v>77</v>
      </c>
      <c r="C52" s="19" t="n">
        <v>794142.0296</v>
      </c>
      <c r="D52" s="19" t="n">
        <v>839300.0377</v>
      </c>
      <c r="E52" s="19" t="n">
        <v>516323.1982</v>
      </c>
      <c r="F52" s="19" t="n">
        <v>257607.915</v>
      </c>
      <c r="G52" s="19" t="n">
        <v>158097.0481</v>
      </c>
      <c r="H52" s="19" t="n">
        <v>82405.5994</v>
      </c>
      <c r="I52" s="19" t="n">
        <v>26376.7019999999</v>
      </c>
      <c r="J52" s="19" t="n">
        <v>4319.616</v>
      </c>
      <c r="K52" s="19" t="n">
        <v>2.20240000000194</v>
      </c>
    </row>
    <row r="53" customFormat="false" ht="15" hidden="false" customHeight="false" outlineLevel="0" collapsed="false">
      <c r="A53" s="18" t="s">
        <v>58</v>
      </c>
      <c r="B53" s="18" t="s">
        <v>78</v>
      </c>
      <c r="C53" s="19" t="n">
        <v>2731479.2039</v>
      </c>
      <c r="D53" s="19" t="n">
        <v>4375958.455</v>
      </c>
      <c r="E53" s="19" t="n">
        <v>3899913.4615</v>
      </c>
      <c r="F53" s="19" t="n">
        <v>2656915.3774</v>
      </c>
      <c r="G53" s="19" t="n">
        <v>2118896.3833</v>
      </c>
      <c r="H53" s="19" t="n">
        <v>1502045.5316</v>
      </c>
      <c r="I53" s="19" t="n">
        <v>1181692.2002</v>
      </c>
      <c r="J53" s="19" t="n">
        <v>951530.0376</v>
      </c>
      <c r="K53" s="19" t="n">
        <v>727464.005899999</v>
      </c>
    </row>
    <row r="54" customFormat="false" ht="15" hidden="false" customHeight="false" outlineLevel="0" collapsed="false">
      <c r="A54" s="18" t="s">
        <v>58</v>
      </c>
      <c r="B54" s="18" t="s">
        <v>79</v>
      </c>
      <c r="C54" s="19" t="n">
        <v>15966.1728</v>
      </c>
      <c r="D54" s="19" t="n">
        <v>17209.6483</v>
      </c>
      <c r="E54" s="19" t="n">
        <v>14303.3408</v>
      </c>
      <c r="F54" s="19" t="n">
        <v>4698.2658</v>
      </c>
      <c r="G54" s="19" t="n">
        <v>2096.26800000001</v>
      </c>
      <c r="H54" s="19" t="n">
        <v>873.1959</v>
      </c>
      <c r="I54" s="19" t="n">
        <v>5.20709999999872</v>
      </c>
      <c r="J54" s="19" t="n">
        <v>0</v>
      </c>
      <c r="K54" s="19" t="n">
        <v>0</v>
      </c>
    </row>
    <row r="55" customFormat="false" ht="15" hidden="false" customHeight="false" outlineLevel="0" collapsed="false">
      <c r="A55" s="18" t="s">
        <v>58</v>
      </c>
      <c r="B55" s="18" t="s">
        <v>80</v>
      </c>
      <c r="C55" s="19" t="n">
        <v>55795.3101</v>
      </c>
      <c r="D55" s="19" t="n">
        <v>60176.5917</v>
      </c>
      <c r="E55" s="19" t="n">
        <v>49851.7358</v>
      </c>
      <c r="F55" s="19" t="n">
        <v>17783.745</v>
      </c>
      <c r="G55" s="19" t="n">
        <v>11434.0881000001</v>
      </c>
      <c r="H55" s="19" t="n">
        <v>6943.26289999999</v>
      </c>
      <c r="I55" s="19" t="n">
        <v>4198.66210000001</v>
      </c>
      <c r="J55" s="19" t="n">
        <v>2019.4685</v>
      </c>
      <c r="K55" s="19" t="n">
        <v>1003.6254</v>
      </c>
    </row>
    <row r="56" customFormat="false" ht="15" hidden="false" customHeight="false" outlineLevel="0" collapsed="false">
      <c r="A56" s="18" t="s">
        <v>58</v>
      </c>
      <c r="B56" s="18" t="s">
        <v>81</v>
      </c>
    </row>
    <row r="57" customFormat="false" ht="15" hidden="false" customHeight="false" outlineLevel="0" collapsed="false">
      <c r="A57" s="18" t="s">
        <v>58</v>
      </c>
      <c r="B57" s="18" t="s">
        <v>82</v>
      </c>
      <c r="C57" s="19" t="n">
        <v>161052.7139</v>
      </c>
      <c r="D57" s="19" t="n">
        <v>271539.3094</v>
      </c>
      <c r="E57" s="19" t="n">
        <v>185761.8429</v>
      </c>
      <c r="F57" s="19" t="n">
        <v>46496.0589</v>
      </c>
      <c r="G57" s="19" t="n">
        <v>0.000500000023748726</v>
      </c>
      <c r="H57" s="23"/>
      <c r="I57" s="23"/>
      <c r="J57" s="24"/>
      <c r="K57" s="24"/>
    </row>
    <row r="58" customFormat="false" ht="15" hidden="false" customHeight="false" outlineLevel="0" collapsed="false">
      <c r="A58" s="18" t="s">
        <v>58</v>
      </c>
      <c r="B58" s="18" t="s">
        <v>83</v>
      </c>
      <c r="C58" s="19" t="n">
        <v>1352278.4041</v>
      </c>
      <c r="D58" s="19" t="n">
        <v>128552.1856</v>
      </c>
      <c r="E58" s="19" t="n">
        <v>180388.3766</v>
      </c>
      <c r="F58" s="19" t="n">
        <v>91640.281</v>
      </c>
      <c r="G58" s="19" t="n">
        <v>65345.5515000001</v>
      </c>
      <c r="H58" s="19" t="n">
        <v>40529.7502</v>
      </c>
      <c r="I58" s="19" t="n">
        <v>21870.5004</v>
      </c>
      <c r="J58" s="19" t="n">
        <v>10674.8652</v>
      </c>
      <c r="K58" s="19" t="n">
        <v>6259.10509999999</v>
      </c>
    </row>
    <row r="59" customFormat="false" ht="15" hidden="false" customHeight="false" outlineLevel="0" collapsed="false">
      <c r="A59" s="18" t="s">
        <v>58</v>
      </c>
      <c r="B59" s="18" t="s">
        <v>84</v>
      </c>
      <c r="C59" s="19" t="n">
        <v>2124363.6547</v>
      </c>
      <c r="D59" s="19" t="n">
        <v>209760.324699999</v>
      </c>
      <c r="E59" s="19" t="n">
        <v>269131.4163</v>
      </c>
      <c r="F59" s="19" t="n">
        <v>159197.7339</v>
      </c>
      <c r="G59" s="19" t="n">
        <v>127758.2176</v>
      </c>
      <c r="H59" s="19" t="n">
        <v>69412.1249000001</v>
      </c>
      <c r="I59" s="19" t="n">
        <v>51703.1124</v>
      </c>
      <c r="J59" s="19" t="n">
        <v>28681.2865</v>
      </c>
      <c r="K59" s="19" t="n">
        <v>16413.0776</v>
      </c>
    </row>
    <row r="60" customFormat="false" ht="15" hidden="false" customHeight="false" outlineLevel="0" collapsed="false">
      <c r="A60" s="18" t="s">
        <v>58</v>
      </c>
      <c r="B60" s="18" t="s">
        <v>85</v>
      </c>
      <c r="C60" s="19" t="n">
        <v>38608.6511</v>
      </c>
      <c r="D60" s="19" t="n">
        <v>2615.39090000001</v>
      </c>
      <c r="E60" s="19" t="n">
        <v>4671.1444</v>
      </c>
      <c r="F60" s="19" t="n">
        <v>866.682399999998</v>
      </c>
      <c r="G60" s="19" t="n">
        <v>353.781499999997</v>
      </c>
      <c r="H60" s="19" t="n">
        <v>35.2317999999999</v>
      </c>
      <c r="I60" s="19" t="n">
        <v>5.6843418860808E-014</v>
      </c>
    </row>
    <row r="61" customFormat="false" ht="15" hidden="false" customHeight="false" outlineLevel="0" collapsed="false">
      <c r="A61" s="18" t="s">
        <v>58</v>
      </c>
      <c r="B61" s="18" t="s">
        <v>86</v>
      </c>
      <c r="C61" s="19" t="n">
        <v>61575.8044</v>
      </c>
      <c r="D61" s="19" t="n">
        <v>5509.25380000004</v>
      </c>
      <c r="E61" s="19" t="n">
        <v>6541.59759999999</v>
      </c>
      <c r="F61" s="19" t="n">
        <v>2340.8993</v>
      </c>
      <c r="G61" s="19" t="n">
        <v>929.939900000001</v>
      </c>
      <c r="H61" s="19" t="n">
        <v>331.8641</v>
      </c>
      <c r="I61" s="19" t="n">
        <v>4.36249999999973</v>
      </c>
      <c r="J61" s="19" t="n">
        <v>0</v>
      </c>
      <c r="K61" s="19" t="n">
        <v>0</v>
      </c>
    </row>
    <row r="62" customFormat="false" ht="15" hidden="false" customHeight="false" outlineLevel="0" collapsed="false">
      <c r="A62" s="18" t="s">
        <v>58</v>
      </c>
      <c r="B62" s="18" t="s">
        <v>87</v>
      </c>
      <c r="C62" s="19" t="n">
        <v>985350.4967</v>
      </c>
      <c r="D62" s="19" t="n">
        <v>1699175.2904</v>
      </c>
      <c r="E62" s="19" t="n">
        <v>1678821.6174</v>
      </c>
      <c r="F62" s="19" t="n">
        <v>1412393.3033</v>
      </c>
      <c r="G62" s="19" t="n">
        <v>1721416.3153</v>
      </c>
      <c r="H62" s="19" t="n">
        <v>1630778.0161</v>
      </c>
      <c r="I62" s="19" t="n">
        <v>1781033.5852</v>
      </c>
      <c r="J62" s="19" t="n">
        <v>1882329.5581</v>
      </c>
      <c r="K62" s="19" t="n">
        <v>1964856.827</v>
      </c>
    </row>
    <row r="63" customFormat="false" ht="15" hidden="false" customHeight="false" outlineLevel="0" collapsed="false">
      <c r="A63" s="18" t="s">
        <v>58</v>
      </c>
      <c r="B63" s="18" t="s">
        <v>88</v>
      </c>
      <c r="C63" s="19" t="n">
        <v>555174.5334</v>
      </c>
      <c r="D63" s="19" t="n">
        <v>976510.3149</v>
      </c>
      <c r="E63" s="19" t="n">
        <v>910944.3207</v>
      </c>
      <c r="F63" s="19" t="n">
        <v>772261.6792</v>
      </c>
      <c r="G63" s="19" t="n">
        <v>951074.459</v>
      </c>
      <c r="H63" s="19" t="n">
        <v>912240.3805</v>
      </c>
      <c r="I63" s="19" t="n">
        <v>1008782.8499</v>
      </c>
      <c r="J63" s="19" t="n">
        <v>1080424.6633</v>
      </c>
      <c r="K63" s="19" t="n">
        <v>1143610.9636</v>
      </c>
    </row>
    <row r="64" customFormat="false" ht="15" hidden="false" customHeight="false" outlineLevel="0" collapsed="false">
      <c r="A64" s="18" t="s">
        <v>58</v>
      </c>
      <c r="B64" s="18" t="s">
        <v>89</v>
      </c>
      <c r="C64" s="19" t="n">
        <v>202947.4602</v>
      </c>
      <c r="D64" s="19" t="n">
        <v>352585.2898</v>
      </c>
      <c r="E64" s="19" t="n">
        <v>359965.147</v>
      </c>
      <c r="F64" s="19" t="n">
        <v>300966.5125</v>
      </c>
      <c r="G64" s="19" t="n">
        <v>365937.5286</v>
      </c>
      <c r="H64" s="19" t="n">
        <v>339608.0978</v>
      </c>
      <c r="I64" s="19" t="n">
        <v>356040.423899999</v>
      </c>
      <c r="J64" s="19" t="n">
        <v>355366.6996</v>
      </c>
      <c r="K64" s="19" t="n">
        <v>347000.486400001</v>
      </c>
    </row>
    <row r="65" customFormat="false" ht="15" hidden="false" customHeight="false" outlineLevel="0" collapsed="false">
      <c r="A65" s="18" t="s">
        <v>58</v>
      </c>
      <c r="B65" s="18" t="s">
        <v>90</v>
      </c>
      <c r="C65" s="19" t="n">
        <v>112679.4971</v>
      </c>
      <c r="D65" s="19" t="n">
        <v>208284.3021</v>
      </c>
      <c r="E65" s="19" t="n">
        <v>186761.8587</v>
      </c>
      <c r="F65" s="19" t="n">
        <v>158645.5304</v>
      </c>
      <c r="G65" s="19" t="n">
        <v>196782.3422</v>
      </c>
      <c r="H65" s="19" t="n">
        <v>186623.3893</v>
      </c>
      <c r="I65" s="19" t="n">
        <v>200087.6578</v>
      </c>
      <c r="J65" s="19" t="n">
        <v>204473.2241</v>
      </c>
      <c r="K65" s="19" t="n">
        <v>204612.0835</v>
      </c>
    </row>
    <row r="66" customFormat="false" ht="15" hidden="false" customHeight="false" outlineLevel="0" collapsed="false">
      <c r="A66" s="18" t="s">
        <v>58</v>
      </c>
      <c r="B66" s="18" t="s">
        <v>91</v>
      </c>
      <c r="C66" s="19" t="n">
        <v>97306.5887</v>
      </c>
      <c r="D66" s="19" t="n">
        <v>165770.2722</v>
      </c>
      <c r="E66" s="19" t="n">
        <v>118681.5497</v>
      </c>
      <c r="F66" s="19" t="n">
        <v>118026.1144</v>
      </c>
      <c r="G66" s="19" t="n">
        <v>141748.3126</v>
      </c>
      <c r="H66" s="19" t="n">
        <v>110571.904</v>
      </c>
      <c r="I66" s="19" t="n">
        <v>120136.1082</v>
      </c>
      <c r="J66" s="19" t="n">
        <v>125536.6809</v>
      </c>
      <c r="K66" s="19" t="n">
        <v>130246.3711</v>
      </c>
    </row>
    <row r="67" customFormat="false" ht="15" hidden="false" customHeight="false" outlineLevel="0" collapsed="false">
      <c r="A67" s="18" t="s">
        <v>58</v>
      </c>
      <c r="B67" s="18" t="s">
        <v>92</v>
      </c>
      <c r="C67" s="19" t="n">
        <v>55130.0021</v>
      </c>
      <c r="D67" s="19" t="n">
        <v>98729.1429</v>
      </c>
      <c r="E67" s="19" t="n">
        <v>62971.4936</v>
      </c>
      <c r="F67" s="19" t="n">
        <v>63752.4063999999</v>
      </c>
      <c r="G67" s="19" t="n">
        <v>78014.8262</v>
      </c>
      <c r="H67" s="19" t="n">
        <v>62079.9059</v>
      </c>
      <c r="I67" s="19" t="n">
        <v>68872.1083</v>
      </c>
      <c r="J67" s="19" t="n">
        <v>73572.4906000001</v>
      </c>
      <c r="K67" s="19" t="n">
        <v>78117.9393</v>
      </c>
    </row>
    <row r="68" customFormat="false" ht="15" hidden="false" customHeight="false" outlineLevel="0" collapsed="false">
      <c r="A68" s="18" t="s">
        <v>58</v>
      </c>
      <c r="B68" s="18" t="s">
        <v>93</v>
      </c>
      <c r="C68" s="19" t="n">
        <v>155296.9163</v>
      </c>
      <c r="D68" s="19" t="n">
        <v>241316.0248</v>
      </c>
      <c r="E68" s="19" t="n">
        <v>126763.8063</v>
      </c>
      <c r="F68" s="19" t="n">
        <v>49990.6038</v>
      </c>
      <c r="G68" s="19" t="n">
        <v>41913.6105</v>
      </c>
      <c r="H68" s="19" t="n">
        <v>17240.5698</v>
      </c>
      <c r="I68" s="19" t="n">
        <v>13065.8816</v>
      </c>
      <c r="J68" s="19" t="n">
        <v>11023.1297</v>
      </c>
      <c r="K68" s="19" t="n">
        <v>7856.96060000001</v>
      </c>
    </row>
    <row r="69" customFormat="false" ht="15" hidden="false" customHeight="false" outlineLevel="0" collapsed="false">
      <c r="A69" s="18" t="s">
        <v>58</v>
      </c>
      <c r="B69" s="18" t="s">
        <v>94</v>
      </c>
      <c r="C69" s="19" t="n">
        <v>497258.6296</v>
      </c>
      <c r="D69" s="19" t="n">
        <v>882160.682299999</v>
      </c>
      <c r="E69" s="19" t="n">
        <v>1157794.7211</v>
      </c>
      <c r="F69" s="19" t="n">
        <v>1070493.6491</v>
      </c>
      <c r="G69" s="19" t="n">
        <v>1414899.0626</v>
      </c>
      <c r="H69" s="19" t="n">
        <v>1409458.3649</v>
      </c>
      <c r="I69" s="19" t="n">
        <v>1695051.8995</v>
      </c>
      <c r="J69" s="19" t="n">
        <v>1963636.4954</v>
      </c>
      <c r="K69" s="19" t="n">
        <v>2242934.5619</v>
      </c>
    </row>
    <row r="70" customFormat="false" ht="15" hidden="false" customHeight="false" outlineLevel="0" collapsed="false">
      <c r="A70" s="18" t="s">
        <v>58</v>
      </c>
      <c r="B70" s="18" t="s">
        <v>95</v>
      </c>
      <c r="C70" s="19" t="n">
        <v>226018.4884</v>
      </c>
      <c r="D70" s="19" t="n">
        <v>234468.9206</v>
      </c>
      <c r="E70" s="19" t="n">
        <v>276270.8716</v>
      </c>
      <c r="F70" s="19" t="n">
        <v>148324.1765</v>
      </c>
      <c r="G70" s="19" t="n">
        <v>150669.3493</v>
      </c>
      <c r="H70" s="19" t="n">
        <v>139221.1756</v>
      </c>
      <c r="I70" s="19" t="n">
        <v>141175.3527</v>
      </c>
      <c r="J70" s="19" t="n">
        <v>143199.2739</v>
      </c>
      <c r="K70" s="19" t="n">
        <v>145293.1008</v>
      </c>
    </row>
    <row r="81" customFormat="false" ht="15" hidden="false" customHeight="false" outlineLevel="0" collapsed="false">
      <c r="A81" s="17" t="s">
        <v>56</v>
      </c>
      <c r="B81" s="17" t="s">
        <v>10</v>
      </c>
      <c r="C81" s="17" t="s">
        <v>17</v>
      </c>
      <c r="D81" s="17" t="s">
        <v>22</v>
      </c>
      <c r="E81" s="17" t="s">
        <v>27</v>
      </c>
      <c r="F81" s="17" t="s">
        <v>32</v>
      </c>
      <c r="G81" s="17" t="s">
        <v>52</v>
      </c>
    </row>
    <row r="82" customFormat="false" ht="15" hidden="false" customHeight="false" outlineLevel="0" collapsed="false">
      <c r="A82" s="18" t="s">
        <v>58</v>
      </c>
      <c r="B82" s="18" t="s">
        <v>2</v>
      </c>
      <c r="C82" s="19" t="n">
        <v>0.47378075752135</v>
      </c>
      <c r="D82" s="19" t="n">
        <v>0.508897900160976</v>
      </c>
      <c r="E82" s="19" t="n">
        <v>0.531424436990763</v>
      </c>
      <c r="F82" s="19" t="n">
        <v>0.547123773596219</v>
      </c>
      <c r="G82" s="19" t="n">
        <v>0.573847861600374</v>
      </c>
    </row>
    <row r="83" customFormat="false" ht="15" hidden="false" customHeight="false" outlineLevel="0" collapsed="false">
      <c r="A83" s="18" t="s">
        <v>58</v>
      </c>
      <c r="B83" s="18" t="s">
        <v>53</v>
      </c>
      <c r="C83" s="19" t="n">
        <v>0.323005073195905</v>
      </c>
      <c r="D83" s="19" t="n">
        <v>0.35619575286048</v>
      </c>
      <c r="E83" s="19" t="n">
        <v>0.373495378585275</v>
      </c>
      <c r="F83" s="19" t="n">
        <v>0.386612909300249</v>
      </c>
      <c r="G83" s="19" t="n">
        <v>0.405075216372775</v>
      </c>
    </row>
    <row r="84" customFormat="false" ht="15" hidden="false" customHeight="false" outlineLevel="0" collapsed="false">
      <c r="A84" s="18" t="s">
        <v>58</v>
      </c>
      <c r="B84" s="18" t="s">
        <v>54</v>
      </c>
      <c r="C84" s="19" t="n">
        <v>0.277519216477389</v>
      </c>
      <c r="D84" s="19" t="n">
        <v>0.309166826865825</v>
      </c>
      <c r="E84" s="19" t="n">
        <v>0.324856008419562</v>
      </c>
      <c r="F84" s="19" t="n">
        <v>0.336759730650418</v>
      </c>
      <c r="G84" s="19" t="n">
        <v>0.351006850721536</v>
      </c>
    </row>
    <row r="85" customFormat="false" ht="15" hidden="false" customHeight="false" outlineLevel="0" collapsed="false">
      <c r="A85" s="18" t="s">
        <v>58</v>
      </c>
      <c r="B85" s="18" t="s">
        <v>55</v>
      </c>
      <c r="C85" s="19" t="n">
        <v>0.243463170684617</v>
      </c>
      <c r="D85" s="19" t="n">
        <v>0.273537857224643</v>
      </c>
      <c r="E85" s="19" t="n">
        <v>0.289074079377028</v>
      </c>
      <c r="F85" s="19" t="n">
        <v>0.301949630190555</v>
      </c>
      <c r="G85" s="19" t="n">
        <v>0.316278152013601</v>
      </c>
    </row>
    <row r="88" customFormat="false" ht="15" hidden="false" customHeight="false" outlineLevel="0" collapsed="false">
      <c r="A88" s="17" t="s">
        <v>56</v>
      </c>
      <c r="B88" s="17" t="s">
        <v>10</v>
      </c>
      <c r="C88" s="17" t="s">
        <v>17</v>
      </c>
      <c r="D88" s="17" t="s">
        <v>22</v>
      </c>
      <c r="E88" s="17" t="s">
        <v>27</v>
      </c>
      <c r="F88" s="17" t="s">
        <v>32</v>
      </c>
      <c r="G88" s="17" t="s">
        <v>52</v>
      </c>
    </row>
    <row r="89" customFormat="false" ht="15" hidden="false" customHeight="false" outlineLevel="0" collapsed="false">
      <c r="A89" s="18" t="s">
        <v>58</v>
      </c>
      <c r="B89" s="18" t="s">
        <v>2</v>
      </c>
      <c r="C89" s="19" t="n">
        <v>0.425709665977384</v>
      </c>
      <c r="D89" s="19" t="n">
        <v>0.446772898494989</v>
      </c>
      <c r="E89" s="19" t="n">
        <v>0.457786238901217</v>
      </c>
      <c r="F89" s="19" t="n">
        <v>0.468598983938889</v>
      </c>
      <c r="G89" s="19" t="n">
        <v>0.485696010370876</v>
      </c>
    </row>
    <row r="90" customFormat="false" ht="15" hidden="false" customHeight="false" outlineLevel="0" collapsed="false">
      <c r="A90" s="18" t="s">
        <v>58</v>
      </c>
      <c r="B90" s="18" t="s">
        <v>53</v>
      </c>
      <c r="C90" s="19" t="n">
        <v>0.307041116009113</v>
      </c>
      <c r="D90" s="19" t="n">
        <v>0.338763038389317</v>
      </c>
      <c r="E90" s="19" t="n">
        <v>0.353916648917496</v>
      </c>
      <c r="F90" s="19" t="n">
        <v>0.368622912925397</v>
      </c>
      <c r="G90" s="19" t="n">
        <v>0.391262677702745</v>
      </c>
    </row>
    <row r="91" customFormat="false" ht="15" hidden="false" customHeight="false" outlineLevel="0" collapsed="false">
      <c r="A91" s="18" t="s">
        <v>58</v>
      </c>
      <c r="B91" s="18" t="s">
        <v>54</v>
      </c>
      <c r="C91" s="19" t="n">
        <v>0.243518456223576</v>
      </c>
      <c r="D91" s="19" t="n">
        <v>0.258492658411048</v>
      </c>
      <c r="E91" s="19" t="n">
        <v>0.265671401903317</v>
      </c>
      <c r="F91" s="19" t="n">
        <v>0.272623121241837</v>
      </c>
      <c r="G91" s="19" t="n">
        <v>0.283627994622264</v>
      </c>
    </row>
    <row r="92" customFormat="false" ht="15" hidden="false" customHeight="false" outlineLevel="0" collapsed="false">
      <c r="A92" s="18" t="s">
        <v>58</v>
      </c>
      <c r="B92" s="18" t="s">
        <v>55</v>
      </c>
      <c r="C92" s="19" t="n">
        <v>0.26684767490877</v>
      </c>
      <c r="D92" s="19" t="n">
        <v>0.279305383832715</v>
      </c>
      <c r="E92" s="19" t="n">
        <v>0.285163271658868</v>
      </c>
      <c r="F92" s="19" t="n">
        <v>0.290772530789309</v>
      </c>
      <c r="G92" s="19" t="n">
        <v>0.299053674942138</v>
      </c>
    </row>
    <row r="95" customFormat="false" ht="15" hidden="false" customHeight="false" outlineLevel="0" collapsed="false">
      <c r="A95" s="17" t="s">
        <v>56</v>
      </c>
      <c r="B95" s="17" t="s">
        <v>96</v>
      </c>
      <c r="C95" s="17" t="s">
        <v>12</v>
      </c>
      <c r="D95" s="17" t="s">
        <v>17</v>
      </c>
      <c r="E95" s="17" t="s">
        <v>22</v>
      </c>
      <c r="F95" s="17" t="s">
        <v>27</v>
      </c>
      <c r="G95" s="17" t="s">
        <v>32</v>
      </c>
      <c r="H95" s="17" t="s">
        <v>37</v>
      </c>
      <c r="I95" s="17" t="s">
        <v>42</v>
      </c>
      <c r="J95" s="17" t="s">
        <v>47</v>
      </c>
      <c r="K95" s="17" t="s">
        <v>52</v>
      </c>
    </row>
    <row r="96" customFormat="false" ht="15" hidden="false" customHeight="false" outlineLevel="0" collapsed="false">
      <c r="A96" s="18" t="s">
        <v>58</v>
      </c>
      <c r="B96" s="18" t="s">
        <v>97</v>
      </c>
      <c r="C96" s="19" t="n">
        <v>0.966546565874677</v>
      </c>
      <c r="D96" s="19" t="n">
        <v>0.976018820686643</v>
      </c>
      <c r="E96" s="19" t="n">
        <v>0.976598324368191</v>
      </c>
      <c r="F96" s="19" t="n">
        <v>0.979684537925908</v>
      </c>
      <c r="G96" s="19" t="n">
        <v>0.975109877171161</v>
      </c>
      <c r="H96" s="19" t="n">
        <v>0.982214545256634</v>
      </c>
      <c r="I96" s="19" t="n">
        <v>0.986585013008348</v>
      </c>
      <c r="J96" s="19" t="n">
        <v>0.989788430195006</v>
      </c>
      <c r="K96" s="19" t="n">
        <v>0.991162853646695</v>
      </c>
    </row>
    <row r="97" customFormat="false" ht="15" hidden="false" customHeight="false" outlineLevel="0" collapsed="false">
      <c r="A97" s="18" t="s">
        <v>58</v>
      </c>
      <c r="B97" s="18" t="s">
        <v>98</v>
      </c>
      <c r="C97" s="19" t="n">
        <v>0.0218206490903957</v>
      </c>
      <c r="D97" s="19" t="n">
        <v>0.0132631834035315</v>
      </c>
      <c r="E97" s="19" t="n">
        <v>0.00991669944734872</v>
      </c>
      <c r="F97" s="19" t="n">
        <v>0.00938613933951822</v>
      </c>
      <c r="G97" s="19" t="n">
        <v>0.011620484053355</v>
      </c>
      <c r="H97" s="19" t="n">
        <v>0.00887352476817119</v>
      </c>
      <c r="I97" s="19" t="n">
        <v>0.00680903046895111</v>
      </c>
      <c r="J97" s="19" t="n">
        <v>0.00504078226789106</v>
      </c>
      <c r="K97" s="19" t="n">
        <v>0.00417093347938796</v>
      </c>
    </row>
    <row r="98" customFormat="false" ht="15" hidden="false" customHeight="false" outlineLevel="0" collapsed="false">
      <c r="A98" s="18" t="s">
        <v>58</v>
      </c>
      <c r="B98" s="18" t="s">
        <v>99</v>
      </c>
      <c r="C98" s="19" t="n">
        <v>0.00870440644081938</v>
      </c>
      <c r="D98" s="19" t="n">
        <v>0.00577989492567608</v>
      </c>
      <c r="E98" s="19" t="n">
        <v>0.00465823172668936</v>
      </c>
      <c r="F98" s="19" t="n">
        <v>0.00446956650894534</v>
      </c>
      <c r="G98" s="19" t="n">
        <v>0.00557186967522983</v>
      </c>
      <c r="H98" s="19" t="n">
        <v>0.00422736063537645</v>
      </c>
      <c r="I98" s="19" t="n">
        <v>0.00297380923343015</v>
      </c>
      <c r="J98" s="19" t="n">
        <v>0.00215611570921811</v>
      </c>
      <c r="K98" s="19" t="n">
        <v>0.00167770996371189</v>
      </c>
    </row>
    <row r="99" customFormat="false" ht="15" hidden="false" customHeight="false" outlineLevel="0" collapsed="false">
      <c r="A99" s="18" t="s">
        <v>58</v>
      </c>
      <c r="B99" s="18" t="s">
        <v>100</v>
      </c>
      <c r="C99" s="19" t="n">
        <v>0.00826290714065801</v>
      </c>
      <c r="D99" s="19" t="n">
        <v>0.00782478662997013</v>
      </c>
      <c r="E99" s="19" t="n">
        <v>0.0109896586849741</v>
      </c>
      <c r="F99" s="19" t="n">
        <v>0.00784827426933028</v>
      </c>
      <c r="G99" s="19" t="n">
        <v>0.00858741205790329</v>
      </c>
      <c r="H99" s="19" t="n">
        <v>0.00612708258000521</v>
      </c>
      <c r="I99" s="19" t="n">
        <v>0.00492503799939874</v>
      </c>
      <c r="J99" s="19" t="n">
        <v>0.00431480069289343</v>
      </c>
      <c r="K99" s="19" t="n">
        <v>0.00413744785889326</v>
      </c>
    </row>
    <row r="100" customFormat="false" ht="15" hidden="false" customHeight="false" outlineLevel="0" collapsed="false">
      <c r="A100" s="18" t="s">
        <v>58</v>
      </c>
      <c r="B100" s="18" t="s">
        <v>101</v>
      </c>
      <c r="C100" s="19" t="n">
        <v>0.00336987789426913</v>
      </c>
      <c r="D100" s="19" t="n">
        <v>0.00289320927985494</v>
      </c>
      <c r="E100" s="19" t="n">
        <v>0.00249531749948641</v>
      </c>
      <c r="F100" s="19" t="n">
        <v>0.003081048465244</v>
      </c>
      <c r="G100" s="19" t="n">
        <v>0.00468222671758044</v>
      </c>
      <c r="H100" s="19" t="n">
        <v>0.00278484739518966</v>
      </c>
      <c r="I100" s="19" t="n">
        <v>0.00168091852330236</v>
      </c>
      <c r="J100" s="19" t="n">
        <v>0.000855986844209784</v>
      </c>
      <c r="K100" s="19" t="n">
        <v>0.00052876501502379</v>
      </c>
    </row>
    <row r="101" customFormat="false" ht="13.8" hidden="false" customHeight="false" outlineLevel="0" collapsed="false">
      <c r="A101" s="22"/>
      <c r="B101" s="22"/>
      <c r="C101" s="23"/>
      <c r="D101" s="23"/>
      <c r="E101" s="23"/>
      <c r="F101" s="23"/>
      <c r="G101" s="23"/>
      <c r="H101" s="23"/>
      <c r="I101" s="23"/>
      <c r="J101" s="23"/>
      <c r="K101" s="23"/>
    </row>
    <row r="102" customFormat="false" ht="13.8" hidden="false" customHeight="false" outlineLevel="0" collapsed="false">
      <c r="A102" s="22"/>
      <c r="B102" s="22"/>
      <c r="C102" s="23"/>
      <c r="D102" s="23"/>
      <c r="E102" s="23"/>
      <c r="F102" s="23"/>
      <c r="G102" s="23"/>
      <c r="H102" s="23"/>
      <c r="I102" s="23"/>
      <c r="J102" s="23"/>
      <c r="K102" s="23"/>
    </row>
    <row r="103" customFormat="false" ht="15" hidden="false" customHeight="false" outlineLevel="0" collapsed="false">
      <c r="A103" s="17" t="s">
        <v>56</v>
      </c>
      <c r="B103" s="17" t="s">
        <v>70</v>
      </c>
      <c r="C103" s="17" t="s">
        <v>12</v>
      </c>
      <c r="D103" s="17" t="s">
        <v>17</v>
      </c>
      <c r="E103" s="17" t="s">
        <v>22</v>
      </c>
      <c r="F103" s="17" t="s">
        <v>27</v>
      </c>
      <c r="G103" s="17" t="s">
        <v>32</v>
      </c>
      <c r="H103" s="17" t="s">
        <v>37</v>
      </c>
      <c r="I103" s="17" t="s">
        <v>42</v>
      </c>
      <c r="J103" s="17" t="s">
        <v>47</v>
      </c>
      <c r="K103" s="17" t="s">
        <v>52</v>
      </c>
    </row>
    <row r="104" customFormat="false" ht="15" hidden="false" customHeight="false" outlineLevel="0" collapsed="false">
      <c r="A104" s="18" t="s">
        <v>58</v>
      </c>
      <c r="B104" s="18" t="s">
        <v>71</v>
      </c>
      <c r="C104" s="19" t="n">
        <v>0.0357785719705992</v>
      </c>
      <c r="D104" s="19" t="n">
        <v>0.0295985232460659</v>
      </c>
      <c r="E104" s="19" t="n">
        <v>0.0236339455540425</v>
      </c>
      <c r="F104" s="19" t="n">
        <v>0.0185604724249639</v>
      </c>
      <c r="G104" s="19" t="n">
        <v>0.0177255369376028</v>
      </c>
      <c r="H104" s="19" t="n">
        <v>0.0197581057066644</v>
      </c>
      <c r="I104" s="19" t="n">
        <v>0.0256079637471524</v>
      </c>
      <c r="J104" s="19" t="n">
        <v>0.0276521405101141</v>
      </c>
      <c r="K104" s="19" t="n">
        <v>0.0272797761286609</v>
      </c>
    </row>
    <row r="105" customFormat="false" ht="15" hidden="false" customHeight="false" outlineLevel="0" collapsed="false">
      <c r="A105" s="18" t="s">
        <v>58</v>
      </c>
      <c r="B105" s="18" t="s">
        <v>72</v>
      </c>
      <c r="C105" s="19" t="n">
        <v>0.251784362458239</v>
      </c>
      <c r="D105" s="19" t="n">
        <v>0.271668645672111</v>
      </c>
      <c r="E105" s="19" t="n">
        <v>0.27734233243569</v>
      </c>
      <c r="F105" s="19" t="n">
        <v>0.313165699091201</v>
      </c>
      <c r="G105" s="19" t="n">
        <v>0.376417858511516</v>
      </c>
      <c r="H105" s="19" t="n">
        <v>0.438548576044379</v>
      </c>
      <c r="I105" s="19" t="n">
        <v>0.489562907448843</v>
      </c>
      <c r="J105" s="19" t="n">
        <v>0.511036188677296</v>
      </c>
      <c r="K105" s="19" t="n">
        <v>0.511887314925371</v>
      </c>
    </row>
    <row r="106" customFormat="false" ht="15" hidden="false" customHeight="false" outlineLevel="0" collapsed="false">
      <c r="A106" s="18" t="s">
        <v>58</v>
      </c>
      <c r="B106" s="18" t="s">
        <v>73</v>
      </c>
      <c r="C106" s="19" t="n">
        <v>0.188987419755842</v>
      </c>
      <c r="D106" s="19" t="n">
        <v>0.158846112843517</v>
      </c>
      <c r="E106" s="19" t="n">
        <v>0.150271633311601</v>
      </c>
      <c r="F106" s="19" t="n">
        <v>0.11642714018224</v>
      </c>
      <c r="G106" s="19" t="n">
        <v>0.077894304798647</v>
      </c>
      <c r="H106" s="19" t="n">
        <v>0.0608380277436488</v>
      </c>
      <c r="I106" s="19" t="n">
        <v>0.0227963882285114</v>
      </c>
      <c r="J106" s="19" t="n">
        <v>0.00886018571230644</v>
      </c>
      <c r="K106" s="19" t="n">
        <v>0.00485419809090391</v>
      </c>
    </row>
    <row r="107" customFormat="false" ht="15" hidden="false" customHeight="false" outlineLevel="0" collapsed="false">
      <c r="A107" s="18" t="s">
        <v>58</v>
      </c>
      <c r="B107" s="18" t="s">
        <v>74</v>
      </c>
      <c r="C107" s="19" t="n">
        <v>0.459267576047968</v>
      </c>
      <c r="D107" s="19" t="n">
        <v>0.48231857856008</v>
      </c>
      <c r="E107" s="19" t="n">
        <v>0.480332630024274</v>
      </c>
      <c r="F107" s="19" t="n">
        <v>0.435547052114107</v>
      </c>
      <c r="G107" s="19" t="n">
        <v>0.340386851689421</v>
      </c>
      <c r="H107" s="19" t="n">
        <v>0.216127966836768</v>
      </c>
      <c r="I107" s="19" t="n">
        <v>0.111468347010454</v>
      </c>
      <c r="J107" s="19" t="n">
        <v>0.044713123219608</v>
      </c>
      <c r="K107" s="19" t="n">
        <v>0.019036463855944</v>
      </c>
    </row>
    <row r="108" customFormat="false" ht="15" hidden="false" customHeight="false" outlineLevel="0" collapsed="false">
      <c r="A108" s="18" t="s">
        <v>58</v>
      </c>
      <c r="B108" s="18" t="s">
        <v>75</v>
      </c>
      <c r="C108" s="19" t="n">
        <v>0.0641820697673509</v>
      </c>
      <c r="D108" s="19" t="n">
        <v>0.0575681396782269</v>
      </c>
      <c r="E108" s="19" t="n">
        <v>0.0684194586743929</v>
      </c>
      <c r="F108" s="19" t="n">
        <v>0.116299636187488</v>
      </c>
      <c r="G108" s="19" t="n">
        <v>0.187575448062813</v>
      </c>
      <c r="H108" s="19" t="n">
        <v>0.26472732366854</v>
      </c>
      <c r="I108" s="19" t="n">
        <v>0.35056439356504</v>
      </c>
      <c r="J108" s="19" t="n">
        <v>0.407738361880675</v>
      </c>
      <c r="K108" s="19" t="n">
        <v>0.43694224699912</v>
      </c>
    </row>
    <row r="111" customFormat="false" ht="15" hidden="false" customHeight="false" outlineLevel="0" collapsed="false">
      <c r="A111" s="17" t="s">
        <v>56</v>
      </c>
      <c r="B111" s="17" t="s">
        <v>102</v>
      </c>
      <c r="C111" s="17" t="s">
        <v>12</v>
      </c>
      <c r="D111" s="17" t="s">
        <v>17</v>
      </c>
      <c r="E111" s="17" t="s">
        <v>22</v>
      </c>
      <c r="F111" s="17" t="s">
        <v>27</v>
      </c>
      <c r="G111" s="17" t="s">
        <v>32</v>
      </c>
      <c r="H111" s="17" t="s">
        <v>37</v>
      </c>
      <c r="I111" s="17" t="s">
        <v>42</v>
      </c>
      <c r="J111" s="17" t="s">
        <v>47</v>
      </c>
      <c r="K111" s="17" t="s">
        <v>52</v>
      </c>
    </row>
    <row r="112" customFormat="false" ht="15" hidden="false" customHeight="false" outlineLevel="0" collapsed="false">
      <c r="A112" s="18" t="s">
        <v>58</v>
      </c>
      <c r="B112" s="18" t="s">
        <v>72</v>
      </c>
      <c r="C112" s="19" t="n">
        <v>0.241051979601488</v>
      </c>
      <c r="D112" s="19" t="n">
        <v>0.277935408818904</v>
      </c>
      <c r="E112" s="19" t="n">
        <v>0.311538603864024</v>
      </c>
      <c r="F112" s="19" t="n">
        <v>0.352896106199849</v>
      </c>
      <c r="G112" s="19" t="n">
        <v>0.41938140538498</v>
      </c>
      <c r="H112" s="19" t="n">
        <v>0.486687426673661</v>
      </c>
      <c r="I112" s="19" t="n">
        <v>0.534987968647766</v>
      </c>
      <c r="J112" s="19" t="n">
        <v>0.559709725105413</v>
      </c>
      <c r="K112" s="19" t="n">
        <v>0.568805321820579</v>
      </c>
    </row>
    <row r="113" customFormat="false" ht="15" hidden="false" customHeight="false" outlineLevel="0" collapsed="false">
      <c r="A113" s="18" t="s">
        <v>58</v>
      </c>
      <c r="B113" s="18" t="s">
        <v>74</v>
      </c>
      <c r="C113" s="19" t="n">
        <v>0.460053181543409</v>
      </c>
      <c r="D113" s="19" t="n">
        <v>0.481345182681326</v>
      </c>
      <c r="E113" s="19" t="n">
        <v>0.471060354901949</v>
      </c>
      <c r="F113" s="19" t="n">
        <v>0.436910742309403</v>
      </c>
      <c r="G113" s="19" t="n">
        <v>0.355936176061508</v>
      </c>
      <c r="H113" s="19" t="n">
        <v>0.24308898110472</v>
      </c>
      <c r="I113" s="19" t="n">
        <v>0.153899220421451</v>
      </c>
      <c r="J113" s="19" t="n">
        <v>0.100167390505327</v>
      </c>
      <c r="K113" s="19" t="n">
        <v>0.0766365352658796</v>
      </c>
    </row>
    <row r="114" customFormat="false" ht="15" hidden="false" customHeight="false" outlineLevel="0" collapsed="false">
      <c r="A114" s="18" t="s">
        <v>58</v>
      </c>
      <c r="B114" s="18" t="s">
        <v>73</v>
      </c>
      <c r="C114" s="19" t="n">
        <v>0.191681751230177</v>
      </c>
      <c r="D114" s="19" t="n">
        <v>0.140632117206218</v>
      </c>
      <c r="E114" s="19" t="n">
        <v>0.111880320963181</v>
      </c>
      <c r="F114" s="19" t="n">
        <v>0.0764974295144139</v>
      </c>
      <c r="G114" s="19" t="n">
        <v>0.0452088891111634</v>
      </c>
      <c r="H114" s="19" t="n">
        <v>0.0339888299516134</v>
      </c>
      <c r="I114" s="19" t="n">
        <v>0.0136033795163391</v>
      </c>
      <c r="J114" s="19" t="n">
        <v>0.00688737253510548</v>
      </c>
      <c r="K114" s="19" t="n">
        <v>0.00518923512900788</v>
      </c>
    </row>
    <row r="115" customFormat="false" ht="15" hidden="false" customHeight="false" outlineLevel="0" collapsed="false">
      <c r="A115" s="18" t="s">
        <v>58</v>
      </c>
      <c r="B115" s="18" t="s">
        <v>75</v>
      </c>
      <c r="C115" s="19" t="n">
        <v>0.0579221379509265</v>
      </c>
      <c r="D115" s="19" t="n">
        <v>0.0497875304657845</v>
      </c>
      <c r="E115" s="19" t="n">
        <v>0.0525546919119819</v>
      </c>
      <c r="F115" s="19" t="n">
        <v>0.0777623583110517</v>
      </c>
      <c r="G115" s="19" t="n">
        <v>0.120510424065603</v>
      </c>
      <c r="H115" s="19" t="n">
        <v>0.171549739338653</v>
      </c>
      <c r="I115" s="19" t="n">
        <v>0.225250304443966</v>
      </c>
      <c r="J115" s="19" t="n">
        <v>0.256938482011364</v>
      </c>
      <c r="K115" s="19" t="n">
        <v>0.271384551550541</v>
      </c>
    </row>
    <row r="116" customFormat="false" ht="15" hidden="false" customHeight="false" outlineLevel="0" collapsed="false">
      <c r="A116" s="18" t="s">
        <v>58</v>
      </c>
      <c r="B116" s="18" t="s">
        <v>71</v>
      </c>
      <c r="C116" s="19" t="n">
        <v>0.049290949673999</v>
      </c>
      <c r="D116" s="19" t="n">
        <v>0.0502997608277677</v>
      </c>
      <c r="E116" s="19" t="n">
        <v>0.0529660283588631</v>
      </c>
      <c r="F116" s="19" t="n">
        <v>0.0559333636652822</v>
      </c>
      <c r="G116" s="19" t="n">
        <v>0.0589631053767459</v>
      </c>
      <c r="H116" s="19" t="n">
        <v>0.0646850229313529</v>
      </c>
      <c r="I116" s="19" t="n">
        <v>0.0722591269704786</v>
      </c>
      <c r="J116" s="19" t="n">
        <v>0.0762970298427909</v>
      </c>
      <c r="K116" s="19" t="n">
        <v>0.0779843562339924</v>
      </c>
    </row>
    <row r="119" customFormat="false" ht="15" hidden="false" customHeight="false" outlineLevel="0" collapsed="false">
      <c r="A119" s="17" t="s">
        <v>56</v>
      </c>
      <c r="B119" s="17" t="s">
        <v>12</v>
      </c>
      <c r="C119" s="17" t="s">
        <v>17</v>
      </c>
      <c r="D119" s="17" t="s">
        <v>22</v>
      </c>
      <c r="E119" s="17" t="s">
        <v>27</v>
      </c>
      <c r="F119" s="17" t="s">
        <v>32</v>
      </c>
      <c r="G119" s="17" t="s">
        <v>37</v>
      </c>
      <c r="H119" s="17" t="s">
        <v>42</v>
      </c>
      <c r="I119" s="17" t="s">
        <v>47</v>
      </c>
      <c r="J119" s="17" t="s">
        <v>52</v>
      </c>
    </row>
    <row r="120" customFormat="false" ht="15" hidden="false" customHeight="false" outlineLevel="0" collapsed="false">
      <c r="A120" s="18" t="s">
        <v>58</v>
      </c>
      <c r="B120" s="19" t="n">
        <v>866171.132125</v>
      </c>
      <c r="C120" s="19" t="n">
        <v>753182.785159</v>
      </c>
      <c r="D120" s="19" t="n">
        <v>2380122.191544</v>
      </c>
      <c r="E120" s="19" t="n">
        <v>2222321.2056738</v>
      </c>
      <c r="F120" s="19" t="n">
        <v>1595022.9277982</v>
      </c>
      <c r="G120" s="19" t="n">
        <v>1256275.75353</v>
      </c>
      <c r="H120" s="19" t="n">
        <v>1470010.14083</v>
      </c>
      <c r="I120" s="19" t="n">
        <v>1677063.2338</v>
      </c>
      <c r="J120" s="19" t="n">
        <v>1702714.66969</v>
      </c>
    </row>
    <row r="123" customFormat="false" ht="15" hidden="false" customHeight="false" outlineLevel="0" collapsed="false">
      <c r="A123" s="17" t="s">
        <v>56</v>
      </c>
      <c r="B123" s="17" t="s">
        <v>12</v>
      </c>
      <c r="C123" s="17" t="s">
        <v>17</v>
      </c>
      <c r="D123" s="17" t="s">
        <v>22</v>
      </c>
      <c r="E123" s="17" t="s">
        <v>27</v>
      </c>
      <c r="F123" s="17" t="s">
        <v>32</v>
      </c>
      <c r="G123" s="17" t="s">
        <v>37</v>
      </c>
      <c r="H123" s="17" t="s">
        <v>42</v>
      </c>
      <c r="I123" s="17" t="s">
        <v>47</v>
      </c>
      <c r="J123" s="17" t="s">
        <v>52</v>
      </c>
    </row>
    <row r="124" customFormat="false" ht="15" hidden="false" customHeight="false" outlineLevel="0" collapsed="false">
      <c r="A124" s="18" t="s">
        <v>58</v>
      </c>
      <c r="B124" s="19" t="n">
        <v>70.4821922022417</v>
      </c>
      <c r="C124" s="19" t="n">
        <v>70.9017439776709</v>
      </c>
      <c r="D124" s="19" t="n">
        <v>69.7751686551067</v>
      </c>
      <c r="E124" s="19" t="n">
        <v>68.7002402482416</v>
      </c>
      <c r="F124" s="19" t="n">
        <v>67.7013008199783</v>
      </c>
      <c r="G124" s="19" t="n">
        <v>65.8426973000432</v>
      </c>
      <c r="H124" s="19" t="n">
        <v>64.4304221005877</v>
      </c>
      <c r="I124" s="19" t="n">
        <v>63.1347585290364</v>
      </c>
      <c r="J124" s="19" t="n">
        <v>62.194841795983</v>
      </c>
    </row>
    <row r="127" customFormat="false" ht="15" hidden="false" customHeight="false" outlineLevel="0" collapsed="false">
      <c r="A127" s="17" t="s">
        <v>56</v>
      </c>
      <c r="B127" s="17" t="s">
        <v>10</v>
      </c>
      <c r="C127" s="17" t="s">
        <v>17</v>
      </c>
      <c r="D127" s="17" t="s">
        <v>22</v>
      </c>
      <c r="E127" s="17" t="s">
        <v>27</v>
      </c>
      <c r="F127" s="17" t="s">
        <v>32</v>
      </c>
      <c r="G127" s="17" t="s">
        <v>52</v>
      </c>
    </row>
    <row r="128" customFormat="false" ht="15" hidden="false" customHeight="false" outlineLevel="0" collapsed="false">
      <c r="A128" s="18" t="s">
        <v>58</v>
      </c>
      <c r="B128" s="18" t="s">
        <v>2</v>
      </c>
      <c r="C128" s="19" t="n">
        <v>0.371848534227317</v>
      </c>
      <c r="D128" s="19" t="n">
        <v>0.340351230739311</v>
      </c>
      <c r="E128" s="19" t="n">
        <v>0.276354186930242</v>
      </c>
      <c r="F128" s="19" t="n">
        <v>0.186384587136209</v>
      </c>
      <c r="G128" s="19" t="n">
        <v>0.0165847907826983</v>
      </c>
    </row>
    <row r="129" customFormat="false" ht="15" hidden="false" customHeight="false" outlineLevel="0" collapsed="false">
      <c r="A129" s="18" t="s">
        <v>58</v>
      </c>
      <c r="B129" s="18" t="s">
        <v>53</v>
      </c>
      <c r="C129" s="19" t="n">
        <v>0.419391930782389</v>
      </c>
      <c r="D129" s="19" t="n">
        <v>0.433044896244106</v>
      </c>
      <c r="E129" s="19" t="n">
        <v>0.403701484172553</v>
      </c>
      <c r="F129" s="19" t="n">
        <v>0.328126253016952</v>
      </c>
      <c r="G129" s="19" t="n">
        <v>0.0505385906432371</v>
      </c>
    </row>
    <row r="130" customFormat="false" ht="15" hidden="false" customHeight="false" outlineLevel="0" collapsed="false">
      <c r="A130" s="18" t="s">
        <v>58</v>
      </c>
      <c r="B130" s="18" t="s">
        <v>54</v>
      </c>
      <c r="C130" s="19" t="n">
        <v>0.570132658946339</v>
      </c>
      <c r="D130" s="19" t="n">
        <v>0.559648491555411</v>
      </c>
      <c r="E130" s="19" t="n">
        <v>0.498501754238396</v>
      </c>
      <c r="F130" s="19" t="n">
        <v>0.3919862838426</v>
      </c>
      <c r="G130" s="19" t="n">
        <v>0.0993545504285665</v>
      </c>
    </row>
    <row r="131" customFormat="false" ht="15" hidden="false" customHeight="false" outlineLevel="0" collapsed="false">
      <c r="A131" s="18" t="s">
        <v>58</v>
      </c>
      <c r="B131" s="18" t="s">
        <v>55</v>
      </c>
      <c r="C131" s="19" t="n">
        <v>0.464621978749671</v>
      </c>
      <c r="D131" s="19" t="n">
        <v>0.434299569847099</v>
      </c>
      <c r="E131" s="19" t="n">
        <v>0.383925109404929</v>
      </c>
      <c r="F131" s="19" t="n">
        <v>0.299565879825232</v>
      </c>
      <c r="G131" s="19" t="n">
        <v>0.0681004385363623</v>
      </c>
    </row>
    <row r="134" customFormat="false" ht="15" hidden="false" customHeight="false" outlineLevel="0" collapsed="false">
      <c r="A134" s="17" t="s">
        <v>56</v>
      </c>
      <c r="B134" s="17" t="s">
        <v>10</v>
      </c>
      <c r="C134" s="17" t="s">
        <v>17</v>
      </c>
      <c r="D134" s="17" t="s">
        <v>22</v>
      </c>
      <c r="E134" s="17" t="s">
        <v>27</v>
      </c>
      <c r="F134" s="17" t="s">
        <v>32</v>
      </c>
      <c r="G134" s="17" t="s">
        <v>52</v>
      </c>
    </row>
    <row r="135" customFormat="false" ht="15" hidden="false" customHeight="false" outlineLevel="0" collapsed="false">
      <c r="A135" s="18" t="s">
        <v>58</v>
      </c>
      <c r="B135" s="18" t="s">
        <v>2</v>
      </c>
      <c r="C135" s="19" t="n">
        <v>0.051858693623453</v>
      </c>
      <c r="D135" s="19" t="n">
        <v>0.05086936365693</v>
      </c>
      <c r="E135" s="19" t="n">
        <v>0.0689801429722506</v>
      </c>
      <c r="F135" s="19" t="n">
        <v>0.0954286486951928</v>
      </c>
      <c r="G135" s="19" t="n">
        <v>0.19320425998093</v>
      </c>
    </row>
    <row r="136" customFormat="false" ht="15" hidden="false" customHeight="false" outlineLevel="0" collapsed="false">
      <c r="A136" s="18" t="s">
        <v>58</v>
      </c>
      <c r="B136" s="18" t="s">
        <v>53</v>
      </c>
      <c r="C136" s="19" t="n">
        <v>0.0263513356189928</v>
      </c>
      <c r="D136" s="19" t="n">
        <v>0.0315426607012806</v>
      </c>
      <c r="E136" s="19" t="n">
        <v>0.0649384995799444</v>
      </c>
      <c r="F136" s="19" t="n">
        <v>0.108349119878546</v>
      </c>
      <c r="G136" s="19" t="n">
        <v>0.244412949995233</v>
      </c>
    </row>
    <row r="137" customFormat="false" ht="15" hidden="false" customHeight="false" outlineLevel="0" collapsed="false">
      <c r="A137" s="18" t="s">
        <v>58</v>
      </c>
      <c r="B137" s="18" t="s">
        <v>54</v>
      </c>
      <c r="C137" s="19" t="n">
        <v>0.0647973267339716</v>
      </c>
      <c r="D137" s="19" t="n">
        <v>0.0743173804691285</v>
      </c>
      <c r="E137" s="19" t="n">
        <v>0.11749212758903</v>
      </c>
      <c r="F137" s="19" t="n">
        <v>0.166013120647722</v>
      </c>
      <c r="G137" s="19" t="n">
        <v>0.278002676068533</v>
      </c>
    </row>
    <row r="138" customFormat="false" ht="15" hidden="false" customHeight="false" outlineLevel="0" collapsed="false">
      <c r="A138" s="18" t="s">
        <v>58</v>
      </c>
      <c r="B138" s="18" t="s">
        <v>55</v>
      </c>
      <c r="C138" s="19" t="n">
        <v>0.0493164798959569</v>
      </c>
      <c r="D138" s="19" t="n">
        <v>0.0532489120455406</v>
      </c>
      <c r="E138" s="19" t="n">
        <v>0.0740945736927794</v>
      </c>
      <c r="F138" s="19" t="n">
        <v>0.111951783744218</v>
      </c>
      <c r="G138" s="19" t="n">
        <v>0.22843317481102</v>
      </c>
    </row>
    <row r="141" customFormat="false" ht="15" hidden="false" customHeight="false" outlineLevel="0" collapsed="false">
      <c r="A141" s="17" t="s">
        <v>56</v>
      </c>
      <c r="B141" s="17" t="s">
        <v>10</v>
      </c>
      <c r="C141" s="17" t="s">
        <v>17</v>
      </c>
      <c r="D141" s="17" t="s">
        <v>22</v>
      </c>
      <c r="E141" s="17" t="s">
        <v>27</v>
      </c>
      <c r="F141" s="17" t="s">
        <v>32</v>
      </c>
      <c r="G141" s="17" t="s">
        <v>52</v>
      </c>
    </row>
    <row r="142" customFormat="false" ht="15" hidden="false" customHeight="false" outlineLevel="0" collapsed="false">
      <c r="A142" s="18" t="s">
        <v>58</v>
      </c>
      <c r="B142" s="18" t="s">
        <v>2</v>
      </c>
      <c r="C142" s="19" t="n">
        <v>0.493723139377808</v>
      </c>
      <c r="D142" s="19" t="n">
        <v>0.54537581864861</v>
      </c>
      <c r="E142" s="19" t="n">
        <v>0.61075995297033</v>
      </c>
      <c r="F142" s="19" t="n">
        <v>0.688219499247722</v>
      </c>
      <c r="G142" s="19" t="n">
        <v>0.771379856284099</v>
      </c>
    </row>
    <row r="143" customFormat="false" ht="15" hidden="false" customHeight="false" outlineLevel="0" collapsed="false">
      <c r="A143" s="18" t="s">
        <v>58</v>
      </c>
      <c r="B143" s="18" t="s">
        <v>53</v>
      </c>
      <c r="C143" s="19" t="n">
        <v>0.369509599649165</v>
      </c>
      <c r="D143" s="19" t="n">
        <v>0.391515738312899</v>
      </c>
      <c r="E143" s="19" t="n">
        <v>0.434613952901202</v>
      </c>
      <c r="F143" s="19" t="n">
        <v>0.498008973042406</v>
      </c>
      <c r="G143" s="19" t="n">
        <v>0.647786369735641</v>
      </c>
    </row>
    <row r="144" customFormat="false" ht="15" hidden="false" customHeight="false" outlineLevel="0" collapsed="false">
      <c r="A144" s="18" t="s">
        <v>58</v>
      </c>
      <c r="B144" s="18" t="s">
        <v>54</v>
      </c>
      <c r="C144" s="19" t="n">
        <v>0.216391531694173</v>
      </c>
      <c r="D144" s="19" t="n">
        <v>0.239622255309388</v>
      </c>
      <c r="E144" s="19" t="n">
        <v>0.286550018075142</v>
      </c>
      <c r="F144" s="19" t="n">
        <v>0.365599056223362</v>
      </c>
      <c r="G144" s="19" t="n">
        <v>0.555535550934043</v>
      </c>
    </row>
    <row r="145" customFormat="false" ht="15" hidden="false" customHeight="false" outlineLevel="0" collapsed="false">
      <c r="A145" s="18" t="s">
        <v>58</v>
      </c>
      <c r="B145" s="18" t="s">
        <v>55</v>
      </c>
      <c r="C145" s="19" t="n">
        <v>0.31202699690462</v>
      </c>
      <c r="D145" s="19" t="n">
        <v>0.357266709387445</v>
      </c>
      <c r="E145" s="19" t="n">
        <v>0.410439571300982</v>
      </c>
      <c r="F145" s="19" t="n">
        <v>0.47623071916613</v>
      </c>
      <c r="G145" s="19" t="n">
        <v>0.619861161664151</v>
      </c>
    </row>
    <row r="148" customFormat="false" ht="15" hidden="false" customHeight="false" outlineLevel="0" collapsed="false">
      <c r="A148" s="17" t="s">
        <v>56</v>
      </c>
      <c r="B148" s="17" t="s">
        <v>10</v>
      </c>
      <c r="C148" s="17" t="s">
        <v>17</v>
      </c>
      <c r="D148" s="17" t="s">
        <v>22</v>
      </c>
      <c r="E148" s="17" t="s">
        <v>27</v>
      </c>
      <c r="F148" s="17" t="s">
        <v>32</v>
      </c>
      <c r="G148" s="17" t="s">
        <v>52</v>
      </c>
    </row>
    <row r="149" customFormat="false" ht="15" hidden="false" customHeight="false" outlineLevel="0" collapsed="false">
      <c r="A149" s="18" t="s">
        <v>58</v>
      </c>
      <c r="B149" s="18" t="s">
        <v>2</v>
      </c>
      <c r="C149" s="19" t="n">
        <v>0.0594619755606767</v>
      </c>
      <c r="D149" s="19" t="n">
        <v>0.042876826606512</v>
      </c>
      <c r="E149" s="19" t="n">
        <v>0.0259621274468042</v>
      </c>
      <c r="F149" s="19" t="n">
        <v>0.013761224672009</v>
      </c>
      <c r="G149" s="19" t="n">
        <v>0.000633658337815812</v>
      </c>
    </row>
    <row r="150" customFormat="false" ht="15" hidden="false" customHeight="false" outlineLevel="0" collapsed="false">
      <c r="A150" s="18" t="s">
        <v>58</v>
      </c>
      <c r="B150" s="18" t="s">
        <v>53</v>
      </c>
      <c r="C150" s="19" t="n">
        <v>0.126272382500964</v>
      </c>
      <c r="D150" s="19" t="n">
        <v>0.0923535501068931</v>
      </c>
      <c r="E150" s="19" t="n">
        <v>0.0513019404332144</v>
      </c>
      <c r="F150" s="19" t="n">
        <v>0.0193366306893611</v>
      </c>
      <c r="G150" s="19" t="n">
        <v>0.00123337764231146</v>
      </c>
    </row>
    <row r="151" customFormat="false" ht="15" hidden="false" customHeight="false" outlineLevel="0" collapsed="false">
      <c r="A151" s="18" t="s">
        <v>58</v>
      </c>
      <c r="B151" s="18" t="s">
        <v>54</v>
      </c>
      <c r="C151" s="19" t="n">
        <v>0.111570001819255</v>
      </c>
      <c r="D151" s="19" t="n">
        <v>0.0864117150608017</v>
      </c>
      <c r="E151" s="19" t="n">
        <v>0.0549069084846132</v>
      </c>
      <c r="F151" s="19" t="n">
        <v>0.0313281720183639</v>
      </c>
      <c r="G151" s="19" t="n">
        <v>0.00596726476428424</v>
      </c>
    </row>
    <row r="152" customFormat="false" ht="15" hidden="false" customHeight="false" outlineLevel="0" collapsed="false">
      <c r="A152" s="18" t="s">
        <v>58</v>
      </c>
      <c r="B152" s="18" t="s">
        <v>55</v>
      </c>
      <c r="C152" s="19" t="n">
        <v>0.107862874317921</v>
      </c>
      <c r="D152" s="19" t="n">
        <v>0.0879311176346738</v>
      </c>
      <c r="E152" s="19" t="n">
        <v>0.0622356670634925</v>
      </c>
      <c r="F152" s="19" t="n">
        <v>0.0391430830713876</v>
      </c>
      <c r="G152" s="19" t="n">
        <v>0.00428895032899998</v>
      </c>
    </row>
    <row r="155" customFormat="false" ht="15" hidden="false" customHeight="false" outlineLevel="0" collapsed="false">
      <c r="A155" s="17" t="s">
        <v>56</v>
      </c>
      <c r="B155" s="17" t="s">
        <v>10</v>
      </c>
      <c r="C155" s="17" t="s">
        <v>17</v>
      </c>
      <c r="D155" s="17" t="s">
        <v>22</v>
      </c>
      <c r="E155" s="17" t="s">
        <v>27</v>
      </c>
      <c r="F155" s="17" t="s">
        <v>32</v>
      </c>
      <c r="G155" s="17" t="s">
        <v>52</v>
      </c>
    </row>
    <row r="156" customFormat="false" ht="15" hidden="false" customHeight="false" outlineLevel="0" collapsed="false">
      <c r="A156" s="18" t="s">
        <v>58</v>
      </c>
      <c r="B156" s="18" t="s">
        <v>2</v>
      </c>
      <c r="C156" s="19" t="n">
        <v>0.0231076572107448</v>
      </c>
      <c r="D156" s="19" t="n">
        <v>0.020526760348637</v>
      </c>
      <c r="E156" s="19" t="n">
        <v>0.0179435896803731</v>
      </c>
      <c r="F156" s="19" t="n">
        <v>0.0162060402488677</v>
      </c>
      <c r="G156" s="19" t="n">
        <v>0.0181974346144576</v>
      </c>
    </row>
    <row r="157" customFormat="false" ht="15" hidden="false" customHeight="false" outlineLevel="0" collapsed="false">
      <c r="A157" s="18" t="s">
        <v>58</v>
      </c>
      <c r="B157" s="18" t="s">
        <v>53</v>
      </c>
      <c r="C157" s="19" t="n">
        <v>0.0584747514484893</v>
      </c>
      <c r="D157" s="19" t="n">
        <v>0.0515431546348218</v>
      </c>
      <c r="E157" s="19" t="n">
        <v>0.0454441229130859</v>
      </c>
      <c r="F157" s="19" t="n">
        <v>0.0461790233727348</v>
      </c>
      <c r="G157" s="19" t="n">
        <v>0.0560287119835771</v>
      </c>
    </row>
    <row r="158" customFormat="false" ht="15" hidden="false" customHeight="false" outlineLevel="0" collapsed="false">
      <c r="A158" s="18" t="s">
        <v>58</v>
      </c>
      <c r="B158" s="18" t="s">
        <v>54</v>
      </c>
      <c r="C158" s="19" t="n">
        <v>0.0371084808062605</v>
      </c>
      <c r="D158" s="19" t="n">
        <v>0.0400001576052712</v>
      </c>
      <c r="E158" s="19" t="n">
        <v>0.042549191612818</v>
      </c>
      <c r="F158" s="19" t="n">
        <v>0.0450733672679525</v>
      </c>
      <c r="G158" s="19" t="n">
        <v>0.0611399578045726</v>
      </c>
    </row>
    <row r="159" customFormat="false" ht="15" hidden="false" customHeight="false" outlineLevel="0" collapsed="false">
      <c r="A159" s="18" t="s">
        <v>58</v>
      </c>
      <c r="B159" s="18" t="s">
        <v>55</v>
      </c>
      <c r="C159" s="19" t="n">
        <v>0.0661716701318315</v>
      </c>
      <c r="D159" s="19" t="n">
        <v>0.0672536910852416</v>
      </c>
      <c r="E159" s="19" t="n">
        <v>0.069305078537818</v>
      </c>
      <c r="F159" s="19" t="n">
        <v>0.0731085341930322</v>
      </c>
      <c r="G159" s="19" t="n">
        <v>0.0793162746594661</v>
      </c>
    </row>
    <row r="162" customFormat="false" ht="15" hidden="false" customHeight="false" outlineLevel="0" collapsed="false">
      <c r="A162" s="17" t="s">
        <v>56</v>
      </c>
      <c r="B162" s="17" t="s">
        <v>103</v>
      </c>
      <c r="C162" s="17" t="s">
        <v>62</v>
      </c>
      <c r="D162" s="17" t="s">
        <v>17</v>
      </c>
      <c r="E162" s="17" t="s">
        <v>22</v>
      </c>
      <c r="F162" s="17" t="s">
        <v>27</v>
      </c>
      <c r="G162" s="17" t="s">
        <v>32</v>
      </c>
      <c r="H162" s="17" t="s">
        <v>52</v>
      </c>
    </row>
    <row r="163" customFormat="false" ht="15" hidden="false" customHeight="false" outlineLevel="0" collapsed="false">
      <c r="A163" s="18" t="s">
        <v>58</v>
      </c>
      <c r="B163" s="18" t="s">
        <v>104</v>
      </c>
      <c r="C163" s="18" t="s">
        <v>105</v>
      </c>
      <c r="D163" s="19" t="n">
        <v>1</v>
      </c>
      <c r="E163" s="19" t="n">
        <v>0.92</v>
      </c>
      <c r="F163" s="19" t="n">
        <v>0.86</v>
      </c>
      <c r="G163" s="19" t="n">
        <v>0.79</v>
      </c>
      <c r="H163" s="19" t="n">
        <v>0.66</v>
      </c>
    </row>
    <row r="164" customFormat="false" ht="15" hidden="false" customHeight="false" outlineLevel="0" collapsed="false">
      <c r="A164" s="18" t="s">
        <v>58</v>
      </c>
      <c r="B164" s="18" t="s">
        <v>104</v>
      </c>
      <c r="C164" s="18" t="s">
        <v>69</v>
      </c>
      <c r="D164" s="19" t="n">
        <v>1</v>
      </c>
      <c r="E164" s="19" t="n">
        <v>1.02</v>
      </c>
      <c r="F164" s="19" t="n">
        <v>1.01</v>
      </c>
      <c r="G164" s="19" t="n">
        <v>1</v>
      </c>
      <c r="H164" s="19" t="n">
        <v>0.96</v>
      </c>
    </row>
    <row r="167" customFormat="false" ht="15" hidden="false" customHeight="false" outlineLevel="0" collapsed="false">
      <c r="A167" s="17" t="s">
        <v>56</v>
      </c>
      <c r="B167" s="17" t="s">
        <v>106</v>
      </c>
      <c r="C167" s="17" t="s">
        <v>17</v>
      </c>
      <c r="D167" s="17" t="s">
        <v>22</v>
      </c>
      <c r="E167" s="17" t="s">
        <v>27</v>
      </c>
      <c r="F167" s="17" t="s">
        <v>32</v>
      </c>
      <c r="G167" s="17" t="s">
        <v>52</v>
      </c>
    </row>
    <row r="168" customFormat="false" ht="15" hidden="false" customHeight="false" outlineLevel="0" collapsed="false">
      <c r="A168" s="18" t="s">
        <v>58</v>
      </c>
      <c r="B168" s="18" t="s">
        <v>2</v>
      </c>
      <c r="C168" s="19" t="n">
        <v>1</v>
      </c>
      <c r="D168" s="19" t="n">
        <v>0.99</v>
      </c>
      <c r="E168" s="19" t="n">
        <v>0.99</v>
      </c>
      <c r="F168" s="19" t="n">
        <v>0.98</v>
      </c>
      <c r="G168" s="19" t="n">
        <v>0.96</v>
      </c>
    </row>
    <row r="169" customFormat="false" ht="15" hidden="false" customHeight="false" outlineLevel="0" collapsed="false">
      <c r="A169" s="18" t="s">
        <v>58</v>
      </c>
      <c r="B169" s="18" t="s">
        <v>53</v>
      </c>
      <c r="C169" s="19" t="n">
        <v>1</v>
      </c>
      <c r="D169" s="19" t="n">
        <v>0.99</v>
      </c>
      <c r="E169" s="19" t="n">
        <v>0.98</v>
      </c>
      <c r="F169" s="19" t="n">
        <v>0.97</v>
      </c>
      <c r="G169" s="19" t="n">
        <v>0.95</v>
      </c>
    </row>
    <row r="170" customFormat="false" ht="15" hidden="false" customHeight="false" outlineLevel="0" collapsed="false">
      <c r="A170" s="18" t="s">
        <v>58</v>
      </c>
      <c r="B170" s="18" t="s">
        <v>54</v>
      </c>
      <c r="C170" s="19" t="n">
        <v>1</v>
      </c>
      <c r="D170" s="19" t="n">
        <v>0.98</v>
      </c>
      <c r="E170" s="19" t="n">
        <v>0.96</v>
      </c>
      <c r="F170" s="19" t="n">
        <v>0.94</v>
      </c>
      <c r="G170" s="19" t="n">
        <v>0.89</v>
      </c>
    </row>
    <row r="171" customFormat="false" ht="15" hidden="false" customHeight="false" outlineLevel="0" collapsed="false">
      <c r="A171" s="18" t="s">
        <v>58</v>
      </c>
      <c r="B171" s="18" t="s">
        <v>55</v>
      </c>
      <c r="C171" s="19" t="n">
        <v>1</v>
      </c>
      <c r="D171" s="19" t="n">
        <v>1</v>
      </c>
      <c r="E171" s="19" t="n">
        <v>1</v>
      </c>
      <c r="F171" s="19" t="n">
        <v>1</v>
      </c>
      <c r="G171" s="19" t="n">
        <v>1.01</v>
      </c>
    </row>
    <row r="174" customFormat="false" ht="15" hidden="false" customHeight="false" outlineLevel="0" collapsed="false">
      <c r="A174" s="17" t="s">
        <v>56</v>
      </c>
      <c r="B174" s="17" t="s">
        <v>106</v>
      </c>
      <c r="C174" s="17" t="s">
        <v>17</v>
      </c>
      <c r="D174" s="17" t="s">
        <v>22</v>
      </c>
      <c r="E174" s="17" t="s">
        <v>27</v>
      </c>
      <c r="F174" s="17" t="s">
        <v>32</v>
      </c>
      <c r="G174" s="17" t="s">
        <v>52</v>
      </c>
    </row>
    <row r="175" customFormat="false" ht="15" hidden="false" customHeight="false" outlineLevel="0" collapsed="false">
      <c r="A175" s="18" t="s">
        <v>58</v>
      </c>
      <c r="B175" s="18" t="s">
        <v>2</v>
      </c>
      <c r="C175" s="19" t="n">
        <v>1</v>
      </c>
      <c r="D175" s="19" t="n">
        <v>0.99</v>
      </c>
      <c r="E175" s="19" t="n">
        <v>0.98</v>
      </c>
      <c r="F175" s="19" t="n">
        <v>0.97</v>
      </c>
      <c r="G175" s="19" t="n">
        <v>0.87</v>
      </c>
    </row>
    <row r="176" customFormat="false" ht="15" hidden="false" customHeight="false" outlineLevel="0" collapsed="false">
      <c r="A176" s="18" t="s">
        <v>58</v>
      </c>
      <c r="B176" s="18" t="s">
        <v>53</v>
      </c>
      <c r="C176" s="19" t="n">
        <v>1</v>
      </c>
      <c r="D176" s="19" t="n">
        <v>0.93</v>
      </c>
      <c r="E176" s="19" t="n">
        <v>0.88</v>
      </c>
      <c r="F176" s="19" t="n">
        <v>0.84</v>
      </c>
      <c r="G176" s="19" t="n">
        <v>0.7</v>
      </c>
    </row>
    <row r="177" customFormat="false" ht="15" hidden="false" customHeight="false" outlineLevel="0" collapsed="false">
      <c r="A177" s="18" t="s">
        <v>58</v>
      </c>
      <c r="B177" s="18" t="s">
        <v>54</v>
      </c>
      <c r="C177" s="19" t="n">
        <v>1</v>
      </c>
      <c r="D177" s="19" t="n">
        <v>0.94</v>
      </c>
      <c r="E177" s="19" t="n">
        <v>0.89</v>
      </c>
      <c r="F177" s="19" t="n">
        <v>0.84</v>
      </c>
      <c r="G177" s="19" t="n">
        <v>0.7</v>
      </c>
    </row>
    <row r="178" customFormat="false" ht="15" hidden="false" customHeight="false" outlineLevel="0" collapsed="false">
      <c r="A178" s="18" t="s">
        <v>58</v>
      </c>
      <c r="B178" s="18" t="s">
        <v>55</v>
      </c>
      <c r="C178" s="19" t="n">
        <v>1</v>
      </c>
      <c r="D178" s="19" t="n">
        <v>0.95</v>
      </c>
      <c r="E178" s="19" t="n">
        <v>0.9</v>
      </c>
      <c r="F178" s="19" t="n">
        <v>0.86</v>
      </c>
      <c r="G178" s="19" t="n">
        <v>0.71</v>
      </c>
    </row>
    <row r="181" customFormat="false" ht="15" hidden="false" customHeight="false" outlineLevel="0" collapsed="false">
      <c r="A181" s="17" t="s">
        <v>56</v>
      </c>
      <c r="B181" s="17" t="s">
        <v>106</v>
      </c>
      <c r="C181" s="17" t="s">
        <v>17</v>
      </c>
      <c r="D181" s="17" t="s">
        <v>22</v>
      </c>
      <c r="E181" s="17" t="s">
        <v>27</v>
      </c>
      <c r="F181" s="17" t="s">
        <v>32</v>
      </c>
      <c r="G181" s="17" t="s">
        <v>52</v>
      </c>
    </row>
    <row r="182" customFormat="false" ht="15" hidden="false" customHeight="false" outlineLevel="0" collapsed="false">
      <c r="A182" s="18" t="s">
        <v>58</v>
      </c>
      <c r="B182" s="18" t="s">
        <v>2</v>
      </c>
      <c r="C182" s="19" t="n">
        <v>1</v>
      </c>
      <c r="D182" s="19" t="n">
        <v>1.05</v>
      </c>
      <c r="E182" s="19" t="n">
        <v>1.09</v>
      </c>
      <c r="F182" s="19" t="n">
        <v>1.13</v>
      </c>
      <c r="G182" s="19" t="n">
        <v>1.23</v>
      </c>
    </row>
    <row r="183" customFormat="false" ht="15" hidden="false" customHeight="false" outlineLevel="0" collapsed="false">
      <c r="A183" s="18" t="s">
        <v>58</v>
      </c>
      <c r="B183" s="18" t="s">
        <v>53</v>
      </c>
      <c r="C183" s="19" t="n">
        <v>1</v>
      </c>
      <c r="D183" s="19" t="n">
        <v>1.12</v>
      </c>
      <c r="E183" s="19" t="n">
        <v>1.18</v>
      </c>
      <c r="F183" s="19" t="n">
        <v>1.25</v>
      </c>
      <c r="G183" s="19" t="n">
        <v>1.43</v>
      </c>
    </row>
    <row r="184" customFormat="false" ht="15" hidden="false" customHeight="false" outlineLevel="0" collapsed="false">
      <c r="A184" s="18" t="s">
        <v>58</v>
      </c>
      <c r="B184" s="18" t="s">
        <v>54</v>
      </c>
      <c r="C184" s="19" t="n">
        <v>1</v>
      </c>
      <c r="D184" s="19" t="n">
        <v>1.06</v>
      </c>
      <c r="E184" s="19" t="n">
        <v>1.08</v>
      </c>
      <c r="F184" s="19" t="n">
        <v>1.1</v>
      </c>
      <c r="G184" s="19" t="n">
        <v>1.12</v>
      </c>
    </row>
    <row r="185" customFormat="false" ht="15" hidden="false" customHeight="false" outlineLevel="0" collapsed="false">
      <c r="A185" s="18" t="s">
        <v>58</v>
      </c>
      <c r="B185" s="18" t="s">
        <v>55</v>
      </c>
      <c r="C185" s="19" t="n">
        <v>1</v>
      </c>
      <c r="D185" s="19" t="n">
        <v>1.11</v>
      </c>
      <c r="E185" s="19" t="n">
        <v>1.18</v>
      </c>
      <c r="F185" s="19" t="n">
        <v>1.25</v>
      </c>
      <c r="G185" s="19" t="n">
        <v>1.38</v>
      </c>
    </row>
    <row r="188" customFormat="false" ht="15" hidden="false" customHeight="false" outlineLevel="0" collapsed="false">
      <c r="A188" s="17" t="s">
        <v>56</v>
      </c>
      <c r="B188" s="17" t="s">
        <v>10</v>
      </c>
      <c r="C188" s="17" t="s">
        <v>17</v>
      </c>
      <c r="D188" s="17" t="s">
        <v>22</v>
      </c>
      <c r="E188" s="17" t="s">
        <v>27</v>
      </c>
      <c r="F188" s="17" t="s">
        <v>32</v>
      </c>
      <c r="G188" s="17" t="s">
        <v>52</v>
      </c>
    </row>
    <row r="189" customFormat="false" ht="15" hidden="false" customHeight="false" outlineLevel="0" collapsed="false">
      <c r="A189" s="18" t="s">
        <v>58</v>
      </c>
      <c r="B189" s="18" t="s">
        <v>2</v>
      </c>
      <c r="C189" s="19" t="n">
        <v>0.430208431607711</v>
      </c>
      <c r="D189" s="19" t="n">
        <v>0.455358387011619</v>
      </c>
      <c r="E189" s="19" t="n">
        <v>0.470813890461587</v>
      </c>
      <c r="F189" s="19" t="n">
        <v>0.485419915804086</v>
      </c>
      <c r="G189" s="19" t="n">
        <v>0.513336708452216</v>
      </c>
    </row>
    <row r="190" customFormat="false" ht="15" hidden="false" customHeight="false" outlineLevel="0" collapsed="false">
      <c r="A190" s="18" t="s">
        <v>58</v>
      </c>
      <c r="B190" s="18" t="s">
        <v>53</v>
      </c>
      <c r="C190" s="19" t="n">
        <v>0.307849979079382</v>
      </c>
      <c r="D190" s="19" t="n">
        <v>0.340274624607824</v>
      </c>
      <c r="E190" s="19" t="n">
        <v>0.356182533502189</v>
      </c>
      <c r="F190" s="19" t="n">
        <v>0.371220770913492</v>
      </c>
      <c r="G190" s="19" t="n">
        <v>0.394589041581235</v>
      </c>
    </row>
    <row r="191" customFormat="false" ht="15" hidden="false" customHeight="false" outlineLevel="0" collapsed="false">
      <c r="A191" s="18" t="s">
        <v>58</v>
      </c>
      <c r="B191" s="18" t="s">
        <v>54</v>
      </c>
      <c r="C191" s="19" t="n">
        <v>0.246405523277215</v>
      </c>
      <c r="D191" s="19" t="n">
        <v>0.266169814882468</v>
      </c>
      <c r="E191" s="19" t="n">
        <v>0.277821594006383</v>
      </c>
      <c r="F191" s="19" t="n">
        <v>0.289051847856022</v>
      </c>
      <c r="G191" s="19" t="n">
        <v>0.312038841258125</v>
      </c>
    </row>
    <row r="192" customFormat="false" ht="15" hidden="false" customHeight="false" outlineLevel="0" collapsed="false">
      <c r="A192" s="18" t="s">
        <v>58</v>
      </c>
      <c r="B192" s="18" t="s">
        <v>55</v>
      </c>
      <c r="C192" s="19" t="n">
        <v>0.265632561757051</v>
      </c>
      <c r="D192" s="19" t="n">
        <v>0.278732954514739</v>
      </c>
      <c r="E192" s="19" t="n">
        <v>0.285646850561458</v>
      </c>
      <c r="F192" s="19" t="n">
        <v>0.292422566969611</v>
      </c>
      <c r="G192" s="19" t="n">
        <v>0.303044466635425</v>
      </c>
    </row>
    <row r="195" customFormat="false" ht="15" hidden="false" customHeight="false" outlineLevel="0" collapsed="false">
      <c r="A195" s="17" t="s">
        <v>56</v>
      </c>
      <c r="B195" s="17" t="s">
        <v>10</v>
      </c>
      <c r="C195" s="17" t="s">
        <v>17</v>
      </c>
      <c r="D195" s="17" t="s">
        <v>22</v>
      </c>
      <c r="E195" s="17" t="s">
        <v>27</v>
      </c>
      <c r="F195" s="17" t="s">
        <v>32</v>
      </c>
      <c r="G195" s="17" t="s">
        <v>52</v>
      </c>
    </row>
    <row r="196" customFormat="false" ht="15" hidden="false" customHeight="false" outlineLevel="0" collapsed="false">
      <c r="A196" s="18" t="s">
        <v>58</v>
      </c>
      <c r="B196" s="18" t="s">
        <v>2</v>
      </c>
      <c r="C196" s="19" t="n">
        <v>8.3130741468659</v>
      </c>
      <c r="D196" s="19" t="n">
        <v>9.0823590398247</v>
      </c>
      <c r="E196" s="19" t="n">
        <v>9.753566419625</v>
      </c>
      <c r="F196" s="19" t="n">
        <v>10.4596530027667</v>
      </c>
      <c r="G196" s="19" t="n">
        <v>12.500051922451</v>
      </c>
    </row>
    <row r="197" customFormat="false" ht="15" hidden="false" customHeight="false" outlineLevel="0" collapsed="false">
      <c r="A197" s="18" t="s">
        <v>58</v>
      </c>
      <c r="B197" s="18" t="s">
        <v>53</v>
      </c>
      <c r="C197" s="19" t="n">
        <v>3.3967609463384</v>
      </c>
      <c r="D197" s="19" t="n">
        <v>3.8476536408253</v>
      </c>
      <c r="E197" s="19" t="n">
        <v>4.1135633105178</v>
      </c>
      <c r="F197" s="19" t="n">
        <v>4.3948346567647</v>
      </c>
      <c r="G197" s="19" t="n">
        <v>5.1552180473346</v>
      </c>
    </row>
    <row r="198" customFormat="false" ht="15" hidden="false" customHeight="false" outlineLevel="0" collapsed="false">
      <c r="A198" s="18" t="s">
        <v>58</v>
      </c>
      <c r="B198" s="18" t="s">
        <v>54</v>
      </c>
      <c r="C198" s="19" t="n">
        <v>1.4896767203082</v>
      </c>
      <c r="D198" s="19" t="n">
        <v>1.6862884837666</v>
      </c>
      <c r="E198" s="19" t="n">
        <v>1.8071257102759</v>
      </c>
      <c r="F198" s="19" t="n">
        <v>1.9375489376009</v>
      </c>
      <c r="G198" s="19" t="n">
        <v>2.4200504368952</v>
      </c>
    </row>
    <row r="199" customFormat="false" ht="15" hidden="false" customHeight="false" outlineLevel="0" collapsed="false">
      <c r="A199" s="18" t="s">
        <v>58</v>
      </c>
      <c r="B199" s="18" t="s">
        <v>55</v>
      </c>
      <c r="C199" s="19" t="n">
        <v>6.1808470595046</v>
      </c>
      <c r="D199" s="19" t="n">
        <v>7.1342889964108</v>
      </c>
      <c r="E199" s="19" t="n">
        <v>7.6957747258455</v>
      </c>
      <c r="F199" s="19" t="n">
        <v>8.2767658327175</v>
      </c>
      <c r="G199" s="19" t="n">
        <v>9.7226088785279</v>
      </c>
    </row>
    <row r="202" customFormat="false" ht="15" hidden="false" customHeight="false" outlineLevel="0" collapsed="false">
      <c r="A202" s="17" t="s">
        <v>56</v>
      </c>
      <c r="B202" s="17" t="s">
        <v>17</v>
      </c>
      <c r="C202" s="17" t="s">
        <v>22</v>
      </c>
      <c r="D202" s="17" t="s">
        <v>27</v>
      </c>
      <c r="E202" s="17" t="s">
        <v>32</v>
      </c>
      <c r="F202" s="17" t="s">
        <v>52</v>
      </c>
    </row>
    <row r="203" customFormat="false" ht="15" hidden="false" customHeight="false" outlineLevel="0" collapsed="false">
      <c r="A203" s="18" t="s">
        <v>58</v>
      </c>
      <c r="B203" s="19" t="n">
        <v>1</v>
      </c>
      <c r="C203" s="19" t="n">
        <v>1.08</v>
      </c>
      <c r="D203" s="19" t="n">
        <v>1.21</v>
      </c>
      <c r="E203" s="19" t="n">
        <v>1.26</v>
      </c>
      <c r="F203" s="19" t="n">
        <v>1.39</v>
      </c>
    </row>
    <row r="206" customFormat="false" ht="15" hidden="false" customHeight="false" outlineLevel="0" collapsed="false">
      <c r="A206" s="17" t="s">
        <v>56</v>
      </c>
      <c r="B206" s="17" t="s">
        <v>102</v>
      </c>
      <c r="C206" s="17" t="s">
        <v>12</v>
      </c>
      <c r="D206" s="17" t="s">
        <v>17</v>
      </c>
      <c r="E206" s="17" t="s">
        <v>22</v>
      </c>
      <c r="F206" s="17" t="s">
        <v>27</v>
      </c>
      <c r="G206" s="17" t="s">
        <v>32</v>
      </c>
      <c r="H206" s="17" t="s">
        <v>37</v>
      </c>
      <c r="I206" s="17" t="s">
        <v>52</v>
      </c>
    </row>
    <row r="207" customFormat="false" ht="15" hidden="false" customHeight="false" outlineLevel="0" collapsed="false">
      <c r="A207" s="18" t="s">
        <v>58</v>
      </c>
      <c r="B207" s="18" t="s">
        <v>72</v>
      </c>
      <c r="C207" s="19" t="n">
        <v>9.79083078893972</v>
      </c>
      <c r="D207" s="19" t="n">
        <v>10.2219013584882</v>
      </c>
      <c r="E207" s="19" t="n">
        <v>10.2277590036112</v>
      </c>
      <c r="F207" s="19" t="n">
        <v>10.1521728047708</v>
      </c>
      <c r="G207" s="19" t="n">
        <v>10.2394426922338</v>
      </c>
      <c r="H207" s="19" t="n">
        <v>10.2755877049198</v>
      </c>
      <c r="I207" s="19" t="n">
        <v>10.1517739107015</v>
      </c>
    </row>
    <row r="208" customFormat="false" ht="15" hidden="false" customHeight="false" outlineLevel="0" collapsed="false">
      <c r="A208" s="18" t="s">
        <v>58</v>
      </c>
      <c r="B208" s="18" t="s">
        <v>74</v>
      </c>
      <c r="C208" s="19" t="n">
        <v>6.19466365414493</v>
      </c>
      <c r="D208" s="19" t="n">
        <v>6.24337178455842</v>
      </c>
      <c r="E208" s="19" t="n">
        <v>5.57705829452814</v>
      </c>
      <c r="F208" s="19" t="n">
        <v>4.60413018377727</v>
      </c>
      <c r="G208" s="19" t="n">
        <v>3.29896756576935</v>
      </c>
      <c r="H208" s="19" t="n">
        <v>2.04005128747817</v>
      </c>
      <c r="I208" s="19" t="n">
        <v>0.573412236977438</v>
      </c>
    </row>
    <row r="209" customFormat="false" ht="15" hidden="false" customHeight="false" outlineLevel="0" collapsed="false">
      <c r="A209" s="18" t="s">
        <v>58</v>
      </c>
      <c r="B209" s="18" t="s">
        <v>73</v>
      </c>
      <c r="C209" s="19" t="n">
        <v>2.58101459819247</v>
      </c>
      <c r="D209" s="19" t="n">
        <v>1.82409344511776</v>
      </c>
      <c r="E209" s="19" t="n">
        <v>1.32459262497702</v>
      </c>
      <c r="F209" s="19" t="n">
        <v>0.806123745886913</v>
      </c>
      <c r="G209" s="19" t="n">
        <v>0.419015174328383</v>
      </c>
      <c r="H209" s="19" t="n">
        <v>0.285241050365813</v>
      </c>
      <c r="I209" s="19" t="n">
        <v>0.0388270543964832</v>
      </c>
    </row>
    <row r="210" customFormat="false" ht="15" hidden="false" customHeight="false" outlineLevel="0" collapsed="false">
      <c r="A210" s="18" t="s">
        <v>58</v>
      </c>
      <c r="B210" s="18" t="s">
        <v>75</v>
      </c>
      <c r="C210" s="19" t="n">
        <v>0.779927576049415</v>
      </c>
      <c r="D210" s="19" t="n">
        <v>0.645777861952167</v>
      </c>
      <c r="E210" s="19" t="n">
        <v>0.62221449415988</v>
      </c>
      <c r="F210" s="19" t="n">
        <v>0.819453463581986</v>
      </c>
      <c r="G210" s="19" t="n">
        <v>1.11694176391003</v>
      </c>
      <c r="H210" s="19" t="n">
        <v>1.43967968031262</v>
      </c>
      <c r="I210" s="19" t="n">
        <v>2.0305618233631</v>
      </c>
    </row>
    <row r="211" customFormat="false" ht="15" hidden="false" customHeight="false" outlineLevel="0" collapsed="false">
      <c r="A211" s="18" t="s">
        <v>58</v>
      </c>
      <c r="B211" s="18" t="s">
        <v>71</v>
      </c>
      <c r="C211" s="19" t="n">
        <v>0.663707733526449</v>
      </c>
      <c r="D211" s="19" t="n">
        <v>0.652421835350602</v>
      </c>
      <c r="E211" s="19" t="n">
        <v>0.627084458951118</v>
      </c>
      <c r="F211" s="19" t="n">
        <v>0.589421277605365</v>
      </c>
      <c r="G211" s="19" t="n">
        <v>0.546495088999639</v>
      </c>
      <c r="H211" s="19" t="n">
        <v>0.542849633545563</v>
      </c>
      <c r="I211" s="19" t="n">
        <v>0.583496944404377</v>
      </c>
    </row>
    <row r="214" customFormat="false" ht="15" hidden="false" customHeight="false" outlineLevel="0" collapsed="false">
      <c r="A214" s="17" t="s">
        <v>56</v>
      </c>
      <c r="B214" s="17" t="s">
        <v>103</v>
      </c>
      <c r="C214" s="17" t="s">
        <v>12</v>
      </c>
      <c r="D214" s="17" t="s">
        <v>17</v>
      </c>
      <c r="E214" s="17" t="s">
        <v>22</v>
      </c>
      <c r="F214" s="17" t="s">
        <v>27</v>
      </c>
      <c r="G214" s="17" t="s">
        <v>32</v>
      </c>
      <c r="H214" s="17" t="s">
        <v>37</v>
      </c>
      <c r="I214" s="17" t="s">
        <v>52</v>
      </c>
    </row>
    <row r="215" customFormat="false" ht="15" hidden="false" customHeight="false" outlineLevel="0" collapsed="false">
      <c r="A215" s="18" t="s">
        <v>58</v>
      </c>
      <c r="B215" s="18" t="s">
        <v>104</v>
      </c>
      <c r="C215" s="19" t="n">
        <v>9.41774902116762</v>
      </c>
      <c r="D215" s="19" t="n">
        <v>8.80316427226696</v>
      </c>
      <c r="E215" s="19" t="n">
        <v>7.68407334834695</v>
      </c>
      <c r="F215" s="19" t="n">
        <v>6.57170745156758</v>
      </c>
      <c r="G215" s="19" t="n">
        <v>5.42804672171126</v>
      </c>
      <c r="H215" s="19" t="n">
        <v>4.58820522064906</v>
      </c>
      <c r="I215" s="19" t="n">
        <v>3.52055997394559</v>
      </c>
    </row>
    <row r="216" customFormat="false" ht="15" hidden="false" customHeight="false" outlineLevel="0" collapsed="false">
      <c r="A216" s="18" t="s">
        <v>58</v>
      </c>
      <c r="B216" s="18" t="s">
        <v>107</v>
      </c>
      <c r="C216" s="19" t="n">
        <v>4.04735436832044</v>
      </c>
      <c r="D216" s="19" t="n">
        <v>4.16751043102978</v>
      </c>
      <c r="E216" s="19" t="n">
        <v>4.15529762926165</v>
      </c>
      <c r="F216" s="19" t="n">
        <v>3.9662119400248</v>
      </c>
      <c r="G216" s="19" t="n">
        <v>3.84037775335324</v>
      </c>
      <c r="H216" s="19" t="n">
        <v>3.80399453356086</v>
      </c>
      <c r="I216" s="19" t="n">
        <v>3.96167072696052</v>
      </c>
    </row>
    <row r="217" customFormat="false" ht="15" hidden="false" customHeight="false" outlineLevel="0" collapsed="false">
      <c r="A217" s="18" t="s">
        <v>58</v>
      </c>
      <c r="B217" s="18" t="s">
        <v>108</v>
      </c>
      <c r="C217" s="19" t="n">
        <v>6.06037766141373</v>
      </c>
      <c r="D217" s="19" t="n">
        <v>6.09645262060799</v>
      </c>
      <c r="E217" s="19" t="n">
        <v>5.99958457911494</v>
      </c>
      <c r="F217" s="19" t="n">
        <v>5.90715737302163</v>
      </c>
      <c r="G217" s="19" t="n">
        <v>5.8212640429904</v>
      </c>
      <c r="H217" s="19" t="n">
        <v>5.66145290628058</v>
      </c>
      <c r="I217" s="19" t="n">
        <v>5.34779379157205</v>
      </c>
    </row>
    <row r="218" customFormat="false" ht="15" hidden="false" customHeight="false" outlineLevel="0" collapsed="false">
      <c r="A218" s="18" t="s">
        <v>58</v>
      </c>
      <c r="B218" s="18" t="s">
        <v>109</v>
      </c>
      <c r="C218" s="19" t="n">
        <v>0.484663299951195</v>
      </c>
      <c r="D218" s="19" t="n">
        <v>0.520438961562416</v>
      </c>
      <c r="E218" s="19" t="n">
        <v>0.539753319503783</v>
      </c>
      <c r="F218" s="19" t="n">
        <v>0.526224711008332</v>
      </c>
      <c r="G218" s="19" t="n">
        <v>0.531173767186285</v>
      </c>
      <c r="H218" s="19" t="n">
        <v>0.529756696131436</v>
      </c>
      <c r="I218" s="19" t="n">
        <v>0.548047477364755</v>
      </c>
    </row>
    <row r="219" customFormat="false" ht="15" hidden="false" customHeight="false" outlineLevel="0" collapsed="false">
      <c r="A219" s="18" t="s">
        <v>58</v>
      </c>
      <c r="B219" s="18" t="s">
        <v>110</v>
      </c>
      <c r="C219" s="19" t="n">
        <v>15.5092981292103</v>
      </c>
      <c r="D219" s="19" t="n">
        <v>14.8922059781383</v>
      </c>
      <c r="E219" s="19" t="n">
        <v>13.5704144604749</v>
      </c>
      <c r="F219" s="19" t="n">
        <v>12.0492040193104</v>
      </c>
      <c r="G219" s="19" t="n">
        <v>10.5740849370859</v>
      </c>
      <c r="H219" s="19" t="n">
        <v>9.48071513683892</v>
      </c>
      <c r="I219" s="19" t="n">
        <v>8.06853252113825</v>
      </c>
    </row>
    <row r="220" customFormat="false" ht="15" hidden="false" customHeight="false" outlineLevel="0" collapsed="false">
      <c r="A220" s="18" t="s">
        <v>58</v>
      </c>
      <c r="B220" s="18" t="s">
        <v>61</v>
      </c>
      <c r="C220" s="19" t="n">
        <v>20.010144350853</v>
      </c>
      <c r="D220" s="19" t="n">
        <v>19.5875662854671</v>
      </c>
      <c r="E220" s="19" t="n">
        <v>18.3787088762273</v>
      </c>
      <c r="F220" s="19" t="n">
        <v>16.9713014756223</v>
      </c>
      <c r="G220" s="19" t="n">
        <v>15.6208622852412</v>
      </c>
      <c r="H220" s="19" t="n">
        <v>14.5834093566219</v>
      </c>
      <c r="I220" s="19" t="n">
        <v>13.3780719698429</v>
      </c>
    </row>
    <row r="221" customFormat="false" ht="13.8" hidden="false" customHeight="false" outlineLevel="0" collapsed="false">
      <c r="A221" s="22"/>
      <c r="B221" s="22"/>
      <c r="C221" s="23"/>
      <c r="D221" s="23"/>
      <c r="E221" s="23"/>
      <c r="F221" s="23"/>
      <c r="G221" s="23"/>
      <c r="H221" s="23"/>
      <c r="I221" s="23"/>
    </row>
    <row r="222" customFormat="false" ht="13.8" hidden="false" customHeight="false" outlineLevel="0" collapsed="false">
      <c r="A222" s="22"/>
      <c r="B222" s="22"/>
      <c r="C222" s="23"/>
      <c r="D222" s="23"/>
      <c r="E222" s="23"/>
      <c r="F222" s="23"/>
      <c r="G222" s="23"/>
      <c r="H222" s="23"/>
      <c r="I222" s="23"/>
    </row>
    <row r="223" customFormat="false" ht="13.8" hidden="false" customHeight="false" outlineLevel="0" collapsed="false">
      <c r="A223" s="22"/>
      <c r="B223" s="22"/>
      <c r="C223" s="23"/>
      <c r="D223" s="23"/>
      <c r="E223" s="23"/>
      <c r="F223" s="23"/>
      <c r="G223" s="23"/>
      <c r="H223" s="23"/>
      <c r="I223" s="23"/>
    </row>
    <row r="224" customFormat="false" ht="15" hidden="false" customHeight="false" outlineLevel="0" collapsed="false">
      <c r="A224" s="17" t="s">
        <v>56</v>
      </c>
      <c r="B224" s="17" t="s">
        <v>111</v>
      </c>
      <c r="C224" s="17" t="s">
        <v>12</v>
      </c>
      <c r="D224" s="17" t="s">
        <v>17</v>
      </c>
      <c r="E224" s="17" t="s">
        <v>22</v>
      </c>
      <c r="F224" s="17" t="s">
        <v>27</v>
      </c>
      <c r="G224" s="17" t="s">
        <v>32</v>
      </c>
      <c r="H224" s="17" t="s">
        <v>37</v>
      </c>
      <c r="I224" s="17" t="s">
        <v>42</v>
      </c>
      <c r="J224" s="17" t="s">
        <v>47</v>
      </c>
      <c r="K224" s="17" t="s">
        <v>52</v>
      </c>
    </row>
    <row r="225" customFormat="false" ht="15" hidden="false" customHeight="false" outlineLevel="0" collapsed="false">
      <c r="A225" s="18" t="s">
        <v>58</v>
      </c>
      <c r="B225" s="18" t="s">
        <v>112</v>
      </c>
      <c r="C225" s="19" t="n">
        <v>0.62213413510087</v>
      </c>
      <c r="D225" s="19" t="n">
        <v>0.783339565296746</v>
      </c>
      <c r="E225" s="19" t="n">
        <v>1.01491975092137</v>
      </c>
      <c r="F225" s="19" t="n">
        <v>1.5586368675648</v>
      </c>
      <c r="G225" s="19" t="n">
        <v>1.43059441330954</v>
      </c>
      <c r="H225" s="19" t="n">
        <v>1.67942538773049</v>
      </c>
      <c r="I225" s="19" t="n">
        <v>1.49481474010638</v>
      </c>
      <c r="J225" s="19" t="n">
        <v>1.33642188858934</v>
      </c>
      <c r="K225" s="19" t="n">
        <v>1.43686364020459</v>
      </c>
    </row>
    <row r="226" customFormat="false" ht="15" hidden="false" customHeight="false" outlineLevel="0" collapsed="false">
      <c r="A226" s="18" t="s">
        <v>58</v>
      </c>
      <c r="B226" s="18" t="s">
        <v>113</v>
      </c>
      <c r="C226" s="19" t="n">
        <v>2.03230376260698</v>
      </c>
      <c r="D226" s="19" t="n">
        <v>1.52108856515904</v>
      </c>
      <c r="E226" s="19" t="n">
        <v>1.41793246583086</v>
      </c>
      <c r="F226" s="19" t="n">
        <v>1.37036940251613</v>
      </c>
      <c r="G226" s="19" t="n">
        <v>1.67991768231179</v>
      </c>
      <c r="H226" s="19" t="n">
        <v>1.13871158465802</v>
      </c>
      <c r="I226" s="19" t="n">
        <v>0.877597716263098</v>
      </c>
      <c r="J226" s="19" t="n">
        <v>0.668893158927354</v>
      </c>
      <c r="K226" s="19" t="n">
        <v>0.566775096647153</v>
      </c>
    </row>
    <row r="227" customFormat="false" ht="30" hidden="false" customHeight="false" outlineLevel="0" collapsed="false">
      <c r="A227" s="18" t="s">
        <v>58</v>
      </c>
      <c r="B227" s="18" t="s">
        <v>114</v>
      </c>
      <c r="C227" s="19" t="n">
        <v>0.1300972746232</v>
      </c>
      <c r="D227" s="19" t="n">
        <v>0.0684623169757</v>
      </c>
      <c r="E227" s="19" t="n">
        <v>0.185240015218448</v>
      </c>
      <c r="F227" s="19" t="n">
        <v>0.161605401851282</v>
      </c>
      <c r="G227" s="19" t="n">
        <v>0.163717231923341</v>
      </c>
      <c r="H227" s="19" t="n">
        <v>0.0872371676670227</v>
      </c>
      <c r="I227" s="19" t="n">
        <v>0.0584018918580374</v>
      </c>
      <c r="J227" s="19" t="n">
        <v>0.0312171091071472</v>
      </c>
      <c r="K227" s="19" t="n">
        <v>0.0194203803969786</v>
      </c>
    </row>
    <row r="230" customFormat="false" ht="15" hidden="false" customHeight="false" outlineLevel="0" collapsed="false">
      <c r="A230" s="17" t="s">
        <v>56</v>
      </c>
      <c r="B230" s="17" t="s">
        <v>76</v>
      </c>
      <c r="C230" s="17" t="s">
        <v>17</v>
      </c>
      <c r="D230" s="17" t="s">
        <v>22</v>
      </c>
      <c r="E230" s="17" t="s">
        <v>27</v>
      </c>
      <c r="F230" s="17" t="s">
        <v>32</v>
      </c>
      <c r="G230" s="17" t="s">
        <v>52</v>
      </c>
    </row>
    <row r="231" customFormat="false" ht="15" hidden="false" customHeight="false" outlineLevel="0" collapsed="false">
      <c r="A231" s="18" t="s">
        <v>58</v>
      </c>
      <c r="B231" s="18" t="s">
        <v>77</v>
      </c>
      <c r="C231" s="19" t="n">
        <v>0.420345045686363</v>
      </c>
      <c r="D231" s="19" t="n">
        <v>0.37486904270959</v>
      </c>
      <c r="E231" s="19" t="n">
        <v>0.305217812521382</v>
      </c>
      <c r="F231" s="19" t="n">
        <v>0.208868329268789</v>
      </c>
      <c r="G231" s="19" t="n">
        <v>0.00453902279470523</v>
      </c>
    </row>
    <row r="232" customFormat="false" ht="15" hidden="false" customHeight="false" outlineLevel="0" collapsed="false">
      <c r="A232" s="18" t="s">
        <v>58</v>
      </c>
      <c r="B232" s="18" t="s">
        <v>78</v>
      </c>
      <c r="C232" s="19" t="n">
        <v>0.0350728513951916</v>
      </c>
      <c r="D232" s="19" t="n">
        <v>0.0776646306149219</v>
      </c>
      <c r="E232" s="19" t="n">
        <v>0.109006224769907</v>
      </c>
      <c r="F232" s="19" t="n">
        <v>0.123619894005293</v>
      </c>
      <c r="G232" s="19" t="n">
        <v>0.0310419401501218</v>
      </c>
    </row>
    <row r="233" customFormat="false" ht="15" hidden="false" customHeight="false" outlineLevel="0" collapsed="false">
      <c r="A233" s="18" t="s">
        <v>58</v>
      </c>
      <c r="B233" s="18" t="s">
        <v>79</v>
      </c>
      <c r="C233" s="19" t="n">
        <v>0.00944923968550527</v>
      </c>
      <c r="D233" s="19" t="n">
        <v>0.0101573062507568</v>
      </c>
      <c r="E233" s="19" t="n">
        <v>0.00985388566946046</v>
      </c>
      <c r="F233" s="19" t="n">
        <v>0.00916555553822008</v>
      </c>
      <c r="G233" s="19" t="n">
        <v>0.00111756270720212</v>
      </c>
    </row>
    <row r="234" customFormat="false" ht="15" hidden="false" customHeight="false" outlineLevel="0" collapsed="false">
      <c r="A234" s="18" t="s">
        <v>58</v>
      </c>
      <c r="B234" s="18" t="s">
        <v>80</v>
      </c>
      <c r="C234" s="19" t="n">
        <v>0.000355479646093898</v>
      </c>
      <c r="D234" s="19" t="n">
        <v>0.000640173470686274</v>
      </c>
      <c r="E234" s="19" t="n">
        <v>0.000730768386197431</v>
      </c>
      <c r="F234" s="19" t="n">
        <v>0.000782476373137713</v>
      </c>
      <c r="G234" s="19" t="n">
        <v>0.000141129062990095</v>
      </c>
    </row>
    <row r="235" customFormat="false" ht="15" hidden="false" customHeight="false" outlineLevel="0" collapsed="false">
      <c r="A235" s="18" t="s">
        <v>58</v>
      </c>
      <c r="B235" s="18" t="s">
        <v>81</v>
      </c>
      <c r="C235" s="19" t="n">
        <v>0.143880489585581</v>
      </c>
      <c r="D235" s="19" t="n">
        <v>0.129002769857279</v>
      </c>
      <c r="E235" s="19" t="n">
        <v>0.0964439720089513</v>
      </c>
      <c r="F235" s="19" t="n">
        <v>0.062115860069686</v>
      </c>
      <c r="G235" s="19" t="n">
        <v>0.00696829286878316</v>
      </c>
    </row>
    <row r="236" customFormat="false" ht="15" hidden="false" customHeight="false" outlineLevel="0" collapsed="false">
      <c r="A236" s="18" t="s">
        <v>58</v>
      </c>
      <c r="B236" s="18" t="s">
        <v>82</v>
      </c>
      <c r="C236" s="19" t="n">
        <v>0.000933155971240858</v>
      </c>
      <c r="D236" s="19" t="n">
        <v>0.00212026777973624</v>
      </c>
      <c r="E236" s="19" t="n">
        <v>0.00261036969537424</v>
      </c>
      <c r="F236" s="19" t="n">
        <v>0.00255442255968319</v>
      </c>
      <c r="G236" s="19" t="n">
        <v>0.00020656061541876</v>
      </c>
    </row>
    <row r="237" customFormat="false" ht="15" hidden="false" customHeight="false" outlineLevel="0" collapsed="false">
      <c r="A237" s="18" t="s">
        <v>58</v>
      </c>
      <c r="B237" s="18" t="s">
        <v>83</v>
      </c>
      <c r="C237" s="19" t="n">
        <v>0.153697967707033</v>
      </c>
      <c r="D237" s="19" t="n">
        <v>0.140969407049827</v>
      </c>
      <c r="E237" s="19" t="n">
        <v>0.138372145287364</v>
      </c>
      <c r="F237" s="19" t="n">
        <v>0.149496407375984</v>
      </c>
      <c r="G237" s="19" t="n">
        <v>0.176371520347241</v>
      </c>
    </row>
    <row r="238" customFormat="false" ht="15" hidden="false" customHeight="false" outlineLevel="0" collapsed="false">
      <c r="A238" s="18" t="s">
        <v>58</v>
      </c>
      <c r="B238" s="18" t="s">
        <v>84</v>
      </c>
      <c r="C238" s="19" t="n">
        <v>0.00941540732149522</v>
      </c>
      <c r="D238" s="19" t="n">
        <v>0.0119712105683906</v>
      </c>
      <c r="E238" s="19" t="n">
        <v>0.00843659395386224</v>
      </c>
      <c r="F238" s="19" t="n">
        <v>0.00937706983007172</v>
      </c>
      <c r="G238" s="19" t="n">
        <v>0.00374372096904797</v>
      </c>
    </row>
    <row r="239" customFormat="false" ht="15" hidden="false" customHeight="false" outlineLevel="0" collapsed="false">
      <c r="A239" s="18" t="s">
        <v>58</v>
      </c>
      <c r="B239" s="18" t="s">
        <v>85</v>
      </c>
      <c r="C239" s="19" t="n">
        <v>0.00890342504626142</v>
      </c>
      <c r="D239" s="19" t="n">
        <v>0.0109188474816108</v>
      </c>
      <c r="E239" s="19" t="n">
        <v>0.0127449360822272</v>
      </c>
      <c r="F239" s="19" t="n">
        <v>0.0139994578857856</v>
      </c>
      <c r="G239" s="19" t="n">
        <v>0.0141336714736842</v>
      </c>
    </row>
    <row r="240" customFormat="false" ht="15" hidden="false" customHeight="false" outlineLevel="0" collapsed="false">
      <c r="A240" s="18" t="s">
        <v>58</v>
      </c>
      <c r="B240" s="18" t="s">
        <v>86</v>
      </c>
      <c r="C240" s="19" t="n">
        <v>0.000203613010747941</v>
      </c>
      <c r="D240" s="19" t="n">
        <v>0.000240631359863174</v>
      </c>
      <c r="E240" s="19" t="n">
        <v>0.000113328389563634</v>
      </c>
      <c r="F240" s="19" t="n">
        <v>0.000107912057885456</v>
      </c>
      <c r="G240" s="19" t="n">
        <v>1.69416971719226E-005</v>
      </c>
    </row>
    <row r="241" customFormat="false" ht="15" hidden="false" customHeight="false" outlineLevel="0" collapsed="false">
      <c r="A241" s="18" t="s">
        <v>58</v>
      </c>
      <c r="B241" s="18" t="s">
        <v>87</v>
      </c>
      <c r="C241" s="19" t="n">
        <v>0.0658221693580722</v>
      </c>
      <c r="D241" s="19" t="n">
        <v>0.0698379868139759</v>
      </c>
      <c r="E241" s="19" t="n">
        <v>0.0827088197868804</v>
      </c>
      <c r="F241" s="19" t="n">
        <v>0.101259519557456</v>
      </c>
      <c r="G241" s="19" t="n">
        <v>0.174547935391518</v>
      </c>
    </row>
    <row r="242" customFormat="false" ht="15" hidden="false" customHeight="false" outlineLevel="0" collapsed="false">
      <c r="A242" s="18" t="s">
        <v>58</v>
      </c>
      <c r="B242" s="18" t="s">
        <v>88</v>
      </c>
      <c r="C242" s="19" t="n">
        <v>0.00571951507310071</v>
      </c>
      <c r="D242" s="19" t="n">
        <v>0.0122590899934202</v>
      </c>
      <c r="E242" s="19" t="n">
        <v>0.0209371582892789</v>
      </c>
      <c r="F242" s="19" t="n">
        <v>0.0309269621639085</v>
      </c>
      <c r="G242" s="19" t="n">
        <v>0.0513106236867586</v>
      </c>
    </row>
    <row r="243" customFormat="false" ht="15" hidden="false" customHeight="false" outlineLevel="0" collapsed="false">
      <c r="A243" s="18" t="s">
        <v>58</v>
      </c>
      <c r="B243" s="18" t="s">
        <v>89</v>
      </c>
      <c r="C243" s="19" t="n">
        <v>0.022977346074319</v>
      </c>
      <c r="D243" s="19" t="n">
        <v>0.0259480533113869</v>
      </c>
      <c r="E243" s="19" t="n">
        <v>0.0368103334012254</v>
      </c>
      <c r="F243" s="19" t="n">
        <v>0.0480024422756418</v>
      </c>
      <c r="G243" s="19" t="n">
        <v>0.067571270085701</v>
      </c>
    </row>
    <row r="244" customFormat="false" ht="15" hidden="false" customHeight="false" outlineLevel="0" collapsed="false">
      <c r="A244" s="18" t="s">
        <v>58</v>
      </c>
      <c r="B244" s="18" t="s">
        <v>90</v>
      </c>
      <c r="C244" s="19" t="n">
        <v>0.00109255147339009</v>
      </c>
      <c r="D244" s="19" t="n">
        <v>0.0025962430395965</v>
      </c>
      <c r="E244" s="19" t="n">
        <v>0.00516208558993057</v>
      </c>
      <c r="F244" s="19" t="n">
        <v>0.00791726805519817</v>
      </c>
      <c r="G244" s="19" t="n">
        <v>0.0161426557077699</v>
      </c>
    </row>
    <row r="245" customFormat="false" ht="15" hidden="false" customHeight="false" outlineLevel="0" collapsed="false">
      <c r="A245" s="18" t="s">
        <v>58</v>
      </c>
      <c r="B245" s="18" t="s">
        <v>91</v>
      </c>
      <c r="C245" s="19" t="n">
        <v>0.00842809678438183</v>
      </c>
      <c r="D245" s="19" t="n">
        <v>0.0093177990314981</v>
      </c>
      <c r="E245" s="19" t="n">
        <v>0.00994587140416092</v>
      </c>
      <c r="F245" s="19" t="n">
        <v>0.0101131191569525</v>
      </c>
      <c r="G245" s="19" t="n">
        <v>0.00917852844668955</v>
      </c>
    </row>
    <row r="246" customFormat="false" ht="15" hidden="false" customHeight="false" outlineLevel="0" collapsed="false">
      <c r="A246" s="18" t="s">
        <v>58</v>
      </c>
      <c r="B246" s="18" t="s">
        <v>92</v>
      </c>
      <c r="C246" s="19" t="n">
        <v>0.00108676210914545</v>
      </c>
      <c r="D246" s="19" t="n">
        <v>0.00214745720411431</v>
      </c>
      <c r="E246" s="19" t="n">
        <v>0.00311734090265867</v>
      </c>
      <c r="F246" s="19" t="n">
        <v>0.00389391430513662</v>
      </c>
      <c r="G246" s="19" t="n">
        <v>0.00384262476987199</v>
      </c>
    </row>
    <row r="247" customFormat="false" ht="15" hidden="false" customHeight="false" outlineLevel="0" collapsed="false">
      <c r="A247" s="18" t="s">
        <v>58</v>
      </c>
      <c r="B247" s="18" t="s">
        <v>93</v>
      </c>
      <c r="C247" s="19" t="n">
        <v>0.0810880745503134</v>
      </c>
      <c r="D247" s="19" t="n">
        <v>0.0813923399787486</v>
      </c>
      <c r="E247" s="19" t="n">
        <v>0.106931086160259</v>
      </c>
      <c r="F247" s="19" t="n">
        <v>0.141106235109212</v>
      </c>
      <c r="G247" s="19" t="n">
        <v>0.230988908008716</v>
      </c>
    </row>
    <row r="248" customFormat="false" ht="15" hidden="false" customHeight="false" outlineLevel="0" collapsed="false">
      <c r="A248" s="18" t="s">
        <v>58</v>
      </c>
      <c r="B248" s="18" t="s">
        <v>94</v>
      </c>
      <c r="C248" s="19" t="n">
        <v>0.00457176919275849</v>
      </c>
      <c r="D248" s="19" t="n">
        <v>0.0109342074320664</v>
      </c>
      <c r="E248" s="19" t="n">
        <v>0.0240604922858521</v>
      </c>
      <c r="F248" s="19" t="n">
        <v>0.0501201014303253</v>
      </c>
      <c r="G248" s="19" t="n">
        <v>0.182167632495997</v>
      </c>
    </row>
    <row r="249" customFormat="false" ht="15" hidden="false" customHeight="false" outlineLevel="0" collapsed="false">
      <c r="A249" s="18" t="s">
        <v>58</v>
      </c>
      <c r="B249" s="18" t="s">
        <v>95</v>
      </c>
      <c r="C249" s="19" t="n">
        <v>0.0269570403290046</v>
      </c>
      <c r="D249" s="19" t="n">
        <v>0.0270125360525306</v>
      </c>
      <c r="E249" s="19" t="n">
        <v>0.0267967754154642</v>
      </c>
      <c r="F249" s="19" t="n">
        <v>0.026573052981634</v>
      </c>
      <c r="G249" s="19" t="n">
        <v>0.0259694587206115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2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52" activeCellId="0" sqref="A252"/>
    </sheetView>
  </sheetViews>
  <sheetFormatPr defaultRowHeight="15"/>
  <cols>
    <col collapsed="false" hidden="false" max="1" min="1" style="0" width="67.8571428571429"/>
    <col collapsed="false" hidden="false" max="2" min="2" style="0" width="39.280612244898"/>
    <col collapsed="false" hidden="false" max="4" min="3" style="0" width="11.5714285714286"/>
    <col collapsed="false" hidden="false" max="5" min="5" style="0" width="11.7091836734694"/>
    <col collapsed="false" hidden="false" max="1025" min="6" style="0" width="11.5714285714286"/>
  </cols>
  <sheetData>
    <row r="2" customFormat="false" ht="15" hidden="false" customHeight="false" outlineLevel="0" collapsed="false">
      <c r="A2" s="25" t="s">
        <v>115</v>
      </c>
    </row>
    <row r="3" customFormat="false" ht="15" hidden="false" customHeight="false" outlineLevel="0" collapsed="false">
      <c r="A3" s="25" t="s">
        <v>116</v>
      </c>
    </row>
    <row r="4" customFormat="false" ht="15" hidden="false" customHeight="false" outlineLevel="0" collapsed="false">
      <c r="A4" s="26" t="s">
        <v>56</v>
      </c>
      <c r="B4" s="26" t="s">
        <v>57</v>
      </c>
      <c r="C4" s="24" t="str">
        <f aca="false">sorties_modele_sanstitre!C4</f>
        <v>2010</v>
      </c>
      <c r="D4" s="24" t="str">
        <f aca="false">sorties_modele_sanstitre!D4</f>
        <v>2015</v>
      </c>
      <c r="E4" s="24" t="str">
        <f aca="false">sorties_modele_sanstitre!E4</f>
        <v>2020</v>
      </c>
      <c r="F4" s="24" t="str">
        <f aca="false">sorties_modele_sanstitre!F4</f>
        <v>2025</v>
      </c>
      <c r="G4" s="24" t="str">
        <f aca="false">sorties_modele_sanstitre!G4</f>
        <v>2030</v>
      </c>
      <c r="H4" s="24" t="str">
        <f aca="false">sorties_modele_sanstitre!H4</f>
        <v>2035</v>
      </c>
      <c r="I4" s="24" t="str">
        <f aca="false">sorties_modele_sanstitre!I4</f>
        <v>2040</v>
      </c>
      <c r="J4" s="24" t="str">
        <f aca="false">sorties_modele_sanstitre!J4</f>
        <v>2045</v>
      </c>
      <c r="K4" s="24" t="str">
        <f aca="false">sorties_modele_sanstitre!K4</f>
        <v>2050</v>
      </c>
    </row>
    <row r="5" customFormat="false" ht="15" hidden="false" customHeight="false" outlineLevel="0" collapsed="false">
      <c r="A5" s="27" t="s">
        <v>117</v>
      </c>
      <c r="B5" s="24" t="str">
        <f aca="false">sorties_modele_sanstitre!B5</f>
        <v>Parc &lt; 2009</v>
      </c>
      <c r="C5" s="24" t="n">
        <f aca="false">sorties_modele_sanstitre!C5</f>
        <v>911.551824989</v>
      </c>
      <c r="D5" s="24" t="n">
        <f aca="false">sorties_modele_sanstitre!D5</f>
        <v>902.9819623468</v>
      </c>
      <c r="E5" s="24" t="n">
        <f aca="false">sorties_modele_sanstitre!E5</f>
        <v>890.2884411317</v>
      </c>
      <c r="F5" s="24" t="n">
        <f aca="false">sorties_modele_sanstitre!F5</f>
        <v>877.8501035774</v>
      </c>
      <c r="G5" s="24" t="n">
        <f aca="false">sorties_modele_sanstitre!G5</f>
        <v>865.6255865316</v>
      </c>
      <c r="H5" s="24" t="n">
        <f aca="false">sorties_modele_sanstitre!H5</f>
        <v>853.5750041013</v>
      </c>
      <c r="I5" s="24" t="n">
        <f aca="false">sorties_modele_sanstitre!I5</f>
        <v>841.7905497854</v>
      </c>
      <c r="J5" s="24" t="n">
        <f aca="false">sorties_modele_sanstitre!J5</f>
        <v>830.1637966328</v>
      </c>
      <c r="K5" s="24" t="n">
        <f aca="false">sorties_modele_sanstitre!K5</f>
        <v>818.8453642525</v>
      </c>
      <c r="L5" s="24"/>
    </row>
    <row r="6" customFormat="false" ht="15" hidden="false" customHeight="false" outlineLevel="0" collapsed="false">
      <c r="A6" s="27" t="s">
        <v>118</v>
      </c>
      <c r="B6" s="24" t="str">
        <f aca="false">sorties_modele_sanstitre!B6</f>
        <v>Parc &gt; 2009</v>
      </c>
      <c r="C6" s="24" t="n">
        <f aca="false">sorties_modele_sanstitre!C6</f>
        <v>10.2224245571</v>
      </c>
      <c r="D6" s="24" t="n">
        <f aca="false">sorties_modele_sanstitre!D6</f>
        <v>62.9610261564</v>
      </c>
      <c r="E6" s="24" t="n">
        <f aca="false">sorties_modele_sanstitre!E6</f>
        <v>112.2029695355</v>
      </c>
      <c r="F6" s="24" t="n">
        <f aca="false">sorties_modele_sanstitre!F6</f>
        <v>148.4536032682</v>
      </c>
      <c r="G6" s="24" t="n">
        <f aca="false">sorties_modele_sanstitre!G6</f>
        <v>185.7555336434</v>
      </c>
      <c r="H6" s="24" t="n">
        <f aca="false">sorties_modele_sanstitre!H6</f>
        <v>218.001576813</v>
      </c>
      <c r="I6" s="24" t="n">
        <f aca="false">sorties_modele_sanstitre!I6</f>
        <v>251.0247469244</v>
      </c>
      <c r="J6" s="24" t="n">
        <f aca="false">sorties_modele_sanstitre!J6</f>
        <v>284.8624783221</v>
      </c>
      <c r="K6" s="24" t="n">
        <f aca="false">sorties_modele_sanstitre!K6</f>
        <v>319.5817605083</v>
      </c>
    </row>
    <row r="7" customFormat="false" ht="20.85" hidden="false" customHeight="true" outlineLevel="0" collapsed="false">
      <c r="A7" s="27" t="s">
        <v>119</v>
      </c>
      <c r="B7" s="24" t="str">
        <f aca="false">sorties_modele_sanstitre!B7</f>
        <v>Total</v>
      </c>
      <c r="C7" s="24" t="n">
        <f aca="false">sorties_modele_sanstitre!C7</f>
        <v>921.7742495461</v>
      </c>
      <c r="D7" s="24" t="n">
        <f aca="false">sorties_modele_sanstitre!D7</f>
        <v>965.9429885032</v>
      </c>
      <c r="E7" s="24" t="n">
        <f aca="false">sorties_modele_sanstitre!E7</f>
        <v>1002.4914106672</v>
      </c>
      <c r="F7" s="24" t="n">
        <f aca="false">sorties_modele_sanstitre!F7</f>
        <v>1026.3037068456</v>
      </c>
      <c r="G7" s="24" t="n">
        <f aca="false">sorties_modele_sanstitre!G7</f>
        <v>1051.381120175</v>
      </c>
      <c r="H7" s="24" t="n">
        <f aca="false">sorties_modele_sanstitre!H7</f>
        <v>1071.5765809143</v>
      </c>
      <c r="I7" s="24" t="n">
        <f aca="false">sorties_modele_sanstitre!I7</f>
        <v>1092.8152967098</v>
      </c>
      <c r="J7" s="24" t="n">
        <f aca="false">sorties_modele_sanstitre!J7</f>
        <v>1115.0262749549</v>
      </c>
      <c r="K7" s="24" t="n">
        <f aca="false">sorties_modele_sanstitre!K7</f>
        <v>1138.4271247608</v>
      </c>
    </row>
    <row r="9" customFormat="false" ht="15" hidden="false" customHeight="false" outlineLevel="0" collapsed="false">
      <c r="A9" s="28" t="s">
        <v>120</v>
      </c>
      <c r="B9" s="28"/>
      <c r="C9" s="28"/>
      <c r="D9" s="28"/>
      <c r="E9" s="28"/>
      <c r="F9" s="28"/>
      <c r="G9" s="28"/>
      <c r="H9" s="28"/>
    </row>
    <row r="10" customFormat="false" ht="14.85" hidden="false" customHeight="true" outlineLevel="0" collapsed="false">
      <c r="A10" s="26" t="s">
        <v>56</v>
      </c>
      <c r="B10" s="26" t="s">
        <v>62</v>
      </c>
      <c r="C10" s="26" t="s">
        <v>63</v>
      </c>
      <c r="D10" s="26" t="s">
        <v>64</v>
      </c>
      <c r="E10" s="26" t="s">
        <v>65</v>
      </c>
      <c r="F10" s="26" t="s">
        <v>66</v>
      </c>
      <c r="G10" s="26" t="s">
        <v>67</v>
      </c>
      <c r="H10" s="26" t="s">
        <v>68</v>
      </c>
    </row>
    <row r="11" customFormat="false" ht="15" hidden="false" customHeight="false" outlineLevel="0" collapsed="false">
      <c r="A11" s="24" t="str">
        <f aca="false">sorties_modele_sanstitre!A11</f>
        <v>S2</v>
      </c>
      <c r="B11" s="24" t="str">
        <f aca="false">sorties_modele_sanstitre!B11</f>
        <v>N</v>
      </c>
      <c r="C11" s="24" t="str">
        <f aca="false">sorties_modele_sanstitre!C11</f>
        <v>Total</v>
      </c>
      <c r="D11" s="24" t="n">
        <f aca="false">sorties_modele_sanstitre!D11</f>
        <v>62.9567628057</v>
      </c>
      <c r="E11" s="24" t="n">
        <f aca="false">sorties_modele_sanstitre!E11</f>
        <v>49.2377251144</v>
      </c>
      <c r="F11" s="24" t="n">
        <f aca="false">sorties_modele_sanstitre!F11</f>
        <v>73.5480850962</v>
      </c>
      <c r="G11" s="24" t="n">
        <f aca="false">sorties_modele_sanstitre!G11</f>
        <v>65.2698941804</v>
      </c>
      <c r="H11" s="24" t="n">
        <f aca="false">sorties_modele_sanstitre!H11</f>
        <v>68.5692933116</v>
      </c>
    </row>
    <row r="13" customFormat="false" ht="15" hidden="false" customHeight="false" outlineLevel="0" collapsed="false">
      <c r="A13" s="25" t="s">
        <v>121</v>
      </c>
    </row>
    <row r="14" customFormat="false" ht="15" hidden="false" customHeight="false" outlineLevel="0" collapsed="false">
      <c r="A14" s="26" t="s">
        <v>56</v>
      </c>
      <c r="B14" s="26" t="s">
        <v>70</v>
      </c>
      <c r="C14" s="24" t="str">
        <f aca="false">sorties_modele_sanstitre!C14</f>
        <v>2010</v>
      </c>
      <c r="D14" s="24" t="str">
        <f aca="false">sorties_modele_sanstitre!D14</f>
        <v>2015</v>
      </c>
      <c r="E14" s="24" t="str">
        <f aca="false">sorties_modele_sanstitre!E14</f>
        <v>2020</v>
      </c>
      <c r="F14" s="24" t="str">
        <f aca="false">sorties_modele_sanstitre!F14</f>
        <v>2025</v>
      </c>
      <c r="G14" s="24" t="str">
        <f aca="false">sorties_modele_sanstitre!G14</f>
        <v>2030</v>
      </c>
      <c r="H14" s="24" t="str">
        <f aca="false">sorties_modele_sanstitre!H14</f>
        <v>2035</v>
      </c>
      <c r="I14" s="24" t="str">
        <f aca="false">sorties_modele_sanstitre!I14</f>
        <v>2040</v>
      </c>
      <c r="J14" s="24" t="str">
        <f aca="false">sorties_modele_sanstitre!J14</f>
        <v>2045</v>
      </c>
      <c r="K14" s="24" t="str">
        <f aca="false">sorties_modele_sanstitre!K14</f>
        <v>2050</v>
      </c>
    </row>
    <row r="15" customFormat="false" ht="15" hidden="false" customHeight="false" outlineLevel="0" collapsed="false">
      <c r="A15" s="24" t="str">
        <f aca="false">sorties_modele_sanstitre!A15</f>
        <v>S2</v>
      </c>
      <c r="B15" s="24" t="str">
        <f aca="false">sorties_modele_sanstitre!B15</f>
        <v>Autres</v>
      </c>
      <c r="C15" s="24" t="n">
        <f aca="false">sorties_modele_sanstitre!C15</f>
        <v>0.00864499317225291</v>
      </c>
      <c r="D15" s="24" t="n">
        <f aca="false">sorties_modele_sanstitre!D15</f>
        <v>0.0245520621020384</v>
      </c>
      <c r="E15" s="24" t="n">
        <f aca="false">sorties_modele_sanstitre!E15</f>
        <v>0.0253521676839399</v>
      </c>
      <c r="F15" s="24" t="n">
        <f aca="false">sorties_modele_sanstitre!F15</f>
        <v>0.0257430979744944</v>
      </c>
      <c r="G15" s="24" t="n">
        <f aca="false">sorties_modele_sanstitre!G15</f>
        <v>0.0271601518826637</v>
      </c>
      <c r="H15" s="24" t="n">
        <f aca="false">sorties_modele_sanstitre!H15</f>
        <v>0.0285144570639147</v>
      </c>
      <c r="I15" s="24" t="n">
        <f aca="false">sorties_modele_sanstitre!I15</f>
        <v>0.02471567970535</v>
      </c>
      <c r="J15" s="24" t="n">
        <f aca="false">sorties_modele_sanstitre!J15</f>
        <v>0.0228457447057713</v>
      </c>
      <c r="K15" s="24" t="n">
        <f aca="false">sorties_modele_sanstitre!K15</f>
        <v>0.0227715203772119</v>
      </c>
    </row>
    <row r="16" customFormat="false" ht="15" hidden="false" customHeight="false" outlineLevel="0" collapsed="false">
      <c r="A16" s="24" t="str">
        <f aca="false">sorties_modele_sanstitre!A16</f>
        <v>S2</v>
      </c>
      <c r="B16" s="24" t="str">
        <f aca="false">sorties_modele_sanstitre!B16</f>
        <v>Electricité</v>
      </c>
      <c r="C16" s="24" t="n">
        <f aca="false">sorties_modele_sanstitre!C16</f>
        <v>0.557348740161924</v>
      </c>
      <c r="D16" s="24" t="n">
        <f aca="false">sorties_modele_sanstitre!D16</f>
        <v>0.474374120358329</v>
      </c>
      <c r="E16" s="24" t="n">
        <f aca="false">sorties_modele_sanstitre!E16</f>
        <v>0.435154664487307</v>
      </c>
      <c r="F16" s="24" t="n">
        <f aca="false">sorties_modele_sanstitre!F16</f>
        <v>0.420461576554206</v>
      </c>
      <c r="G16" s="24" t="n">
        <f aca="false">sorties_modele_sanstitre!G16</f>
        <v>0.439362662716023</v>
      </c>
      <c r="H16" s="24" t="n">
        <f aca="false">sorties_modele_sanstitre!H16</f>
        <v>0.496513804293022</v>
      </c>
      <c r="I16" s="24" t="n">
        <f aca="false">sorties_modele_sanstitre!I16</f>
        <v>0.556256074768807</v>
      </c>
      <c r="J16" s="24" t="n">
        <f aca="false">sorties_modele_sanstitre!J16</f>
        <v>0.587207842752671</v>
      </c>
      <c r="K16" s="24" t="n">
        <f aca="false">sorties_modele_sanstitre!K16</f>
        <v>0.592030222900928</v>
      </c>
    </row>
    <row r="17" customFormat="false" ht="15" hidden="false" customHeight="false" outlineLevel="0" collapsed="false">
      <c r="A17" s="24" t="str">
        <f aca="false">sorties_modele_sanstitre!A17</f>
        <v>S2</v>
      </c>
      <c r="B17" s="24" t="str">
        <f aca="false">sorties_modele_sanstitre!B17</f>
        <v>Fioul</v>
      </c>
      <c r="C17" s="24" t="n">
        <f aca="false">sorties_modele_sanstitre!C17</f>
        <v>0.0161526962686475</v>
      </c>
      <c r="D17" s="24" t="n">
        <f aca="false">sorties_modele_sanstitre!D17</f>
        <v>0.014165006119573</v>
      </c>
      <c r="E17" s="24" t="n">
        <f aca="false">sorties_modele_sanstitre!E17</f>
        <v>0.0183646777008701</v>
      </c>
      <c r="F17" s="24" t="n">
        <f aca="false">sorties_modele_sanstitre!F17</f>
        <v>0.0199848489183524</v>
      </c>
      <c r="G17" s="24" t="n">
        <f aca="false">sorties_modele_sanstitre!G17</f>
        <v>0.016457466853013</v>
      </c>
      <c r="H17" s="24" t="n">
        <f aca="false">sorties_modele_sanstitre!H17</f>
        <v>0.0134949874684786</v>
      </c>
      <c r="I17" s="24" t="n">
        <f aca="false">sorties_modele_sanstitre!I17</f>
        <v>0.0138891951483573</v>
      </c>
      <c r="J17" s="24" t="n">
        <f aca="false">sorties_modele_sanstitre!J17</f>
        <v>0.0130058127459343</v>
      </c>
      <c r="K17" s="24" t="n">
        <f aca="false">sorties_modele_sanstitre!K17</f>
        <v>0.0131672825001248</v>
      </c>
    </row>
    <row r="18" customFormat="false" ht="15" hidden="false" customHeight="false" outlineLevel="0" collapsed="false">
      <c r="A18" s="24" t="str">
        <f aca="false">sorties_modele_sanstitre!A18</f>
        <v>S2</v>
      </c>
      <c r="B18" s="24" t="str">
        <f aca="false">sorties_modele_sanstitre!B18</f>
        <v>Gaz</v>
      </c>
      <c r="C18" s="24" t="n">
        <f aca="false">sorties_modele_sanstitre!C18</f>
        <v>0.360587468287044</v>
      </c>
      <c r="D18" s="24" t="n">
        <f aca="false">sorties_modele_sanstitre!D18</f>
        <v>0.419446494232775</v>
      </c>
      <c r="E18" s="24" t="n">
        <f aca="false">sorties_modele_sanstitre!E18</f>
        <v>0.440099805637287</v>
      </c>
      <c r="F18" s="24" t="n">
        <f aca="false">sorties_modele_sanstitre!F18</f>
        <v>0.439572808972555</v>
      </c>
      <c r="G18" s="24" t="n">
        <f aca="false">sorties_modele_sanstitre!G18</f>
        <v>0.402540057047484</v>
      </c>
      <c r="H18" s="24" t="n">
        <f aca="false">sorties_modele_sanstitre!H18</f>
        <v>0.283092314363571</v>
      </c>
      <c r="I18" s="24" t="n">
        <f aca="false">sorties_modele_sanstitre!I18</f>
        <v>0.183433412217591</v>
      </c>
      <c r="J18" s="24" t="n">
        <f aca="false">sorties_modele_sanstitre!J18</f>
        <v>0.125320418170814</v>
      </c>
      <c r="K18" s="24" t="n">
        <f aca="false">sorties_modele_sanstitre!K18</f>
        <v>0.0846535774872464</v>
      </c>
    </row>
    <row r="19" customFormat="false" ht="15" hidden="false" customHeight="false" outlineLevel="0" collapsed="false">
      <c r="A19" s="24" t="str">
        <f aca="false">sorties_modele_sanstitre!A19</f>
        <v>S2</v>
      </c>
      <c r="B19" s="24" t="str">
        <f aca="false">sorties_modele_sanstitre!B19</f>
        <v>Urbain</v>
      </c>
      <c r="C19" s="24" t="n">
        <f aca="false">sorties_modele_sanstitre!C19</f>
        <v>0.0572661021101311</v>
      </c>
      <c r="D19" s="24" t="n">
        <f aca="false">sorties_modele_sanstitre!D19</f>
        <v>0.0674623171872849</v>
      </c>
      <c r="E19" s="24" t="n">
        <f aca="false">sorties_modele_sanstitre!E19</f>
        <v>0.0810286844905962</v>
      </c>
      <c r="F19" s="24" t="n">
        <f aca="false">sorties_modele_sanstitre!F19</f>
        <v>0.0942376675803918</v>
      </c>
      <c r="G19" s="24" t="n">
        <f aca="false">sorties_modele_sanstitre!G19</f>
        <v>0.114479661500817</v>
      </c>
      <c r="H19" s="24" t="n">
        <f aca="false">sorties_modele_sanstitre!H19</f>
        <v>0.178384436811014</v>
      </c>
      <c r="I19" s="24" t="n">
        <f aca="false">sorties_modele_sanstitre!I19</f>
        <v>0.221705638159894</v>
      </c>
      <c r="J19" s="24" t="n">
        <f aca="false">sorties_modele_sanstitre!J19</f>
        <v>0.251620181624809</v>
      </c>
      <c r="K19" s="24" t="n">
        <f aca="false">sorties_modele_sanstitre!K19</f>
        <v>0.287377396734488</v>
      </c>
    </row>
    <row r="20" customFormat="false" ht="15" hidden="false" customHeight="false" outlineLevel="0" collapsed="false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r="21" customFormat="false" ht="15" hidden="false" customHeight="false" outlineLevel="0" collapsed="false">
      <c r="A21" s="25" t="s">
        <v>122</v>
      </c>
    </row>
    <row r="22" customFormat="false" ht="15" hidden="false" customHeight="false" outlineLevel="0" collapsed="false">
      <c r="A22" s="24" t="str">
        <f aca="false">sorties_modele_sanstitre!A22</f>
        <v>scenario</v>
      </c>
      <c r="B22" s="24" t="str">
        <f aca="false">sorties_modele_sanstitre!B22</f>
        <v>Energie</v>
      </c>
      <c r="C22" s="24" t="str">
        <f aca="false">sorties_modele_sanstitre!C22</f>
        <v>2010</v>
      </c>
      <c r="D22" s="24" t="str">
        <f aca="false">sorties_modele_sanstitre!D22</f>
        <v>2015</v>
      </c>
      <c r="E22" s="24" t="str">
        <f aca="false">sorties_modele_sanstitre!E22</f>
        <v>2020</v>
      </c>
      <c r="F22" s="24" t="str">
        <f aca="false">sorties_modele_sanstitre!F22</f>
        <v>2025</v>
      </c>
      <c r="G22" s="24" t="str">
        <f aca="false">sorties_modele_sanstitre!G22</f>
        <v>2030</v>
      </c>
      <c r="H22" s="24" t="str">
        <f aca="false">sorties_modele_sanstitre!H22</f>
        <v>2035</v>
      </c>
      <c r="I22" s="24" t="str">
        <f aca="false">sorties_modele_sanstitre!I22</f>
        <v>2040</v>
      </c>
      <c r="J22" s="24" t="str">
        <f aca="false">sorties_modele_sanstitre!J22</f>
        <v>2045</v>
      </c>
      <c r="K22" s="24" t="str">
        <f aca="false">sorties_modele_sanstitre!K22</f>
        <v>2050</v>
      </c>
    </row>
    <row r="23" customFormat="false" ht="15" hidden="false" customHeight="false" outlineLevel="0" collapsed="false">
      <c r="A23" s="24" t="str">
        <f aca="false">sorties_modele_sanstitre!A23</f>
        <v>S2</v>
      </c>
      <c r="B23" s="24" t="str">
        <f aca="false">sorties_modele_sanstitre!B23</f>
        <v>Autres</v>
      </c>
      <c r="C23" s="24" t="n">
        <f aca="false">sorties_modele_sanstitre!C23</f>
        <v>88372.7905</v>
      </c>
      <c r="D23" s="24" t="n">
        <f aca="false">sorties_modele_sanstitre!D23</f>
        <v>1545823.0242</v>
      </c>
      <c r="E23" s="24" t="n">
        <f aca="false">sorties_modele_sanstitre!E23</f>
        <v>2844588.4983</v>
      </c>
      <c r="F23" s="24" t="n">
        <f aca="false">sorties_modele_sanstitre!F23</f>
        <v>3821655.6536</v>
      </c>
      <c r="G23" s="24" t="n">
        <f aca="false">sorties_modele_sanstitre!G23</f>
        <v>5045148.5068</v>
      </c>
      <c r="H23" s="24" t="n">
        <f aca="false">sorties_modele_sanstitre!H23</f>
        <v>6216196.6019</v>
      </c>
      <c r="I23" s="24" t="n">
        <f aca="false">sorties_modele_sanstitre!I23</f>
        <v>6204247.2431</v>
      </c>
      <c r="J23" s="24" t="n">
        <f aca="false">sorties_modele_sanstitre!J23</f>
        <v>6507895.456</v>
      </c>
      <c r="K23" s="24" t="n">
        <f aca="false">sorties_modele_sanstitre!K23</f>
        <v>7277362.5716</v>
      </c>
    </row>
    <row r="24" customFormat="false" ht="15" hidden="false" customHeight="false" outlineLevel="0" collapsed="false">
      <c r="A24" s="24" t="str">
        <f aca="false">sorties_modele_sanstitre!A24</f>
        <v>S2</v>
      </c>
      <c r="B24" s="24" t="str">
        <f aca="false">sorties_modele_sanstitre!B24</f>
        <v>Electricité</v>
      </c>
      <c r="C24" s="24" t="n">
        <f aca="false">sorties_modele_sanstitre!C24</f>
        <v>5697455.4483</v>
      </c>
      <c r="D24" s="24" t="n">
        <f aca="false">sorties_modele_sanstitre!D24</f>
        <v>29867081.3998</v>
      </c>
      <c r="E24" s="24" t="n">
        <f aca="false">sorties_modele_sanstitre!E24</f>
        <v>48825645.5627</v>
      </c>
      <c r="F24" s="24" t="n">
        <f aca="false">sorties_modele_sanstitre!F24</f>
        <v>62419036.0753</v>
      </c>
      <c r="G24" s="24" t="n">
        <f aca="false">sorties_modele_sanstitre!G24</f>
        <v>81614045.8758</v>
      </c>
      <c r="H24" s="24" t="n">
        <f aca="false">sorties_modele_sanstitre!H24</f>
        <v>108240792.2453</v>
      </c>
      <c r="I24" s="24" t="n">
        <f aca="false">sorties_modele_sanstitre!I24</f>
        <v>139634040.394</v>
      </c>
      <c r="J24" s="24" t="n">
        <f aca="false">sorties_modele_sanstitre!J24</f>
        <v>167273481.3767</v>
      </c>
      <c r="K24" s="24" t="n">
        <f aca="false">sorties_modele_sanstitre!K24</f>
        <v>189202060.9088</v>
      </c>
    </row>
    <row r="25" customFormat="false" ht="15" hidden="false" customHeight="false" outlineLevel="0" collapsed="false">
      <c r="A25" s="24" t="str">
        <f aca="false">sorties_modele_sanstitre!A25</f>
        <v>S2</v>
      </c>
      <c r="B25" s="24" t="str">
        <f aca="false">sorties_modele_sanstitre!B25</f>
        <v>Fioul</v>
      </c>
      <c r="C25" s="24" t="n">
        <f aca="false">sorties_modele_sanstitre!C25</f>
        <v>165119.719</v>
      </c>
      <c r="D25" s="24" t="n">
        <f aca="false">sorties_modele_sanstitre!D25</f>
        <v>891843.3208</v>
      </c>
      <c r="E25" s="24" t="n">
        <f aca="false">sorties_modele_sanstitre!E25</f>
        <v>2060571.3726</v>
      </c>
      <c r="F25" s="24" t="n">
        <f aca="false">sorties_modele_sanstitre!F25</f>
        <v>2966822.8327</v>
      </c>
      <c r="G25" s="24" t="n">
        <f aca="false">sorties_modele_sanstitre!G25</f>
        <v>3057065.5377</v>
      </c>
      <c r="H25" s="24" t="n">
        <f aca="false">sorties_modele_sanstitre!H25</f>
        <v>2941928.5472</v>
      </c>
      <c r="I25" s="24" t="n">
        <f aca="false">sorties_modele_sanstitre!I25</f>
        <v>3486531.6971</v>
      </c>
      <c r="J25" s="24" t="n">
        <f aca="false">sorties_modele_sanstitre!J25</f>
        <v>3704868.0514</v>
      </c>
      <c r="K25" s="24" t="n">
        <f aca="false">sorties_modele_sanstitre!K25</f>
        <v>4208023.3225</v>
      </c>
    </row>
    <row r="26" customFormat="false" ht="15" hidden="false" customHeight="false" outlineLevel="0" collapsed="false">
      <c r="A26" s="24" t="str">
        <f aca="false">sorties_modele_sanstitre!A26</f>
        <v>S2</v>
      </c>
      <c r="B26" s="24" t="str">
        <f aca="false">sorties_modele_sanstitre!B26</f>
        <v>Gaz</v>
      </c>
      <c r="C26" s="24" t="n">
        <f aca="false">sorties_modele_sanstitre!C26</f>
        <v>3686078.1908</v>
      </c>
      <c r="D26" s="24" t="n">
        <f aca="false">sorties_modele_sanstitre!D26</f>
        <v>26408781.6946</v>
      </c>
      <c r="E26" s="24" t="n">
        <f aca="false">sorties_modele_sanstitre!E26</f>
        <v>49380505.0845</v>
      </c>
      <c r="F26" s="24" t="n">
        <f aca="false">sorties_modele_sanstitre!F26</f>
        <v>65256167.3907</v>
      </c>
      <c r="G26" s="24" t="n">
        <f aca="false">sorties_modele_sanstitre!G26</f>
        <v>74774043.1097</v>
      </c>
      <c r="H26" s="24" t="n">
        <f aca="false">sorties_modele_sanstitre!H26</f>
        <v>61714570.9149</v>
      </c>
      <c r="I26" s="24" t="n">
        <f aca="false">sorties_modele_sanstitre!I26</f>
        <v>46046325.8794</v>
      </c>
      <c r="J26" s="24" t="n">
        <f aca="false">sorties_modele_sanstitre!J26</f>
        <v>35699084.9045</v>
      </c>
      <c r="K26" s="24" t="n">
        <f aca="false">sorties_modele_sanstitre!K26</f>
        <v>27053739.3267</v>
      </c>
    </row>
    <row r="27" customFormat="false" ht="15" hidden="false" customHeight="false" outlineLevel="0" collapsed="false">
      <c r="A27" s="24" t="str">
        <f aca="false">sorties_modele_sanstitre!A27</f>
        <v>S2</v>
      </c>
      <c r="B27" s="24" t="str">
        <f aca="false">sorties_modele_sanstitre!B27</f>
        <v>Urbain</v>
      </c>
      <c r="C27" s="24" t="n">
        <f aca="false">sorties_modele_sanstitre!C27</f>
        <v>585398.4085</v>
      </c>
      <c r="D27" s="24" t="n">
        <f aca="false">sorties_modele_sanstitre!D27</f>
        <v>4247496.717</v>
      </c>
      <c r="E27" s="24" t="n">
        <f aca="false">sorties_modele_sanstitre!E27</f>
        <v>9091659.0174</v>
      </c>
      <c r="F27" s="24" t="n">
        <f aca="false">sorties_modele_sanstitre!F27</f>
        <v>13989921.3159</v>
      </c>
      <c r="G27" s="24" t="n">
        <f aca="false">sorties_modele_sanstitre!G27</f>
        <v>21265230.6134</v>
      </c>
      <c r="H27" s="24" t="n">
        <f aca="false">sorties_modele_sanstitre!H27</f>
        <v>38888088.5037</v>
      </c>
      <c r="I27" s="24" t="n">
        <f aca="false">sorties_modele_sanstitre!I27</f>
        <v>55653601.7108</v>
      </c>
      <c r="J27" s="24" t="n">
        <f aca="false">sorties_modele_sanstitre!J27</f>
        <v>71677148.5335</v>
      </c>
      <c r="K27" s="24" t="n">
        <f aca="false">sorties_modele_sanstitre!K27</f>
        <v>91840574.3787</v>
      </c>
    </row>
    <row r="28" customFormat="false" ht="15" hidden="false" customHeight="false" outlineLevel="0" collapsed="false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r="29" customFormat="false" ht="15" hidden="false" customHeight="false" outlineLevel="0" collapsed="false">
      <c r="A29" s="25" t="s">
        <v>123</v>
      </c>
    </row>
    <row r="30" customFormat="false" ht="15" hidden="false" customHeight="false" outlineLevel="0" collapsed="false">
      <c r="A30" s="24" t="str">
        <f aca="false">sorties_modele_sanstitre!A30</f>
        <v>scenario</v>
      </c>
      <c r="B30" s="24" t="str">
        <f aca="false">sorties_modele_sanstitre!B30</f>
        <v>SYSTEME_CHAUD</v>
      </c>
      <c r="C30" s="24" t="str">
        <f aca="false">sorties_modele_sanstitre!C30</f>
        <v>2010</v>
      </c>
      <c r="D30" s="24" t="str">
        <f aca="false">sorties_modele_sanstitre!D30</f>
        <v>2011</v>
      </c>
      <c r="E30" s="24" t="str">
        <f aca="false">sorties_modele_sanstitre!E30</f>
        <v>2015</v>
      </c>
      <c r="F30" s="24" t="str">
        <f aca="false">sorties_modele_sanstitre!F30</f>
        <v>2020</v>
      </c>
      <c r="G30" s="24" t="str">
        <f aca="false">sorties_modele_sanstitre!G30</f>
        <v>2025</v>
      </c>
      <c r="H30" s="24" t="str">
        <f aca="false">sorties_modele_sanstitre!H30</f>
        <v>2030</v>
      </c>
      <c r="I30" s="24" t="str">
        <f aca="false">sorties_modele_sanstitre!I30</f>
        <v>2035</v>
      </c>
      <c r="J30" s="24" t="str">
        <f aca="false">sorties_modele_sanstitre!J30</f>
        <v>2040</v>
      </c>
    </row>
    <row r="31" customFormat="false" ht="17.25" hidden="false" customHeight="true" outlineLevel="0" collapsed="false">
      <c r="A31" s="24" t="str">
        <f aca="false">sorties_modele_sanstitre!A31</f>
        <v>S2</v>
      </c>
      <c r="B31" s="24" t="str">
        <f aca="false">sorties_modele_sanstitre!B31</f>
        <v>Chaudière gaz</v>
      </c>
      <c r="C31" s="24" t="n">
        <f aca="false">sorties_modele_sanstitre!C31</f>
        <v>0.0776862695502534</v>
      </c>
      <c r="D31" s="24" t="n">
        <f aca="false">sorties_modele_sanstitre!D31</f>
        <v>0.0698887452061907</v>
      </c>
      <c r="E31" s="24" t="n">
        <f aca="false">sorties_modele_sanstitre!E31</f>
        <v>0.0779321764095362</v>
      </c>
      <c r="F31" s="24" t="n">
        <f aca="false">sorties_modele_sanstitre!F31</f>
        <v>0.0516020732637244</v>
      </c>
      <c r="G31" s="24" t="n">
        <f aca="false">sorties_modele_sanstitre!G31</f>
        <v>0.035132819019067</v>
      </c>
      <c r="H31" s="24" t="n">
        <f aca="false">sorties_modele_sanstitre!H31</f>
        <v>0.020947311337009</v>
      </c>
      <c r="I31" s="24" t="n">
        <f aca="false">sorties_modele_sanstitre!I31</f>
        <v>0.0126575356504774</v>
      </c>
      <c r="J31" s="24" t="n">
        <f aca="false">sorties_modele_sanstitre!J31</f>
        <v>0.0039544707561549</v>
      </c>
    </row>
    <row r="32" customFormat="false" ht="15" hidden="false" customHeight="false" outlineLevel="0" collapsed="false">
      <c r="A32" s="24" t="str">
        <f aca="false">sorties_modele_sanstitre!A32</f>
        <v>S2</v>
      </c>
      <c r="B32" s="24" t="str">
        <f aca="false">sorties_modele_sanstitre!B32</f>
        <v>Chaudière condensation gaz</v>
      </c>
      <c r="C32" s="24" t="n">
        <f aca="false">sorties_modele_sanstitre!C32</f>
        <v>0.267204633171183</v>
      </c>
      <c r="D32" s="24" t="n">
        <f aca="false">sorties_modele_sanstitre!D32</f>
        <v>0.264200193015353</v>
      </c>
      <c r="E32" s="24" t="n">
        <f aca="false">sorties_modele_sanstitre!E32</f>
        <v>0.406324259451253</v>
      </c>
      <c r="F32" s="24" t="n">
        <f aca="false">sorties_modele_sanstitre!F32</f>
        <v>0.389762886626209</v>
      </c>
      <c r="G32" s="24" t="n">
        <f aca="false">sorties_modele_sanstitre!G32</f>
        <v>0.362352713825468</v>
      </c>
      <c r="H32" s="24" t="n">
        <f aca="false">sorties_modele_sanstitre!H32</f>
        <v>0.28074643243037</v>
      </c>
      <c r="I32" s="24" t="n">
        <f aca="false">sorties_modele_sanstitre!I32</f>
        <v>0.23071484223519</v>
      </c>
      <c r="J32" s="24" t="n">
        <f aca="false">sorties_modele_sanstitre!J32</f>
        <v>0.177162681235404</v>
      </c>
    </row>
    <row r="33" customFormat="false" ht="15" hidden="false" customHeight="false" outlineLevel="0" collapsed="false">
      <c r="A33" s="24" t="str">
        <f aca="false">sorties_modele_sanstitre!A33</f>
        <v>S2</v>
      </c>
      <c r="B33" s="24" t="str">
        <f aca="false">sorties_modele_sanstitre!B33</f>
        <v>Tube radiant</v>
      </c>
      <c r="C33" s="24" t="n">
        <f aca="false">sorties_modele_sanstitre!C33</f>
        <v>0.00156187729347542</v>
      </c>
      <c r="D33" s="24" t="n">
        <f aca="false">sorties_modele_sanstitre!D33</f>
        <v>0.0014362054761888</v>
      </c>
      <c r="E33" s="24" t="n">
        <f aca="false">sorties_modele_sanstitre!E33</f>
        <v>0.0015979808018799</v>
      </c>
      <c r="F33" s="24" t="n">
        <f aca="false">sorties_modele_sanstitre!F33</f>
        <v>0.00142949618078504</v>
      </c>
      <c r="G33" s="24" t="n">
        <f aca="false">sorties_modele_sanstitre!G33</f>
        <v>0.000640754077974942</v>
      </c>
      <c r="H33" s="24" t="n">
        <f aca="false">sorties_modele_sanstitre!H33</f>
        <v>0.00027774825001182</v>
      </c>
      <c r="I33" s="24" t="n">
        <f aca="false">sorties_modele_sanstitre!I33</f>
        <v>0.000134123267284925</v>
      </c>
      <c r="J33" s="24" t="n">
        <f aca="false">sorties_modele_sanstitre!J33</f>
        <v>7.80663354894375E-007</v>
      </c>
    </row>
    <row r="34" customFormat="false" ht="15" hidden="false" customHeight="false" outlineLevel="0" collapsed="false">
      <c r="A34" s="24" t="str">
        <f aca="false">sorties_modele_sanstitre!A34</f>
        <v>S2</v>
      </c>
      <c r="B34" s="24" t="str">
        <f aca="false">sorties_modele_sanstitre!B34</f>
        <v>Tube radiant performant</v>
      </c>
      <c r="C34" s="24" t="n">
        <f aca="false">sorties_modele_sanstitre!C34</f>
        <v>0.00545812882142987</v>
      </c>
      <c r="D34" s="24" t="n">
        <f aca="false">sorties_modele_sanstitre!D34</f>
        <v>0.00502733149920683</v>
      </c>
      <c r="E34" s="24" t="n">
        <f aca="false">sorties_modele_sanstitre!E34</f>
        <v>0.00558762367381821</v>
      </c>
      <c r="F34" s="24" t="n">
        <f aca="false">sorties_modele_sanstitre!F34</f>
        <v>0.00498225323216832</v>
      </c>
      <c r="G34" s="24" t="n">
        <f aca="false">sorties_modele_sanstitre!G34</f>
        <v>0.00242536451011701</v>
      </c>
      <c r="H34" s="24" t="n">
        <f aca="false">sorties_modele_sanstitre!H34</f>
        <v>0.00151497707366423</v>
      </c>
      <c r="I34" s="24" t="n">
        <f aca="false">sorties_modele_sanstitre!I34</f>
        <v>0.00106648817953246</v>
      </c>
      <c r="J34" s="24" t="n">
        <f aca="false">sorties_modele_sanstitre!J34</f>
        <v>0.000629475454870211</v>
      </c>
    </row>
    <row r="35" customFormat="false" ht="17.85" hidden="false" customHeight="true" outlineLevel="0" collapsed="false">
      <c r="A35" s="24" t="str">
        <f aca="false">sorties_modele_sanstitre!A35</f>
        <v>S2</v>
      </c>
      <c r="B35" s="24" t="str">
        <f aca="false">sorties_modele_sanstitre!B35</f>
        <v>Chaudière fioul</v>
      </c>
      <c r="C35" s="24" t="n">
        <f aca="false">sorties_modele_sanstitre!C35</f>
        <v>0</v>
      </c>
      <c r="D35" s="24" t="n">
        <f aca="false">sorties_modele_sanstitre!D35</f>
        <v>0</v>
      </c>
      <c r="E35" s="24" t="n">
        <f aca="false">sorties_modele_sanstitre!E35</f>
        <v>0</v>
      </c>
      <c r="F35" s="24" t="n">
        <f aca="false">sorties_modele_sanstitre!F35</f>
        <v>0</v>
      </c>
      <c r="G35" s="24" t="n">
        <f aca="false">sorties_modele_sanstitre!G35</f>
        <v>0</v>
      </c>
      <c r="H35" s="24" t="n">
        <f aca="false">sorties_modele_sanstitre!H35</f>
        <v>0</v>
      </c>
      <c r="I35" s="24" t="n">
        <f aca="false">sorties_modele_sanstitre!I35</f>
        <v>0</v>
      </c>
      <c r="J35" s="24" t="n">
        <f aca="false">sorties_modele_sanstitre!J35</f>
        <v>0</v>
      </c>
    </row>
    <row r="36" customFormat="false" ht="15" hidden="false" customHeight="false" outlineLevel="0" collapsed="false">
      <c r="A36" s="24" t="str">
        <f aca="false">sorties_modele_sanstitre!A36</f>
        <v>S2</v>
      </c>
      <c r="B36" s="24" t="str">
        <f aca="false">sorties_modele_sanstitre!B36</f>
        <v>Chaudière condensation fioul</v>
      </c>
      <c r="C36" s="24" t="n">
        <f aca="false">sorties_modele_sanstitre!C36</f>
        <v>0.0157548449490039</v>
      </c>
      <c r="D36" s="24" t="n">
        <f aca="false">sorties_modele_sanstitre!D36</f>
        <v>0.00718274825739754</v>
      </c>
      <c r="E36" s="24" t="n">
        <f aca="false">sorties_modele_sanstitre!E36</f>
        <v>0.025213449793563</v>
      </c>
      <c r="F36" s="24" t="n">
        <f aca="false">sorties_modele_sanstitre!F36</f>
        <v>0.018565302237722</v>
      </c>
      <c r="G36" s="24" t="n">
        <f aca="false">sorties_modele_sanstitre!G36</f>
        <v>0.00634117791929483</v>
      </c>
      <c r="H36" s="24" t="n">
        <f aca="false">sorties_modele_sanstitre!H36</f>
        <v>6.62482715006269E-011</v>
      </c>
      <c r="I36" s="24" t="n">
        <f aca="false">sorties_modele_sanstitre!I36</f>
        <v>0</v>
      </c>
      <c r="J36" s="24" t="n">
        <f aca="false">sorties_modele_sanstitre!J36</f>
        <v>0</v>
      </c>
    </row>
    <row r="37" customFormat="false" ht="15" hidden="false" customHeight="false" outlineLevel="0" collapsed="false">
      <c r="A37" s="24" t="str">
        <f aca="false">sorties_modele_sanstitre!A37</f>
        <v>S2</v>
      </c>
      <c r="B37" s="24" t="str">
        <f aca="false">sorties_modele_sanstitre!B37</f>
        <v>Electrique direct</v>
      </c>
      <c r="C37" s="24" t="n">
        <f aca="false">sorties_modele_sanstitre!C37</f>
        <v>0.132285486339028</v>
      </c>
      <c r="D37" s="24" t="n">
        <f aca="false">sorties_modele_sanstitre!D37</f>
        <v>0.127406025600065</v>
      </c>
      <c r="E37" s="24" t="n">
        <f aca="false">sorties_modele_sanstitre!E37</f>
        <v>0.0119365556487578</v>
      </c>
      <c r="F37" s="24" t="n">
        <f aca="false">sorties_modele_sanstitre!F37</f>
        <v>0.018028270388951</v>
      </c>
      <c r="G37" s="24" t="n">
        <f aca="false">sorties_modele_sanstitre!G37</f>
        <v>0.0124979910156466</v>
      </c>
      <c r="H37" s="24" t="n">
        <f aca="false">sorties_modele_sanstitre!H37</f>
        <v>0.00865805926302466</v>
      </c>
      <c r="I37" s="24" t="n">
        <f aca="false">sorties_modele_sanstitre!I37</f>
        <v>0.00622538713141675</v>
      </c>
      <c r="J37" s="24" t="n">
        <f aca="false">sorties_modele_sanstitre!J37</f>
        <v>0.00327888809807512</v>
      </c>
    </row>
    <row r="38" customFormat="false" ht="15" hidden="false" customHeight="false" outlineLevel="0" collapsed="false">
      <c r="A38" s="24" t="str">
        <f aca="false">sorties_modele_sanstitre!A38</f>
        <v>S2</v>
      </c>
      <c r="B38" s="24" t="str">
        <f aca="false">sorties_modele_sanstitre!B38</f>
        <v>Electrique direct performant</v>
      </c>
      <c r="C38" s="24" t="n">
        <f aca="false">sorties_modele_sanstitre!C38</f>
        <v>0.207814070217277</v>
      </c>
      <c r="D38" s="24" t="n">
        <f aca="false">sorties_modele_sanstitre!D38</f>
        <v>0.201000665803215</v>
      </c>
      <c r="E38" s="24" t="n">
        <f aca="false">sorties_modele_sanstitre!E38</f>
        <v>0.0194770378815174</v>
      </c>
      <c r="F38" s="24" t="n">
        <f aca="false">sorties_modele_sanstitre!F38</f>
        <v>0.0268973757326764</v>
      </c>
      <c r="G38" s="24" t="n">
        <f aca="false">sorties_modele_sanstitre!G38</f>
        <v>0.021711542416522</v>
      </c>
      <c r="H38" s="24" t="n">
        <f aca="false">sorties_modele_sanstitre!H38</f>
        <v>0.0169275213679878</v>
      </c>
      <c r="I38" s="24" t="n">
        <f aca="false">sorties_modele_sanstitre!I38</f>
        <v>0.010661732356711</v>
      </c>
      <c r="J38" s="24" t="n">
        <f aca="false">sorties_modele_sanstitre!J38</f>
        <v>0.00775147878563401</v>
      </c>
    </row>
    <row r="39" customFormat="false" ht="15" hidden="false" customHeight="false" outlineLevel="0" collapsed="false">
      <c r="A39" s="24" t="str">
        <f aca="false">sorties_modele_sanstitre!A39</f>
        <v>S2</v>
      </c>
      <c r="B39" s="24" t="str">
        <f aca="false">sorties_modele_sanstitre!B39</f>
        <v>Cassette rayonnante</v>
      </c>
      <c r="C39" s="24" t="n">
        <f aca="false">sorties_modele_sanstitre!C39</f>
        <v>0.00377685850204532</v>
      </c>
      <c r="D39" s="24" t="n">
        <f aca="false">sorties_modele_sanstitre!D39</f>
        <v>0.00357242962160372</v>
      </c>
      <c r="E39" s="24" t="n">
        <f aca="false">sorties_modele_sanstitre!E39</f>
        <v>0.000242848916767893</v>
      </c>
      <c r="F39" s="24" t="n">
        <f aca="false">sorties_modele_sanstitre!F39</f>
        <v>0.000466840801255008</v>
      </c>
      <c r="G39" s="24" t="n">
        <f aca="false">sorties_modele_sanstitre!G39</f>
        <v>0.000118198992085358</v>
      </c>
      <c r="H39" s="24" t="n">
        <f aca="false">sorties_modele_sanstitre!H39</f>
        <v>4.68748235013631E-005</v>
      </c>
      <c r="I39" s="24" t="n">
        <f aca="false">sorties_modele_sanstitre!I39</f>
        <v>5.41161969304829E-006</v>
      </c>
      <c r="J39" s="24" t="n">
        <f aca="false">sorties_modele_sanstitre!J39</f>
        <v>8.52212826171103E-021</v>
      </c>
    </row>
    <row r="40" customFormat="false" ht="15" hidden="false" customHeight="false" outlineLevel="0" collapsed="false">
      <c r="A40" s="24" t="str">
        <f aca="false">sorties_modele_sanstitre!A40</f>
        <v>S2</v>
      </c>
      <c r="B40" s="24" t="str">
        <f aca="false">sorties_modele_sanstitre!B40</f>
        <v>Cassette rayonnante performant</v>
      </c>
      <c r="C40" s="24" t="n">
        <f aca="false">sorties_modele_sanstitre!C40</f>
        <v>0.00602360076673126</v>
      </c>
      <c r="D40" s="24" t="n">
        <f aca="false">sorties_modele_sanstitre!D40</f>
        <v>0.0057402357956794</v>
      </c>
      <c r="E40" s="24" t="n">
        <f aca="false">sorties_modele_sanstitre!E40</f>
        <v>0.000511555009818762</v>
      </c>
      <c r="F40" s="24" t="n">
        <f aca="false">sorties_modele_sanstitre!F40</f>
        <v>0.000653776548862808</v>
      </c>
      <c r="G40" s="24" t="n">
        <f aca="false">sorties_modele_sanstitre!G40</f>
        <v>0.000319254132578809</v>
      </c>
      <c r="H40" s="24" t="n">
        <f aca="false">sorties_modele_sanstitre!H40</f>
        <v>0.00012321381609659</v>
      </c>
      <c r="I40" s="24" t="n">
        <f aca="false">sorties_modele_sanstitre!I40</f>
        <v>5.0974469058514E-005</v>
      </c>
      <c r="J40" s="24" t="n">
        <f aca="false">sorties_modele_sanstitre!J40</f>
        <v>6.54038502377011E-007</v>
      </c>
    </row>
    <row r="41" customFormat="false" ht="15" hidden="false" customHeight="false" outlineLevel="0" collapsed="false">
      <c r="A41" s="24" t="str">
        <f aca="false">sorties_modele_sanstitre!A41</f>
        <v>S2</v>
      </c>
      <c r="B41" s="24" t="str">
        <f aca="false">sorties_modele_sanstitre!B41</f>
        <v>PAC</v>
      </c>
      <c r="C41" s="24" t="n">
        <f aca="false">sorties_modele_sanstitre!C41</f>
        <v>0.0963910754436063</v>
      </c>
      <c r="D41" s="24" t="n">
        <f aca="false">sorties_modele_sanstitre!D41</f>
        <v>0.107910789418861</v>
      </c>
      <c r="E41" s="24" t="n">
        <f aca="false">sorties_modele_sanstitre!E41</f>
        <v>0.157774839192263</v>
      </c>
      <c r="F41" s="24" t="n">
        <f aca="false">sorties_modele_sanstitre!F41</f>
        <v>0.167783815253334</v>
      </c>
      <c r="G41" s="24" t="n">
        <f aca="false">sorties_modele_sanstitre!G41</f>
        <v>0.192623578000626</v>
      </c>
      <c r="H41" s="24" t="n">
        <f aca="false">sorties_modele_sanstitre!H41</f>
        <v>0.228081700009907</v>
      </c>
      <c r="I41" s="24" t="n">
        <f aca="false">sorties_modele_sanstitre!I41</f>
        <v>0.25048820744092</v>
      </c>
      <c r="J41" s="24" t="n">
        <f aca="false">sorties_modele_sanstitre!J41</f>
        <v>0.267017659311734</v>
      </c>
    </row>
    <row r="42" customFormat="false" ht="15" hidden="false" customHeight="false" outlineLevel="0" collapsed="false">
      <c r="A42" s="24" t="str">
        <f aca="false">sorties_modele_sanstitre!A42</f>
        <v>S2</v>
      </c>
      <c r="B42" s="24" t="str">
        <f aca="false">sorties_modele_sanstitre!B42</f>
        <v>PAC performant</v>
      </c>
      <c r="C42" s="24" t="n">
        <f aca="false">sorties_modele_sanstitre!C42</f>
        <v>0.054309477198773</v>
      </c>
      <c r="D42" s="24" t="n">
        <f aca="false">sorties_modele_sanstitre!D42</f>
        <v>0.0611792471649774</v>
      </c>
      <c r="E42" s="24" t="n">
        <f aca="false">sorties_modele_sanstitre!E42</f>
        <v>0.0906726685430228</v>
      </c>
      <c r="F42" s="24" t="n">
        <f aca="false">sorties_modele_sanstitre!F42</f>
        <v>0.0910410683459682</v>
      </c>
      <c r="G42" s="24" t="n">
        <f aca="false">sorties_modele_sanstitre!G42</f>
        <v>0.105321801974502</v>
      </c>
      <c r="H42" s="24" t="n">
        <f aca="false">sorties_modele_sanstitre!H42</f>
        <v>0.126014071968941</v>
      </c>
      <c r="I42" s="24" t="n">
        <f aca="false">sorties_modele_sanstitre!I42</f>
        <v>0.140120516349085</v>
      </c>
      <c r="J42" s="24" t="n">
        <f aca="false">sorties_modele_sanstitre!J42</f>
        <v>0.151239615901949</v>
      </c>
    </row>
    <row r="43" customFormat="false" ht="15" hidden="false" customHeight="false" outlineLevel="0" collapsed="false">
      <c r="A43" s="24" t="str">
        <f aca="false">sorties_modele_sanstitre!A43</f>
        <v>S2</v>
      </c>
      <c r="B43" s="24" t="str">
        <f aca="false">sorties_modele_sanstitre!B43</f>
        <v>Rooftop</v>
      </c>
      <c r="C43" s="24" t="n">
        <f aca="false">sorties_modele_sanstitre!C43</f>
        <v>0.0198531629229822</v>
      </c>
      <c r="D43" s="24" t="n">
        <f aca="false">sorties_modele_sanstitre!D43</f>
        <v>0.0225570840816645</v>
      </c>
      <c r="E43" s="24" t="n">
        <f aca="false">sorties_modele_sanstitre!E43</f>
        <v>0.0327388749789652</v>
      </c>
      <c r="F43" s="24" t="n">
        <f aca="false">sorties_modele_sanstitre!F43</f>
        <v>0.0359754277023328</v>
      </c>
      <c r="G43" s="24" t="n">
        <f aca="false">sorties_modele_sanstitre!G43</f>
        <v>0.0410461068886889</v>
      </c>
      <c r="H43" s="24" t="n">
        <f aca="false">sorties_modele_sanstitre!H43</f>
        <v>0.0484854551909869</v>
      </c>
      <c r="I43" s="24" t="n">
        <f aca="false">sorties_modele_sanstitre!I43</f>
        <v>0.0521639504644428</v>
      </c>
      <c r="J43" s="24" t="n">
        <f aca="false">sorties_modele_sanstitre!J43</f>
        <v>0.0533786007182227</v>
      </c>
    </row>
    <row r="44" customFormat="false" ht="15" hidden="false" customHeight="false" outlineLevel="0" collapsed="false">
      <c r="A44" s="24" t="str">
        <f aca="false">sorties_modele_sanstitre!A44</f>
        <v>S2</v>
      </c>
      <c r="B44" s="24" t="str">
        <f aca="false">sorties_modele_sanstitre!B44</f>
        <v>Rooftop performant</v>
      </c>
      <c r="C44" s="24" t="n">
        <f aca="false">sorties_modele_sanstitre!C44</f>
        <v>0.0110227761007772</v>
      </c>
      <c r="D44" s="24" t="n">
        <f aca="false">sorties_modele_sanstitre!D44</f>
        <v>0.0126711100007541</v>
      </c>
      <c r="E44" s="24" t="n">
        <f aca="false">sorties_modele_sanstitre!E44</f>
        <v>0.019339983611911</v>
      </c>
      <c r="F44" s="24" t="n">
        <f aca="false">sorties_modele_sanstitre!F44</f>
        <v>0.0186652452361315</v>
      </c>
      <c r="G44" s="24" t="n">
        <f aca="false">sorties_modele_sanstitre!G44</f>
        <v>0.0216362323639283</v>
      </c>
      <c r="H44" s="24" t="n">
        <f aca="false">sorties_modele_sanstitre!H44</f>
        <v>0.0260729788267897</v>
      </c>
      <c r="I44" s="24" t="n">
        <f aca="false">sorties_modele_sanstitre!I44</f>
        <v>0.0286654331802321</v>
      </c>
      <c r="J44" s="24" t="n">
        <f aca="false">sorties_modele_sanstitre!J44</f>
        <v>0.0299977150834715</v>
      </c>
    </row>
    <row r="45" customFormat="false" ht="15" hidden="false" customHeight="false" outlineLevel="0" collapsed="false">
      <c r="A45" s="24" t="str">
        <f aca="false">sorties_modele_sanstitre!A45</f>
        <v>S2</v>
      </c>
      <c r="B45" s="24" t="str">
        <f aca="false">sorties_modele_sanstitre!B45</f>
        <v>DRV</v>
      </c>
      <c r="C45" s="24" t="n">
        <f aca="false">sorties_modele_sanstitre!C45</f>
        <v>0.00951893439334953</v>
      </c>
      <c r="D45" s="24" t="n">
        <f aca="false">sorties_modele_sanstitre!D45</f>
        <v>0.0105787834292297</v>
      </c>
      <c r="E45" s="24" t="n">
        <f aca="false">sorties_modele_sanstitre!E45</f>
        <v>0.0153923954679542</v>
      </c>
      <c r="F45" s="24" t="n">
        <f aca="false">sorties_modele_sanstitre!F45</f>
        <v>0.0118612025259022</v>
      </c>
      <c r="G45" s="24" t="n">
        <f aca="false">sorties_modele_sanstitre!G45</f>
        <v>0.0160965167422705</v>
      </c>
      <c r="H45" s="24" t="n">
        <f aca="false">sorties_modele_sanstitre!H45</f>
        <v>0.0187811605037038</v>
      </c>
      <c r="I45" s="24" t="n">
        <f aca="false">sorties_modele_sanstitre!I45</f>
        <v>0.0169838921992134</v>
      </c>
      <c r="J45" s="24" t="n">
        <f aca="false">sorties_modele_sanstitre!J45</f>
        <v>0.0180111496363405</v>
      </c>
    </row>
    <row r="46" customFormat="false" ht="15" hidden="false" customHeight="false" outlineLevel="0" collapsed="false">
      <c r="A46" s="24" t="str">
        <f aca="false">sorties_modele_sanstitre!A46</f>
        <v>S2</v>
      </c>
      <c r="B46" s="24" t="str">
        <f aca="false">sorties_modele_sanstitre!B46</f>
        <v>DRV performant</v>
      </c>
      <c r="C46" s="24" t="n">
        <f aca="false">sorties_modele_sanstitre!C46</f>
        <v>0.00539304563140154</v>
      </c>
      <c r="D46" s="24" t="n">
        <f aca="false">sorties_modele_sanstitre!D46</f>
        <v>0.0060602410436924</v>
      </c>
      <c r="E46" s="24" t="n">
        <f aca="false">sorties_modele_sanstitre!E46</f>
        <v>0.00916737356801517</v>
      </c>
      <c r="F46" s="24" t="n">
        <f aca="false">sorties_modele_sanstitre!F46</f>
        <v>0.00629346044803252</v>
      </c>
      <c r="G46" s="24" t="n">
        <f aca="false">sorties_modele_sanstitre!G46</f>
        <v>0.00869461544332288</v>
      </c>
      <c r="H46" s="24" t="n">
        <f aca="false">sorties_modele_sanstitre!H46</f>
        <v>0.010336694283377</v>
      </c>
      <c r="I46" s="24" t="n">
        <f aca="false">sorties_modele_sanstitre!I46</f>
        <v>0.00953550035226771</v>
      </c>
      <c r="J46" s="24" t="n">
        <f aca="false">sorties_modele_sanstitre!J46</f>
        <v>0.0103255038551478</v>
      </c>
    </row>
    <row r="47" customFormat="false" ht="15" hidden="false" customHeight="false" outlineLevel="0" collapsed="false">
      <c r="A47" s="24" t="str">
        <f aca="false">sorties_modele_sanstitre!A47</f>
        <v>S2</v>
      </c>
      <c r="B47" s="24" t="str">
        <f aca="false">sorties_modele_sanstitre!B47</f>
        <v>Autre système centralisé</v>
      </c>
      <c r="C47" s="24" t="n">
        <f aca="false">sorties_modele_sanstitre!C47</f>
        <v>0.0151917889374041</v>
      </c>
      <c r="D47" s="24" t="n">
        <f aca="false">sorties_modele_sanstitre!D47</f>
        <v>0.0172642878496</v>
      </c>
      <c r="E47" s="24" t="n">
        <f aca="false">sorties_modele_sanstitre!E47</f>
        <v>0.0224071037417059</v>
      </c>
      <c r="F47" s="24" t="n">
        <f aca="false">sorties_modele_sanstitre!F47</f>
        <v>0.0126689547219364</v>
      </c>
      <c r="G47" s="24" t="n">
        <f aca="false">sorties_modele_sanstitre!G47</f>
        <v>0.00681776736541377</v>
      </c>
      <c r="H47" s="24" t="n">
        <f aca="false">sorties_modele_sanstitre!H47</f>
        <v>0.00555340823217832</v>
      </c>
      <c r="I47" s="24" t="n">
        <f aca="false">sorties_modele_sanstitre!I47</f>
        <v>0.00264815896573703</v>
      </c>
      <c r="J47" s="24" t="n">
        <f aca="false">sorties_modele_sanstitre!J47</f>
        <v>0.00195887441464754</v>
      </c>
    </row>
    <row r="48" customFormat="false" ht="15" hidden="false" customHeight="false" outlineLevel="0" collapsed="false">
      <c r="A48" s="24" t="str">
        <f aca="false">sorties_modele_sanstitre!A48</f>
        <v>S2</v>
      </c>
      <c r="B48" s="24" t="str">
        <f aca="false">sorties_modele_sanstitre!B48</f>
        <v>Autre système centralisé performant</v>
      </c>
      <c r="C48" s="24" t="n">
        <f aca="false">sorties_modele_sanstitre!C48</f>
        <v>0.0486439030997425</v>
      </c>
      <c r="D48" s="24" t="n">
        <f aca="false">sorties_modele_sanstitre!D48</f>
        <v>0.0542810851902241</v>
      </c>
      <c r="E48" s="24" t="n">
        <f aca="false">sorties_modele_sanstitre!E48</f>
        <v>0.0819119490366734</v>
      </c>
      <c r="F48" s="24" t="n">
        <f aca="false">sorties_modele_sanstitre!F48</f>
        <v>0.115711647725372</v>
      </c>
      <c r="G48" s="24" t="n">
        <f aca="false">sorties_modele_sanstitre!G48</f>
        <v>0.145994969272939</v>
      </c>
      <c r="H48" s="24" t="n">
        <f aca="false">sorties_modele_sanstitre!H48</f>
        <v>0.187469225585904</v>
      </c>
      <c r="I48" s="24" t="n">
        <f aca="false">sorties_modele_sanstitre!I48</f>
        <v>0.216493413451044</v>
      </c>
      <c r="J48" s="24" t="n">
        <f aca="false">sorties_modele_sanstitre!J48</f>
        <v>0.254127038578879</v>
      </c>
    </row>
    <row r="49" customFormat="false" ht="15" hidden="false" customHeight="false" outlineLevel="0" collapsed="false">
      <c r="A49" s="24" t="str">
        <f aca="false">sorties_modele_sanstitre!A49</f>
        <v>S2</v>
      </c>
      <c r="B49" s="24" t="str">
        <f aca="false">sorties_modele_sanstitre!B49</f>
        <v>nr</v>
      </c>
      <c r="C49" s="24" t="n">
        <f aca="false">sorties_modele_sanstitre!C49</f>
        <v>0.0221100666615356</v>
      </c>
      <c r="D49" s="24" t="n">
        <f aca="false">sorties_modele_sanstitre!D49</f>
        <v>0.022042791546097</v>
      </c>
      <c r="E49" s="24" t="n">
        <f aca="false">sorties_modele_sanstitre!E49</f>
        <v>0.0217713242725769</v>
      </c>
      <c r="F49" s="24" t="n">
        <f aca="false">sorties_modele_sanstitre!F49</f>
        <v>0.0276109030286375</v>
      </c>
      <c r="G49" s="24" t="n">
        <f aca="false">sorties_modele_sanstitre!G49</f>
        <v>0.0202285960395536</v>
      </c>
      <c r="H49" s="24" t="n">
        <f aca="false">sorties_modele_sanstitre!H49</f>
        <v>0.0199631669702989</v>
      </c>
      <c r="I49" s="24" t="n">
        <f aca="false">sorties_modele_sanstitre!I49</f>
        <v>0.021384432687694</v>
      </c>
      <c r="J49" s="24" t="n">
        <f aca="false">sorties_modele_sanstitre!J49</f>
        <v>0.0211654134676127</v>
      </c>
    </row>
    <row r="50" customFormat="false" ht="15" hidden="false" customHeight="false" outlineLevel="0" collapsed="false">
      <c r="A50" s="30" t="s">
        <v>124</v>
      </c>
      <c r="B50" s="29"/>
      <c r="C50" s="29"/>
      <c r="D50" s="29"/>
      <c r="E50" s="29"/>
      <c r="F50" s="29"/>
    </row>
    <row r="51" customFormat="false" ht="15" hidden="false" customHeight="false" outlineLevel="0" collapsed="false">
      <c r="A51" s="24" t="str">
        <f aca="false">sorties_modele_sanstitre!A51</f>
        <v>scenario</v>
      </c>
      <c r="B51" s="24" t="str">
        <f aca="false">sorties_modele_sanstitre!B51</f>
        <v>SYSTEME_CHAUD</v>
      </c>
      <c r="C51" s="24" t="str">
        <f aca="false">sorties_modele_sanstitre!C51</f>
        <v>2010</v>
      </c>
      <c r="D51" s="24" t="str">
        <f aca="false">sorties_modele_sanstitre!D51</f>
        <v>2015</v>
      </c>
      <c r="E51" s="24" t="str">
        <f aca="false">sorties_modele_sanstitre!E51</f>
        <v>2020</v>
      </c>
      <c r="F51" s="24" t="str">
        <f aca="false">sorties_modele_sanstitre!F51</f>
        <v>2025</v>
      </c>
      <c r="G51" s="24" t="str">
        <f aca="false">sorties_modele_sanstitre!G51</f>
        <v>2030</v>
      </c>
      <c r="H51" s="24" t="str">
        <f aca="false">sorties_modele_sanstitre!H51</f>
        <v>2035</v>
      </c>
      <c r="I51" s="24" t="str">
        <f aca="false">sorties_modele_sanstitre!I51</f>
        <v>2040</v>
      </c>
      <c r="J51" s="24" t="str">
        <f aca="false">sorties_modele_sanstitre!J51</f>
        <v>2045</v>
      </c>
    </row>
    <row r="52" customFormat="false" ht="15" hidden="false" customHeight="false" outlineLevel="0" collapsed="false">
      <c r="A52" s="24" t="str">
        <f aca="false">sorties_modele_sanstitre!A52</f>
        <v>S2</v>
      </c>
      <c r="B52" s="24" t="str">
        <f aca="false">sorties_modele_sanstitre!B52</f>
        <v>Chaudière gaz</v>
      </c>
      <c r="C52" s="24" t="n">
        <f aca="false">sorties_modele_sanstitre!C52</f>
        <v>794142.0296</v>
      </c>
      <c r="D52" s="24" t="n">
        <f aca="false">sorties_modele_sanstitre!D52</f>
        <v>839300.0377</v>
      </c>
      <c r="E52" s="24" t="n">
        <f aca="false">sorties_modele_sanstitre!E52</f>
        <v>516323.1982</v>
      </c>
      <c r="F52" s="24" t="n">
        <f aca="false">sorties_modele_sanstitre!F52</f>
        <v>257607.915</v>
      </c>
      <c r="G52" s="24" t="n">
        <f aca="false">sorties_modele_sanstitre!G52</f>
        <v>158097.0481</v>
      </c>
      <c r="H52" s="24" t="n">
        <f aca="false">sorties_modele_sanstitre!H52</f>
        <v>82405.5994</v>
      </c>
      <c r="I52" s="24" t="n">
        <f aca="false">sorties_modele_sanstitre!I52</f>
        <v>26376.7019999999</v>
      </c>
      <c r="J52" s="24" t="n">
        <f aca="false">sorties_modele_sanstitre!J52</f>
        <v>4319.616</v>
      </c>
    </row>
    <row r="53" customFormat="false" ht="15" hidden="false" customHeight="false" outlineLevel="0" collapsed="false">
      <c r="A53" s="24" t="str">
        <f aca="false">sorties_modele_sanstitre!A53</f>
        <v>S2</v>
      </c>
      <c r="B53" s="24" t="str">
        <f aca="false">sorties_modele_sanstitre!B53</f>
        <v>Chaudière condensation gaz</v>
      </c>
      <c r="C53" s="24" t="n">
        <f aca="false">sorties_modele_sanstitre!C53</f>
        <v>2731479.2039</v>
      </c>
      <c r="D53" s="24" t="n">
        <f aca="false">sorties_modele_sanstitre!D53</f>
        <v>4375958.455</v>
      </c>
      <c r="E53" s="24" t="n">
        <f aca="false">sorties_modele_sanstitre!E53</f>
        <v>3899913.4615</v>
      </c>
      <c r="F53" s="24" t="n">
        <f aca="false">sorties_modele_sanstitre!F53</f>
        <v>2656915.3774</v>
      </c>
      <c r="G53" s="24" t="n">
        <f aca="false">sorties_modele_sanstitre!G53</f>
        <v>2118896.3833</v>
      </c>
      <c r="H53" s="24" t="n">
        <f aca="false">sorties_modele_sanstitre!H53</f>
        <v>1502045.5316</v>
      </c>
      <c r="I53" s="24" t="n">
        <f aca="false">sorties_modele_sanstitre!I53</f>
        <v>1181692.2002</v>
      </c>
      <c r="J53" s="24" t="n">
        <f aca="false">sorties_modele_sanstitre!J53</f>
        <v>951530.0376</v>
      </c>
    </row>
    <row r="54" customFormat="false" ht="15" hidden="false" customHeight="false" outlineLevel="0" collapsed="false">
      <c r="A54" s="24" t="str">
        <f aca="false">sorties_modele_sanstitre!A54</f>
        <v>S2</v>
      </c>
      <c r="B54" s="24" t="str">
        <f aca="false">sorties_modele_sanstitre!B54</f>
        <v>Tube radiant</v>
      </c>
      <c r="C54" s="24" t="n">
        <f aca="false">sorties_modele_sanstitre!C54</f>
        <v>15966.1728</v>
      </c>
      <c r="D54" s="24" t="n">
        <f aca="false">sorties_modele_sanstitre!D54</f>
        <v>17209.6483</v>
      </c>
      <c r="E54" s="24" t="n">
        <f aca="false">sorties_modele_sanstitre!E54</f>
        <v>14303.3408</v>
      </c>
      <c r="F54" s="24" t="n">
        <f aca="false">sorties_modele_sanstitre!F54</f>
        <v>4698.2658</v>
      </c>
      <c r="G54" s="24" t="n">
        <f aca="false">sorties_modele_sanstitre!G54</f>
        <v>2096.26800000001</v>
      </c>
      <c r="H54" s="24" t="n">
        <f aca="false">sorties_modele_sanstitre!H54</f>
        <v>873.1959</v>
      </c>
      <c r="I54" s="24" t="n">
        <f aca="false">sorties_modele_sanstitre!I54</f>
        <v>5.20709999999872</v>
      </c>
      <c r="J54" s="24" t="n">
        <f aca="false">sorties_modele_sanstitre!J54</f>
        <v>0</v>
      </c>
    </row>
    <row r="55" customFormat="false" ht="15" hidden="false" customHeight="false" outlineLevel="0" collapsed="false">
      <c r="A55" s="24" t="str">
        <f aca="false">sorties_modele_sanstitre!A55</f>
        <v>S2</v>
      </c>
      <c r="B55" s="24" t="str">
        <f aca="false">sorties_modele_sanstitre!B55</f>
        <v>Tube radiant performant</v>
      </c>
      <c r="C55" s="24" t="n">
        <f aca="false">sorties_modele_sanstitre!C55</f>
        <v>55795.3101</v>
      </c>
      <c r="D55" s="24" t="n">
        <f aca="false">sorties_modele_sanstitre!D55</f>
        <v>60176.5917</v>
      </c>
      <c r="E55" s="24" t="n">
        <f aca="false">sorties_modele_sanstitre!E55</f>
        <v>49851.7358</v>
      </c>
      <c r="F55" s="24" t="n">
        <f aca="false">sorties_modele_sanstitre!F55</f>
        <v>17783.745</v>
      </c>
      <c r="G55" s="24" t="n">
        <f aca="false">sorties_modele_sanstitre!G55</f>
        <v>11434.0881000001</v>
      </c>
      <c r="H55" s="24" t="n">
        <f aca="false">sorties_modele_sanstitre!H55</f>
        <v>6943.26289999999</v>
      </c>
      <c r="I55" s="24" t="n">
        <f aca="false">sorties_modele_sanstitre!I55</f>
        <v>4198.66210000001</v>
      </c>
      <c r="J55" s="24" t="n">
        <f aca="false">sorties_modele_sanstitre!J55</f>
        <v>2019.4685</v>
      </c>
    </row>
    <row r="56" customFormat="false" ht="15" hidden="false" customHeight="false" outlineLevel="0" collapsed="false">
      <c r="A56" s="24" t="str">
        <f aca="false">sorties_modele_sanstitre!A56</f>
        <v>S2</v>
      </c>
      <c r="B56" s="24" t="str">
        <f aca="false">sorties_modele_sanstitre!B56</f>
        <v>Chaudière fioul</v>
      </c>
      <c r="C56" s="24" t="n">
        <f aca="false">sorties_modele_sanstitre!C56</f>
        <v>0</v>
      </c>
      <c r="D56" s="24" t="n">
        <f aca="false">sorties_modele_sanstitre!D56</f>
        <v>0</v>
      </c>
      <c r="E56" s="24" t="n">
        <f aca="false">sorties_modele_sanstitre!E56</f>
        <v>0</v>
      </c>
      <c r="F56" s="24" t="n">
        <f aca="false">sorties_modele_sanstitre!F56</f>
        <v>0</v>
      </c>
      <c r="G56" s="24" t="n">
        <f aca="false">sorties_modele_sanstitre!G56</f>
        <v>0</v>
      </c>
      <c r="H56" s="24" t="n">
        <f aca="false">sorties_modele_sanstitre!H56</f>
        <v>0</v>
      </c>
      <c r="I56" s="24" t="n">
        <f aca="false">sorties_modele_sanstitre!I56</f>
        <v>0</v>
      </c>
      <c r="J56" s="24" t="n">
        <f aca="false">sorties_modele_sanstitre!J56</f>
        <v>0</v>
      </c>
    </row>
    <row r="57" customFormat="false" ht="15" hidden="false" customHeight="false" outlineLevel="0" collapsed="false">
      <c r="A57" s="24" t="str">
        <f aca="false">sorties_modele_sanstitre!A57</f>
        <v>S2</v>
      </c>
      <c r="B57" s="24" t="str">
        <f aca="false">sorties_modele_sanstitre!B57</f>
        <v>Chaudière condensation fioul</v>
      </c>
      <c r="C57" s="24" t="n">
        <f aca="false">sorties_modele_sanstitre!C57</f>
        <v>161052.7139</v>
      </c>
      <c r="D57" s="24" t="n">
        <f aca="false">sorties_modele_sanstitre!D57</f>
        <v>271539.3094</v>
      </c>
      <c r="E57" s="24" t="n">
        <f aca="false">sorties_modele_sanstitre!E57</f>
        <v>185761.8429</v>
      </c>
      <c r="F57" s="24" t="n">
        <f aca="false">sorties_modele_sanstitre!F57</f>
        <v>46496.0589</v>
      </c>
      <c r="G57" s="24" t="n">
        <f aca="false">sorties_modele_sanstitre!G57</f>
        <v>0.000500000023748726</v>
      </c>
      <c r="H57" s="24" t="n">
        <f aca="false">sorties_modele_sanstitre!H57</f>
        <v>0</v>
      </c>
      <c r="I57" s="24" t="n">
        <f aca="false">sorties_modele_sanstitre!I57</f>
        <v>0</v>
      </c>
      <c r="J57" s="24" t="n">
        <f aca="false">sorties_modele_sanstitre!J57</f>
        <v>0</v>
      </c>
    </row>
    <row r="58" customFormat="false" ht="15" hidden="false" customHeight="false" outlineLevel="0" collapsed="false">
      <c r="A58" s="24" t="str">
        <f aca="false">sorties_modele_sanstitre!A58</f>
        <v>S2</v>
      </c>
      <c r="B58" s="24" t="str">
        <f aca="false">sorties_modele_sanstitre!B58</f>
        <v>Electrique direct</v>
      </c>
      <c r="C58" s="24" t="n">
        <f aca="false">sorties_modele_sanstitre!C58</f>
        <v>1352278.4041</v>
      </c>
      <c r="D58" s="24" t="n">
        <f aca="false">sorties_modele_sanstitre!D58</f>
        <v>128552.1856</v>
      </c>
      <c r="E58" s="24" t="n">
        <f aca="false">sorties_modele_sanstitre!E58</f>
        <v>180388.3766</v>
      </c>
      <c r="F58" s="24" t="n">
        <f aca="false">sorties_modele_sanstitre!F58</f>
        <v>91640.281</v>
      </c>
      <c r="G58" s="24" t="n">
        <f aca="false">sorties_modele_sanstitre!G58</f>
        <v>65345.5515000001</v>
      </c>
      <c r="H58" s="24" t="n">
        <f aca="false">sorties_modele_sanstitre!H58</f>
        <v>40529.7502</v>
      </c>
      <c r="I58" s="24" t="n">
        <f aca="false">sorties_modele_sanstitre!I58</f>
        <v>21870.5004</v>
      </c>
      <c r="J58" s="24" t="n">
        <f aca="false">sorties_modele_sanstitre!J58</f>
        <v>10674.8652</v>
      </c>
    </row>
    <row r="59" customFormat="false" ht="15" hidden="false" customHeight="false" outlineLevel="0" collapsed="false">
      <c r="A59" s="24" t="str">
        <f aca="false">sorties_modele_sanstitre!A59</f>
        <v>S2</v>
      </c>
      <c r="B59" s="24" t="str">
        <f aca="false">sorties_modele_sanstitre!B59</f>
        <v>Electrique direct performant</v>
      </c>
      <c r="C59" s="24" t="n">
        <f aca="false">sorties_modele_sanstitre!C59</f>
        <v>2124363.6547</v>
      </c>
      <c r="D59" s="24" t="n">
        <f aca="false">sorties_modele_sanstitre!D59</f>
        <v>209760.324699999</v>
      </c>
      <c r="E59" s="24" t="n">
        <f aca="false">sorties_modele_sanstitre!E59</f>
        <v>269131.4163</v>
      </c>
      <c r="F59" s="24" t="n">
        <f aca="false">sorties_modele_sanstitre!F59</f>
        <v>159197.7339</v>
      </c>
      <c r="G59" s="24" t="n">
        <f aca="false">sorties_modele_sanstitre!G59</f>
        <v>127758.2176</v>
      </c>
      <c r="H59" s="24" t="n">
        <f aca="false">sorties_modele_sanstitre!H59</f>
        <v>69412.1249000001</v>
      </c>
      <c r="I59" s="24" t="n">
        <f aca="false">sorties_modele_sanstitre!I59</f>
        <v>51703.1124</v>
      </c>
      <c r="J59" s="24" t="n">
        <f aca="false">sorties_modele_sanstitre!J59</f>
        <v>28681.2865</v>
      </c>
    </row>
    <row r="60" customFormat="false" ht="15" hidden="false" customHeight="false" outlineLevel="0" collapsed="false">
      <c r="A60" s="24" t="str">
        <f aca="false">sorties_modele_sanstitre!A60</f>
        <v>S2</v>
      </c>
      <c r="B60" s="24" t="str">
        <f aca="false">sorties_modele_sanstitre!B60</f>
        <v>Cassette rayonnante</v>
      </c>
      <c r="C60" s="24" t="n">
        <f aca="false">sorties_modele_sanstitre!C60</f>
        <v>38608.6511</v>
      </c>
      <c r="D60" s="24" t="n">
        <f aca="false">sorties_modele_sanstitre!D60</f>
        <v>2615.39090000001</v>
      </c>
      <c r="E60" s="24" t="n">
        <f aca="false">sorties_modele_sanstitre!E60</f>
        <v>4671.1444</v>
      </c>
      <c r="F60" s="24" t="n">
        <f aca="false">sorties_modele_sanstitre!F60</f>
        <v>866.682399999998</v>
      </c>
      <c r="G60" s="24" t="n">
        <f aca="false">sorties_modele_sanstitre!G60</f>
        <v>353.781499999997</v>
      </c>
      <c r="H60" s="24" t="n">
        <f aca="false">sorties_modele_sanstitre!H60</f>
        <v>35.2317999999999</v>
      </c>
      <c r="I60" s="24" t="n">
        <f aca="false">sorties_modele_sanstitre!I60</f>
        <v>5.6843418860808E-014</v>
      </c>
      <c r="J60" s="24" t="n">
        <f aca="false">sorties_modele_sanstitre!J60</f>
        <v>0</v>
      </c>
    </row>
    <row r="61" customFormat="false" ht="15" hidden="false" customHeight="false" outlineLevel="0" collapsed="false">
      <c r="A61" s="24" t="str">
        <f aca="false">sorties_modele_sanstitre!A61</f>
        <v>S2</v>
      </c>
      <c r="B61" s="24" t="str">
        <f aca="false">sorties_modele_sanstitre!B61</f>
        <v>Cassette rayonnante performant</v>
      </c>
      <c r="C61" s="24" t="n">
        <f aca="false">sorties_modele_sanstitre!C61</f>
        <v>61575.8044</v>
      </c>
      <c r="D61" s="24" t="n">
        <f aca="false">sorties_modele_sanstitre!D61</f>
        <v>5509.25380000004</v>
      </c>
      <c r="E61" s="24" t="n">
        <f aca="false">sorties_modele_sanstitre!E61</f>
        <v>6541.59759999999</v>
      </c>
      <c r="F61" s="24" t="n">
        <f aca="false">sorties_modele_sanstitre!F61</f>
        <v>2340.8993</v>
      </c>
      <c r="G61" s="24" t="n">
        <f aca="false">sorties_modele_sanstitre!G61</f>
        <v>929.939900000001</v>
      </c>
      <c r="H61" s="24" t="n">
        <f aca="false">sorties_modele_sanstitre!H61</f>
        <v>331.8641</v>
      </c>
      <c r="I61" s="24" t="n">
        <f aca="false">sorties_modele_sanstitre!I61</f>
        <v>4.36249999999973</v>
      </c>
      <c r="J61" s="24" t="n">
        <f aca="false">sorties_modele_sanstitre!J61</f>
        <v>0</v>
      </c>
    </row>
    <row r="62" customFormat="false" ht="15" hidden="false" customHeight="false" outlineLevel="0" collapsed="false">
      <c r="A62" s="24" t="str">
        <f aca="false">sorties_modele_sanstitre!A62</f>
        <v>S2</v>
      </c>
      <c r="B62" s="24" t="str">
        <f aca="false">sorties_modele_sanstitre!B62</f>
        <v>PAC</v>
      </c>
      <c r="C62" s="24" t="n">
        <f aca="false">sorties_modele_sanstitre!C62</f>
        <v>985350.4967</v>
      </c>
      <c r="D62" s="24" t="n">
        <f aca="false">sorties_modele_sanstitre!D62</f>
        <v>1699175.2904</v>
      </c>
      <c r="E62" s="24" t="n">
        <f aca="false">sorties_modele_sanstitre!E62</f>
        <v>1678821.6174</v>
      </c>
      <c r="F62" s="24" t="n">
        <f aca="false">sorties_modele_sanstitre!F62</f>
        <v>1412393.3033</v>
      </c>
      <c r="G62" s="24" t="n">
        <f aca="false">sorties_modele_sanstitre!G62</f>
        <v>1721416.3153</v>
      </c>
      <c r="H62" s="24" t="n">
        <f aca="false">sorties_modele_sanstitre!H62</f>
        <v>1630778.0161</v>
      </c>
      <c r="I62" s="24" t="n">
        <f aca="false">sorties_modele_sanstitre!I62</f>
        <v>1781033.5852</v>
      </c>
      <c r="J62" s="24" t="n">
        <f aca="false">sorties_modele_sanstitre!J62</f>
        <v>1882329.5581</v>
      </c>
    </row>
    <row r="63" customFormat="false" ht="15" hidden="false" customHeight="false" outlineLevel="0" collapsed="false">
      <c r="A63" s="24" t="str">
        <f aca="false">sorties_modele_sanstitre!A63</f>
        <v>S2</v>
      </c>
      <c r="B63" s="24" t="str">
        <f aca="false">sorties_modele_sanstitre!B63</f>
        <v>PAC performant</v>
      </c>
      <c r="C63" s="24" t="n">
        <f aca="false">sorties_modele_sanstitre!C63</f>
        <v>555174.5334</v>
      </c>
      <c r="D63" s="24" t="n">
        <f aca="false">sorties_modele_sanstitre!D63</f>
        <v>976510.3149</v>
      </c>
      <c r="E63" s="24" t="n">
        <f aca="false">sorties_modele_sanstitre!E63</f>
        <v>910944.3207</v>
      </c>
      <c r="F63" s="24" t="n">
        <f aca="false">sorties_modele_sanstitre!F63</f>
        <v>772261.6792</v>
      </c>
      <c r="G63" s="24" t="n">
        <f aca="false">sorties_modele_sanstitre!G63</f>
        <v>951074.459</v>
      </c>
      <c r="H63" s="24" t="n">
        <f aca="false">sorties_modele_sanstitre!H63</f>
        <v>912240.3805</v>
      </c>
      <c r="I63" s="24" t="n">
        <f aca="false">sorties_modele_sanstitre!I63</f>
        <v>1008782.8499</v>
      </c>
      <c r="J63" s="24" t="n">
        <f aca="false">sorties_modele_sanstitre!J63</f>
        <v>1080424.6633</v>
      </c>
    </row>
    <row r="64" customFormat="false" ht="15" hidden="false" customHeight="false" outlineLevel="0" collapsed="false">
      <c r="A64" s="24" t="str">
        <f aca="false">sorties_modele_sanstitre!A64</f>
        <v>S2</v>
      </c>
      <c r="B64" s="24" t="str">
        <f aca="false">sorties_modele_sanstitre!B64</f>
        <v>Rooftop</v>
      </c>
      <c r="C64" s="24" t="n">
        <f aca="false">sorties_modele_sanstitre!C64</f>
        <v>202947.4602</v>
      </c>
      <c r="D64" s="24" t="n">
        <f aca="false">sorties_modele_sanstitre!D64</f>
        <v>352585.2898</v>
      </c>
      <c r="E64" s="24" t="n">
        <f aca="false">sorties_modele_sanstitre!E64</f>
        <v>359965.147</v>
      </c>
      <c r="F64" s="24" t="n">
        <f aca="false">sorties_modele_sanstitre!F64</f>
        <v>300966.5125</v>
      </c>
      <c r="G64" s="24" t="n">
        <f aca="false">sorties_modele_sanstitre!G64</f>
        <v>365937.5286</v>
      </c>
      <c r="H64" s="24" t="n">
        <f aca="false">sorties_modele_sanstitre!H64</f>
        <v>339608.0978</v>
      </c>
      <c r="I64" s="24" t="n">
        <f aca="false">sorties_modele_sanstitre!I64</f>
        <v>356040.423899999</v>
      </c>
      <c r="J64" s="24" t="n">
        <f aca="false">sorties_modele_sanstitre!J64</f>
        <v>355366.6996</v>
      </c>
    </row>
    <row r="65" customFormat="false" ht="15" hidden="false" customHeight="false" outlineLevel="0" collapsed="false">
      <c r="A65" s="24" t="str">
        <f aca="false">sorties_modele_sanstitre!A65</f>
        <v>S2</v>
      </c>
      <c r="B65" s="24" t="str">
        <f aca="false">sorties_modele_sanstitre!B65</f>
        <v>Rooftop performant</v>
      </c>
      <c r="C65" s="24" t="n">
        <f aca="false">sorties_modele_sanstitre!C65</f>
        <v>112679.4971</v>
      </c>
      <c r="D65" s="24" t="n">
        <f aca="false">sorties_modele_sanstitre!D65</f>
        <v>208284.3021</v>
      </c>
      <c r="E65" s="24" t="n">
        <f aca="false">sorties_modele_sanstitre!E65</f>
        <v>186761.8587</v>
      </c>
      <c r="F65" s="24" t="n">
        <f aca="false">sorties_modele_sanstitre!F65</f>
        <v>158645.5304</v>
      </c>
      <c r="G65" s="24" t="n">
        <f aca="false">sorties_modele_sanstitre!G65</f>
        <v>196782.3422</v>
      </c>
      <c r="H65" s="24" t="n">
        <f aca="false">sorties_modele_sanstitre!H65</f>
        <v>186623.3893</v>
      </c>
      <c r="I65" s="24" t="n">
        <f aca="false">sorties_modele_sanstitre!I65</f>
        <v>200087.6578</v>
      </c>
      <c r="J65" s="24" t="n">
        <f aca="false">sorties_modele_sanstitre!J65</f>
        <v>204473.2241</v>
      </c>
    </row>
    <row r="66" customFormat="false" ht="15" hidden="false" customHeight="false" outlineLevel="0" collapsed="false">
      <c r="A66" s="24" t="str">
        <f aca="false">sorties_modele_sanstitre!A66</f>
        <v>S2</v>
      </c>
      <c r="B66" s="24" t="str">
        <f aca="false">sorties_modele_sanstitre!B66</f>
        <v>DRV</v>
      </c>
      <c r="C66" s="24" t="n">
        <f aca="false">sorties_modele_sanstitre!C66</f>
        <v>97306.5887</v>
      </c>
      <c r="D66" s="24" t="n">
        <f aca="false">sorties_modele_sanstitre!D66</f>
        <v>165770.2722</v>
      </c>
      <c r="E66" s="24" t="n">
        <f aca="false">sorties_modele_sanstitre!E66</f>
        <v>118681.5497</v>
      </c>
      <c r="F66" s="24" t="n">
        <f aca="false">sorties_modele_sanstitre!F66</f>
        <v>118026.1144</v>
      </c>
      <c r="G66" s="24" t="n">
        <f aca="false">sorties_modele_sanstitre!G66</f>
        <v>141748.3126</v>
      </c>
      <c r="H66" s="24" t="n">
        <f aca="false">sorties_modele_sanstitre!H66</f>
        <v>110571.904</v>
      </c>
      <c r="I66" s="24" t="n">
        <f aca="false">sorties_modele_sanstitre!I66</f>
        <v>120136.1082</v>
      </c>
      <c r="J66" s="24" t="n">
        <f aca="false">sorties_modele_sanstitre!J66</f>
        <v>125536.6809</v>
      </c>
    </row>
    <row r="67" customFormat="false" ht="15" hidden="false" customHeight="false" outlineLevel="0" collapsed="false">
      <c r="A67" s="24" t="str">
        <f aca="false">sorties_modele_sanstitre!A67</f>
        <v>S2</v>
      </c>
      <c r="B67" s="24" t="str">
        <f aca="false">sorties_modele_sanstitre!B67</f>
        <v>DRV performant</v>
      </c>
      <c r="C67" s="24" t="n">
        <f aca="false">sorties_modele_sanstitre!C67</f>
        <v>55130.0021</v>
      </c>
      <c r="D67" s="24" t="n">
        <f aca="false">sorties_modele_sanstitre!D67</f>
        <v>98729.1429</v>
      </c>
      <c r="E67" s="24" t="n">
        <f aca="false">sorties_modele_sanstitre!E67</f>
        <v>62971.4936</v>
      </c>
      <c r="F67" s="24" t="n">
        <f aca="false">sorties_modele_sanstitre!F67</f>
        <v>63752.4063999999</v>
      </c>
      <c r="G67" s="24" t="n">
        <f aca="false">sorties_modele_sanstitre!G67</f>
        <v>78014.8262</v>
      </c>
      <c r="H67" s="24" t="n">
        <f aca="false">sorties_modele_sanstitre!H67</f>
        <v>62079.9059</v>
      </c>
      <c r="I67" s="24" t="n">
        <f aca="false">sorties_modele_sanstitre!I67</f>
        <v>68872.1083</v>
      </c>
      <c r="J67" s="24" t="n">
        <f aca="false">sorties_modele_sanstitre!J67</f>
        <v>73572.4906000001</v>
      </c>
    </row>
    <row r="68" customFormat="false" ht="15" hidden="false" customHeight="false" outlineLevel="0" collapsed="false">
      <c r="A68" s="24" t="str">
        <f aca="false">sorties_modele_sanstitre!A68</f>
        <v>S2</v>
      </c>
      <c r="B68" s="24" t="str">
        <f aca="false">sorties_modele_sanstitre!B68</f>
        <v>Autre système centralisé</v>
      </c>
      <c r="C68" s="24" t="n">
        <f aca="false">sorties_modele_sanstitre!C68</f>
        <v>155296.9163</v>
      </c>
      <c r="D68" s="24" t="n">
        <f aca="false">sorties_modele_sanstitre!D68</f>
        <v>241316.0248</v>
      </c>
      <c r="E68" s="24" t="n">
        <f aca="false">sorties_modele_sanstitre!E68</f>
        <v>126763.8063</v>
      </c>
      <c r="F68" s="24" t="n">
        <f aca="false">sorties_modele_sanstitre!F68</f>
        <v>49990.6038</v>
      </c>
      <c r="G68" s="24" t="n">
        <f aca="false">sorties_modele_sanstitre!G68</f>
        <v>41913.6105</v>
      </c>
      <c r="H68" s="24" t="n">
        <f aca="false">sorties_modele_sanstitre!H68</f>
        <v>17240.5698</v>
      </c>
      <c r="I68" s="24" t="n">
        <f aca="false">sorties_modele_sanstitre!I68</f>
        <v>13065.8816</v>
      </c>
      <c r="J68" s="24" t="n">
        <f aca="false">sorties_modele_sanstitre!J68</f>
        <v>11023.1297</v>
      </c>
    </row>
    <row r="69" customFormat="false" ht="15" hidden="false" customHeight="false" outlineLevel="0" collapsed="false">
      <c r="A69" s="24" t="str">
        <f aca="false">sorties_modele_sanstitre!A69</f>
        <v>S2</v>
      </c>
      <c r="B69" s="24" t="str">
        <f aca="false">sorties_modele_sanstitre!B69</f>
        <v>Autre système centralisé performant</v>
      </c>
      <c r="C69" s="24" t="n">
        <f aca="false">sorties_modele_sanstitre!C69</f>
        <v>497258.6296</v>
      </c>
      <c r="D69" s="24" t="n">
        <f aca="false">sorties_modele_sanstitre!D69</f>
        <v>882160.682299999</v>
      </c>
      <c r="E69" s="24" t="n">
        <f aca="false">sorties_modele_sanstitre!E69</f>
        <v>1157794.7211</v>
      </c>
      <c r="F69" s="24" t="n">
        <f aca="false">sorties_modele_sanstitre!F69</f>
        <v>1070493.6491</v>
      </c>
      <c r="G69" s="24" t="n">
        <f aca="false">sorties_modele_sanstitre!G69</f>
        <v>1414899.0626</v>
      </c>
      <c r="H69" s="24" t="n">
        <f aca="false">sorties_modele_sanstitre!H69</f>
        <v>1409458.3649</v>
      </c>
      <c r="I69" s="24" t="n">
        <f aca="false">sorties_modele_sanstitre!I69</f>
        <v>1695051.8995</v>
      </c>
      <c r="J69" s="24" t="n">
        <f aca="false">sorties_modele_sanstitre!J69</f>
        <v>1963636.4954</v>
      </c>
    </row>
    <row r="70" customFormat="false" ht="15" hidden="false" customHeight="false" outlineLevel="0" collapsed="false">
      <c r="A70" s="24" t="str">
        <f aca="false">sorties_modele_sanstitre!A70</f>
        <v>S2</v>
      </c>
      <c r="B70" s="24" t="str">
        <f aca="false">sorties_modele_sanstitre!B70</f>
        <v>nr</v>
      </c>
      <c r="C70" s="24" t="n">
        <f aca="false">sorties_modele_sanstitre!C70</f>
        <v>226018.4884</v>
      </c>
      <c r="D70" s="24" t="n">
        <f aca="false">sorties_modele_sanstitre!D70</f>
        <v>234468.9206</v>
      </c>
      <c r="E70" s="24" t="n">
        <f aca="false">sorties_modele_sanstitre!E70</f>
        <v>276270.8716</v>
      </c>
      <c r="F70" s="24" t="n">
        <f aca="false">sorties_modele_sanstitre!F70</f>
        <v>148324.1765</v>
      </c>
      <c r="G70" s="24" t="n">
        <f aca="false">sorties_modele_sanstitre!G70</f>
        <v>150669.3493</v>
      </c>
      <c r="H70" s="24" t="n">
        <f aca="false">sorties_modele_sanstitre!H70</f>
        <v>139221.1756</v>
      </c>
      <c r="I70" s="24" t="n">
        <f aca="false">sorties_modele_sanstitre!I70</f>
        <v>141175.3527</v>
      </c>
      <c r="J70" s="24" t="n">
        <f aca="false">sorties_modele_sanstitre!J70</f>
        <v>143199.2739</v>
      </c>
    </row>
    <row r="71" customFormat="false" ht="15" hidden="false" customHeight="false" outlineLevel="0" collapsed="false">
      <c r="A71" s="30" t="s">
        <v>125</v>
      </c>
      <c r="B71" s="29"/>
      <c r="C71" s="29"/>
      <c r="D71" s="29"/>
      <c r="E71" s="29"/>
      <c r="F71" s="29"/>
    </row>
    <row r="72" customFormat="false" ht="15" hidden="false" customHeight="false" outlineLevel="0" collapsed="false">
      <c r="A72" s="29"/>
      <c r="B72" s="0" t="s">
        <v>72</v>
      </c>
      <c r="C72" s="29" t="n">
        <f aca="false">SUM(C58:C67)</f>
        <v>5585415.0925</v>
      </c>
      <c r="D72" s="29" t="n">
        <f aca="false">SUM(D58:D67)</f>
        <v>3847491.7673</v>
      </c>
      <c r="E72" s="29" t="n">
        <f aca="false">SUM(E58:E67)</f>
        <v>3778878.522</v>
      </c>
      <c r="F72" s="29" t="n">
        <f aca="false">SUM(F58:F67)</f>
        <v>3080091.1428</v>
      </c>
      <c r="G72" s="29" t="n">
        <f aca="false">SUM(G58:G67)</f>
        <v>3649361.2744</v>
      </c>
      <c r="H72" s="29" t="n">
        <f aca="false">SUM(H58:H67)</f>
        <v>3352210.6646</v>
      </c>
      <c r="I72" s="29" t="n">
        <f aca="false">SUM(I58:I67)</f>
        <v>3608530.7086</v>
      </c>
      <c r="J72" s="29" t="n">
        <f aca="false">SUM(J58:J67)</f>
        <v>3761059.4683</v>
      </c>
    </row>
    <row r="73" customFormat="false" ht="15" hidden="false" customHeight="false" outlineLevel="0" collapsed="false">
      <c r="B73" s="0" t="s">
        <v>126</v>
      </c>
    </row>
    <row r="74" customFormat="false" ht="15" hidden="false" customHeight="false" outlineLevel="0" collapsed="false">
      <c r="B74" s="0" t="s">
        <v>127</v>
      </c>
    </row>
    <row r="75" customFormat="false" ht="15" hidden="false" customHeight="false" outlineLevel="0" collapsed="false">
      <c r="A75" s="25" t="s">
        <v>128</v>
      </c>
    </row>
    <row r="76" customFormat="false" ht="15" hidden="false" customHeight="false" outlineLevel="0" collapsed="false">
      <c r="B76" s="0" t="s">
        <v>72</v>
      </c>
      <c r="C76" s="31" t="n">
        <f aca="false">C46+C45+C39+C40+C41+C42+C43+C44+C37+C38</f>
        <v>0.546388487515972</v>
      </c>
      <c r="D76" s="31" t="n">
        <f aca="false">D46+D45+D39+D40+D41+D42+D43+D44+D37+D38</f>
        <v>0.558676611959742</v>
      </c>
      <c r="E76" s="31" t="n">
        <f aca="false">E46+E45+E39+E40+E41+E42+E43+E44+E37+E38</f>
        <v>0.357254132818993</v>
      </c>
      <c r="F76" s="31" t="n">
        <f aca="false">F46+F45+F39+F40+F41+F42+F43+F44+F37+F38</f>
        <v>0.377666482983446</v>
      </c>
      <c r="G76" s="31" t="n">
        <f aca="false">G46+G45+G39+G40+G41+G42+G43+G44+G37+G38</f>
        <v>0.420065837970172</v>
      </c>
      <c r="H76" s="31" t="n">
        <f aca="false">H46+H45+H39+H40+H41+H42+H43+H44+H37+H38</f>
        <v>0.483527730054316</v>
      </c>
      <c r="I76" s="31" t="n">
        <f aca="false">I46+I45+I39+I40+I41+I42+I43+I44+I37+I38</f>
        <v>0.51490100556304</v>
      </c>
      <c r="J76" s="31" t="n">
        <f aca="false">J46+J45+J39+J40+J41+J42+J43+J44+J37+J38</f>
        <v>0.541001265429076</v>
      </c>
    </row>
    <row r="77" customFormat="false" ht="15" hidden="false" customHeight="false" outlineLevel="0" collapsed="false">
      <c r="B77" s="0" t="s">
        <v>126</v>
      </c>
      <c r="C77" s="31" t="n">
        <f aca="false">C46+C43+C44+C45+C41+C42</f>
        <v>0.19648847169089</v>
      </c>
      <c r="D77" s="31" t="n">
        <f aca="false">D46+D43+D44+D45+D41+D42</f>
        <v>0.220957255139179</v>
      </c>
      <c r="E77" s="31" t="n">
        <f aca="false">E46+E43+E44+E45+E41+E42</f>
        <v>0.325086135362131</v>
      </c>
      <c r="F77" s="31" t="n">
        <f aca="false">F46+F43+F44+F45+F41+F42</f>
        <v>0.331620219511701</v>
      </c>
      <c r="G77" s="31" t="n">
        <f aca="false">G46+G43+G44+G45+G41+G42</f>
        <v>0.385418851413339</v>
      </c>
      <c r="H77" s="31" t="n">
        <f aca="false">H46+H43+H44+H45+H41+H42</f>
        <v>0.457772060783705</v>
      </c>
      <c r="I77" s="31" t="n">
        <f aca="false">I46+I43+I44+I45+I41+I42</f>
        <v>0.497957499986161</v>
      </c>
      <c r="J77" s="31" t="n">
        <f aca="false">J46+J43+J44+J45+J41+J42</f>
        <v>0.529970244506865</v>
      </c>
    </row>
    <row r="78" customFormat="false" ht="15" hidden="false" customHeight="false" outlineLevel="0" collapsed="false">
      <c r="B78" s="0" t="s">
        <v>127</v>
      </c>
      <c r="C78" s="31" t="n">
        <f aca="false">C37+C38+C39+C40</f>
        <v>0.349900015825082</v>
      </c>
      <c r="D78" s="31" t="n">
        <f aca="false">D37+D38+D39+D40</f>
        <v>0.337719356820563</v>
      </c>
      <c r="E78" s="31" t="n">
        <f aca="false">E37+E38+E39+E40</f>
        <v>0.0321679974568619</v>
      </c>
      <c r="F78" s="31" t="n">
        <f aca="false">F37+F38+F39+F40</f>
        <v>0.0460462634717451</v>
      </c>
      <c r="G78" s="31" t="n">
        <f aca="false">G37+G38+G39+G40</f>
        <v>0.0346469865568327</v>
      </c>
      <c r="H78" s="31" t="n">
        <f aca="false">H37+H38+H39+H40</f>
        <v>0.0257556692706105</v>
      </c>
      <c r="I78" s="31" t="n">
        <f aca="false">I37+I38+I39+I40</f>
        <v>0.0169435055768793</v>
      </c>
      <c r="J78" s="31" t="n">
        <f aca="false">J37+J38+J39+J40</f>
        <v>0.0110310209222115</v>
      </c>
    </row>
    <row r="80" customFormat="false" ht="15" hidden="false" customHeight="false" outlineLevel="0" collapsed="false">
      <c r="A80" s="25" t="s">
        <v>129</v>
      </c>
    </row>
    <row r="81" customFormat="false" ht="15" hidden="false" customHeight="false" outlineLevel="0" collapsed="false">
      <c r="A81" s="24" t="str">
        <f aca="false">sorties_modele_sanstitre!A81</f>
        <v>scenario</v>
      </c>
      <c r="B81" s="24" t="str">
        <f aca="false">sorties_modele_sanstitre!B81</f>
        <v>Branche_MEDPRO</v>
      </c>
      <c r="C81" s="24" t="str">
        <f aca="false">sorties_modele_sanstitre!C81</f>
        <v>2015</v>
      </c>
      <c r="D81" s="24" t="str">
        <f aca="false">sorties_modele_sanstitre!D81</f>
        <v>2020</v>
      </c>
      <c r="E81" s="24" t="str">
        <f aca="false">sorties_modele_sanstitre!E81</f>
        <v>2025</v>
      </c>
      <c r="F81" s="24" t="str">
        <f aca="false">sorties_modele_sanstitre!F81</f>
        <v>2030</v>
      </c>
      <c r="G81" s="24" t="str">
        <f aca="false">sorties_modele_sanstitre!G81</f>
        <v>2050</v>
      </c>
    </row>
    <row r="82" customFormat="false" ht="15" hidden="false" customHeight="false" outlineLevel="0" collapsed="false">
      <c r="A82" s="24" t="str">
        <f aca="false">sorties_modele_sanstitre!A82</f>
        <v>S2</v>
      </c>
      <c r="B82" s="24" t="str">
        <f aca="false">sorties_modele_sanstitre!B82</f>
        <v>Bureaux</v>
      </c>
      <c r="C82" s="32" t="n">
        <f aca="false">sorties_modele_sanstitre!C82</f>
        <v>0.47378075752135</v>
      </c>
      <c r="D82" s="32" t="n">
        <f aca="false">sorties_modele_sanstitre!D82</f>
        <v>0.508897900160976</v>
      </c>
      <c r="E82" s="32" t="n">
        <f aca="false">sorties_modele_sanstitre!E82</f>
        <v>0.531424436990763</v>
      </c>
      <c r="F82" s="32" t="n">
        <f aca="false">sorties_modele_sanstitre!F82</f>
        <v>0.547123773596219</v>
      </c>
      <c r="G82" s="32" t="n">
        <f aca="false">sorties_modele_sanstitre!G82</f>
        <v>0.573847861600374</v>
      </c>
      <c r="H82" s="32"/>
    </row>
    <row r="83" customFormat="false" ht="15" hidden="false" customHeight="false" outlineLevel="0" collapsed="false">
      <c r="A83" s="24" t="str">
        <f aca="false">sorties_modele_sanstitre!A83</f>
        <v>S2</v>
      </c>
      <c r="B83" s="24" t="str">
        <f aca="false">sorties_modele_sanstitre!B83</f>
        <v>Commerce</v>
      </c>
      <c r="C83" s="32" t="n">
        <f aca="false">sorties_modele_sanstitre!C83</f>
        <v>0.323005073195905</v>
      </c>
      <c r="D83" s="32" t="n">
        <f aca="false">sorties_modele_sanstitre!D83</f>
        <v>0.35619575286048</v>
      </c>
      <c r="E83" s="32" t="n">
        <f aca="false">sorties_modele_sanstitre!E83</f>
        <v>0.373495378585275</v>
      </c>
      <c r="F83" s="32" t="n">
        <f aca="false">sorties_modele_sanstitre!F83</f>
        <v>0.386612909300249</v>
      </c>
      <c r="G83" s="32" t="n">
        <f aca="false">sorties_modele_sanstitre!G83</f>
        <v>0.405075216372775</v>
      </c>
      <c r="H83" s="32"/>
    </row>
    <row r="84" customFormat="false" ht="15" hidden="false" customHeight="false" outlineLevel="0" collapsed="false">
      <c r="A84" s="24" t="str">
        <f aca="false">sorties_modele_sanstitre!A84</f>
        <v>S2</v>
      </c>
      <c r="B84" s="24" t="str">
        <f aca="false">sorties_modele_sanstitre!B84</f>
        <v>Santé</v>
      </c>
      <c r="C84" s="32" t="n">
        <f aca="false">sorties_modele_sanstitre!C84</f>
        <v>0.277519216477389</v>
      </c>
      <c r="D84" s="32" t="n">
        <f aca="false">sorties_modele_sanstitre!D84</f>
        <v>0.309166826865825</v>
      </c>
      <c r="E84" s="32" t="n">
        <f aca="false">sorties_modele_sanstitre!E84</f>
        <v>0.324856008419562</v>
      </c>
      <c r="F84" s="32" t="n">
        <f aca="false">sorties_modele_sanstitre!F84</f>
        <v>0.336759730650418</v>
      </c>
      <c r="G84" s="32" t="n">
        <f aca="false">sorties_modele_sanstitre!G84</f>
        <v>0.351006850721536</v>
      </c>
      <c r="H84" s="32"/>
    </row>
    <row r="85" customFormat="false" ht="15" hidden="false" customHeight="false" outlineLevel="0" collapsed="false">
      <c r="A85" s="24" t="str">
        <f aca="false">sorties_modele_sanstitre!A85</f>
        <v>S2</v>
      </c>
      <c r="B85" s="24" t="str">
        <f aca="false">sorties_modele_sanstitre!B85</f>
        <v>Autre</v>
      </c>
      <c r="C85" s="32" t="n">
        <f aca="false">sorties_modele_sanstitre!C85</f>
        <v>0.243463170684617</v>
      </c>
      <c r="D85" s="32" t="n">
        <f aca="false">sorties_modele_sanstitre!D85</f>
        <v>0.273537857224643</v>
      </c>
      <c r="E85" s="32" t="n">
        <f aca="false">sorties_modele_sanstitre!E85</f>
        <v>0.289074079377028</v>
      </c>
      <c r="F85" s="32" t="n">
        <f aca="false">sorties_modele_sanstitre!F85</f>
        <v>0.301949630190555</v>
      </c>
      <c r="G85" s="32" t="n">
        <f aca="false">sorties_modele_sanstitre!G85</f>
        <v>0.316278152013601</v>
      </c>
      <c r="H85" s="32"/>
    </row>
    <row r="87" customFormat="false" ht="15" hidden="false" customHeight="false" outlineLevel="0" collapsed="false">
      <c r="A87" s="25" t="s">
        <v>130</v>
      </c>
    </row>
    <row r="88" customFormat="false" ht="15" hidden="false" customHeight="false" outlineLevel="0" collapsed="false">
      <c r="A88" s="24" t="str">
        <f aca="false">sorties_modele_sanstitre!A88</f>
        <v>scenario</v>
      </c>
      <c r="B88" s="24" t="str">
        <f aca="false">sorties_modele_sanstitre!B88</f>
        <v>Branche_MEDPRO</v>
      </c>
      <c r="C88" s="24" t="str">
        <f aca="false">sorties_modele_sanstitre!C88</f>
        <v>2015</v>
      </c>
      <c r="D88" s="24" t="str">
        <f aca="false">sorties_modele_sanstitre!D88</f>
        <v>2020</v>
      </c>
      <c r="E88" s="24" t="str">
        <f aca="false">sorties_modele_sanstitre!E88</f>
        <v>2025</v>
      </c>
      <c r="F88" s="24" t="str">
        <f aca="false">sorties_modele_sanstitre!F88</f>
        <v>2030</v>
      </c>
      <c r="G88" s="24" t="str">
        <f aca="false">sorties_modele_sanstitre!G88</f>
        <v>2050</v>
      </c>
    </row>
    <row r="89" customFormat="false" ht="15" hidden="false" customHeight="false" outlineLevel="0" collapsed="false">
      <c r="A89" s="24" t="str">
        <f aca="false">sorties_modele_sanstitre!A89</f>
        <v>S2</v>
      </c>
      <c r="B89" s="24" t="str">
        <f aca="false">sorties_modele_sanstitre!B89</f>
        <v>Bureaux</v>
      </c>
      <c r="C89" s="32" t="n">
        <f aca="false">sorties_modele_sanstitre!C89</f>
        <v>0.425709665977384</v>
      </c>
      <c r="D89" s="32" t="n">
        <f aca="false">sorties_modele_sanstitre!D89</f>
        <v>0.446772898494989</v>
      </c>
      <c r="E89" s="32" t="n">
        <f aca="false">sorties_modele_sanstitre!E89</f>
        <v>0.457786238901217</v>
      </c>
      <c r="F89" s="32" t="n">
        <f aca="false">sorties_modele_sanstitre!F89</f>
        <v>0.468598983938889</v>
      </c>
      <c r="G89" s="32" t="n">
        <f aca="false">sorties_modele_sanstitre!G89</f>
        <v>0.485696010370876</v>
      </c>
    </row>
    <row r="90" customFormat="false" ht="15" hidden="false" customHeight="false" outlineLevel="0" collapsed="false">
      <c r="A90" s="24" t="str">
        <f aca="false">sorties_modele_sanstitre!A90</f>
        <v>S2</v>
      </c>
      <c r="B90" s="24" t="str">
        <f aca="false">sorties_modele_sanstitre!B90</f>
        <v>Commerce</v>
      </c>
      <c r="C90" s="32" t="n">
        <f aca="false">sorties_modele_sanstitre!C90</f>
        <v>0.307041116009113</v>
      </c>
      <c r="D90" s="32" t="n">
        <f aca="false">sorties_modele_sanstitre!D90</f>
        <v>0.338763038389317</v>
      </c>
      <c r="E90" s="32" t="n">
        <f aca="false">sorties_modele_sanstitre!E90</f>
        <v>0.353916648917496</v>
      </c>
      <c r="F90" s="32" t="n">
        <f aca="false">sorties_modele_sanstitre!F90</f>
        <v>0.368622912925397</v>
      </c>
      <c r="G90" s="32" t="n">
        <f aca="false">sorties_modele_sanstitre!G90</f>
        <v>0.391262677702745</v>
      </c>
    </row>
    <row r="91" customFormat="false" ht="15" hidden="false" customHeight="false" outlineLevel="0" collapsed="false">
      <c r="A91" s="24" t="str">
        <f aca="false">sorties_modele_sanstitre!A91</f>
        <v>S2</v>
      </c>
      <c r="B91" s="24" t="str">
        <f aca="false">sorties_modele_sanstitre!B91</f>
        <v>Santé</v>
      </c>
      <c r="C91" s="32" t="n">
        <f aca="false">sorties_modele_sanstitre!C91</f>
        <v>0.243518456223576</v>
      </c>
      <c r="D91" s="32" t="n">
        <f aca="false">sorties_modele_sanstitre!D91</f>
        <v>0.258492658411048</v>
      </c>
      <c r="E91" s="32" t="n">
        <f aca="false">sorties_modele_sanstitre!E91</f>
        <v>0.265671401903317</v>
      </c>
      <c r="F91" s="32" t="n">
        <f aca="false">sorties_modele_sanstitre!F91</f>
        <v>0.272623121241837</v>
      </c>
      <c r="G91" s="32" t="n">
        <f aca="false">sorties_modele_sanstitre!G91</f>
        <v>0.283627994622264</v>
      </c>
    </row>
    <row r="92" customFormat="false" ht="15" hidden="false" customHeight="false" outlineLevel="0" collapsed="false">
      <c r="A92" s="24" t="str">
        <f aca="false">sorties_modele_sanstitre!A92</f>
        <v>S2</v>
      </c>
      <c r="B92" s="24" t="str">
        <f aca="false">sorties_modele_sanstitre!B92</f>
        <v>Autre</v>
      </c>
      <c r="C92" s="32" t="n">
        <f aca="false">sorties_modele_sanstitre!C92</f>
        <v>0.26684767490877</v>
      </c>
      <c r="D92" s="32" t="n">
        <f aca="false">sorties_modele_sanstitre!D92</f>
        <v>0.279305383832715</v>
      </c>
      <c r="E92" s="32" t="n">
        <f aca="false">sorties_modele_sanstitre!E92</f>
        <v>0.285163271658868</v>
      </c>
      <c r="F92" s="32" t="n">
        <f aca="false">sorties_modele_sanstitre!F92</f>
        <v>0.290772530789309</v>
      </c>
      <c r="G92" s="32" t="n">
        <f aca="false">sorties_modele_sanstitre!G92</f>
        <v>0.299053674942138</v>
      </c>
    </row>
    <row r="94" customFormat="false" ht="15" hidden="false" customHeight="false" outlineLevel="0" collapsed="false">
      <c r="A94" s="25" t="s">
        <v>131</v>
      </c>
    </row>
    <row r="95" customFormat="false" ht="15" hidden="false" customHeight="false" outlineLevel="0" collapsed="false">
      <c r="A95" s="24" t="str">
        <f aca="false">sorties_modele_sanstitre!A95</f>
        <v>scenario</v>
      </c>
      <c r="B95" s="24" t="str">
        <f aca="false">sorties_modele_sanstitre!B95</f>
        <v>GESTE_DGEC</v>
      </c>
      <c r="C95" s="24" t="str">
        <f aca="false">sorties_modele_sanstitre!C95</f>
        <v>2010</v>
      </c>
      <c r="D95" s="24" t="str">
        <f aca="false">sorties_modele_sanstitre!D95</f>
        <v>2015</v>
      </c>
      <c r="E95" s="24" t="str">
        <f aca="false">sorties_modele_sanstitre!E95</f>
        <v>2020</v>
      </c>
      <c r="F95" s="24" t="str">
        <f aca="false">sorties_modele_sanstitre!F95</f>
        <v>2025</v>
      </c>
      <c r="G95" s="24" t="str">
        <f aca="false">sorties_modele_sanstitre!G95</f>
        <v>2030</v>
      </c>
      <c r="H95" s="24" t="str">
        <f aca="false">sorties_modele_sanstitre!H95</f>
        <v>2035</v>
      </c>
      <c r="I95" s="24" t="str">
        <f aca="false">sorties_modele_sanstitre!I95</f>
        <v>2040</v>
      </c>
      <c r="J95" s="24" t="str">
        <f aca="false">sorties_modele_sanstitre!J95</f>
        <v>2045</v>
      </c>
      <c r="K95" s="24" t="str">
        <f aca="false">sorties_modele_sanstitre!K95</f>
        <v>2050</v>
      </c>
    </row>
    <row r="96" customFormat="false" ht="15" hidden="false" customHeight="false" outlineLevel="0" collapsed="false">
      <c r="A96" s="24" t="str">
        <f aca="false">sorties_modele_sanstitre!A96</f>
        <v>S2</v>
      </c>
      <c r="B96" s="24" t="str">
        <f aca="false">sorties_modele_sanstitre!B96</f>
        <v>Parc non touché</v>
      </c>
      <c r="C96" s="32" t="n">
        <f aca="false">sorties_modele_sanstitre!C96</f>
        <v>0.966546565874677</v>
      </c>
      <c r="D96" s="32" t="n">
        <f aca="false">sorties_modele_sanstitre!D96</f>
        <v>0.976018820686643</v>
      </c>
      <c r="E96" s="32" t="n">
        <f aca="false">sorties_modele_sanstitre!E96</f>
        <v>0.976598324368191</v>
      </c>
      <c r="F96" s="32" t="n">
        <f aca="false">sorties_modele_sanstitre!F96</f>
        <v>0.979684537925908</v>
      </c>
      <c r="G96" s="32" t="n">
        <f aca="false">sorties_modele_sanstitre!G96</f>
        <v>0.975109877171161</v>
      </c>
      <c r="H96" s="32" t="n">
        <f aca="false">sorties_modele_sanstitre!H96</f>
        <v>0.982214545256634</v>
      </c>
      <c r="I96" s="32" t="n">
        <f aca="false">sorties_modele_sanstitre!I96</f>
        <v>0.986585013008348</v>
      </c>
      <c r="J96" s="32" t="n">
        <f aca="false">sorties_modele_sanstitre!J96</f>
        <v>0.989788430195006</v>
      </c>
      <c r="K96" s="32" t="n">
        <f aca="false">sorties_modele_sanstitre!K96</f>
        <v>0.991162853646695</v>
      </c>
    </row>
    <row r="97" customFormat="false" ht="15" hidden="false" customHeight="false" outlineLevel="0" collapsed="false">
      <c r="A97" s="24" t="str">
        <f aca="false">sorties_modele_sanstitre!A97</f>
        <v>S2</v>
      </c>
      <c r="B97" s="24" t="str">
        <f aca="false">sorties_modele_sanstitre!B97</f>
        <v>Rénovation faible</v>
      </c>
      <c r="C97" s="32" t="n">
        <f aca="false">sorties_modele_sanstitre!C97</f>
        <v>0.0218206490903957</v>
      </c>
      <c r="D97" s="32" t="n">
        <f aca="false">sorties_modele_sanstitre!D97</f>
        <v>0.0132631834035315</v>
      </c>
      <c r="E97" s="32" t="n">
        <f aca="false">sorties_modele_sanstitre!E97</f>
        <v>0.00991669944734872</v>
      </c>
      <c r="F97" s="32" t="n">
        <f aca="false">sorties_modele_sanstitre!F97</f>
        <v>0.00938613933951822</v>
      </c>
      <c r="G97" s="32" t="n">
        <f aca="false">sorties_modele_sanstitre!G97</f>
        <v>0.011620484053355</v>
      </c>
      <c r="H97" s="32" t="n">
        <f aca="false">sorties_modele_sanstitre!H97</f>
        <v>0.00887352476817119</v>
      </c>
      <c r="I97" s="32" t="n">
        <f aca="false">sorties_modele_sanstitre!I97</f>
        <v>0.00680903046895111</v>
      </c>
      <c r="J97" s="32" t="n">
        <f aca="false">sorties_modele_sanstitre!J97</f>
        <v>0.00504078226789106</v>
      </c>
      <c r="K97" s="32" t="n">
        <f aca="false">sorties_modele_sanstitre!K97</f>
        <v>0.00417093347938796</v>
      </c>
    </row>
    <row r="98" customFormat="false" ht="15" hidden="false" customHeight="false" outlineLevel="0" collapsed="false">
      <c r="A98" s="24" t="str">
        <f aca="false">sorties_modele_sanstitre!A98</f>
        <v>S2</v>
      </c>
      <c r="B98" s="24" t="str">
        <f aca="false">sorties_modele_sanstitre!B98</f>
        <v>Dont GTB</v>
      </c>
      <c r="C98" s="32" t="n">
        <f aca="false">sorties_modele_sanstitre!C98</f>
        <v>0.00870440644081938</v>
      </c>
      <c r="D98" s="32" t="n">
        <f aca="false">sorties_modele_sanstitre!D98</f>
        <v>0.00577989492567608</v>
      </c>
      <c r="E98" s="32" t="n">
        <f aca="false">sorties_modele_sanstitre!E98</f>
        <v>0.00465823172668936</v>
      </c>
      <c r="F98" s="32" t="n">
        <f aca="false">sorties_modele_sanstitre!F98</f>
        <v>0.00446956650894534</v>
      </c>
      <c r="G98" s="32" t="n">
        <f aca="false">sorties_modele_sanstitre!G98</f>
        <v>0.00557186967522983</v>
      </c>
      <c r="H98" s="32" t="n">
        <f aca="false">sorties_modele_sanstitre!H98</f>
        <v>0.00422736063537645</v>
      </c>
      <c r="I98" s="32" t="n">
        <f aca="false">sorties_modele_sanstitre!I98</f>
        <v>0.00297380923343015</v>
      </c>
      <c r="J98" s="32" t="n">
        <f aca="false">sorties_modele_sanstitre!J98</f>
        <v>0.00215611570921811</v>
      </c>
      <c r="K98" s="32" t="n">
        <f aca="false">sorties_modele_sanstitre!K98</f>
        <v>0.00167770996371189</v>
      </c>
    </row>
    <row r="99" customFormat="false" ht="15" hidden="false" customHeight="false" outlineLevel="0" collapsed="false">
      <c r="A99" s="24" t="str">
        <f aca="false">sorties_modele_sanstitre!A99</f>
        <v>S2</v>
      </c>
      <c r="B99" s="24" t="str">
        <f aca="false">sorties_modele_sanstitre!B99</f>
        <v>Rénovation moyenne</v>
      </c>
      <c r="C99" s="32" t="n">
        <f aca="false">sorties_modele_sanstitre!C99</f>
        <v>0.00826290714065801</v>
      </c>
      <c r="D99" s="32" t="n">
        <f aca="false">sorties_modele_sanstitre!D99</f>
        <v>0.00782478662997013</v>
      </c>
      <c r="E99" s="32" t="n">
        <f aca="false">sorties_modele_sanstitre!E99</f>
        <v>0.0109896586849741</v>
      </c>
      <c r="F99" s="32" t="n">
        <f aca="false">sorties_modele_sanstitre!F99</f>
        <v>0.00784827426933028</v>
      </c>
      <c r="G99" s="32" t="n">
        <f aca="false">sorties_modele_sanstitre!G99</f>
        <v>0.00858741205790329</v>
      </c>
      <c r="H99" s="32" t="n">
        <f aca="false">sorties_modele_sanstitre!H99</f>
        <v>0.00612708258000521</v>
      </c>
      <c r="I99" s="32" t="n">
        <f aca="false">sorties_modele_sanstitre!I99</f>
        <v>0.00492503799939874</v>
      </c>
      <c r="J99" s="32" t="n">
        <f aca="false">sorties_modele_sanstitre!J99</f>
        <v>0.00431480069289343</v>
      </c>
      <c r="K99" s="32" t="n">
        <f aca="false">sorties_modele_sanstitre!K99</f>
        <v>0.00413744785889326</v>
      </c>
    </row>
    <row r="100" customFormat="false" ht="15" hidden="false" customHeight="false" outlineLevel="0" collapsed="false">
      <c r="A100" s="24" t="str">
        <f aca="false">sorties_modele_sanstitre!A100</f>
        <v>S2</v>
      </c>
      <c r="B100" s="24" t="str">
        <f aca="false">sorties_modele_sanstitre!B100</f>
        <v>Rénovation importante</v>
      </c>
      <c r="C100" s="32" t="n">
        <f aca="false">sorties_modele_sanstitre!C100</f>
        <v>0.00336987789426913</v>
      </c>
      <c r="D100" s="32" t="n">
        <f aca="false">sorties_modele_sanstitre!D100</f>
        <v>0.00289320927985494</v>
      </c>
      <c r="E100" s="32" t="n">
        <f aca="false">sorties_modele_sanstitre!E100</f>
        <v>0.00249531749948641</v>
      </c>
      <c r="F100" s="32" t="n">
        <f aca="false">sorties_modele_sanstitre!F100</f>
        <v>0.003081048465244</v>
      </c>
      <c r="G100" s="32" t="n">
        <f aca="false">sorties_modele_sanstitre!G100</f>
        <v>0.00468222671758044</v>
      </c>
      <c r="H100" s="32" t="n">
        <f aca="false">sorties_modele_sanstitre!H100</f>
        <v>0.00278484739518966</v>
      </c>
      <c r="I100" s="32" t="n">
        <f aca="false">sorties_modele_sanstitre!I100</f>
        <v>0.00168091852330236</v>
      </c>
      <c r="J100" s="32" t="n">
        <f aca="false">sorties_modele_sanstitre!J100</f>
        <v>0.000855986844209784</v>
      </c>
      <c r="K100" s="32" t="n">
        <f aca="false">sorties_modele_sanstitre!K100</f>
        <v>0.00052876501502379</v>
      </c>
    </row>
    <row r="102" customFormat="false" ht="15" hidden="false" customHeight="false" outlineLevel="0" collapsed="false">
      <c r="A102" s="25" t="s">
        <v>132</v>
      </c>
    </row>
    <row r="103" customFormat="false" ht="15" hidden="false" customHeight="false" outlineLevel="0" collapsed="false">
      <c r="A103" s="24" t="str">
        <f aca="false">sorties_modele_sanstitre!A103</f>
        <v>scenario</v>
      </c>
      <c r="B103" s="24" t="str">
        <f aca="false">sorties_modele_sanstitre!B103</f>
        <v>Energie</v>
      </c>
      <c r="C103" s="24" t="str">
        <f aca="false">sorties_modele_sanstitre!C103</f>
        <v>2010</v>
      </c>
      <c r="D103" s="24" t="str">
        <f aca="false">sorties_modele_sanstitre!D103</f>
        <v>2015</v>
      </c>
      <c r="E103" s="24" t="str">
        <f aca="false">sorties_modele_sanstitre!E103</f>
        <v>2020</v>
      </c>
      <c r="F103" s="24" t="str">
        <f aca="false">sorties_modele_sanstitre!F103</f>
        <v>2025</v>
      </c>
      <c r="G103" s="24" t="str">
        <f aca="false">sorties_modele_sanstitre!G103</f>
        <v>2030</v>
      </c>
      <c r="H103" s="24" t="str">
        <f aca="false">sorties_modele_sanstitre!H103</f>
        <v>2035</v>
      </c>
      <c r="I103" s="24" t="str">
        <f aca="false">sorties_modele_sanstitre!I103</f>
        <v>2040</v>
      </c>
      <c r="J103" s="24" t="str">
        <f aca="false">sorties_modele_sanstitre!J103</f>
        <v>2045</v>
      </c>
      <c r="K103" s="24" t="str">
        <f aca="false">sorties_modele_sanstitre!K103</f>
        <v>2050</v>
      </c>
    </row>
    <row r="104" customFormat="false" ht="15" hidden="false" customHeight="false" outlineLevel="0" collapsed="false">
      <c r="A104" s="24" t="str">
        <f aca="false">sorties_modele_sanstitre!A104</f>
        <v>S2</v>
      </c>
      <c r="B104" s="24" t="str">
        <f aca="false">sorties_modele_sanstitre!B104</f>
        <v>Autres</v>
      </c>
      <c r="C104" s="32" t="n">
        <f aca="false">sorties_modele_sanstitre!C104</f>
        <v>0.0357785719705992</v>
      </c>
      <c r="D104" s="32" t="n">
        <f aca="false">sorties_modele_sanstitre!D104</f>
        <v>0.0295985232460659</v>
      </c>
      <c r="E104" s="32" t="n">
        <f aca="false">sorties_modele_sanstitre!E104</f>
        <v>0.0236339455540425</v>
      </c>
      <c r="F104" s="32" t="n">
        <f aca="false">sorties_modele_sanstitre!F104</f>
        <v>0.0185604724249639</v>
      </c>
      <c r="G104" s="32" t="n">
        <f aca="false">sorties_modele_sanstitre!G104</f>
        <v>0.0177255369376028</v>
      </c>
      <c r="H104" s="32" t="n">
        <f aca="false">sorties_modele_sanstitre!H104</f>
        <v>0.0197581057066644</v>
      </c>
      <c r="I104" s="32" t="n">
        <f aca="false">sorties_modele_sanstitre!I104</f>
        <v>0.0256079637471524</v>
      </c>
      <c r="J104" s="32" t="n">
        <f aca="false">sorties_modele_sanstitre!J104</f>
        <v>0.0276521405101141</v>
      </c>
      <c r="K104" s="32" t="n">
        <f aca="false">sorties_modele_sanstitre!K104</f>
        <v>0.0272797761286609</v>
      </c>
    </row>
    <row r="105" customFormat="false" ht="15" hidden="false" customHeight="false" outlineLevel="0" collapsed="false">
      <c r="A105" s="24" t="str">
        <f aca="false">sorties_modele_sanstitre!A105</f>
        <v>S2</v>
      </c>
      <c r="B105" s="24" t="str">
        <f aca="false">sorties_modele_sanstitre!B105</f>
        <v>Electricité</v>
      </c>
      <c r="C105" s="32" t="n">
        <f aca="false">sorties_modele_sanstitre!C105</f>
        <v>0.251784362458239</v>
      </c>
      <c r="D105" s="32" t="n">
        <f aca="false">sorties_modele_sanstitre!D105</f>
        <v>0.271668645672111</v>
      </c>
      <c r="E105" s="32" t="n">
        <f aca="false">sorties_modele_sanstitre!E105</f>
        <v>0.27734233243569</v>
      </c>
      <c r="F105" s="32" t="n">
        <f aca="false">sorties_modele_sanstitre!F105</f>
        <v>0.313165699091201</v>
      </c>
      <c r="G105" s="32" t="n">
        <f aca="false">sorties_modele_sanstitre!G105</f>
        <v>0.376417858511516</v>
      </c>
      <c r="H105" s="32" t="n">
        <f aca="false">sorties_modele_sanstitre!H105</f>
        <v>0.438548576044379</v>
      </c>
      <c r="I105" s="32" t="n">
        <f aca="false">sorties_modele_sanstitre!I105</f>
        <v>0.489562907448843</v>
      </c>
      <c r="J105" s="32" t="n">
        <f aca="false">sorties_modele_sanstitre!J105</f>
        <v>0.511036188677296</v>
      </c>
      <c r="K105" s="32" t="n">
        <f aca="false">sorties_modele_sanstitre!K105</f>
        <v>0.511887314925371</v>
      </c>
    </row>
    <row r="106" customFormat="false" ht="15" hidden="false" customHeight="false" outlineLevel="0" collapsed="false">
      <c r="A106" s="24" t="str">
        <f aca="false">sorties_modele_sanstitre!A106</f>
        <v>S2</v>
      </c>
      <c r="B106" s="24" t="str">
        <f aca="false">sorties_modele_sanstitre!B106</f>
        <v>Fioul</v>
      </c>
      <c r="C106" s="32" t="n">
        <f aca="false">sorties_modele_sanstitre!C106</f>
        <v>0.188987419755842</v>
      </c>
      <c r="D106" s="32" t="n">
        <f aca="false">sorties_modele_sanstitre!D106</f>
        <v>0.158846112843517</v>
      </c>
      <c r="E106" s="32" t="n">
        <f aca="false">sorties_modele_sanstitre!E106</f>
        <v>0.150271633311601</v>
      </c>
      <c r="F106" s="32" t="n">
        <f aca="false">sorties_modele_sanstitre!F106</f>
        <v>0.11642714018224</v>
      </c>
      <c r="G106" s="32" t="n">
        <f aca="false">sorties_modele_sanstitre!G106</f>
        <v>0.077894304798647</v>
      </c>
      <c r="H106" s="32" t="n">
        <f aca="false">sorties_modele_sanstitre!H106</f>
        <v>0.0608380277436488</v>
      </c>
      <c r="I106" s="32" t="n">
        <f aca="false">sorties_modele_sanstitre!I106</f>
        <v>0.0227963882285114</v>
      </c>
      <c r="J106" s="32" t="n">
        <f aca="false">sorties_modele_sanstitre!J106</f>
        <v>0.00886018571230644</v>
      </c>
      <c r="K106" s="32" t="n">
        <f aca="false">sorties_modele_sanstitre!K106</f>
        <v>0.00485419809090391</v>
      </c>
    </row>
    <row r="107" customFormat="false" ht="15" hidden="false" customHeight="false" outlineLevel="0" collapsed="false">
      <c r="A107" s="24" t="str">
        <f aca="false">sorties_modele_sanstitre!A107</f>
        <v>S2</v>
      </c>
      <c r="B107" s="24" t="str">
        <f aca="false">sorties_modele_sanstitre!B107</f>
        <v>Gaz</v>
      </c>
      <c r="C107" s="32" t="n">
        <f aca="false">sorties_modele_sanstitre!C107</f>
        <v>0.459267576047968</v>
      </c>
      <c r="D107" s="32" t="n">
        <f aca="false">sorties_modele_sanstitre!D107</f>
        <v>0.48231857856008</v>
      </c>
      <c r="E107" s="32" t="n">
        <f aca="false">sorties_modele_sanstitre!E107</f>
        <v>0.480332630024274</v>
      </c>
      <c r="F107" s="32" t="n">
        <f aca="false">sorties_modele_sanstitre!F107</f>
        <v>0.435547052114107</v>
      </c>
      <c r="G107" s="32" t="n">
        <f aca="false">sorties_modele_sanstitre!G107</f>
        <v>0.340386851689421</v>
      </c>
      <c r="H107" s="32" t="n">
        <f aca="false">sorties_modele_sanstitre!H107</f>
        <v>0.216127966836768</v>
      </c>
      <c r="I107" s="32" t="n">
        <f aca="false">sorties_modele_sanstitre!I107</f>
        <v>0.111468347010454</v>
      </c>
      <c r="J107" s="32" t="n">
        <f aca="false">sorties_modele_sanstitre!J107</f>
        <v>0.044713123219608</v>
      </c>
      <c r="K107" s="32" t="n">
        <f aca="false">sorties_modele_sanstitre!K107</f>
        <v>0.019036463855944</v>
      </c>
    </row>
    <row r="108" customFormat="false" ht="15" hidden="false" customHeight="false" outlineLevel="0" collapsed="false">
      <c r="A108" s="24" t="str">
        <f aca="false">sorties_modele_sanstitre!A108</f>
        <v>S2</v>
      </c>
      <c r="B108" s="24" t="str">
        <f aca="false">sorties_modele_sanstitre!B108</f>
        <v>Urbain</v>
      </c>
      <c r="C108" s="32" t="n">
        <f aca="false">sorties_modele_sanstitre!C108</f>
        <v>0.0641820697673509</v>
      </c>
      <c r="D108" s="32" t="n">
        <f aca="false">sorties_modele_sanstitre!D108</f>
        <v>0.0575681396782269</v>
      </c>
      <c r="E108" s="32" t="n">
        <f aca="false">sorties_modele_sanstitre!E108</f>
        <v>0.0684194586743929</v>
      </c>
      <c r="F108" s="32" t="n">
        <f aca="false">sorties_modele_sanstitre!F108</f>
        <v>0.116299636187488</v>
      </c>
      <c r="G108" s="32" t="n">
        <f aca="false">sorties_modele_sanstitre!G108</f>
        <v>0.187575448062813</v>
      </c>
      <c r="H108" s="32" t="n">
        <f aca="false">sorties_modele_sanstitre!H108</f>
        <v>0.26472732366854</v>
      </c>
      <c r="I108" s="32" t="n">
        <f aca="false">sorties_modele_sanstitre!I108</f>
        <v>0.35056439356504</v>
      </c>
      <c r="J108" s="32" t="n">
        <f aca="false">sorties_modele_sanstitre!J108</f>
        <v>0.407738361880675</v>
      </c>
      <c r="K108" s="32" t="n">
        <f aca="false">sorties_modele_sanstitre!K108</f>
        <v>0.43694224699912</v>
      </c>
    </row>
    <row r="110" customFormat="false" ht="15" hidden="false" customHeight="false" outlineLevel="0" collapsed="false">
      <c r="A110" s="25" t="s">
        <v>133</v>
      </c>
    </row>
    <row r="111" customFormat="false" ht="15" hidden="false" customHeight="false" outlineLevel="0" collapsed="false">
      <c r="A111" s="24" t="str">
        <f aca="false">sorties_modele_sanstitre!A111</f>
        <v>scenario</v>
      </c>
      <c r="B111" s="24" t="str">
        <f aca="false">sorties_modele_sanstitre!B111</f>
        <v>energie</v>
      </c>
      <c r="C111" s="24" t="str">
        <f aca="false">sorties_modele_sanstitre!C111</f>
        <v>2010</v>
      </c>
      <c r="D111" s="24" t="str">
        <f aca="false">sorties_modele_sanstitre!D111</f>
        <v>2015</v>
      </c>
      <c r="E111" s="24" t="str">
        <f aca="false">sorties_modele_sanstitre!E111</f>
        <v>2020</v>
      </c>
      <c r="F111" s="24" t="str">
        <f aca="false">sorties_modele_sanstitre!F111</f>
        <v>2025</v>
      </c>
      <c r="G111" s="24" t="str">
        <f aca="false">sorties_modele_sanstitre!G111</f>
        <v>2030</v>
      </c>
      <c r="H111" s="24" t="str">
        <f aca="false">sorties_modele_sanstitre!H111</f>
        <v>2035</v>
      </c>
      <c r="I111" s="24" t="str">
        <f aca="false">sorties_modele_sanstitre!I111</f>
        <v>2040</v>
      </c>
      <c r="J111" s="24" t="str">
        <f aca="false">sorties_modele_sanstitre!J111</f>
        <v>2045</v>
      </c>
      <c r="K111" s="24" t="str">
        <f aca="false">sorties_modele_sanstitre!K111</f>
        <v>2050</v>
      </c>
    </row>
    <row r="112" customFormat="false" ht="15" hidden="false" customHeight="false" outlineLevel="0" collapsed="false">
      <c r="A112" s="24" t="str">
        <f aca="false">sorties_modele_sanstitre!A112</f>
        <v>S2</v>
      </c>
      <c r="B112" s="24" t="str">
        <f aca="false">sorties_modele_sanstitre!B112</f>
        <v>Electricité</v>
      </c>
      <c r="C112" s="32" t="n">
        <f aca="false">sorties_modele_sanstitre!C112</f>
        <v>0.241051979601488</v>
      </c>
      <c r="D112" s="32" t="n">
        <f aca="false">sorties_modele_sanstitre!D112</f>
        <v>0.277935408818904</v>
      </c>
      <c r="E112" s="32" t="n">
        <f aca="false">sorties_modele_sanstitre!E112</f>
        <v>0.311538603864024</v>
      </c>
      <c r="F112" s="32" t="n">
        <f aca="false">sorties_modele_sanstitre!F112</f>
        <v>0.352896106199849</v>
      </c>
      <c r="G112" s="32" t="n">
        <f aca="false">sorties_modele_sanstitre!G112</f>
        <v>0.41938140538498</v>
      </c>
      <c r="H112" s="32" t="n">
        <f aca="false">sorties_modele_sanstitre!H112</f>
        <v>0.486687426673661</v>
      </c>
      <c r="I112" s="32" t="n">
        <f aca="false">sorties_modele_sanstitre!I112</f>
        <v>0.534987968647766</v>
      </c>
      <c r="J112" s="32" t="n">
        <f aca="false">sorties_modele_sanstitre!J112</f>
        <v>0.559709725105413</v>
      </c>
      <c r="K112" s="32" t="n">
        <f aca="false">sorties_modele_sanstitre!K112</f>
        <v>0.568805321820579</v>
      </c>
    </row>
    <row r="113" customFormat="false" ht="15" hidden="false" customHeight="false" outlineLevel="0" collapsed="false">
      <c r="A113" s="24" t="str">
        <f aca="false">sorties_modele_sanstitre!A113</f>
        <v>S2</v>
      </c>
      <c r="B113" s="24" t="str">
        <f aca="false">sorties_modele_sanstitre!B113</f>
        <v>Gaz</v>
      </c>
      <c r="C113" s="32" t="n">
        <f aca="false">sorties_modele_sanstitre!C113</f>
        <v>0.460053181543409</v>
      </c>
      <c r="D113" s="32" t="n">
        <f aca="false">sorties_modele_sanstitre!D113</f>
        <v>0.481345182681326</v>
      </c>
      <c r="E113" s="32" t="n">
        <f aca="false">sorties_modele_sanstitre!E113</f>
        <v>0.471060354901949</v>
      </c>
      <c r="F113" s="32" t="n">
        <f aca="false">sorties_modele_sanstitre!F113</f>
        <v>0.436910742309403</v>
      </c>
      <c r="G113" s="32" t="n">
        <f aca="false">sorties_modele_sanstitre!G113</f>
        <v>0.355936176061508</v>
      </c>
      <c r="H113" s="32" t="n">
        <f aca="false">sorties_modele_sanstitre!H113</f>
        <v>0.24308898110472</v>
      </c>
      <c r="I113" s="32" t="n">
        <f aca="false">sorties_modele_sanstitre!I113</f>
        <v>0.153899220421451</v>
      </c>
      <c r="J113" s="32" t="n">
        <f aca="false">sorties_modele_sanstitre!J113</f>
        <v>0.100167390505327</v>
      </c>
      <c r="K113" s="32" t="n">
        <f aca="false">sorties_modele_sanstitre!K113</f>
        <v>0.0766365352658796</v>
      </c>
    </row>
    <row r="114" customFormat="false" ht="15" hidden="false" customHeight="false" outlineLevel="0" collapsed="false">
      <c r="A114" s="24" t="str">
        <f aca="false">sorties_modele_sanstitre!A114</f>
        <v>S2</v>
      </c>
      <c r="B114" s="24" t="str">
        <f aca="false">sorties_modele_sanstitre!B114</f>
        <v>Fioul</v>
      </c>
      <c r="C114" s="32" t="n">
        <f aca="false">sorties_modele_sanstitre!C114</f>
        <v>0.191681751230177</v>
      </c>
      <c r="D114" s="32" t="n">
        <f aca="false">sorties_modele_sanstitre!D114</f>
        <v>0.140632117206218</v>
      </c>
      <c r="E114" s="32" t="n">
        <f aca="false">sorties_modele_sanstitre!E114</f>
        <v>0.111880320963181</v>
      </c>
      <c r="F114" s="32" t="n">
        <f aca="false">sorties_modele_sanstitre!F114</f>
        <v>0.0764974295144139</v>
      </c>
      <c r="G114" s="32" t="n">
        <f aca="false">sorties_modele_sanstitre!G114</f>
        <v>0.0452088891111634</v>
      </c>
      <c r="H114" s="32" t="n">
        <f aca="false">sorties_modele_sanstitre!H114</f>
        <v>0.0339888299516134</v>
      </c>
      <c r="I114" s="32" t="n">
        <f aca="false">sorties_modele_sanstitre!I114</f>
        <v>0.0136033795163391</v>
      </c>
      <c r="J114" s="32" t="n">
        <f aca="false">sorties_modele_sanstitre!J114</f>
        <v>0.00688737253510548</v>
      </c>
      <c r="K114" s="32" t="n">
        <f aca="false">sorties_modele_sanstitre!K114</f>
        <v>0.00518923512900788</v>
      </c>
    </row>
    <row r="115" customFormat="false" ht="15" hidden="false" customHeight="false" outlineLevel="0" collapsed="false">
      <c r="A115" s="24" t="str">
        <f aca="false">sorties_modele_sanstitre!A115</f>
        <v>S2</v>
      </c>
      <c r="B115" s="24" t="str">
        <f aca="false">sorties_modele_sanstitre!B115</f>
        <v>Urbain</v>
      </c>
      <c r="C115" s="32" t="n">
        <f aca="false">sorties_modele_sanstitre!C115</f>
        <v>0.0579221379509265</v>
      </c>
      <c r="D115" s="32" t="n">
        <f aca="false">sorties_modele_sanstitre!D115</f>
        <v>0.0497875304657845</v>
      </c>
      <c r="E115" s="32" t="n">
        <f aca="false">sorties_modele_sanstitre!E115</f>
        <v>0.0525546919119819</v>
      </c>
      <c r="F115" s="32" t="n">
        <f aca="false">sorties_modele_sanstitre!F115</f>
        <v>0.0777623583110517</v>
      </c>
      <c r="G115" s="32" t="n">
        <f aca="false">sorties_modele_sanstitre!G115</f>
        <v>0.120510424065603</v>
      </c>
      <c r="H115" s="32" t="n">
        <f aca="false">sorties_modele_sanstitre!H115</f>
        <v>0.171549739338653</v>
      </c>
      <c r="I115" s="32" t="n">
        <f aca="false">sorties_modele_sanstitre!I115</f>
        <v>0.225250304443966</v>
      </c>
      <c r="J115" s="32" t="n">
        <f aca="false">sorties_modele_sanstitre!J115</f>
        <v>0.256938482011364</v>
      </c>
      <c r="K115" s="32" t="n">
        <f aca="false">sorties_modele_sanstitre!K115</f>
        <v>0.271384551550541</v>
      </c>
    </row>
    <row r="116" customFormat="false" ht="15" hidden="false" customHeight="false" outlineLevel="0" collapsed="false">
      <c r="A116" s="24" t="str">
        <f aca="false">sorties_modele_sanstitre!A116</f>
        <v>S2</v>
      </c>
      <c r="B116" s="24" t="str">
        <f aca="false">sorties_modele_sanstitre!B116</f>
        <v>Autres</v>
      </c>
      <c r="C116" s="32" t="n">
        <f aca="false">sorties_modele_sanstitre!C116</f>
        <v>0.049290949673999</v>
      </c>
      <c r="D116" s="32" t="n">
        <f aca="false">sorties_modele_sanstitre!D116</f>
        <v>0.0502997608277677</v>
      </c>
      <c r="E116" s="32" t="n">
        <f aca="false">sorties_modele_sanstitre!E116</f>
        <v>0.0529660283588631</v>
      </c>
      <c r="F116" s="32" t="n">
        <f aca="false">sorties_modele_sanstitre!F116</f>
        <v>0.0559333636652822</v>
      </c>
      <c r="G116" s="32" t="n">
        <f aca="false">sorties_modele_sanstitre!G116</f>
        <v>0.0589631053767459</v>
      </c>
      <c r="H116" s="32" t="n">
        <f aca="false">sorties_modele_sanstitre!H116</f>
        <v>0.0646850229313529</v>
      </c>
      <c r="I116" s="32" t="n">
        <f aca="false">sorties_modele_sanstitre!I116</f>
        <v>0.0722591269704786</v>
      </c>
      <c r="J116" s="32" t="n">
        <f aca="false">sorties_modele_sanstitre!J116</f>
        <v>0.0762970298427909</v>
      </c>
      <c r="K116" s="32" t="n">
        <f aca="false">sorties_modele_sanstitre!K116</f>
        <v>0.0779843562339924</v>
      </c>
    </row>
    <row r="118" customFormat="false" ht="15" hidden="false" customHeight="false" outlineLevel="0" collapsed="false">
      <c r="A118" s="25" t="s">
        <v>134</v>
      </c>
    </row>
    <row r="119" customFormat="false" ht="15" hidden="false" customHeight="false" outlineLevel="0" collapsed="false">
      <c r="A119" s="24" t="str">
        <f aca="false">sorties_modele_sanstitre!A119</f>
        <v>scenario</v>
      </c>
      <c r="B119" s="24" t="str">
        <f aca="false">sorties_modele_sanstitre!B119</f>
        <v>2010</v>
      </c>
      <c r="C119" s="24" t="str">
        <f aca="false">sorties_modele_sanstitre!C119</f>
        <v>2015</v>
      </c>
      <c r="D119" s="24" t="str">
        <f aca="false">sorties_modele_sanstitre!D119</f>
        <v>2020</v>
      </c>
      <c r="E119" s="24" t="str">
        <f aca="false">sorties_modele_sanstitre!E119</f>
        <v>2025</v>
      </c>
      <c r="F119" s="24" t="str">
        <f aca="false">sorties_modele_sanstitre!F119</f>
        <v>2030</v>
      </c>
      <c r="G119" s="24" t="str">
        <f aca="false">sorties_modele_sanstitre!G119</f>
        <v>2035</v>
      </c>
      <c r="H119" s="24" t="str">
        <f aca="false">sorties_modele_sanstitre!H119</f>
        <v>2040</v>
      </c>
      <c r="I119" s="24" t="str">
        <f aca="false">sorties_modele_sanstitre!I119</f>
        <v>2045</v>
      </c>
      <c r="J119" s="33"/>
    </row>
    <row r="120" customFormat="false" ht="15" hidden="false" customHeight="false" outlineLevel="0" collapsed="false">
      <c r="A120" s="24" t="str">
        <f aca="false">sorties_modele_sanstitre!A120</f>
        <v>S2</v>
      </c>
      <c r="B120" s="24" t="n">
        <f aca="false">sorties_modele_sanstitre!B120</f>
        <v>866171.132125</v>
      </c>
      <c r="C120" s="24" t="n">
        <f aca="false">sorties_modele_sanstitre!C120</f>
        <v>753182.785159</v>
      </c>
      <c r="D120" s="24" t="n">
        <f aca="false">sorties_modele_sanstitre!D120</f>
        <v>2380122.191544</v>
      </c>
      <c r="E120" s="24" t="n">
        <f aca="false">sorties_modele_sanstitre!E120</f>
        <v>2222321.2056738</v>
      </c>
      <c r="F120" s="24" t="n">
        <f aca="false">sorties_modele_sanstitre!F120</f>
        <v>1595022.9277982</v>
      </c>
      <c r="G120" s="24" t="n">
        <f aca="false">sorties_modele_sanstitre!G120</f>
        <v>1256275.75353</v>
      </c>
      <c r="H120" s="24" t="n">
        <f aca="false">sorties_modele_sanstitre!H120</f>
        <v>1470010.14083</v>
      </c>
      <c r="I120" s="24" t="n">
        <f aca="false">sorties_modele_sanstitre!I120</f>
        <v>1677063.2338</v>
      </c>
      <c r="J120" s="34"/>
    </row>
    <row r="122" customFormat="false" ht="15" hidden="false" customHeight="false" outlineLevel="0" collapsed="false">
      <c r="A122" s="25" t="s">
        <v>135</v>
      </c>
    </row>
    <row r="123" customFormat="false" ht="15" hidden="false" customHeight="false" outlineLevel="0" collapsed="false">
      <c r="A123" s="24" t="str">
        <f aca="false">sorties_modele_sanstitre!A123</f>
        <v>scenario</v>
      </c>
      <c r="B123" s="24" t="str">
        <f aca="false">sorties_modele_sanstitre!B123</f>
        <v>2010</v>
      </c>
      <c r="C123" s="24" t="str">
        <f aca="false">sorties_modele_sanstitre!C123</f>
        <v>2015</v>
      </c>
      <c r="D123" s="24" t="str">
        <f aca="false">sorties_modele_sanstitre!D123</f>
        <v>2020</v>
      </c>
      <c r="E123" s="24" t="str">
        <f aca="false">sorties_modele_sanstitre!E123</f>
        <v>2025</v>
      </c>
      <c r="F123" s="24" t="str">
        <f aca="false">sorties_modele_sanstitre!F123</f>
        <v>2030</v>
      </c>
      <c r="G123" s="24" t="str">
        <f aca="false">sorties_modele_sanstitre!G123</f>
        <v>2035</v>
      </c>
      <c r="H123" s="24" t="str">
        <f aca="false">sorties_modele_sanstitre!H123</f>
        <v>2040</v>
      </c>
      <c r="I123" s="24" t="str">
        <f aca="false">sorties_modele_sanstitre!I123</f>
        <v>2045</v>
      </c>
      <c r="J123" s="24" t="str">
        <f aca="false">sorties_modele_sanstitre!J123</f>
        <v>2050</v>
      </c>
    </row>
    <row r="124" customFormat="false" ht="15" hidden="false" customHeight="false" outlineLevel="0" collapsed="false">
      <c r="A124" s="24" t="str">
        <f aca="false">sorties_modele_sanstitre!A124</f>
        <v>S2</v>
      </c>
      <c r="B124" s="24" t="n">
        <f aca="false">sorties_modele_sanstitre!B124</f>
        <v>70.4821922022417</v>
      </c>
      <c r="C124" s="24" t="n">
        <f aca="false">sorties_modele_sanstitre!C124</f>
        <v>70.9017439776709</v>
      </c>
      <c r="D124" s="24" t="n">
        <f aca="false">sorties_modele_sanstitre!D124</f>
        <v>69.7751686551067</v>
      </c>
      <c r="E124" s="24" t="n">
        <f aca="false">sorties_modele_sanstitre!E124</f>
        <v>68.7002402482416</v>
      </c>
      <c r="F124" s="24" t="n">
        <f aca="false">sorties_modele_sanstitre!F124</f>
        <v>67.7013008199783</v>
      </c>
      <c r="G124" s="24" t="n">
        <f aca="false">sorties_modele_sanstitre!G124</f>
        <v>65.8426973000432</v>
      </c>
      <c r="H124" s="24" t="n">
        <f aca="false">sorties_modele_sanstitre!H124</f>
        <v>64.4304221005877</v>
      </c>
      <c r="I124" s="24" t="n">
        <f aca="false">sorties_modele_sanstitre!I124</f>
        <v>63.1347585290364</v>
      </c>
      <c r="J124" s="24" t="n">
        <f aca="false">sorties_modele_sanstitre!J124</f>
        <v>62.194841795983</v>
      </c>
    </row>
    <row r="125" customFormat="false" ht="15" hidden="false" customHeight="false" outlineLevel="0" collapsed="false">
      <c r="A125" s="25" t="s">
        <v>136</v>
      </c>
    </row>
    <row r="126" customFormat="false" ht="15" hidden="false" customHeight="false" outlineLevel="0" collapsed="false">
      <c r="A126" s="25" t="s">
        <v>137</v>
      </c>
    </row>
    <row r="127" customFormat="false" ht="15" hidden="false" customHeight="false" outlineLevel="0" collapsed="false">
      <c r="A127" s="24" t="str">
        <f aca="false">sorties_modele_sanstitre!A127</f>
        <v>scenario</v>
      </c>
      <c r="B127" s="24" t="str">
        <f aca="false">sorties_modele_sanstitre!B127</f>
        <v>Branche_MEDPRO</v>
      </c>
      <c r="C127" s="24" t="str">
        <f aca="false">sorties_modele_sanstitre!C127</f>
        <v>2015</v>
      </c>
      <c r="D127" s="24" t="str">
        <f aca="false">sorties_modele_sanstitre!D127</f>
        <v>2020</v>
      </c>
      <c r="E127" s="24" t="str">
        <f aca="false">sorties_modele_sanstitre!E127</f>
        <v>2025</v>
      </c>
      <c r="F127" s="24" t="str">
        <f aca="false">sorties_modele_sanstitre!F127</f>
        <v>2030</v>
      </c>
      <c r="G127" s="24" t="str">
        <f aca="false">sorties_modele_sanstitre!G127</f>
        <v>2050</v>
      </c>
      <c r="H127" s="35"/>
      <c r="I127" s="35"/>
      <c r="J127" s="35"/>
      <c r="K127" s="35"/>
    </row>
    <row r="128" customFormat="false" ht="15" hidden="false" customHeight="false" outlineLevel="0" collapsed="false">
      <c r="A128" s="24" t="str">
        <f aca="false">sorties_modele_sanstitre!A128</f>
        <v>S2</v>
      </c>
      <c r="B128" s="24" t="str">
        <f aca="false">sorties_modele_sanstitre!B128</f>
        <v>Bureaux</v>
      </c>
      <c r="C128" s="32" t="n">
        <f aca="false">sorties_modele_sanstitre!C128</f>
        <v>0.371848534227317</v>
      </c>
      <c r="D128" s="32" t="n">
        <f aca="false">sorties_modele_sanstitre!D128</f>
        <v>0.340351230739311</v>
      </c>
      <c r="E128" s="32" t="n">
        <f aca="false">sorties_modele_sanstitre!E128</f>
        <v>0.276354186930242</v>
      </c>
      <c r="F128" s="32" t="n">
        <f aca="false">sorties_modele_sanstitre!F128</f>
        <v>0.186384587136209</v>
      </c>
      <c r="G128" s="32" t="n">
        <f aca="false">sorties_modele_sanstitre!G128</f>
        <v>0.0165847907826983</v>
      </c>
      <c r="H128" s="36"/>
      <c r="I128" s="36"/>
      <c r="J128" s="36"/>
      <c r="K128" s="36"/>
    </row>
    <row r="129" customFormat="false" ht="15" hidden="false" customHeight="false" outlineLevel="0" collapsed="false">
      <c r="A129" s="24" t="str">
        <f aca="false">sorties_modele_sanstitre!A129</f>
        <v>S2</v>
      </c>
      <c r="B129" s="24" t="str">
        <f aca="false">sorties_modele_sanstitre!B129</f>
        <v>Commerce</v>
      </c>
      <c r="C129" s="32" t="n">
        <f aca="false">sorties_modele_sanstitre!C129</f>
        <v>0.419391930782389</v>
      </c>
      <c r="D129" s="32" t="n">
        <f aca="false">sorties_modele_sanstitre!D129</f>
        <v>0.433044896244106</v>
      </c>
      <c r="E129" s="32" t="n">
        <f aca="false">sorties_modele_sanstitre!E129</f>
        <v>0.403701484172553</v>
      </c>
      <c r="F129" s="32" t="n">
        <f aca="false">sorties_modele_sanstitre!F129</f>
        <v>0.328126253016952</v>
      </c>
      <c r="G129" s="32" t="n">
        <f aca="false">sorties_modele_sanstitre!G129</f>
        <v>0.0505385906432371</v>
      </c>
      <c r="H129" s="36"/>
      <c r="I129" s="36"/>
      <c r="J129" s="36"/>
      <c r="K129" s="36"/>
    </row>
    <row r="130" customFormat="false" ht="15" hidden="false" customHeight="false" outlineLevel="0" collapsed="false">
      <c r="A130" s="24" t="str">
        <f aca="false">sorties_modele_sanstitre!A130</f>
        <v>S2</v>
      </c>
      <c r="B130" s="24" t="str">
        <f aca="false">sorties_modele_sanstitre!B130</f>
        <v>Santé</v>
      </c>
      <c r="C130" s="32" t="n">
        <f aca="false">sorties_modele_sanstitre!C130</f>
        <v>0.570132658946339</v>
      </c>
      <c r="D130" s="32" t="n">
        <f aca="false">sorties_modele_sanstitre!D130</f>
        <v>0.559648491555411</v>
      </c>
      <c r="E130" s="32" t="n">
        <f aca="false">sorties_modele_sanstitre!E130</f>
        <v>0.498501754238396</v>
      </c>
      <c r="F130" s="32" t="n">
        <f aca="false">sorties_modele_sanstitre!F130</f>
        <v>0.3919862838426</v>
      </c>
      <c r="G130" s="32" t="n">
        <f aca="false">sorties_modele_sanstitre!G130</f>
        <v>0.0993545504285665</v>
      </c>
      <c r="H130" s="36"/>
      <c r="I130" s="36"/>
      <c r="J130" s="36"/>
      <c r="K130" s="36"/>
    </row>
    <row r="131" customFormat="false" ht="15" hidden="false" customHeight="false" outlineLevel="0" collapsed="false">
      <c r="A131" s="24" t="str">
        <f aca="false">sorties_modele_sanstitre!A131</f>
        <v>S2</v>
      </c>
      <c r="B131" s="24" t="str">
        <f aca="false">sorties_modele_sanstitre!B131</f>
        <v>Autre</v>
      </c>
      <c r="C131" s="32" t="n">
        <f aca="false">sorties_modele_sanstitre!C131</f>
        <v>0.464621978749671</v>
      </c>
      <c r="D131" s="32" t="n">
        <f aca="false">sorties_modele_sanstitre!D131</f>
        <v>0.434299569847099</v>
      </c>
      <c r="E131" s="32" t="n">
        <f aca="false">sorties_modele_sanstitre!E131</f>
        <v>0.383925109404929</v>
      </c>
      <c r="F131" s="32" t="n">
        <f aca="false">sorties_modele_sanstitre!F131</f>
        <v>0.299565879825232</v>
      </c>
      <c r="G131" s="32" t="n">
        <f aca="false">sorties_modele_sanstitre!G131</f>
        <v>0.0681004385363623</v>
      </c>
      <c r="H131" s="36"/>
      <c r="I131" s="36"/>
      <c r="J131" s="36"/>
      <c r="K131" s="36"/>
    </row>
    <row r="133" customFormat="false" ht="15" hidden="false" customHeight="false" outlineLevel="0" collapsed="false">
      <c r="A133" s="25" t="s">
        <v>138</v>
      </c>
    </row>
    <row r="134" customFormat="false" ht="15" hidden="false" customHeight="false" outlineLevel="0" collapsed="false">
      <c r="A134" s="24" t="str">
        <f aca="false">sorties_modele_sanstitre!A134</f>
        <v>scenario</v>
      </c>
      <c r="B134" s="24" t="str">
        <f aca="false">sorties_modele_sanstitre!B134</f>
        <v>Branche_MEDPRO</v>
      </c>
      <c r="C134" s="24" t="str">
        <f aca="false">sorties_modele_sanstitre!C134</f>
        <v>2015</v>
      </c>
      <c r="D134" s="24" t="str">
        <f aca="false">sorties_modele_sanstitre!D134</f>
        <v>2020</v>
      </c>
      <c r="E134" s="24" t="str">
        <f aca="false">sorties_modele_sanstitre!E134</f>
        <v>2025</v>
      </c>
      <c r="F134" s="24" t="str">
        <f aca="false">sorties_modele_sanstitre!F134</f>
        <v>2030</v>
      </c>
      <c r="G134" s="24" t="str">
        <f aca="false">sorties_modele_sanstitre!G134</f>
        <v>2050</v>
      </c>
      <c r="H134" s="35"/>
      <c r="I134" s="35"/>
      <c r="J134" s="35"/>
      <c r="K134" s="35"/>
    </row>
    <row r="135" customFormat="false" ht="15" hidden="false" customHeight="false" outlineLevel="0" collapsed="false">
      <c r="A135" s="24" t="str">
        <f aca="false">sorties_modele_sanstitre!A135</f>
        <v>S2</v>
      </c>
      <c r="B135" s="24" t="str">
        <f aca="false">sorties_modele_sanstitre!B135</f>
        <v>Bureaux</v>
      </c>
      <c r="C135" s="32" t="n">
        <f aca="false">sorties_modele_sanstitre!C135</f>
        <v>0.051858693623453</v>
      </c>
      <c r="D135" s="32" t="n">
        <f aca="false">sorties_modele_sanstitre!D135</f>
        <v>0.05086936365693</v>
      </c>
      <c r="E135" s="32" t="n">
        <f aca="false">sorties_modele_sanstitre!E135</f>
        <v>0.0689801429722506</v>
      </c>
      <c r="F135" s="32" t="n">
        <f aca="false">sorties_modele_sanstitre!F135</f>
        <v>0.0954286486951928</v>
      </c>
      <c r="G135" s="32" t="n">
        <f aca="false">sorties_modele_sanstitre!G135</f>
        <v>0.19320425998093</v>
      </c>
      <c r="H135" s="36"/>
      <c r="I135" s="36"/>
      <c r="J135" s="36"/>
      <c r="K135" s="36"/>
    </row>
    <row r="136" customFormat="false" ht="15" hidden="false" customHeight="false" outlineLevel="0" collapsed="false">
      <c r="A136" s="24" t="str">
        <f aca="false">sorties_modele_sanstitre!A136</f>
        <v>S2</v>
      </c>
      <c r="B136" s="24" t="str">
        <f aca="false">sorties_modele_sanstitre!B136</f>
        <v>Commerce</v>
      </c>
      <c r="C136" s="32" t="n">
        <f aca="false">sorties_modele_sanstitre!C136</f>
        <v>0.0263513356189928</v>
      </c>
      <c r="D136" s="32" t="n">
        <f aca="false">sorties_modele_sanstitre!D136</f>
        <v>0.0315426607012806</v>
      </c>
      <c r="E136" s="32" t="n">
        <f aca="false">sorties_modele_sanstitre!E136</f>
        <v>0.0649384995799444</v>
      </c>
      <c r="F136" s="32" t="n">
        <f aca="false">sorties_modele_sanstitre!F136</f>
        <v>0.108349119878546</v>
      </c>
      <c r="G136" s="32" t="n">
        <f aca="false">sorties_modele_sanstitre!G136</f>
        <v>0.244412949995233</v>
      </c>
      <c r="H136" s="36"/>
      <c r="I136" s="36"/>
      <c r="J136" s="36"/>
      <c r="K136" s="36"/>
    </row>
    <row r="137" customFormat="false" ht="15" hidden="false" customHeight="false" outlineLevel="0" collapsed="false">
      <c r="A137" s="24" t="str">
        <f aca="false">sorties_modele_sanstitre!A137</f>
        <v>S2</v>
      </c>
      <c r="B137" s="24" t="str">
        <f aca="false">sorties_modele_sanstitre!B137</f>
        <v>Santé</v>
      </c>
      <c r="C137" s="32" t="n">
        <f aca="false">sorties_modele_sanstitre!C137</f>
        <v>0.0647973267339716</v>
      </c>
      <c r="D137" s="32" t="n">
        <f aca="false">sorties_modele_sanstitre!D137</f>
        <v>0.0743173804691285</v>
      </c>
      <c r="E137" s="32" t="n">
        <f aca="false">sorties_modele_sanstitre!E137</f>
        <v>0.11749212758903</v>
      </c>
      <c r="F137" s="32" t="n">
        <f aca="false">sorties_modele_sanstitre!F137</f>
        <v>0.166013120647722</v>
      </c>
      <c r="G137" s="32" t="n">
        <f aca="false">sorties_modele_sanstitre!G137</f>
        <v>0.278002676068533</v>
      </c>
      <c r="H137" s="36"/>
      <c r="I137" s="36"/>
      <c r="J137" s="36"/>
      <c r="K137" s="36"/>
    </row>
    <row r="138" customFormat="false" ht="15" hidden="false" customHeight="false" outlineLevel="0" collapsed="false">
      <c r="A138" s="24" t="str">
        <f aca="false">sorties_modele_sanstitre!A138</f>
        <v>S2</v>
      </c>
      <c r="B138" s="24" t="str">
        <f aca="false">sorties_modele_sanstitre!B138</f>
        <v>Autre</v>
      </c>
      <c r="C138" s="32" t="n">
        <f aca="false">sorties_modele_sanstitre!C138</f>
        <v>0.0493164798959569</v>
      </c>
      <c r="D138" s="32" t="n">
        <f aca="false">sorties_modele_sanstitre!D138</f>
        <v>0.0532489120455406</v>
      </c>
      <c r="E138" s="32" t="n">
        <f aca="false">sorties_modele_sanstitre!E138</f>
        <v>0.0740945736927794</v>
      </c>
      <c r="F138" s="32" t="n">
        <f aca="false">sorties_modele_sanstitre!F138</f>
        <v>0.111951783744218</v>
      </c>
      <c r="G138" s="32" t="n">
        <f aca="false">sorties_modele_sanstitre!G138</f>
        <v>0.22843317481102</v>
      </c>
      <c r="H138" s="36"/>
      <c r="I138" s="36"/>
      <c r="J138" s="36"/>
      <c r="K138" s="36"/>
    </row>
    <row r="140" customFormat="false" ht="15" hidden="false" customHeight="false" outlineLevel="0" collapsed="false">
      <c r="A140" s="25" t="s">
        <v>139</v>
      </c>
    </row>
    <row r="141" customFormat="false" ht="15" hidden="false" customHeight="false" outlineLevel="0" collapsed="false">
      <c r="A141" s="24" t="str">
        <f aca="false">sorties_modele_sanstitre!A141</f>
        <v>scenario</v>
      </c>
      <c r="B141" s="24" t="str">
        <f aca="false">sorties_modele_sanstitre!B141</f>
        <v>Branche_MEDPRO</v>
      </c>
      <c r="C141" s="24" t="str">
        <f aca="false">sorties_modele_sanstitre!C141</f>
        <v>2015</v>
      </c>
      <c r="D141" s="24" t="str">
        <f aca="false">sorties_modele_sanstitre!D141</f>
        <v>2020</v>
      </c>
      <c r="E141" s="24" t="str">
        <f aca="false">sorties_modele_sanstitre!E141</f>
        <v>2025</v>
      </c>
      <c r="F141" s="24" t="str">
        <f aca="false">sorties_modele_sanstitre!F141</f>
        <v>2030</v>
      </c>
      <c r="G141" s="24" t="str">
        <f aca="false">sorties_modele_sanstitre!G141</f>
        <v>2050</v>
      </c>
      <c r="H141" s="35"/>
      <c r="I141" s="35"/>
      <c r="J141" s="35"/>
      <c r="K141" s="35"/>
    </row>
    <row r="142" customFormat="false" ht="15" hidden="false" customHeight="false" outlineLevel="0" collapsed="false">
      <c r="A142" s="24" t="str">
        <f aca="false">sorties_modele_sanstitre!A142</f>
        <v>S2</v>
      </c>
      <c r="B142" s="24" t="str">
        <f aca="false">sorties_modele_sanstitre!B142</f>
        <v>Bureaux</v>
      </c>
      <c r="C142" s="32" t="n">
        <f aca="false">sorties_modele_sanstitre!C142</f>
        <v>0.493723139377808</v>
      </c>
      <c r="D142" s="32" t="n">
        <f aca="false">sorties_modele_sanstitre!D142</f>
        <v>0.54537581864861</v>
      </c>
      <c r="E142" s="32" t="n">
        <f aca="false">sorties_modele_sanstitre!E142</f>
        <v>0.61075995297033</v>
      </c>
      <c r="F142" s="32" t="n">
        <f aca="false">sorties_modele_sanstitre!F142</f>
        <v>0.688219499247722</v>
      </c>
      <c r="G142" s="32" t="n">
        <f aca="false">sorties_modele_sanstitre!G142</f>
        <v>0.771379856284099</v>
      </c>
      <c r="H142" s="36"/>
      <c r="I142" s="36"/>
      <c r="J142" s="36"/>
      <c r="K142" s="36"/>
    </row>
    <row r="143" customFormat="false" ht="15" hidden="false" customHeight="false" outlineLevel="0" collapsed="false">
      <c r="A143" s="24" t="str">
        <f aca="false">sorties_modele_sanstitre!A143</f>
        <v>S2</v>
      </c>
      <c r="B143" s="24" t="str">
        <f aca="false">sorties_modele_sanstitre!B143</f>
        <v>Commerce</v>
      </c>
      <c r="C143" s="32" t="n">
        <f aca="false">sorties_modele_sanstitre!C143</f>
        <v>0.369509599649165</v>
      </c>
      <c r="D143" s="32" t="n">
        <f aca="false">sorties_modele_sanstitre!D143</f>
        <v>0.391515738312899</v>
      </c>
      <c r="E143" s="32" t="n">
        <f aca="false">sorties_modele_sanstitre!E143</f>
        <v>0.434613952901202</v>
      </c>
      <c r="F143" s="32" t="n">
        <f aca="false">sorties_modele_sanstitre!F143</f>
        <v>0.498008973042406</v>
      </c>
      <c r="G143" s="32" t="n">
        <f aca="false">sorties_modele_sanstitre!G143</f>
        <v>0.647786369735641</v>
      </c>
      <c r="H143" s="36"/>
      <c r="I143" s="36"/>
      <c r="J143" s="36"/>
      <c r="K143" s="36"/>
    </row>
    <row r="144" customFormat="false" ht="15" hidden="false" customHeight="false" outlineLevel="0" collapsed="false">
      <c r="A144" s="24" t="str">
        <f aca="false">sorties_modele_sanstitre!A144</f>
        <v>S2</v>
      </c>
      <c r="B144" s="24" t="str">
        <f aca="false">sorties_modele_sanstitre!B144</f>
        <v>Santé</v>
      </c>
      <c r="C144" s="32" t="n">
        <f aca="false">sorties_modele_sanstitre!C144</f>
        <v>0.216391531694173</v>
      </c>
      <c r="D144" s="32" t="n">
        <f aca="false">sorties_modele_sanstitre!D144</f>
        <v>0.239622255309388</v>
      </c>
      <c r="E144" s="32" t="n">
        <f aca="false">sorties_modele_sanstitre!E144</f>
        <v>0.286550018075142</v>
      </c>
      <c r="F144" s="32" t="n">
        <f aca="false">sorties_modele_sanstitre!F144</f>
        <v>0.365599056223362</v>
      </c>
      <c r="G144" s="32" t="n">
        <f aca="false">sorties_modele_sanstitre!G144</f>
        <v>0.555535550934043</v>
      </c>
      <c r="H144" s="36"/>
      <c r="I144" s="36"/>
      <c r="J144" s="36"/>
      <c r="K144" s="36"/>
    </row>
    <row r="145" customFormat="false" ht="15" hidden="false" customHeight="false" outlineLevel="0" collapsed="false">
      <c r="A145" s="24" t="str">
        <f aca="false">sorties_modele_sanstitre!A145</f>
        <v>S2</v>
      </c>
      <c r="B145" s="24" t="str">
        <f aca="false">sorties_modele_sanstitre!B145</f>
        <v>Autre</v>
      </c>
      <c r="C145" s="32" t="n">
        <f aca="false">sorties_modele_sanstitre!C145</f>
        <v>0.31202699690462</v>
      </c>
      <c r="D145" s="32" t="n">
        <f aca="false">sorties_modele_sanstitre!D145</f>
        <v>0.357266709387445</v>
      </c>
      <c r="E145" s="32" t="n">
        <f aca="false">sorties_modele_sanstitre!E145</f>
        <v>0.410439571300982</v>
      </c>
      <c r="F145" s="32" t="n">
        <f aca="false">sorties_modele_sanstitre!F145</f>
        <v>0.47623071916613</v>
      </c>
      <c r="G145" s="32" t="n">
        <f aca="false">sorties_modele_sanstitre!G145</f>
        <v>0.619861161664151</v>
      </c>
      <c r="H145" s="36"/>
      <c r="I145" s="36"/>
      <c r="J145" s="36"/>
      <c r="K145" s="36"/>
    </row>
    <row r="147" customFormat="false" ht="15" hidden="false" customHeight="false" outlineLevel="0" collapsed="false">
      <c r="A147" s="25" t="s">
        <v>140</v>
      </c>
    </row>
    <row r="148" customFormat="false" ht="15" hidden="false" customHeight="false" outlineLevel="0" collapsed="false">
      <c r="A148" s="24" t="str">
        <f aca="false">sorties_modele_sanstitre!A148</f>
        <v>scenario</v>
      </c>
      <c r="B148" s="24" t="str">
        <f aca="false">sorties_modele_sanstitre!B148</f>
        <v>Branche_MEDPRO</v>
      </c>
      <c r="C148" s="24" t="str">
        <f aca="false">sorties_modele_sanstitre!C148</f>
        <v>2015</v>
      </c>
      <c r="D148" s="24" t="str">
        <f aca="false">sorties_modele_sanstitre!D148</f>
        <v>2020</v>
      </c>
      <c r="E148" s="24" t="str">
        <f aca="false">sorties_modele_sanstitre!E148</f>
        <v>2025</v>
      </c>
      <c r="F148" s="24" t="str">
        <f aca="false">sorties_modele_sanstitre!F148</f>
        <v>2030</v>
      </c>
      <c r="G148" s="24" t="str">
        <f aca="false">sorties_modele_sanstitre!G148</f>
        <v>2050</v>
      </c>
      <c r="H148" s="35"/>
      <c r="I148" s="35"/>
      <c r="J148" s="35"/>
      <c r="K148" s="35"/>
    </row>
    <row r="149" customFormat="false" ht="15" hidden="false" customHeight="false" outlineLevel="0" collapsed="false">
      <c r="A149" s="24" t="str">
        <f aca="false">sorties_modele_sanstitre!A149</f>
        <v>S2</v>
      </c>
      <c r="B149" s="24" t="str">
        <f aca="false">sorties_modele_sanstitre!B149</f>
        <v>Bureaux</v>
      </c>
      <c r="C149" s="32" t="n">
        <f aca="false">sorties_modele_sanstitre!C149</f>
        <v>0.0594619755606767</v>
      </c>
      <c r="D149" s="32" t="n">
        <f aca="false">sorties_modele_sanstitre!D149</f>
        <v>0.042876826606512</v>
      </c>
      <c r="E149" s="32" t="n">
        <f aca="false">sorties_modele_sanstitre!E149</f>
        <v>0.0259621274468042</v>
      </c>
      <c r="F149" s="32" t="n">
        <f aca="false">sorties_modele_sanstitre!F149</f>
        <v>0.013761224672009</v>
      </c>
      <c r="G149" s="32" t="n">
        <f aca="false">sorties_modele_sanstitre!G149</f>
        <v>0.000633658337815812</v>
      </c>
      <c r="H149" s="36"/>
      <c r="I149" s="36"/>
      <c r="J149" s="36"/>
      <c r="K149" s="36"/>
    </row>
    <row r="150" customFormat="false" ht="15" hidden="false" customHeight="false" outlineLevel="0" collapsed="false">
      <c r="A150" s="24" t="str">
        <f aca="false">sorties_modele_sanstitre!A150</f>
        <v>S2</v>
      </c>
      <c r="B150" s="24" t="str">
        <f aca="false">sorties_modele_sanstitre!B150</f>
        <v>Commerce</v>
      </c>
      <c r="C150" s="32" t="n">
        <f aca="false">sorties_modele_sanstitre!C150</f>
        <v>0.126272382500964</v>
      </c>
      <c r="D150" s="32" t="n">
        <f aca="false">sorties_modele_sanstitre!D150</f>
        <v>0.0923535501068931</v>
      </c>
      <c r="E150" s="32" t="n">
        <f aca="false">sorties_modele_sanstitre!E150</f>
        <v>0.0513019404332144</v>
      </c>
      <c r="F150" s="32" t="n">
        <f aca="false">sorties_modele_sanstitre!F150</f>
        <v>0.0193366306893611</v>
      </c>
      <c r="G150" s="32" t="n">
        <f aca="false">sorties_modele_sanstitre!G150</f>
        <v>0.00123337764231146</v>
      </c>
      <c r="H150" s="36"/>
      <c r="I150" s="36"/>
      <c r="J150" s="36"/>
      <c r="K150" s="36"/>
    </row>
    <row r="151" customFormat="false" ht="15" hidden="false" customHeight="false" outlineLevel="0" collapsed="false">
      <c r="A151" s="24" t="str">
        <f aca="false">sorties_modele_sanstitre!A151</f>
        <v>S2</v>
      </c>
      <c r="B151" s="24" t="str">
        <f aca="false">sorties_modele_sanstitre!B151</f>
        <v>Santé</v>
      </c>
      <c r="C151" s="32" t="n">
        <f aca="false">sorties_modele_sanstitre!C151</f>
        <v>0.111570001819255</v>
      </c>
      <c r="D151" s="32" t="n">
        <f aca="false">sorties_modele_sanstitre!D151</f>
        <v>0.0864117150608017</v>
      </c>
      <c r="E151" s="32" t="n">
        <f aca="false">sorties_modele_sanstitre!E151</f>
        <v>0.0549069084846132</v>
      </c>
      <c r="F151" s="32" t="n">
        <f aca="false">sorties_modele_sanstitre!F151</f>
        <v>0.0313281720183639</v>
      </c>
      <c r="G151" s="32" t="n">
        <f aca="false">sorties_modele_sanstitre!G151</f>
        <v>0.00596726476428424</v>
      </c>
      <c r="H151" s="36"/>
      <c r="I151" s="36"/>
      <c r="J151" s="36"/>
      <c r="K151" s="36"/>
    </row>
    <row r="152" customFormat="false" ht="15" hidden="false" customHeight="false" outlineLevel="0" collapsed="false">
      <c r="A152" s="24" t="str">
        <f aca="false">sorties_modele_sanstitre!A152</f>
        <v>S2</v>
      </c>
      <c r="B152" s="24" t="str">
        <f aca="false">sorties_modele_sanstitre!B152</f>
        <v>Autre</v>
      </c>
      <c r="C152" s="32" t="n">
        <f aca="false">sorties_modele_sanstitre!C152</f>
        <v>0.107862874317921</v>
      </c>
      <c r="D152" s="32" t="n">
        <f aca="false">sorties_modele_sanstitre!D152</f>
        <v>0.0879311176346738</v>
      </c>
      <c r="E152" s="32" t="n">
        <f aca="false">sorties_modele_sanstitre!E152</f>
        <v>0.0622356670634925</v>
      </c>
      <c r="F152" s="32" t="n">
        <f aca="false">sorties_modele_sanstitre!F152</f>
        <v>0.0391430830713876</v>
      </c>
      <c r="G152" s="32" t="n">
        <f aca="false">sorties_modele_sanstitre!G152</f>
        <v>0.00428895032899998</v>
      </c>
      <c r="H152" s="36"/>
      <c r="I152" s="36"/>
      <c r="J152" s="36"/>
      <c r="K152" s="36"/>
    </row>
    <row r="154" customFormat="false" ht="15" hidden="false" customHeight="false" outlineLevel="0" collapsed="false">
      <c r="A154" s="25" t="s">
        <v>141</v>
      </c>
    </row>
    <row r="155" customFormat="false" ht="15" hidden="false" customHeight="false" outlineLevel="0" collapsed="false">
      <c r="A155" s="24" t="str">
        <f aca="false">sorties_modele_sanstitre!A155</f>
        <v>scenario</v>
      </c>
      <c r="B155" s="24" t="str">
        <f aca="false">sorties_modele_sanstitre!B155</f>
        <v>Branche_MEDPRO</v>
      </c>
      <c r="C155" s="24" t="str">
        <f aca="false">sorties_modele_sanstitre!C155</f>
        <v>2015</v>
      </c>
      <c r="D155" s="24" t="str">
        <f aca="false">sorties_modele_sanstitre!D155</f>
        <v>2020</v>
      </c>
      <c r="E155" s="24" t="str">
        <f aca="false">sorties_modele_sanstitre!E155</f>
        <v>2025</v>
      </c>
      <c r="F155" s="24" t="str">
        <f aca="false">sorties_modele_sanstitre!F155</f>
        <v>2030</v>
      </c>
      <c r="G155" s="24" t="str">
        <f aca="false">sorties_modele_sanstitre!G155</f>
        <v>2050</v>
      </c>
      <c r="H155" s="35"/>
      <c r="I155" s="35"/>
      <c r="J155" s="35"/>
      <c r="K155" s="35"/>
    </row>
    <row r="156" customFormat="false" ht="15" hidden="false" customHeight="false" outlineLevel="0" collapsed="false">
      <c r="A156" s="24" t="str">
        <f aca="false">sorties_modele_sanstitre!A156</f>
        <v>S2</v>
      </c>
      <c r="B156" s="24" t="str">
        <f aca="false">sorties_modele_sanstitre!B156</f>
        <v>Bureaux</v>
      </c>
      <c r="C156" s="32" t="n">
        <f aca="false">sorties_modele_sanstitre!C156</f>
        <v>0.0231076572107448</v>
      </c>
      <c r="D156" s="32" t="n">
        <f aca="false">sorties_modele_sanstitre!D156</f>
        <v>0.020526760348637</v>
      </c>
      <c r="E156" s="32" t="n">
        <f aca="false">sorties_modele_sanstitre!E156</f>
        <v>0.0179435896803731</v>
      </c>
      <c r="F156" s="32" t="n">
        <f aca="false">sorties_modele_sanstitre!F156</f>
        <v>0.0162060402488677</v>
      </c>
      <c r="G156" s="32" t="n">
        <f aca="false">sorties_modele_sanstitre!G156</f>
        <v>0.0181974346144576</v>
      </c>
      <c r="H156" s="36"/>
      <c r="I156" s="36"/>
      <c r="J156" s="36"/>
      <c r="K156" s="36"/>
    </row>
    <row r="157" customFormat="false" ht="15" hidden="false" customHeight="false" outlineLevel="0" collapsed="false">
      <c r="A157" s="24" t="str">
        <f aca="false">sorties_modele_sanstitre!A157</f>
        <v>S2</v>
      </c>
      <c r="B157" s="24" t="str">
        <f aca="false">sorties_modele_sanstitre!B157</f>
        <v>Commerce</v>
      </c>
      <c r="C157" s="32" t="n">
        <f aca="false">sorties_modele_sanstitre!C157</f>
        <v>0.0584747514484893</v>
      </c>
      <c r="D157" s="32" t="n">
        <f aca="false">sorties_modele_sanstitre!D157</f>
        <v>0.0515431546348218</v>
      </c>
      <c r="E157" s="32" t="n">
        <f aca="false">sorties_modele_sanstitre!E157</f>
        <v>0.0454441229130859</v>
      </c>
      <c r="F157" s="32" t="n">
        <f aca="false">sorties_modele_sanstitre!F157</f>
        <v>0.0461790233727348</v>
      </c>
      <c r="G157" s="32" t="n">
        <f aca="false">sorties_modele_sanstitre!G157</f>
        <v>0.0560287119835771</v>
      </c>
      <c r="H157" s="36"/>
      <c r="I157" s="36"/>
      <c r="J157" s="36"/>
      <c r="K157" s="36"/>
    </row>
    <row r="158" customFormat="false" ht="15" hidden="false" customHeight="false" outlineLevel="0" collapsed="false">
      <c r="A158" s="24" t="str">
        <f aca="false">sorties_modele_sanstitre!A158</f>
        <v>S2</v>
      </c>
      <c r="B158" s="24" t="str">
        <f aca="false">sorties_modele_sanstitre!B158</f>
        <v>Santé</v>
      </c>
      <c r="C158" s="32" t="n">
        <f aca="false">sorties_modele_sanstitre!C158</f>
        <v>0.0371084808062605</v>
      </c>
      <c r="D158" s="32" t="n">
        <f aca="false">sorties_modele_sanstitre!D158</f>
        <v>0.0400001576052712</v>
      </c>
      <c r="E158" s="32" t="n">
        <f aca="false">sorties_modele_sanstitre!E158</f>
        <v>0.042549191612818</v>
      </c>
      <c r="F158" s="32" t="n">
        <f aca="false">sorties_modele_sanstitre!F158</f>
        <v>0.0450733672679525</v>
      </c>
      <c r="G158" s="32" t="n">
        <f aca="false">sorties_modele_sanstitre!G158</f>
        <v>0.0611399578045726</v>
      </c>
      <c r="H158" s="36"/>
      <c r="I158" s="36"/>
      <c r="J158" s="36"/>
      <c r="K158" s="36"/>
    </row>
    <row r="159" customFormat="false" ht="15" hidden="false" customHeight="false" outlineLevel="0" collapsed="false">
      <c r="A159" s="24" t="str">
        <f aca="false">sorties_modele_sanstitre!A159</f>
        <v>S2</v>
      </c>
      <c r="B159" s="24" t="str">
        <f aca="false">sorties_modele_sanstitre!B159</f>
        <v>Autre</v>
      </c>
      <c r="C159" s="32" t="n">
        <f aca="false">sorties_modele_sanstitre!C159</f>
        <v>0.0661716701318315</v>
      </c>
      <c r="D159" s="32" t="n">
        <f aca="false">sorties_modele_sanstitre!D159</f>
        <v>0.0672536910852416</v>
      </c>
      <c r="E159" s="32" t="n">
        <f aca="false">sorties_modele_sanstitre!E159</f>
        <v>0.069305078537818</v>
      </c>
      <c r="F159" s="32" t="n">
        <f aca="false">sorties_modele_sanstitre!F159</f>
        <v>0.0731085341930322</v>
      </c>
      <c r="G159" s="32" t="n">
        <f aca="false">sorties_modele_sanstitre!G159</f>
        <v>0.0793162746594661</v>
      </c>
      <c r="H159" s="36"/>
      <c r="I159" s="36"/>
      <c r="J159" s="36"/>
      <c r="K159" s="36"/>
    </row>
    <row r="161" customFormat="false" ht="15" hidden="false" customHeight="false" outlineLevel="0" collapsed="false">
      <c r="A161" s="25" t="s">
        <v>142</v>
      </c>
    </row>
    <row r="162" customFormat="false" ht="15" hidden="false" customHeight="false" outlineLevel="0" collapsed="false">
      <c r="A162" s="24" t="str">
        <f aca="false">sorties_modele_sanstitre!A162</f>
        <v>scenario</v>
      </c>
      <c r="B162" s="24" t="str">
        <f aca="false">sorties_modele_sanstitre!B162</f>
        <v>usage</v>
      </c>
      <c r="C162" s="24" t="str">
        <f aca="false">sorties_modele_sanstitre!C162</f>
        <v>Type_parc</v>
      </c>
      <c r="D162" s="24" t="str">
        <f aca="false">sorties_modele_sanstitre!D162</f>
        <v>2015</v>
      </c>
      <c r="E162" s="24" t="str">
        <f aca="false">sorties_modele_sanstitre!E162</f>
        <v>2020</v>
      </c>
      <c r="F162" s="24" t="str">
        <f aca="false">sorties_modele_sanstitre!F162</f>
        <v>2025</v>
      </c>
      <c r="G162" s="24" t="str">
        <f aca="false">sorties_modele_sanstitre!G162</f>
        <v>2030</v>
      </c>
      <c r="H162" s="24" t="str">
        <f aca="false">sorties_modele_sanstitre!H162</f>
        <v>2050</v>
      </c>
    </row>
    <row r="163" customFormat="false" ht="15" hidden="false" customHeight="false" outlineLevel="0" collapsed="false">
      <c r="A163" s="24" t="str">
        <f aca="false">sorties_modele_sanstitre!A163</f>
        <v>S2</v>
      </c>
      <c r="B163" s="24" t="str">
        <f aca="false">sorties_modele_sanstitre!B163</f>
        <v>Chauffage</v>
      </c>
      <c r="C163" s="24" t="str">
        <f aca="false">sorties_modele_sanstitre!C163</f>
        <v>E</v>
      </c>
      <c r="D163" s="24" t="n">
        <f aca="false">sorties_modele_sanstitre!D163</f>
        <v>1</v>
      </c>
      <c r="E163" s="24" t="n">
        <f aca="false">sorties_modele_sanstitre!E163</f>
        <v>0.92</v>
      </c>
      <c r="F163" s="24" t="n">
        <f aca="false">sorties_modele_sanstitre!F163</f>
        <v>0.86</v>
      </c>
      <c r="G163" s="24" t="n">
        <f aca="false">sorties_modele_sanstitre!G163</f>
        <v>0.79</v>
      </c>
      <c r="H163" s="24" t="n">
        <f aca="false">sorties_modele_sanstitre!H163</f>
        <v>0.66</v>
      </c>
    </row>
    <row r="164" customFormat="false" ht="15" hidden="false" customHeight="false" outlineLevel="0" collapsed="false">
      <c r="A164" s="24" t="str">
        <f aca="false">sorties_modele_sanstitre!A164</f>
        <v>S2</v>
      </c>
      <c r="B164" s="24" t="str">
        <f aca="false">sorties_modele_sanstitre!B164</f>
        <v>Chauffage</v>
      </c>
      <c r="C164" s="24" t="str">
        <f aca="false">sorties_modele_sanstitre!C164</f>
        <v>N</v>
      </c>
      <c r="D164" s="24" t="n">
        <f aca="false">sorties_modele_sanstitre!D164</f>
        <v>1</v>
      </c>
      <c r="E164" s="24" t="n">
        <f aca="false">sorties_modele_sanstitre!E164</f>
        <v>1.02</v>
      </c>
      <c r="F164" s="24" t="n">
        <f aca="false">sorties_modele_sanstitre!F164</f>
        <v>1.01</v>
      </c>
      <c r="G164" s="24" t="n">
        <f aca="false">sorties_modele_sanstitre!G164</f>
        <v>1</v>
      </c>
      <c r="H164" s="24" t="n">
        <f aca="false">sorties_modele_sanstitre!H164</f>
        <v>0.96</v>
      </c>
    </row>
    <row r="166" customFormat="false" ht="15" hidden="false" customHeight="false" outlineLevel="0" collapsed="false">
      <c r="A166" s="25" t="s">
        <v>143</v>
      </c>
    </row>
    <row r="167" customFormat="false" ht="15" hidden="false" customHeight="false" outlineLevel="0" collapsed="false">
      <c r="A167" s="24" t="str">
        <f aca="false">sorties_modele_sanstitre!A167</f>
        <v>scenario</v>
      </c>
      <c r="B167" s="24" t="str">
        <f aca="false">sorties_modele_sanstitre!B167</f>
        <v>Branche</v>
      </c>
      <c r="C167" s="24" t="str">
        <f aca="false">sorties_modele_sanstitre!C167</f>
        <v>2015</v>
      </c>
      <c r="D167" s="24" t="str">
        <f aca="false">sorties_modele_sanstitre!D167</f>
        <v>2020</v>
      </c>
      <c r="E167" s="24" t="str">
        <f aca="false">sorties_modele_sanstitre!E167</f>
        <v>2025</v>
      </c>
      <c r="F167" s="24" t="str">
        <f aca="false">sorties_modele_sanstitre!F167</f>
        <v>2030</v>
      </c>
      <c r="G167" s="24" t="str">
        <f aca="false">sorties_modele_sanstitre!G167</f>
        <v>2050</v>
      </c>
    </row>
    <row r="168" customFormat="false" ht="15" hidden="false" customHeight="false" outlineLevel="0" collapsed="false">
      <c r="A168" s="24" t="str">
        <f aca="false">sorties_modele_sanstitre!A168</f>
        <v>S2</v>
      </c>
      <c r="B168" s="24" t="str">
        <f aca="false">sorties_modele_sanstitre!B168</f>
        <v>Bureaux</v>
      </c>
      <c r="C168" s="24" t="n">
        <f aca="false">sorties_modele_sanstitre!C168</f>
        <v>1</v>
      </c>
      <c r="D168" s="24" t="n">
        <f aca="false">sorties_modele_sanstitre!D168</f>
        <v>0.99</v>
      </c>
      <c r="E168" s="24" t="n">
        <f aca="false">sorties_modele_sanstitre!E168</f>
        <v>0.99</v>
      </c>
      <c r="F168" s="24" t="n">
        <f aca="false">sorties_modele_sanstitre!F168</f>
        <v>0.98</v>
      </c>
      <c r="G168" s="24" t="n">
        <f aca="false">sorties_modele_sanstitre!G168</f>
        <v>0.96</v>
      </c>
    </row>
    <row r="169" customFormat="false" ht="15" hidden="false" customHeight="false" outlineLevel="0" collapsed="false">
      <c r="A169" s="24" t="str">
        <f aca="false">sorties_modele_sanstitre!A169</f>
        <v>S2</v>
      </c>
      <c r="B169" s="24" t="str">
        <f aca="false">sorties_modele_sanstitre!B169</f>
        <v>Commerce</v>
      </c>
      <c r="C169" s="24" t="n">
        <f aca="false">sorties_modele_sanstitre!C169</f>
        <v>1</v>
      </c>
      <c r="D169" s="24" t="n">
        <f aca="false">sorties_modele_sanstitre!D169</f>
        <v>0.99</v>
      </c>
      <c r="E169" s="24" t="n">
        <f aca="false">sorties_modele_sanstitre!E169</f>
        <v>0.98</v>
      </c>
      <c r="F169" s="24" t="n">
        <f aca="false">sorties_modele_sanstitre!F169</f>
        <v>0.97</v>
      </c>
      <c r="G169" s="24" t="n">
        <f aca="false">sorties_modele_sanstitre!G169</f>
        <v>0.95</v>
      </c>
    </row>
    <row r="170" customFormat="false" ht="15" hidden="false" customHeight="false" outlineLevel="0" collapsed="false">
      <c r="A170" s="24" t="str">
        <f aca="false">sorties_modele_sanstitre!A170</f>
        <v>S2</v>
      </c>
      <c r="B170" s="24" t="str">
        <f aca="false">sorties_modele_sanstitre!B170</f>
        <v>Santé</v>
      </c>
      <c r="C170" s="24" t="n">
        <f aca="false">sorties_modele_sanstitre!C170</f>
        <v>1</v>
      </c>
      <c r="D170" s="24" t="n">
        <f aca="false">sorties_modele_sanstitre!D170</f>
        <v>0.98</v>
      </c>
      <c r="E170" s="24" t="n">
        <f aca="false">sorties_modele_sanstitre!E170</f>
        <v>0.96</v>
      </c>
      <c r="F170" s="24" t="n">
        <f aca="false">sorties_modele_sanstitre!F170</f>
        <v>0.94</v>
      </c>
      <c r="G170" s="24" t="n">
        <f aca="false">sorties_modele_sanstitre!G170</f>
        <v>0.89</v>
      </c>
    </row>
    <row r="171" customFormat="false" ht="15" hidden="false" customHeight="false" outlineLevel="0" collapsed="false">
      <c r="A171" s="24" t="str">
        <f aca="false">sorties_modele_sanstitre!A171</f>
        <v>S2</v>
      </c>
      <c r="B171" s="24" t="str">
        <f aca="false">sorties_modele_sanstitre!B171</f>
        <v>Autre</v>
      </c>
      <c r="C171" s="24" t="n">
        <f aca="false">sorties_modele_sanstitre!C171</f>
        <v>1</v>
      </c>
      <c r="D171" s="24" t="n">
        <f aca="false">sorties_modele_sanstitre!D171</f>
        <v>1</v>
      </c>
      <c r="E171" s="24" t="n">
        <f aca="false">sorties_modele_sanstitre!E171</f>
        <v>1</v>
      </c>
      <c r="F171" s="24" t="n">
        <f aca="false">sorties_modele_sanstitre!F171</f>
        <v>1</v>
      </c>
      <c r="G171" s="24" t="n">
        <f aca="false">sorties_modele_sanstitre!G171</f>
        <v>1.01</v>
      </c>
    </row>
    <row r="173" customFormat="false" ht="15" hidden="false" customHeight="false" outlineLevel="0" collapsed="false">
      <c r="A173" s="25" t="s">
        <v>144</v>
      </c>
    </row>
    <row r="174" customFormat="false" ht="15" hidden="false" customHeight="false" outlineLevel="0" collapsed="false">
      <c r="A174" s="24" t="str">
        <f aca="false">sorties_modele_sanstitre!A174</f>
        <v>scenario</v>
      </c>
      <c r="B174" s="24" t="str">
        <f aca="false">sorties_modele_sanstitre!B174</f>
        <v>Branche</v>
      </c>
      <c r="C174" s="24" t="str">
        <f aca="false">sorties_modele_sanstitre!C174</f>
        <v>2015</v>
      </c>
      <c r="D174" s="24" t="str">
        <f aca="false">sorties_modele_sanstitre!D174</f>
        <v>2020</v>
      </c>
      <c r="E174" s="24" t="str">
        <f aca="false">sorties_modele_sanstitre!E174</f>
        <v>2025</v>
      </c>
      <c r="F174" s="24" t="str">
        <f aca="false">sorties_modele_sanstitre!F174</f>
        <v>2030</v>
      </c>
      <c r="G174" s="24" t="str">
        <f aca="false">sorties_modele_sanstitre!G174</f>
        <v>2050</v>
      </c>
    </row>
    <row r="175" customFormat="false" ht="15" hidden="false" customHeight="false" outlineLevel="0" collapsed="false">
      <c r="A175" s="24" t="str">
        <f aca="false">sorties_modele_sanstitre!A175</f>
        <v>S2</v>
      </c>
      <c r="B175" s="24" t="str">
        <f aca="false">sorties_modele_sanstitre!B175</f>
        <v>Bureaux</v>
      </c>
      <c r="C175" s="24" t="n">
        <f aca="false">sorties_modele_sanstitre!C175</f>
        <v>1</v>
      </c>
      <c r="D175" s="24" t="n">
        <f aca="false">sorties_modele_sanstitre!D175</f>
        <v>0.99</v>
      </c>
      <c r="E175" s="24" t="n">
        <f aca="false">sorties_modele_sanstitre!E175</f>
        <v>0.98</v>
      </c>
      <c r="F175" s="24" t="n">
        <f aca="false">sorties_modele_sanstitre!F175</f>
        <v>0.97</v>
      </c>
      <c r="G175" s="24" t="n">
        <f aca="false">sorties_modele_sanstitre!G175</f>
        <v>0.87</v>
      </c>
    </row>
    <row r="176" customFormat="false" ht="15" hidden="false" customHeight="false" outlineLevel="0" collapsed="false">
      <c r="A176" s="24" t="str">
        <f aca="false">sorties_modele_sanstitre!A176</f>
        <v>S2</v>
      </c>
      <c r="B176" s="24" t="str">
        <f aca="false">sorties_modele_sanstitre!B176</f>
        <v>Commerce</v>
      </c>
      <c r="C176" s="24" t="n">
        <f aca="false">sorties_modele_sanstitre!C176</f>
        <v>1</v>
      </c>
      <c r="D176" s="24" t="n">
        <f aca="false">sorties_modele_sanstitre!D176</f>
        <v>0.93</v>
      </c>
      <c r="E176" s="24" t="n">
        <f aca="false">sorties_modele_sanstitre!E176</f>
        <v>0.88</v>
      </c>
      <c r="F176" s="24" t="n">
        <f aca="false">sorties_modele_sanstitre!F176</f>
        <v>0.84</v>
      </c>
      <c r="G176" s="24" t="n">
        <f aca="false">sorties_modele_sanstitre!G176</f>
        <v>0.7</v>
      </c>
    </row>
    <row r="177" customFormat="false" ht="15" hidden="false" customHeight="false" outlineLevel="0" collapsed="false">
      <c r="A177" s="24" t="str">
        <f aca="false">sorties_modele_sanstitre!A177</f>
        <v>S2</v>
      </c>
      <c r="B177" s="24" t="str">
        <f aca="false">sorties_modele_sanstitre!B177</f>
        <v>Santé</v>
      </c>
      <c r="C177" s="24" t="n">
        <f aca="false">sorties_modele_sanstitre!C177</f>
        <v>1</v>
      </c>
      <c r="D177" s="24" t="n">
        <f aca="false">sorties_modele_sanstitre!D177</f>
        <v>0.94</v>
      </c>
      <c r="E177" s="24" t="n">
        <f aca="false">sorties_modele_sanstitre!E177</f>
        <v>0.89</v>
      </c>
      <c r="F177" s="24" t="n">
        <f aca="false">sorties_modele_sanstitre!F177</f>
        <v>0.84</v>
      </c>
      <c r="G177" s="24" t="n">
        <f aca="false">sorties_modele_sanstitre!G177</f>
        <v>0.7</v>
      </c>
    </row>
    <row r="178" customFormat="false" ht="15" hidden="false" customHeight="false" outlineLevel="0" collapsed="false">
      <c r="A178" s="24" t="str">
        <f aca="false">sorties_modele_sanstitre!A178</f>
        <v>S2</v>
      </c>
      <c r="B178" s="24" t="str">
        <f aca="false">sorties_modele_sanstitre!B178</f>
        <v>Autre</v>
      </c>
      <c r="C178" s="24" t="n">
        <f aca="false">sorties_modele_sanstitre!C178</f>
        <v>1</v>
      </c>
      <c r="D178" s="24" t="n">
        <f aca="false">sorties_modele_sanstitre!D178</f>
        <v>0.95</v>
      </c>
      <c r="E178" s="24" t="n">
        <f aca="false">sorties_modele_sanstitre!E178</f>
        <v>0.9</v>
      </c>
      <c r="F178" s="24" t="n">
        <f aca="false">sorties_modele_sanstitre!F178</f>
        <v>0.86</v>
      </c>
      <c r="G178" s="24" t="n">
        <f aca="false">sorties_modele_sanstitre!G178</f>
        <v>0.71</v>
      </c>
    </row>
    <row r="180" customFormat="false" ht="15" hidden="false" customHeight="false" outlineLevel="0" collapsed="false">
      <c r="A180" s="25" t="s">
        <v>145</v>
      </c>
    </row>
    <row r="181" customFormat="false" ht="15" hidden="false" customHeight="false" outlineLevel="0" collapsed="false">
      <c r="A181" s="24" t="str">
        <f aca="false">sorties_modele_sanstitre!A181</f>
        <v>scenario</v>
      </c>
      <c r="B181" s="24" t="str">
        <f aca="false">sorties_modele_sanstitre!B181</f>
        <v>Branche</v>
      </c>
      <c r="C181" s="24" t="str">
        <f aca="false">sorties_modele_sanstitre!C181</f>
        <v>2015</v>
      </c>
      <c r="D181" s="24" t="str">
        <f aca="false">sorties_modele_sanstitre!D181</f>
        <v>2020</v>
      </c>
      <c r="E181" s="24" t="str">
        <f aca="false">sorties_modele_sanstitre!E181</f>
        <v>2025</v>
      </c>
      <c r="F181" s="24" t="str">
        <f aca="false">sorties_modele_sanstitre!F181</f>
        <v>2030</v>
      </c>
      <c r="G181" s="24" t="str">
        <f aca="false">sorties_modele_sanstitre!G181</f>
        <v>2050</v>
      </c>
    </row>
    <row r="182" customFormat="false" ht="15" hidden="false" customHeight="false" outlineLevel="0" collapsed="false">
      <c r="A182" s="24" t="str">
        <f aca="false">sorties_modele_sanstitre!A182</f>
        <v>S2</v>
      </c>
      <c r="B182" s="24" t="str">
        <f aca="false">sorties_modele_sanstitre!B182</f>
        <v>Bureaux</v>
      </c>
      <c r="C182" s="24" t="n">
        <f aca="false">sorties_modele_sanstitre!C182</f>
        <v>1</v>
      </c>
      <c r="D182" s="24" t="n">
        <f aca="false">sorties_modele_sanstitre!D182</f>
        <v>1.05</v>
      </c>
      <c r="E182" s="24" t="n">
        <f aca="false">sorties_modele_sanstitre!E182</f>
        <v>1.09</v>
      </c>
      <c r="F182" s="24" t="n">
        <f aca="false">sorties_modele_sanstitre!F182</f>
        <v>1.13</v>
      </c>
      <c r="G182" s="24" t="n">
        <f aca="false">sorties_modele_sanstitre!G182</f>
        <v>1.23</v>
      </c>
    </row>
    <row r="183" customFormat="false" ht="15" hidden="false" customHeight="false" outlineLevel="0" collapsed="false">
      <c r="A183" s="24" t="str">
        <f aca="false">sorties_modele_sanstitre!A183</f>
        <v>S2</v>
      </c>
      <c r="B183" s="24" t="str">
        <f aca="false">sorties_modele_sanstitre!B183</f>
        <v>Commerce</v>
      </c>
      <c r="C183" s="24" t="n">
        <f aca="false">sorties_modele_sanstitre!C183</f>
        <v>1</v>
      </c>
      <c r="D183" s="24" t="n">
        <f aca="false">sorties_modele_sanstitre!D183</f>
        <v>1.12</v>
      </c>
      <c r="E183" s="24" t="n">
        <f aca="false">sorties_modele_sanstitre!E183</f>
        <v>1.18</v>
      </c>
      <c r="F183" s="24" t="n">
        <f aca="false">sorties_modele_sanstitre!F183</f>
        <v>1.25</v>
      </c>
      <c r="G183" s="24" t="n">
        <f aca="false">sorties_modele_sanstitre!G183</f>
        <v>1.43</v>
      </c>
    </row>
    <row r="184" customFormat="false" ht="15" hidden="false" customHeight="false" outlineLevel="0" collapsed="false">
      <c r="A184" s="24" t="str">
        <f aca="false">sorties_modele_sanstitre!A184</f>
        <v>S2</v>
      </c>
      <c r="B184" s="24" t="str">
        <f aca="false">sorties_modele_sanstitre!B184</f>
        <v>Santé</v>
      </c>
      <c r="C184" s="24" t="n">
        <f aca="false">sorties_modele_sanstitre!C184</f>
        <v>1</v>
      </c>
      <c r="D184" s="24" t="n">
        <f aca="false">sorties_modele_sanstitre!D184</f>
        <v>1.06</v>
      </c>
      <c r="E184" s="24" t="n">
        <f aca="false">sorties_modele_sanstitre!E184</f>
        <v>1.08</v>
      </c>
      <c r="F184" s="24" t="n">
        <f aca="false">sorties_modele_sanstitre!F184</f>
        <v>1.1</v>
      </c>
      <c r="G184" s="24" t="n">
        <f aca="false">sorties_modele_sanstitre!G184</f>
        <v>1.12</v>
      </c>
    </row>
    <row r="185" customFormat="false" ht="15" hidden="false" customHeight="false" outlineLevel="0" collapsed="false">
      <c r="A185" s="24" t="str">
        <f aca="false">sorties_modele_sanstitre!A185</f>
        <v>S2</v>
      </c>
      <c r="B185" s="24" t="str">
        <f aca="false">sorties_modele_sanstitre!B185</f>
        <v>Autre</v>
      </c>
      <c r="C185" s="24" t="n">
        <f aca="false">sorties_modele_sanstitre!C185</f>
        <v>1</v>
      </c>
      <c r="D185" s="24" t="n">
        <f aca="false">sorties_modele_sanstitre!D185</f>
        <v>1.11</v>
      </c>
      <c r="E185" s="24" t="n">
        <f aca="false">sorties_modele_sanstitre!E185</f>
        <v>1.18</v>
      </c>
      <c r="F185" s="24" t="n">
        <f aca="false">sorties_modele_sanstitre!F185</f>
        <v>1.25</v>
      </c>
      <c r="G185" s="24" t="n">
        <f aca="false">sorties_modele_sanstitre!G185</f>
        <v>1.38</v>
      </c>
    </row>
    <row r="187" customFormat="false" ht="15" hidden="false" customHeight="false" outlineLevel="0" collapsed="false">
      <c r="A187" s="25" t="s">
        <v>146</v>
      </c>
    </row>
    <row r="188" customFormat="false" ht="15" hidden="false" customHeight="false" outlineLevel="0" collapsed="false">
      <c r="A188" s="24" t="str">
        <f aca="false">sorties_modele_sanstitre!A188</f>
        <v>scenario</v>
      </c>
      <c r="B188" s="24" t="str">
        <f aca="false">sorties_modele_sanstitre!B188</f>
        <v>Branche_MEDPRO</v>
      </c>
      <c r="C188" s="24" t="str">
        <f aca="false">sorties_modele_sanstitre!C188</f>
        <v>2015</v>
      </c>
      <c r="D188" s="24" t="str">
        <f aca="false">sorties_modele_sanstitre!D188</f>
        <v>2020</v>
      </c>
      <c r="E188" s="24" t="str">
        <f aca="false">sorties_modele_sanstitre!E188</f>
        <v>2025</v>
      </c>
      <c r="F188" s="24" t="str">
        <f aca="false">sorties_modele_sanstitre!F188</f>
        <v>2030</v>
      </c>
      <c r="G188" s="24" t="str">
        <f aca="false">sorties_modele_sanstitre!G188</f>
        <v>2050</v>
      </c>
    </row>
    <row r="189" customFormat="false" ht="15" hidden="false" customHeight="false" outlineLevel="0" collapsed="false">
      <c r="A189" s="24" t="str">
        <f aca="false">sorties_modele_sanstitre!A189</f>
        <v>S2</v>
      </c>
      <c r="B189" s="24" t="str">
        <f aca="false">sorties_modele_sanstitre!B189</f>
        <v>Bureaux</v>
      </c>
      <c r="C189" s="32" t="n">
        <f aca="false">sorties_modele_sanstitre!C189</f>
        <v>0.430208431607711</v>
      </c>
      <c r="D189" s="32" t="n">
        <f aca="false">sorties_modele_sanstitre!D189</f>
        <v>0.455358387011619</v>
      </c>
      <c r="E189" s="32" t="n">
        <f aca="false">sorties_modele_sanstitre!E189</f>
        <v>0.470813890461587</v>
      </c>
      <c r="F189" s="32" t="n">
        <f aca="false">sorties_modele_sanstitre!F189</f>
        <v>0.485419915804086</v>
      </c>
      <c r="G189" s="32" t="n">
        <f aca="false">sorties_modele_sanstitre!G189</f>
        <v>0.513336708452216</v>
      </c>
    </row>
    <row r="190" customFormat="false" ht="15" hidden="false" customHeight="false" outlineLevel="0" collapsed="false">
      <c r="A190" s="24" t="str">
        <f aca="false">sorties_modele_sanstitre!A190</f>
        <v>S2</v>
      </c>
      <c r="B190" s="24" t="str">
        <f aca="false">sorties_modele_sanstitre!B190</f>
        <v>Commerce</v>
      </c>
      <c r="C190" s="32" t="n">
        <f aca="false">sorties_modele_sanstitre!C190</f>
        <v>0.307849979079382</v>
      </c>
      <c r="D190" s="32" t="n">
        <f aca="false">sorties_modele_sanstitre!D190</f>
        <v>0.340274624607824</v>
      </c>
      <c r="E190" s="32" t="n">
        <f aca="false">sorties_modele_sanstitre!E190</f>
        <v>0.356182533502189</v>
      </c>
      <c r="F190" s="32" t="n">
        <f aca="false">sorties_modele_sanstitre!F190</f>
        <v>0.371220770913492</v>
      </c>
      <c r="G190" s="32" t="n">
        <f aca="false">sorties_modele_sanstitre!G190</f>
        <v>0.394589041581235</v>
      </c>
    </row>
    <row r="191" customFormat="false" ht="15" hidden="false" customHeight="false" outlineLevel="0" collapsed="false">
      <c r="A191" s="24" t="str">
        <f aca="false">sorties_modele_sanstitre!A191</f>
        <v>S2</v>
      </c>
      <c r="B191" s="24" t="str">
        <f aca="false">sorties_modele_sanstitre!B191</f>
        <v>Santé</v>
      </c>
      <c r="C191" s="32" t="n">
        <f aca="false">sorties_modele_sanstitre!C191</f>
        <v>0.246405523277215</v>
      </c>
      <c r="D191" s="32" t="n">
        <f aca="false">sorties_modele_sanstitre!D191</f>
        <v>0.266169814882468</v>
      </c>
      <c r="E191" s="32" t="n">
        <f aca="false">sorties_modele_sanstitre!E191</f>
        <v>0.277821594006383</v>
      </c>
      <c r="F191" s="32" t="n">
        <f aca="false">sorties_modele_sanstitre!F191</f>
        <v>0.289051847856022</v>
      </c>
      <c r="G191" s="32" t="n">
        <f aca="false">sorties_modele_sanstitre!G191</f>
        <v>0.312038841258125</v>
      </c>
    </row>
    <row r="192" customFormat="false" ht="15" hidden="false" customHeight="false" outlineLevel="0" collapsed="false">
      <c r="A192" s="24" t="str">
        <f aca="false">sorties_modele_sanstitre!A192</f>
        <v>S2</v>
      </c>
      <c r="B192" s="24" t="str">
        <f aca="false">sorties_modele_sanstitre!B192</f>
        <v>Autre</v>
      </c>
      <c r="C192" s="32" t="n">
        <f aca="false">sorties_modele_sanstitre!C192</f>
        <v>0.265632561757051</v>
      </c>
      <c r="D192" s="32" t="n">
        <f aca="false">sorties_modele_sanstitre!D192</f>
        <v>0.278732954514739</v>
      </c>
      <c r="E192" s="32" t="n">
        <f aca="false">sorties_modele_sanstitre!E192</f>
        <v>0.285646850561458</v>
      </c>
      <c r="F192" s="32" t="n">
        <f aca="false">sorties_modele_sanstitre!F192</f>
        <v>0.292422566969611</v>
      </c>
      <c r="G192" s="32" t="n">
        <f aca="false">sorties_modele_sanstitre!G192</f>
        <v>0.303044466635425</v>
      </c>
    </row>
    <row r="193" customFormat="false" ht="15" hidden="false" customHeight="false" outlineLevel="0" collapsed="false">
      <c r="A193" s="36"/>
      <c r="B193" s="36"/>
    </row>
    <row r="194" customFormat="false" ht="15" hidden="false" customHeight="false" outlineLevel="0" collapsed="false">
      <c r="A194" s="25" t="s">
        <v>147</v>
      </c>
    </row>
    <row r="195" customFormat="false" ht="15" hidden="false" customHeight="false" outlineLevel="0" collapsed="false">
      <c r="A195" s="24" t="str">
        <f aca="false">sorties_modele_sanstitre!A195</f>
        <v>scenario</v>
      </c>
      <c r="B195" s="24" t="str">
        <f aca="false">sorties_modele_sanstitre!B195</f>
        <v>Branche_MEDPRO</v>
      </c>
      <c r="C195" s="24" t="str">
        <f aca="false">sorties_modele_sanstitre!C195</f>
        <v>2015</v>
      </c>
      <c r="D195" s="24" t="str">
        <f aca="false">sorties_modele_sanstitre!D195</f>
        <v>2020</v>
      </c>
      <c r="E195" s="24" t="str">
        <f aca="false">sorties_modele_sanstitre!E195</f>
        <v>2025</v>
      </c>
      <c r="F195" s="24" t="str">
        <f aca="false">sorties_modele_sanstitre!F195</f>
        <v>2030</v>
      </c>
      <c r="G195" s="24" t="str">
        <f aca="false">sorties_modele_sanstitre!G195</f>
        <v>2050</v>
      </c>
    </row>
    <row r="196" customFormat="false" ht="15" hidden="false" customHeight="false" outlineLevel="0" collapsed="false">
      <c r="A196" s="24" t="str">
        <f aca="false">sorties_modele_sanstitre!A196</f>
        <v>S2</v>
      </c>
      <c r="B196" s="24" t="str">
        <f aca="false">sorties_modele_sanstitre!B196</f>
        <v>Bureaux</v>
      </c>
      <c r="C196" s="24" t="n">
        <f aca="false">sorties_modele_sanstitre!C196</f>
        <v>8.3130741468659</v>
      </c>
      <c r="D196" s="24" t="n">
        <f aca="false">sorties_modele_sanstitre!D196</f>
        <v>9.0823590398247</v>
      </c>
      <c r="E196" s="24" t="n">
        <f aca="false">sorties_modele_sanstitre!E196</f>
        <v>9.753566419625</v>
      </c>
      <c r="F196" s="24" t="n">
        <f aca="false">sorties_modele_sanstitre!F196</f>
        <v>10.4596530027667</v>
      </c>
      <c r="G196" s="24" t="n">
        <f aca="false">sorties_modele_sanstitre!G196</f>
        <v>12.500051922451</v>
      </c>
    </row>
    <row r="197" customFormat="false" ht="15" hidden="false" customHeight="false" outlineLevel="0" collapsed="false">
      <c r="A197" s="24" t="str">
        <f aca="false">sorties_modele_sanstitre!A197</f>
        <v>S2</v>
      </c>
      <c r="B197" s="24" t="str">
        <f aca="false">sorties_modele_sanstitre!B197</f>
        <v>Commerce</v>
      </c>
      <c r="C197" s="24" t="n">
        <f aca="false">sorties_modele_sanstitre!C197</f>
        <v>3.3967609463384</v>
      </c>
      <c r="D197" s="24" t="n">
        <f aca="false">sorties_modele_sanstitre!D197</f>
        <v>3.8476536408253</v>
      </c>
      <c r="E197" s="24" t="n">
        <f aca="false">sorties_modele_sanstitre!E197</f>
        <v>4.1135633105178</v>
      </c>
      <c r="F197" s="24" t="n">
        <f aca="false">sorties_modele_sanstitre!F197</f>
        <v>4.3948346567647</v>
      </c>
      <c r="G197" s="24" t="n">
        <f aca="false">sorties_modele_sanstitre!G197</f>
        <v>5.1552180473346</v>
      </c>
    </row>
    <row r="198" customFormat="false" ht="15" hidden="false" customHeight="false" outlineLevel="0" collapsed="false">
      <c r="A198" s="24" t="str">
        <f aca="false">sorties_modele_sanstitre!A198</f>
        <v>S2</v>
      </c>
      <c r="B198" s="24" t="str">
        <f aca="false">sorties_modele_sanstitre!B198</f>
        <v>Santé</v>
      </c>
      <c r="C198" s="24" t="n">
        <f aca="false">sorties_modele_sanstitre!C198</f>
        <v>1.4896767203082</v>
      </c>
      <c r="D198" s="24" t="n">
        <f aca="false">sorties_modele_sanstitre!D198</f>
        <v>1.6862884837666</v>
      </c>
      <c r="E198" s="24" t="n">
        <f aca="false">sorties_modele_sanstitre!E198</f>
        <v>1.8071257102759</v>
      </c>
      <c r="F198" s="24" t="n">
        <f aca="false">sorties_modele_sanstitre!F198</f>
        <v>1.9375489376009</v>
      </c>
      <c r="G198" s="24" t="n">
        <f aca="false">sorties_modele_sanstitre!G198</f>
        <v>2.4200504368952</v>
      </c>
    </row>
    <row r="199" customFormat="false" ht="15" hidden="false" customHeight="false" outlineLevel="0" collapsed="false">
      <c r="A199" s="24" t="str">
        <f aca="false">sorties_modele_sanstitre!A199</f>
        <v>S2</v>
      </c>
      <c r="B199" s="24" t="str">
        <f aca="false">sorties_modele_sanstitre!B199</f>
        <v>Autre</v>
      </c>
      <c r="C199" s="24" t="n">
        <f aca="false">sorties_modele_sanstitre!C199</f>
        <v>6.1808470595046</v>
      </c>
      <c r="D199" s="24" t="n">
        <f aca="false">sorties_modele_sanstitre!D199</f>
        <v>7.1342889964108</v>
      </c>
      <c r="E199" s="24" t="n">
        <f aca="false">sorties_modele_sanstitre!E199</f>
        <v>7.6957747258455</v>
      </c>
      <c r="F199" s="24" t="n">
        <f aca="false">sorties_modele_sanstitre!F199</f>
        <v>8.2767658327175</v>
      </c>
      <c r="G199" s="24" t="n">
        <f aca="false">sorties_modele_sanstitre!G199</f>
        <v>9.7226088785279</v>
      </c>
    </row>
    <row r="200" customFormat="false" ht="15" hidden="false" customHeight="false" outlineLevel="0" collapsed="false">
      <c r="A200" s="36"/>
      <c r="B200" s="36"/>
    </row>
    <row r="201" customFormat="false" ht="15" hidden="false" customHeight="false" outlineLevel="0" collapsed="false">
      <c r="A201" s="25" t="s">
        <v>148</v>
      </c>
    </row>
    <row r="202" customFormat="false" ht="15" hidden="false" customHeight="false" outlineLevel="0" collapsed="false">
      <c r="A202" s="24" t="str">
        <f aca="false">sorties_modele_sanstitre!A202</f>
        <v>scenario</v>
      </c>
      <c r="B202" s="24" t="str">
        <f aca="false">sorties_modele_sanstitre!B202</f>
        <v>2015</v>
      </c>
      <c r="C202" s="24" t="str">
        <f aca="false">sorties_modele_sanstitre!C202</f>
        <v>2020</v>
      </c>
      <c r="D202" s="24" t="str">
        <f aca="false">sorties_modele_sanstitre!D202</f>
        <v>2025</v>
      </c>
      <c r="E202" s="24" t="str">
        <f aca="false">sorties_modele_sanstitre!E202</f>
        <v>2030</v>
      </c>
      <c r="F202" s="24" t="str">
        <f aca="false">sorties_modele_sanstitre!F202</f>
        <v>2050</v>
      </c>
    </row>
    <row r="203" customFormat="false" ht="15" hidden="false" customHeight="false" outlineLevel="0" collapsed="false">
      <c r="A203" s="24" t="str">
        <f aca="false">sorties_modele_sanstitre!A203</f>
        <v>S2</v>
      </c>
      <c r="B203" s="24" t="n">
        <f aca="false">sorties_modele_sanstitre!B203</f>
        <v>1</v>
      </c>
      <c r="C203" s="24" t="n">
        <f aca="false">sorties_modele_sanstitre!C203</f>
        <v>1.08</v>
      </c>
      <c r="D203" s="24" t="n">
        <f aca="false">sorties_modele_sanstitre!D203</f>
        <v>1.21</v>
      </c>
      <c r="E203" s="24" t="n">
        <f aca="false">sorties_modele_sanstitre!E203</f>
        <v>1.26</v>
      </c>
      <c r="F203" s="24" t="n">
        <f aca="false">sorties_modele_sanstitre!F203</f>
        <v>1.39</v>
      </c>
    </row>
    <row r="204" customFormat="false" ht="15" hidden="false" customHeight="false" outlineLevel="0" collapsed="false">
      <c r="A204" s="36"/>
      <c r="B204" s="36"/>
    </row>
    <row r="205" customFormat="false" ht="15" hidden="false" customHeight="false" outlineLevel="0" collapsed="false">
      <c r="A205" s="25" t="s">
        <v>149</v>
      </c>
    </row>
    <row r="206" customFormat="false" ht="15" hidden="false" customHeight="false" outlineLevel="0" collapsed="false">
      <c r="A206" s="24" t="str">
        <f aca="false">sorties_modele_sanstitre!A206</f>
        <v>scenario</v>
      </c>
      <c r="B206" s="24" t="str">
        <f aca="false">sorties_modele_sanstitre!B206</f>
        <v>energie</v>
      </c>
      <c r="C206" s="24" t="str">
        <f aca="false">sorties_modele_sanstitre!C206</f>
        <v>2010</v>
      </c>
      <c r="D206" s="24" t="str">
        <f aca="false">sorties_modele_sanstitre!D206</f>
        <v>2015</v>
      </c>
      <c r="E206" s="24" t="str">
        <f aca="false">sorties_modele_sanstitre!E206</f>
        <v>2020</v>
      </c>
      <c r="F206" s="24" t="str">
        <f aca="false">sorties_modele_sanstitre!F206</f>
        <v>2025</v>
      </c>
      <c r="G206" s="24" t="str">
        <f aca="false">sorties_modele_sanstitre!G206</f>
        <v>2030</v>
      </c>
      <c r="H206" s="24" t="str">
        <f aca="false">sorties_modele_sanstitre!H206</f>
        <v>2035</v>
      </c>
      <c r="I206" s="24" t="str">
        <f aca="false">sorties_modele_sanstitre!I206</f>
        <v>2050</v>
      </c>
      <c r="J206" s="33"/>
      <c r="K206" s="33"/>
    </row>
    <row r="207" customFormat="false" ht="15" hidden="false" customHeight="false" outlineLevel="0" collapsed="false">
      <c r="A207" s="24" t="str">
        <f aca="false">sorties_modele_sanstitre!A207</f>
        <v>S2</v>
      </c>
      <c r="B207" s="24" t="str">
        <f aca="false">sorties_modele_sanstitre!B207</f>
        <v>Electricité</v>
      </c>
      <c r="C207" s="37" t="n">
        <f aca="false">sorties_modele_sanstitre!C207</f>
        <v>9.79083078893972</v>
      </c>
      <c r="D207" s="37" t="n">
        <f aca="false">sorties_modele_sanstitre!D207</f>
        <v>10.2219013584882</v>
      </c>
      <c r="E207" s="37" t="n">
        <f aca="false">sorties_modele_sanstitre!E207</f>
        <v>10.2277590036112</v>
      </c>
      <c r="F207" s="37" t="n">
        <f aca="false">sorties_modele_sanstitre!F207</f>
        <v>10.1521728047708</v>
      </c>
      <c r="G207" s="37" t="n">
        <f aca="false">sorties_modele_sanstitre!G207</f>
        <v>10.2394426922338</v>
      </c>
      <c r="H207" s="37" t="n">
        <f aca="false">sorties_modele_sanstitre!H207</f>
        <v>10.2755877049198</v>
      </c>
      <c r="I207" s="37" t="n">
        <f aca="false">sorties_modele_sanstitre!I207</f>
        <v>10.1517739107015</v>
      </c>
      <c r="J207" s="38"/>
      <c r="K207" s="38"/>
    </row>
    <row r="208" customFormat="false" ht="15" hidden="false" customHeight="false" outlineLevel="0" collapsed="false">
      <c r="A208" s="24" t="str">
        <f aca="false">sorties_modele_sanstitre!A208</f>
        <v>S2</v>
      </c>
      <c r="B208" s="24" t="str">
        <f aca="false">sorties_modele_sanstitre!B208</f>
        <v>Gaz</v>
      </c>
      <c r="C208" s="37" t="n">
        <f aca="false">sorties_modele_sanstitre!C208</f>
        <v>6.19466365414493</v>
      </c>
      <c r="D208" s="37" t="n">
        <f aca="false">sorties_modele_sanstitre!D208</f>
        <v>6.24337178455842</v>
      </c>
      <c r="E208" s="37" t="n">
        <f aca="false">sorties_modele_sanstitre!E208</f>
        <v>5.57705829452814</v>
      </c>
      <c r="F208" s="37" t="n">
        <f aca="false">sorties_modele_sanstitre!F208</f>
        <v>4.60413018377727</v>
      </c>
      <c r="G208" s="37" t="n">
        <f aca="false">sorties_modele_sanstitre!G208</f>
        <v>3.29896756576935</v>
      </c>
      <c r="H208" s="37" t="n">
        <f aca="false">sorties_modele_sanstitre!H208</f>
        <v>2.04005128747817</v>
      </c>
      <c r="I208" s="37" t="n">
        <f aca="false">sorties_modele_sanstitre!I208</f>
        <v>0.573412236977438</v>
      </c>
      <c r="J208" s="38"/>
      <c r="K208" s="38"/>
    </row>
    <row r="209" customFormat="false" ht="15" hidden="false" customHeight="false" outlineLevel="0" collapsed="false">
      <c r="A209" s="24" t="str">
        <f aca="false">sorties_modele_sanstitre!A209</f>
        <v>S2</v>
      </c>
      <c r="B209" s="24" t="str">
        <f aca="false">sorties_modele_sanstitre!B209</f>
        <v>Fioul</v>
      </c>
      <c r="C209" s="37" t="n">
        <f aca="false">sorties_modele_sanstitre!C209</f>
        <v>2.58101459819247</v>
      </c>
      <c r="D209" s="37" t="n">
        <f aca="false">sorties_modele_sanstitre!D209</f>
        <v>1.82409344511776</v>
      </c>
      <c r="E209" s="37" t="n">
        <f aca="false">sorties_modele_sanstitre!E209</f>
        <v>1.32459262497702</v>
      </c>
      <c r="F209" s="37" t="n">
        <f aca="false">sorties_modele_sanstitre!F209</f>
        <v>0.806123745886913</v>
      </c>
      <c r="G209" s="37" t="n">
        <f aca="false">sorties_modele_sanstitre!G209</f>
        <v>0.419015174328383</v>
      </c>
      <c r="H209" s="37" t="n">
        <f aca="false">sorties_modele_sanstitre!H209</f>
        <v>0.285241050365813</v>
      </c>
      <c r="I209" s="37" t="n">
        <f aca="false">sorties_modele_sanstitre!I209</f>
        <v>0.0388270543964832</v>
      </c>
      <c r="J209" s="38"/>
      <c r="K209" s="38"/>
    </row>
    <row r="210" customFormat="false" ht="15" hidden="false" customHeight="false" outlineLevel="0" collapsed="false">
      <c r="A210" s="24" t="str">
        <f aca="false">sorties_modele_sanstitre!A210</f>
        <v>S2</v>
      </c>
      <c r="B210" s="24" t="str">
        <f aca="false">sorties_modele_sanstitre!B210</f>
        <v>Urbain</v>
      </c>
      <c r="C210" s="37" t="n">
        <f aca="false">sorties_modele_sanstitre!C210</f>
        <v>0.779927576049415</v>
      </c>
      <c r="D210" s="37" t="n">
        <f aca="false">sorties_modele_sanstitre!D210</f>
        <v>0.645777861952167</v>
      </c>
      <c r="E210" s="37" t="n">
        <f aca="false">sorties_modele_sanstitre!E210</f>
        <v>0.62221449415988</v>
      </c>
      <c r="F210" s="37" t="n">
        <f aca="false">sorties_modele_sanstitre!F210</f>
        <v>0.819453463581986</v>
      </c>
      <c r="G210" s="37" t="n">
        <f aca="false">sorties_modele_sanstitre!G210</f>
        <v>1.11694176391003</v>
      </c>
      <c r="H210" s="37" t="n">
        <f aca="false">sorties_modele_sanstitre!H210</f>
        <v>1.43967968031262</v>
      </c>
      <c r="I210" s="37" t="n">
        <f aca="false">sorties_modele_sanstitre!I210</f>
        <v>2.0305618233631</v>
      </c>
      <c r="J210" s="38"/>
      <c r="K210" s="38"/>
    </row>
    <row r="211" customFormat="false" ht="15" hidden="false" customHeight="false" outlineLevel="0" collapsed="false">
      <c r="A211" s="24" t="str">
        <f aca="false">sorties_modele_sanstitre!A211</f>
        <v>S2</v>
      </c>
      <c r="B211" s="24" t="str">
        <f aca="false">sorties_modele_sanstitre!B211</f>
        <v>Autres</v>
      </c>
      <c r="C211" s="37" t="n">
        <f aca="false">sorties_modele_sanstitre!C211</f>
        <v>0.663707733526449</v>
      </c>
      <c r="D211" s="37" t="n">
        <f aca="false">sorties_modele_sanstitre!D211</f>
        <v>0.652421835350602</v>
      </c>
      <c r="E211" s="37" t="n">
        <f aca="false">sorties_modele_sanstitre!E211</f>
        <v>0.627084458951118</v>
      </c>
      <c r="F211" s="37" t="n">
        <f aca="false">sorties_modele_sanstitre!F211</f>
        <v>0.589421277605365</v>
      </c>
      <c r="G211" s="37" t="n">
        <f aca="false">sorties_modele_sanstitre!G211</f>
        <v>0.546495088999639</v>
      </c>
      <c r="H211" s="37" t="n">
        <f aca="false">sorties_modele_sanstitre!H211</f>
        <v>0.542849633545563</v>
      </c>
      <c r="I211" s="37" t="n">
        <f aca="false">sorties_modele_sanstitre!I211</f>
        <v>0.583496944404377</v>
      </c>
      <c r="J211" s="38"/>
      <c r="K211" s="38"/>
    </row>
    <row r="212" customFormat="false" ht="15" hidden="false" customHeight="false" outlineLevel="0" collapsed="false">
      <c r="A212" s="36"/>
      <c r="B212" s="36"/>
    </row>
    <row r="213" customFormat="false" ht="15" hidden="false" customHeight="false" outlineLevel="0" collapsed="false">
      <c r="A213" s="25" t="s">
        <v>150</v>
      </c>
    </row>
    <row r="214" customFormat="false" ht="15" hidden="false" customHeight="false" outlineLevel="0" collapsed="false">
      <c r="A214" s="24" t="str">
        <f aca="false">sorties_modele_sanstitre!A214</f>
        <v>scenario</v>
      </c>
      <c r="B214" s="24" t="str">
        <f aca="false">sorties_modele_sanstitre!B214</f>
        <v>usage</v>
      </c>
      <c r="C214" s="24" t="str">
        <f aca="false">sorties_modele_sanstitre!C214</f>
        <v>2010</v>
      </c>
      <c r="D214" s="24" t="str">
        <f aca="false">sorties_modele_sanstitre!D214</f>
        <v>2015</v>
      </c>
      <c r="E214" s="24" t="str">
        <f aca="false">sorties_modele_sanstitre!E214</f>
        <v>2020</v>
      </c>
      <c r="F214" s="24" t="str">
        <f aca="false">sorties_modele_sanstitre!F214</f>
        <v>2025</v>
      </c>
      <c r="G214" s="24" t="str">
        <f aca="false">sorties_modele_sanstitre!G214</f>
        <v>2030</v>
      </c>
      <c r="H214" s="24" t="str">
        <f aca="false">sorties_modele_sanstitre!H214</f>
        <v>2035</v>
      </c>
      <c r="I214" s="24" t="str">
        <f aca="false">sorties_modele_sanstitre!I214</f>
        <v>2050</v>
      </c>
      <c r="J214" s="35"/>
      <c r="K214" s="35"/>
    </row>
    <row r="215" customFormat="false" ht="15" hidden="false" customHeight="false" outlineLevel="0" collapsed="false">
      <c r="A215" s="24" t="str">
        <f aca="false">sorties_modele_sanstitre!A215</f>
        <v>S2</v>
      </c>
      <c r="B215" s="24" t="str">
        <f aca="false">sorties_modele_sanstitre!B215</f>
        <v>Chauffage</v>
      </c>
      <c r="C215" s="37" t="n">
        <f aca="false">sorties_modele_sanstitre!C215</f>
        <v>9.41774902116762</v>
      </c>
      <c r="D215" s="37" t="n">
        <f aca="false">sorties_modele_sanstitre!D215</f>
        <v>8.80316427226696</v>
      </c>
      <c r="E215" s="37" t="n">
        <f aca="false">sorties_modele_sanstitre!E215</f>
        <v>7.68407334834695</v>
      </c>
      <c r="F215" s="37" t="n">
        <f aca="false">sorties_modele_sanstitre!F215</f>
        <v>6.57170745156758</v>
      </c>
      <c r="G215" s="37" t="n">
        <f aca="false">sorties_modele_sanstitre!G215</f>
        <v>5.42804672171126</v>
      </c>
      <c r="H215" s="37" t="n">
        <f aca="false">sorties_modele_sanstitre!H215</f>
        <v>4.58820522064906</v>
      </c>
      <c r="I215" s="37" t="n">
        <f aca="false">sorties_modele_sanstitre!I215</f>
        <v>3.52055997394559</v>
      </c>
      <c r="J215" s="36"/>
      <c r="K215" s="36"/>
    </row>
    <row r="216" customFormat="false" ht="15" hidden="false" customHeight="false" outlineLevel="0" collapsed="false">
      <c r="A216" s="24" t="str">
        <f aca="false">sorties_modele_sanstitre!A216</f>
        <v>S2</v>
      </c>
      <c r="B216" s="24" t="str">
        <f aca="false">sorties_modele_sanstitre!B216</f>
        <v>AU_ther</v>
      </c>
      <c r="C216" s="37" t="n">
        <f aca="false">sorties_modele_sanstitre!C216</f>
        <v>4.04735436832044</v>
      </c>
      <c r="D216" s="37" t="n">
        <f aca="false">sorties_modele_sanstitre!D216</f>
        <v>4.16751043102978</v>
      </c>
      <c r="E216" s="37" t="n">
        <f aca="false">sorties_modele_sanstitre!E216</f>
        <v>4.15529762926165</v>
      </c>
      <c r="F216" s="37" t="n">
        <f aca="false">sorties_modele_sanstitre!F216</f>
        <v>3.9662119400248</v>
      </c>
      <c r="G216" s="37" t="n">
        <f aca="false">sorties_modele_sanstitre!G216</f>
        <v>3.84037775335324</v>
      </c>
      <c r="H216" s="37" t="n">
        <f aca="false">sorties_modele_sanstitre!H216</f>
        <v>3.80399453356086</v>
      </c>
      <c r="I216" s="37" t="n">
        <f aca="false">sorties_modele_sanstitre!I216</f>
        <v>3.96167072696052</v>
      </c>
      <c r="J216" s="36"/>
      <c r="K216" s="36"/>
    </row>
    <row r="217" customFormat="false" ht="15" hidden="false" customHeight="false" outlineLevel="0" collapsed="false">
      <c r="A217" s="24" t="str">
        <f aca="false">sorties_modele_sanstitre!A217</f>
        <v>S2</v>
      </c>
      <c r="B217" s="24" t="str">
        <f aca="false">sorties_modele_sanstitre!B217</f>
        <v>Elec_spe</v>
      </c>
      <c r="C217" s="37" t="n">
        <f aca="false">sorties_modele_sanstitre!C217</f>
        <v>6.06037766141373</v>
      </c>
      <c r="D217" s="37" t="n">
        <f aca="false">sorties_modele_sanstitre!D217</f>
        <v>6.09645262060799</v>
      </c>
      <c r="E217" s="37" t="n">
        <f aca="false">sorties_modele_sanstitre!E217</f>
        <v>5.99958457911494</v>
      </c>
      <c r="F217" s="37" t="n">
        <f aca="false">sorties_modele_sanstitre!F217</f>
        <v>5.90715737302163</v>
      </c>
      <c r="G217" s="37" t="n">
        <f aca="false">sorties_modele_sanstitre!G217</f>
        <v>5.8212640429904</v>
      </c>
      <c r="H217" s="37" t="n">
        <f aca="false">sorties_modele_sanstitre!H217</f>
        <v>5.66145290628058</v>
      </c>
      <c r="I217" s="37" t="n">
        <f aca="false">sorties_modele_sanstitre!I217</f>
        <v>5.34779379157205</v>
      </c>
      <c r="J217" s="36"/>
      <c r="K217" s="36"/>
    </row>
    <row r="218" customFormat="false" ht="15" hidden="false" customHeight="false" outlineLevel="0" collapsed="false">
      <c r="A218" s="24" t="str">
        <f aca="false">sorties_modele_sanstitre!A218</f>
        <v>S2</v>
      </c>
      <c r="B218" s="24" t="str">
        <f aca="false">sorties_modele_sanstitre!B218</f>
        <v>Clim</v>
      </c>
      <c r="C218" s="37" t="n">
        <f aca="false">sorties_modele_sanstitre!C218</f>
        <v>0.484663299951195</v>
      </c>
      <c r="D218" s="37" t="n">
        <f aca="false">sorties_modele_sanstitre!D218</f>
        <v>0.520438961562416</v>
      </c>
      <c r="E218" s="37" t="n">
        <f aca="false">sorties_modele_sanstitre!E218</f>
        <v>0.539753319503783</v>
      </c>
      <c r="F218" s="37" t="n">
        <f aca="false">sorties_modele_sanstitre!F218</f>
        <v>0.526224711008332</v>
      </c>
      <c r="G218" s="37" t="n">
        <f aca="false">sorties_modele_sanstitre!G218</f>
        <v>0.531173767186285</v>
      </c>
      <c r="H218" s="37" t="n">
        <f aca="false">sorties_modele_sanstitre!H218</f>
        <v>0.529756696131436</v>
      </c>
      <c r="I218" s="37" t="n">
        <f aca="false">sorties_modele_sanstitre!I218</f>
        <v>0.548047477364755</v>
      </c>
      <c r="J218" s="36"/>
      <c r="K218" s="36"/>
    </row>
    <row r="219" customFormat="false" ht="15" hidden="false" customHeight="false" outlineLevel="0" collapsed="false">
      <c r="A219" s="24" t="str">
        <f aca="false">sorties_modele_sanstitre!A219</f>
        <v>S2</v>
      </c>
      <c r="B219" s="24" t="str">
        <f aca="false">sorties_modele_sanstitre!B219</f>
        <v>Total_RT</v>
      </c>
      <c r="C219" s="37" t="n">
        <f aca="false">sorties_modele_sanstitre!C219</f>
        <v>15.5092981292103</v>
      </c>
      <c r="D219" s="37" t="n">
        <f aca="false">sorties_modele_sanstitre!D219</f>
        <v>14.8922059781383</v>
      </c>
      <c r="E219" s="37" t="n">
        <f aca="false">sorties_modele_sanstitre!E219</f>
        <v>13.5704144604749</v>
      </c>
      <c r="F219" s="37" t="n">
        <f aca="false">sorties_modele_sanstitre!F219</f>
        <v>12.0492040193104</v>
      </c>
      <c r="G219" s="37" t="n">
        <f aca="false">sorties_modele_sanstitre!G219</f>
        <v>10.5740849370859</v>
      </c>
      <c r="H219" s="37" t="n">
        <f aca="false">sorties_modele_sanstitre!H219</f>
        <v>9.48071513683892</v>
      </c>
      <c r="I219" s="37" t="n">
        <f aca="false">sorties_modele_sanstitre!I219</f>
        <v>8.06853252113825</v>
      </c>
      <c r="J219" s="36"/>
      <c r="K219" s="36"/>
    </row>
    <row r="220" customFormat="false" ht="15" hidden="false" customHeight="false" outlineLevel="0" collapsed="false">
      <c r="A220" s="24" t="str">
        <f aca="false">sorties_modele_sanstitre!A220</f>
        <v>S2</v>
      </c>
      <c r="B220" s="24" t="str">
        <f aca="false">sorties_modele_sanstitre!B220</f>
        <v>Total</v>
      </c>
      <c r="C220" s="37" t="n">
        <f aca="false">sorties_modele_sanstitre!C220</f>
        <v>20.010144350853</v>
      </c>
      <c r="D220" s="37" t="n">
        <f aca="false">sorties_modele_sanstitre!D220</f>
        <v>19.5875662854671</v>
      </c>
      <c r="E220" s="37" t="n">
        <f aca="false">sorties_modele_sanstitre!E220</f>
        <v>18.3787088762273</v>
      </c>
      <c r="F220" s="37" t="n">
        <f aca="false">sorties_modele_sanstitre!F220</f>
        <v>16.9713014756223</v>
      </c>
      <c r="G220" s="37" t="n">
        <f aca="false">sorties_modele_sanstitre!G220</f>
        <v>15.6208622852412</v>
      </c>
      <c r="H220" s="37" t="n">
        <f aca="false">sorties_modele_sanstitre!H220</f>
        <v>14.5834093566219</v>
      </c>
      <c r="I220" s="37" t="n">
        <f aca="false">sorties_modele_sanstitre!I220</f>
        <v>13.3780719698429</v>
      </c>
      <c r="J220" s="36"/>
      <c r="K220" s="36"/>
    </row>
    <row r="221" customFormat="false" ht="15" hidden="false" customHeight="false" outlineLevel="0" collapsed="false">
      <c r="A221" s="36"/>
      <c r="B221" s="36"/>
      <c r="C221" s="39"/>
      <c r="D221" s="39"/>
      <c r="E221" s="39"/>
      <c r="F221" s="39"/>
      <c r="G221" s="39"/>
      <c r="H221" s="39"/>
      <c r="I221" s="39"/>
      <c r="J221" s="36"/>
      <c r="K221" s="36"/>
    </row>
    <row r="222" customFormat="false" ht="15" hidden="false" customHeight="false" outlineLevel="0" collapsed="false">
      <c r="A222" s="36"/>
      <c r="B222" s="36"/>
      <c r="C222" s="39"/>
      <c r="D222" s="39"/>
      <c r="E222" s="39"/>
      <c r="F222" s="39"/>
      <c r="G222" s="39"/>
      <c r="H222" s="39"/>
      <c r="I222" s="39"/>
    </row>
    <row r="223" customFormat="false" ht="15" hidden="false" customHeight="false" outlineLevel="0" collapsed="false">
      <c r="A223" s="25" t="s">
        <v>151</v>
      </c>
    </row>
    <row r="224" customFormat="false" ht="15" hidden="false" customHeight="false" outlineLevel="0" collapsed="false">
      <c r="A224" s="24" t="str">
        <f aca="false">sorties_modele_sanstitre!A224</f>
        <v>scenario</v>
      </c>
      <c r="B224" s="24" t="str">
        <f aca="false">sorties_modele_sanstitre!B224</f>
        <v>Type_Inv</v>
      </c>
      <c r="C224" s="24" t="str">
        <f aca="false">sorties_modele_sanstitre!C224</f>
        <v>2010</v>
      </c>
      <c r="D224" s="24" t="str">
        <f aca="false">sorties_modele_sanstitre!D224</f>
        <v>2015</v>
      </c>
      <c r="E224" s="24" t="str">
        <f aca="false">sorties_modele_sanstitre!E224</f>
        <v>2020</v>
      </c>
      <c r="F224" s="24" t="str">
        <f aca="false">sorties_modele_sanstitre!F224</f>
        <v>2025</v>
      </c>
      <c r="G224" s="24" t="str">
        <f aca="false">sorties_modele_sanstitre!G224</f>
        <v>2030</v>
      </c>
      <c r="H224" s="24" t="str">
        <f aca="false">sorties_modele_sanstitre!H224</f>
        <v>2035</v>
      </c>
      <c r="I224" s="24" t="str">
        <f aca="false">sorties_modele_sanstitre!I224</f>
        <v>2040</v>
      </c>
      <c r="J224" s="24" t="str">
        <f aca="false">sorties_modele_sanstitre!J224</f>
        <v>2045</v>
      </c>
      <c r="K224" s="24" t="str">
        <f aca="false">sorties_modele_sanstitre!K224</f>
        <v>2050</v>
      </c>
    </row>
    <row r="225" customFormat="false" ht="15" hidden="false" customHeight="false" outlineLevel="0" collapsed="false">
      <c r="A225" s="24" t="str">
        <f aca="false">sorties_modele_sanstitre!A225</f>
        <v>S2</v>
      </c>
      <c r="B225" s="24" t="str">
        <f aca="false">sorties_modele_sanstitre!B225</f>
        <v>Changement de système seul</v>
      </c>
      <c r="C225" s="37" t="n">
        <f aca="false">sorties_modele_sanstitre!C225</f>
        <v>0.62213413510087</v>
      </c>
      <c r="D225" s="37" t="n">
        <f aca="false">sorties_modele_sanstitre!D225</f>
        <v>0.783339565296746</v>
      </c>
      <c r="E225" s="37" t="n">
        <f aca="false">sorties_modele_sanstitre!E225</f>
        <v>1.01491975092137</v>
      </c>
      <c r="F225" s="37" t="n">
        <f aca="false">sorties_modele_sanstitre!F225</f>
        <v>1.5586368675648</v>
      </c>
      <c r="G225" s="37" t="n">
        <f aca="false">sorties_modele_sanstitre!G225</f>
        <v>1.43059441330954</v>
      </c>
      <c r="H225" s="37" t="n">
        <f aca="false">sorties_modele_sanstitre!H225</f>
        <v>1.67942538773049</v>
      </c>
      <c r="I225" s="37" t="n">
        <f aca="false">sorties_modele_sanstitre!I225</f>
        <v>1.49481474010638</v>
      </c>
      <c r="J225" s="37" t="n">
        <f aca="false">sorties_modele_sanstitre!J225</f>
        <v>1.33642188858934</v>
      </c>
      <c r="K225" s="37" t="n">
        <f aca="false">sorties_modele_sanstitre!K225</f>
        <v>1.43686364020459</v>
      </c>
    </row>
    <row r="226" customFormat="false" ht="15" hidden="false" customHeight="false" outlineLevel="0" collapsed="false">
      <c r="A226" s="24" t="str">
        <f aca="false">sorties_modele_sanstitre!A226</f>
        <v>S2</v>
      </c>
      <c r="B226" s="24" t="str">
        <f aca="false">sorties_modele_sanstitre!B226</f>
        <v>Geste sur le bâti</v>
      </c>
      <c r="C226" s="37" t="n">
        <f aca="false">sorties_modele_sanstitre!C226</f>
        <v>2.03230376260698</v>
      </c>
      <c r="D226" s="37" t="n">
        <f aca="false">sorties_modele_sanstitre!D226</f>
        <v>1.52108856515904</v>
      </c>
      <c r="E226" s="37" t="n">
        <f aca="false">sorties_modele_sanstitre!E226</f>
        <v>1.41793246583086</v>
      </c>
      <c r="F226" s="37" t="n">
        <f aca="false">sorties_modele_sanstitre!F226</f>
        <v>1.37036940251613</v>
      </c>
      <c r="G226" s="37" t="n">
        <f aca="false">sorties_modele_sanstitre!G226</f>
        <v>1.67991768231179</v>
      </c>
      <c r="H226" s="37" t="n">
        <f aca="false">sorties_modele_sanstitre!H226</f>
        <v>1.13871158465802</v>
      </c>
      <c r="I226" s="37" t="n">
        <f aca="false">sorties_modele_sanstitre!I226</f>
        <v>0.877597716263098</v>
      </c>
      <c r="J226" s="37" t="n">
        <f aca="false">sorties_modele_sanstitre!J226</f>
        <v>0.668893158927354</v>
      </c>
      <c r="K226" s="37" t="n">
        <f aca="false">sorties_modele_sanstitre!K226</f>
        <v>0.566775096647153</v>
      </c>
    </row>
    <row r="227" customFormat="false" ht="30" hidden="false" customHeight="false" outlineLevel="0" collapsed="false">
      <c r="A227" s="24" t="str">
        <f aca="false">sorties_modele_sanstitre!A227</f>
        <v>S2</v>
      </c>
      <c r="B227" s="24" t="str">
        <f aca="false">sorties_modele_sanstitre!B227</f>
        <v>Geste sur le bâti et Changement de système</v>
      </c>
      <c r="C227" s="37" t="n">
        <f aca="false">sorties_modele_sanstitre!C227</f>
        <v>0.1300972746232</v>
      </c>
      <c r="D227" s="37" t="n">
        <f aca="false">sorties_modele_sanstitre!D227</f>
        <v>0.0684623169757</v>
      </c>
      <c r="E227" s="37" t="n">
        <f aca="false">sorties_modele_sanstitre!E227</f>
        <v>0.185240015218448</v>
      </c>
      <c r="F227" s="37" t="n">
        <f aca="false">sorties_modele_sanstitre!F227</f>
        <v>0.161605401851282</v>
      </c>
      <c r="G227" s="37" t="n">
        <f aca="false">sorties_modele_sanstitre!G227</f>
        <v>0.163717231923341</v>
      </c>
      <c r="H227" s="37" t="n">
        <f aca="false">sorties_modele_sanstitre!H227</f>
        <v>0.0872371676670227</v>
      </c>
      <c r="I227" s="37" t="n">
        <f aca="false">sorties_modele_sanstitre!I227</f>
        <v>0.0584018918580374</v>
      </c>
      <c r="J227" s="37" t="n">
        <f aca="false">sorties_modele_sanstitre!J227</f>
        <v>0.0312171091071472</v>
      </c>
      <c r="K227" s="37" t="n">
        <f aca="false">sorties_modele_sanstitre!K227</f>
        <v>0.0194203803969786</v>
      </c>
    </row>
    <row r="229" customFormat="false" ht="15" hidden="false" customHeight="false" outlineLevel="0" collapsed="false">
      <c r="A229" s="25" t="s">
        <v>152</v>
      </c>
    </row>
    <row r="230" customFormat="false" ht="15" hidden="false" customHeight="false" outlineLevel="0" collapsed="false">
      <c r="A230" s="24" t="str">
        <f aca="false">sorties_modele_sanstitre!A230</f>
        <v>scenario</v>
      </c>
      <c r="B230" s="24" t="str">
        <f aca="false">sorties_modele_sanstitre!B230</f>
        <v>SYSTEME_CHAUD</v>
      </c>
      <c r="C230" s="40" t="str">
        <f aca="false">sorties_modele_sanstitre!C230</f>
        <v>2015</v>
      </c>
      <c r="D230" s="40" t="str">
        <f aca="false">sorties_modele_sanstitre!D230</f>
        <v>2020</v>
      </c>
      <c r="E230" s="40" t="str">
        <f aca="false">sorties_modele_sanstitre!E230</f>
        <v>2025</v>
      </c>
      <c r="F230" s="40" t="str">
        <f aca="false">sorties_modele_sanstitre!F230</f>
        <v>2030</v>
      </c>
      <c r="G230" s="40" t="str">
        <f aca="false">sorties_modele_sanstitre!G230</f>
        <v>2050</v>
      </c>
      <c r="H230" s="24"/>
      <c r="I230" s="24"/>
      <c r="J230" s="24"/>
      <c r="K230" s="24"/>
    </row>
    <row r="231" customFormat="false" ht="15" hidden="false" customHeight="false" outlineLevel="0" collapsed="false">
      <c r="A231" s="24" t="str">
        <f aca="false">sorties_modele_sanstitre!A231</f>
        <v>S2</v>
      </c>
      <c r="B231" s="24" t="str">
        <f aca="false">sorties_modele_sanstitre!B231</f>
        <v>Chaudière gaz</v>
      </c>
      <c r="C231" s="40" t="n">
        <f aca="false">sorties_modele_sanstitre!C231</f>
        <v>0.420345045686363</v>
      </c>
      <c r="D231" s="40" t="n">
        <f aca="false">sorties_modele_sanstitre!D231</f>
        <v>0.37486904270959</v>
      </c>
      <c r="E231" s="40" t="n">
        <f aca="false">sorties_modele_sanstitre!E231</f>
        <v>0.305217812521382</v>
      </c>
      <c r="F231" s="40" t="n">
        <f aca="false">sorties_modele_sanstitre!F231</f>
        <v>0.208868329268789</v>
      </c>
      <c r="G231" s="40" t="n">
        <f aca="false">sorties_modele_sanstitre!G231</f>
        <v>0.00453902279470523</v>
      </c>
    </row>
    <row r="232" customFormat="false" ht="15" hidden="false" customHeight="false" outlineLevel="0" collapsed="false">
      <c r="A232" s="24" t="str">
        <f aca="false">sorties_modele_sanstitre!A232</f>
        <v>S2</v>
      </c>
      <c r="B232" s="24" t="str">
        <f aca="false">sorties_modele_sanstitre!B232</f>
        <v>Chaudière condensation gaz</v>
      </c>
      <c r="C232" s="40" t="n">
        <f aca="false">sorties_modele_sanstitre!C232</f>
        <v>0.0350728513951916</v>
      </c>
      <c r="D232" s="40" t="n">
        <f aca="false">sorties_modele_sanstitre!D232</f>
        <v>0.0776646306149219</v>
      </c>
      <c r="E232" s="40" t="n">
        <f aca="false">sorties_modele_sanstitre!E232</f>
        <v>0.109006224769907</v>
      </c>
      <c r="F232" s="40" t="n">
        <f aca="false">sorties_modele_sanstitre!F232</f>
        <v>0.123619894005293</v>
      </c>
      <c r="G232" s="40" t="n">
        <f aca="false">sorties_modele_sanstitre!G232</f>
        <v>0.0310419401501218</v>
      </c>
    </row>
    <row r="233" customFormat="false" ht="15" hidden="false" customHeight="false" outlineLevel="0" collapsed="false">
      <c r="A233" s="24" t="str">
        <f aca="false">sorties_modele_sanstitre!A233</f>
        <v>S2</v>
      </c>
      <c r="B233" s="24" t="str">
        <f aca="false">sorties_modele_sanstitre!B233</f>
        <v>Tube radiant</v>
      </c>
      <c r="C233" s="40" t="n">
        <f aca="false">sorties_modele_sanstitre!C233</f>
        <v>0.00944923968550527</v>
      </c>
      <c r="D233" s="40" t="n">
        <f aca="false">sorties_modele_sanstitre!D233</f>
        <v>0.0101573062507568</v>
      </c>
      <c r="E233" s="40" t="n">
        <f aca="false">sorties_modele_sanstitre!E233</f>
        <v>0.00985388566946046</v>
      </c>
      <c r="F233" s="40" t="n">
        <f aca="false">sorties_modele_sanstitre!F233</f>
        <v>0.00916555553822008</v>
      </c>
      <c r="G233" s="40" t="n">
        <f aca="false">sorties_modele_sanstitre!G233</f>
        <v>0.00111756270720212</v>
      </c>
    </row>
    <row r="234" customFormat="false" ht="15" hidden="false" customHeight="false" outlineLevel="0" collapsed="false">
      <c r="A234" s="24" t="str">
        <f aca="false">sorties_modele_sanstitre!A234</f>
        <v>S2</v>
      </c>
      <c r="B234" s="24" t="str">
        <f aca="false">sorties_modele_sanstitre!B234</f>
        <v>Tube radiant performant</v>
      </c>
      <c r="C234" s="40" t="n">
        <f aca="false">sorties_modele_sanstitre!C234</f>
        <v>0.000355479646093898</v>
      </c>
      <c r="D234" s="40" t="n">
        <f aca="false">sorties_modele_sanstitre!D234</f>
        <v>0.000640173470686274</v>
      </c>
      <c r="E234" s="40" t="n">
        <f aca="false">sorties_modele_sanstitre!E234</f>
        <v>0.000730768386197431</v>
      </c>
      <c r="F234" s="40" t="n">
        <f aca="false">sorties_modele_sanstitre!F234</f>
        <v>0.000782476373137713</v>
      </c>
      <c r="G234" s="40" t="n">
        <f aca="false">sorties_modele_sanstitre!G234</f>
        <v>0.000141129062990095</v>
      </c>
    </row>
    <row r="235" customFormat="false" ht="15" hidden="false" customHeight="false" outlineLevel="0" collapsed="false">
      <c r="A235" s="24" t="str">
        <f aca="false">sorties_modele_sanstitre!A235</f>
        <v>S2</v>
      </c>
      <c r="B235" s="24" t="str">
        <f aca="false">sorties_modele_sanstitre!B235</f>
        <v>Chaudière fioul</v>
      </c>
      <c r="C235" s="40" t="n">
        <f aca="false">sorties_modele_sanstitre!C235</f>
        <v>0.143880489585581</v>
      </c>
      <c r="D235" s="40" t="n">
        <f aca="false">sorties_modele_sanstitre!D235</f>
        <v>0.129002769857279</v>
      </c>
      <c r="E235" s="40" t="n">
        <f aca="false">sorties_modele_sanstitre!E235</f>
        <v>0.0964439720089513</v>
      </c>
      <c r="F235" s="40" t="n">
        <f aca="false">sorties_modele_sanstitre!F235</f>
        <v>0.062115860069686</v>
      </c>
      <c r="G235" s="40" t="n">
        <f aca="false">sorties_modele_sanstitre!G235</f>
        <v>0.00696829286878316</v>
      </c>
    </row>
    <row r="236" customFormat="false" ht="15" hidden="false" customHeight="false" outlineLevel="0" collapsed="false">
      <c r="A236" s="24" t="str">
        <f aca="false">sorties_modele_sanstitre!A236</f>
        <v>S2</v>
      </c>
      <c r="B236" s="24" t="str">
        <f aca="false">sorties_modele_sanstitre!B236</f>
        <v>Chaudière condensation fioul</v>
      </c>
      <c r="C236" s="40" t="n">
        <f aca="false">sorties_modele_sanstitre!C236</f>
        <v>0.000933155971240858</v>
      </c>
      <c r="D236" s="40" t="n">
        <f aca="false">sorties_modele_sanstitre!D236</f>
        <v>0.00212026777973624</v>
      </c>
      <c r="E236" s="40" t="n">
        <f aca="false">sorties_modele_sanstitre!E236</f>
        <v>0.00261036969537424</v>
      </c>
      <c r="F236" s="40" t="n">
        <f aca="false">sorties_modele_sanstitre!F236</f>
        <v>0.00255442255968319</v>
      </c>
      <c r="G236" s="40" t="n">
        <f aca="false">sorties_modele_sanstitre!G236</f>
        <v>0.00020656061541876</v>
      </c>
    </row>
    <row r="237" customFormat="false" ht="15" hidden="false" customHeight="false" outlineLevel="0" collapsed="false">
      <c r="A237" s="24" t="str">
        <f aca="false">sorties_modele_sanstitre!A237</f>
        <v>S2</v>
      </c>
      <c r="B237" s="24" t="str">
        <f aca="false">sorties_modele_sanstitre!B237</f>
        <v>Electrique direct</v>
      </c>
      <c r="C237" s="40" t="n">
        <f aca="false">sorties_modele_sanstitre!C237</f>
        <v>0.153697967707033</v>
      </c>
      <c r="D237" s="40" t="n">
        <f aca="false">sorties_modele_sanstitre!D237</f>
        <v>0.140969407049827</v>
      </c>
      <c r="E237" s="40" t="n">
        <f aca="false">sorties_modele_sanstitre!E237</f>
        <v>0.138372145287364</v>
      </c>
      <c r="F237" s="40" t="n">
        <f aca="false">sorties_modele_sanstitre!F237</f>
        <v>0.149496407375984</v>
      </c>
      <c r="G237" s="40" t="n">
        <f aca="false">sorties_modele_sanstitre!G237</f>
        <v>0.176371520347241</v>
      </c>
    </row>
    <row r="238" customFormat="false" ht="15" hidden="false" customHeight="false" outlineLevel="0" collapsed="false">
      <c r="A238" s="24" t="str">
        <f aca="false">sorties_modele_sanstitre!A238</f>
        <v>S2</v>
      </c>
      <c r="B238" s="24" t="str">
        <f aca="false">sorties_modele_sanstitre!B238</f>
        <v>Electrique direct performant</v>
      </c>
      <c r="C238" s="40" t="n">
        <f aca="false">sorties_modele_sanstitre!C238</f>
        <v>0.00941540732149522</v>
      </c>
      <c r="D238" s="40" t="n">
        <f aca="false">sorties_modele_sanstitre!D238</f>
        <v>0.0119712105683906</v>
      </c>
      <c r="E238" s="40" t="n">
        <f aca="false">sorties_modele_sanstitre!E238</f>
        <v>0.00843659395386224</v>
      </c>
      <c r="F238" s="40" t="n">
        <f aca="false">sorties_modele_sanstitre!F238</f>
        <v>0.00937706983007172</v>
      </c>
      <c r="G238" s="40" t="n">
        <f aca="false">sorties_modele_sanstitre!G238</f>
        <v>0.00374372096904797</v>
      </c>
    </row>
    <row r="239" customFormat="false" ht="15" hidden="false" customHeight="false" outlineLevel="0" collapsed="false">
      <c r="A239" s="24" t="str">
        <f aca="false">sorties_modele_sanstitre!A239</f>
        <v>S2</v>
      </c>
      <c r="B239" s="24" t="str">
        <f aca="false">sorties_modele_sanstitre!B239</f>
        <v>Cassette rayonnante</v>
      </c>
      <c r="C239" s="40" t="n">
        <f aca="false">sorties_modele_sanstitre!C239</f>
        <v>0.00890342504626142</v>
      </c>
      <c r="D239" s="40" t="n">
        <f aca="false">sorties_modele_sanstitre!D239</f>
        <v>0.0109188474816108</v>
      </c>
      <c r="E239" s="40" t="n">
        <f aca="false">sorties_modele_sanstitre!E239</f>
        <v>0.0127449360822272</v>
      </c>
      <c r="F239" s="40" t="n">
        <f aca="false">sorties_modele_sanstitre!F239</f>
        <v>0.0139994578857856</v>
      </c>
      <c r="G239" s="40" t="n">
        <f aca="false">sorties_modele_sanstitre!G239</f>
        <v>0.0141336714736842</v>
      </c>
    </row>
    <row r="240" customFormat="false" ht="15" hidden="false" customHeight="false" outlineLevel="0" collapsed="false">
      <c r="A240" s="24" t="str">
        <f aca="false">sorties_modele_sanstitre!A240</f>
        <v>S2</v>
      </c>
      <c r="B240" s="24" t="str">
        <f aca="false">sorties_modele_sanstitre!B240</f>
        <v>Cassette rayonnante performant</v>
      </c>
      <c r="C240" s="40" t="n">
        <f aca="false">sorties_modele_sanstitre!C240</f>
        <v>0.000203613010747941</v>
      </c>
      <c r="D240" s="40" t="n">
        <f aca="false">sorties_modele_sanstitre!D240</f>
        <v>0.000240631359863174</v>
      </c>
      <c r="E240" s="40" t="n">
        <f aca="false">sorties_modele_sanstitre!E240</f>
        <v>0.000113328389563634</v>
      </c>
      <c r="F240" s="40" t="n">
        <f aca="false">sorties_modele_sanstitre!F240</f>
        <v>0.000107912057885456</v>
      </c>
      <c r="G240" s="40" t="n">
        <f aca="false">sorties_modele_sanstitre!G240</f>
        <v>1.69416971719226E-005</v>
      </c>
    </row>
    <row r="241" customFormat="false" ht="15" hidden="false" customHeight="false" outlineLevel="0" collapsed="false">
      <c r="A241" s="24" t="str">
        <f aca="false">sorties_modele_sanstitre!A241</f>
        <v>S2</v>
      </c>
      <c r="B241" s="24" t="str">
        <f aca="false">sorties_modele_sanstitre!B241</f>
        <v>PAC</v>
      </c>
      <c r="C241" s="40" t="n">
        <f aca="false">sorties_modele_sanstitre!C241</f>
        <v>0.0658221693580722</v>
      </c>
      <c r="D241" s="40" t="n">
        <f aca="false">sorties_modele_sanstitre!D241</f>
        <v>0.0698379868139759</v>
      </c>
      <c r="E241" s="40" t="n">
        <f aca="false">sorties_modele_sanstitre!E241</f>
        <v>0.0827088197868804</v>
      </c>
      <c r="F241" s="40" t="n">
        <f aca="false">sorties_modele_sanstitre!F241</f>
        <v>0.101259519557456</v>
      </c>
      <c r="G241" s="40" t="n">
        <f aca="false">sorties_modele_sanstitre!G241</f>
        <v>0.174547935391518</v>
      </c>
    </row>
    <row r="242" customFormat="false" ht="15" hidden="false" customHeight="false" outlineLevel="0" collapsed="false">
      <c r="A242" s="24" t="str">
        <f aca="false">sorties_modele_sanstitre!A242</f>
        <v>S2</v>
      </c>
      <c r="B242" s="24" t="str">
        <f aca="false">sorties_modele_sanstitre!B242</f>
        <v>PAC performant</v>
      </c>
      <c r="C242" s="40" t="n">
        <f aca="false">sorties_modele_sanstitre!C242</f>
        <v>0.00571951507310071</v>
      </c>
      <c r="D242" s="40" t="n">
        <f aca="false">sorties_modele_sanstitre!D242</f>
        <v>0.0122590899934202</v>
      </c>
      <c r="E242" s="40" t="n">
        <f aca="false">sorties_modele_sanstitre!E242</f>
        <v>0.0209371582892789</v>
      </c>
      <c r="F242" s="40" t="n">
        <f aca="false">sorties_modele_sanstitre!F242</f>
        <v>0.0309269621639085</v>
      </c>
      <c r="G242" s="40" t="n">
        <f aca="false">sorties_modele_sanstitre!G242</f>
        <v>0.0513106236867586</v>
      </c>
    </row>
    <row r="243" customFormat="false" ht="15" hidden="false" customHeight="false" outlineLevel="0" collapsed="false">
      <c r="A243" s="24" t="str">
        <f aca="false">sorties_modele_sanstitre!A243</f>
        <v>S2</v>
      </c>
      <c r="B243" s="24" t="str">
        <f aca="false">sorties_modele_sanstitre!B243</f>
        <v>Rooftop</v>
      </c>
      <c r="C243" s="40" t="n">
        <f aca="false">sorties_modele_sanstitre!C243</f>
        <v>0.022977346074319</v>
      </c>
      <c r="D243" s="40" t="n">
        <f aca="false">sorties_modele_sanstitre!D243</f>
        <v>0.0259480533113869</v>
      </c>
      <c r="E243" s="40" t="n">
        <f aca="false">sorties_modele_sanstitre!E243</f>
        <v>0.0368103334012254</v>
      </c>
      <c r="F243" s="40" t="n">
        <f aca="false">sorties_modele_sanstitre!F243</f>
        <v>0.0480024422756418</v>
      </c>
      <c r="G243" s="40" t="n">
        <f aca="false">sorties_modele_sanstitre!G243</f>
        <v>0.067571270085701</v>
      </c>
    </row>
    <row r="244" customFormat="false" ht="15" hidden="false" customHeight="false" outlineLevel="0" collapsed="false">
      <c r="A244" s="24" t="str">
        <f aca="false">sorties_modele_sanstitre!A244</f>
        <v>S2</v>
      </c>
      <c r="B244" s="24" t="str">
        <f aca="false">sorties_modele_sanstitre!B244</f>
        <v>Rooftop performant</v>
      </c>
      <c r="C244" s="40" t="n">
        <f aca="false">sorties_modele_sanstitre!C244</f>
        <v>0.00109255147339009</v>
      </c>
      <c r="D244" s="40" t="n">
        <f aca="false">sorties_modele_sanstitre!D244</f>
        <v>0.0025962430395965</v>
      </c>
      <c r="E244" s="40" t="n">
        <f aca="false">sorties_modele_sanstitre!E244</f>
        <v>0.00516208558993057</v>
      </c>
      <c r="F244" s="40" t="n">
        <f aca="false">sorties_modele_sanstitre!F244</f>
        <v>0.00791726805519817</v>
      </c>
      <c r="G244" s="40" t="n">
        <f aca="false">sorties_modele_sanstitre!G244</f>
        <v>0.0161426557077699</v>
      </c>
    </row>
    <row r="245" customFormat="false" ht="15" hidden="false" customHeight="false" outlineLevel="0" collapsed="false">
      <c r="A245" s="24" t="str">
        <f aca="false">sorties_modele_sanstitre!A245</f>
        <v>S2</v>
      </c>
      <c r="B245" s="24" t="str">
        <f aca="false">sorties_modele_sanstitre!B245</f>
        <v>DRV</v>
      </c>
      <c r="C245" s="40" t="n">
        <f aca="false">sorties_modele_sanstitre!C245</f>
        <v>0.00842809678438183</v>
      </c>
      <c r="D245" s="40" t="n">
        <f aca="false">sorties_modele_sanstitre!D245</f>
        <v>0.0093177990314981</v>
      </c>
      <c r="E245" s="40" t="n">
        <f aca="false">sorties_modele_sanstitre!E245</f>
        <v>0.00994587140416092</v>
      </c>
      <c r="F245" s="40" t="n">
        <f aca="false">sorties_modele_sanstitre!F245</f>
        <v>0.0101131191569525</v>
      </c>
      <c r="G245" s="40" t="n">
        <f aca="false">sorties_modele_sanstitre!G245</f>
        <v>0.00917852844668955</v>
      </c>
    </row>
    <row r="246" customFormat="false" ht="15" hidden="false" customHeight="false" outlineLevel="0" collapsed="false">
      <c r="A246" s="24" t="str">
        <f aca="false">sorties_modele_sanstitre!A246</f>
        <v>S2</v>
      </c>
      <c r="B246" s="24" t="str">
        <f aca="false">sorties_modele_sanstitre!B246</f>
        <v>DRV performant</v>
      </c>
      <c r="C246" s="40" t="n">
        <f aca="false">sorties_modele_sanstitre!C246</f>
        <v>0.00108676210914545</v>
      </c>
      <c r="D246" s="40" t="n">
        <f aca="false">sorties_modele_sanstitre!D246</f>
        <v>0.00214745720411431</v>
      </c>
      <c r="E246" s="40" t="n">
        <f aca="false">sorties_modele_sanstitre!E246</f>
        <v>0.00311734090265867</v>
      </c>
      <c r="F246" s="40" t="n">
        <f aca="false">sorties_modele_sanstitre!F246</f>
        <v>0.00389391430513662</v>
      </c>
      <c r="G246" s="40" t="n">
        <f aca="false">sorties_modele_sanstitre!G246</f>
        <v>0.00384262476987199</v>
      </c>
    </row>
    <row r="247" customFormat="false" ht="15" hidden="false" customHeight="false" outlineLevel="0" collapsed="false">
      <c r="A247" s="24" t="str">
        <f aca="false">sorties_modele_sanstitre!A247</f>
        <v>S2</v>
      </c>
      <c r="B247" s="24" t="str">
        <f aca="false">sorties_modele_sanstitre!B247</f>
        <v>Autre système centralisé</v>
      </c>
      <c r="C247" s="40" t="n">
        <f aca="false">sorties_modele_sanstitre!C247</f>
        <v>0.0810880745503134</v>
      </c>
      <c r="D247" s="40" t="n">
        <f aca="false">sorties_modele_sanstitre!D247</f>
        <v>0.0813923399787486</v>
      </c>
      <c r="E247" s="40" t="n">
        <f aca="false">sorties_modele_sanstitre!E247</f>
        <v>0.106931086160259</v>
      </c>
      <c r="F247" s="40" t="n">
        <f aca="false">sorties_modele_sanstitre!F247</f>
        <v>0.141106235109212</v>
      </c>
      <c r="G247" s="40" t="n">
        <f aca="false">sorties_modele_sanstitre!G247</f>
        <v>0.230988908008716</v>
      </c>
    </row>
    <row r="248" customFormat="false" ht="15" hidden="false" customHeight="false" outlineLevel="0" collapsed="false">
      <c r="A248" s="24" t="str">
        <f aca="false">sorties_modele_sanstitre!A248</f>
        <v>S2</v>
      </c>
      <c r="B248" s="24" t="str">
        <f aca="false">sorties_modele_sanstitre!B248</f>
        <v>Autre système centralisé performant</v>
      </c>
      <c r="C248" s="40" t="n">
        <f aca="false">sorties_modele_sanstitre!C248</f>
        <v>0.00457176919275849</v>
      </c>
      <c r="D248" s="40" t="n">
        <f aca="false">sorties_modele_sanstitre!D248</f>
        <v>0.0109342074320664</v>
      </c>
      <c r="E248" s="40" t="n">
        <f aca="false">sorties_modele_sanstitre!E248</f>
        <v>0.0240604922858521</v>
      </c>
      <c r="F248" s="40" t="n">
        <f aca="false">sorties_modele_sanstitre!F248</f>
        <v>0.0501201014303253</v>
      </c>
      <c r="G248" s="40" t="n">
        <f aca="false">sorties_modele_sanstitre!G248</f>
        <v>0.182167632495997</v>
      </c>
    </row>
    <row r="249" customFormat="false" ht="15" hidden="false" customHeight="false" outlineLevel="0" collapsed="false">
      <c r="A249" s="24" t="str">
        <f aca="false">sorties_modele_sanstitre!A249</f>
        <v>S2</v>
      </c>
      <c r="B249" s="24" t="str">
        <f aca="false">sorties_modele_sanstitre!B249</f>
        <v>nr</v>
      </c>
      <c r="C249" s="40" t="n">
        <f aca="false">sorties_modele_sanstitre!C249</f>
        <v>0.0269570403290046</v>
      </c>
      <c r="D249" s="40" t="n">
        <f aca="false">sorties_modele_sanstitre!D249</f>
        <v>0.0270125360525306</v>
      </c>
      <c r="E249" s="40" t="n">
        <f aca="false">sorties_modele_sanstitre!E249</f>
        <v>0.0267967754154642</v>
      </c>
      <c r="F249" s="40" t="n">
        <f aca="false">sorties_modele_sanstitre!F249</f>
        <v>0.026573052981634</v>
      </c>
      <c r="G249" s="40" t="n">
        <f aca="false">sorties_modele_sanstitre!G249</f>
        <v>0.0259694587206115</v>
      </c>
    </row>
    <row r="250" customFormat="false" ht="15" hidden="false" customHeight="false" outlineLevel="0" collapsed="false">
      <c r="A250" s="24"/>
      <c r="B250" s="24"/>
      <c r="C250" s="40" t="n">
        <f aca="false">sorties_modele_sanstitre!C250</f>
        <v>0</v>
      </c>
      <c r="D250" s="40" t="n">
        <f aca="false">sorties_modele_sanstitre!D250</f>
        <v>0</v>
      </c>
      <c r="E250" s="40" t="n">
        <f aca="false">sorties_modele_sanstitre!E250</f>
        <v>0</v>
      </c>
      <c r="F250" s="40" t="n">
        <f aca="false">sorties_modele_sanstitre!F250</f>
        <v>0</v>
      </c>
      <c r="G250" s="40" t="n">
        <f aca="false">sorties_modele_sanstitre!G250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2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75" zoomScaleNormal="75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65.7040816326531"/>
    <col collapsed="false" hidden="false" max="2" min="2" style="0" width="16"/>
    <col collapsed="false" hidden="false" max="7" min="3" style="0" width="11.5714285714286"/>
    <col collapsed="false" hidden="false" max="8" min="8" style="0" width="40.1479591836735"/>
    <col collapsed="false" hidden="false" max="9" min="9" style="0" width="23.7142857142857"/>
    <col collapsed="false" hidden="false" max="10" min="10" style="41" width="32.8571428571429"/>
    <col collapsed="false" hidden="false" max="11" min="11" style="41" width="54.4183673469388"/>
    <col collapsed="false" hidden="false" max="12" min="12" style="42" width="62.7091836734694"/>
    <col collapsed="false" hidden="false" max="1017" min="13" style="0" width="10.7091836734694"/>
    <col collapsed="false" hidden="false" max="1025" min="1018" style="0" width="9.14285714285714"/>
  </cols>
  <sheetData>
    <row r="1" customFormat="false" ht="18.75" hidden="false" customHeight="false" outlineLevel="0" collapsed="false">
      <c r="J1" s="43" t="s">
        <v>153</v>
      </c>
      <c r="K1" s="43" t="s">
        <v>154</v>
      </c>
      <c r="L1" s="42" t="s">
        <v>155</v>
      </c>
    </row>
    <row r="2" customFormat="false" ht="18.75" hidden="false" customHeight="false" outlineLevel="0" collapsed="false">
      <c r="B2" s="44" t="s">
        <v>156</v>
      </c>
      <c r="C2" s="44"/>
      <c r="D2" s="44"/>
      <c r="E2" s="44"/>
      <c r="F2" s="44"/>
      <c r="G2" s="44"/>
      <c r="H2" s="45"/>
      <c r="J2" s="46"/>
      <c r="K2" s="46"/>
      <c r="L2" s="0"/>
    </row>
    <row r="3" customFormat="false" ht="15" hidden="false" customHeight="false" outlineLevel="0" collapsed="false">
      <c r="B3" s="0" t="n">
        <v>2015</v>
      </c>
      <c r="C3" s="0" t="n">
        <v>2020</v>
      </c>
      <c r="D3" s="0" t="n">
        <v>2025</v>
      </c>
      <c r="E3" s="0" t="n">
        <v>2030</v>
      </c>
      <c r="F3" s="0" t="n">
        <v>2050</v>
      </c>
      <c r="J3" s="46"/>
      <c r="K3" s="46"/>
      <c r="L3" s="0"/>
    </row>
    <row r="4" customFormat="false" ht="15" hidden="false" customHeight="false" outlineLevel="0" collapsed="false">
      <c r="J4" s="46"/>
      <c r="K4" s="46"/>
      <c r="L4" s="0"/>
    </row>
    <row r="5" customFormat="false" ht="18.75" hidden="false" customHeight="false" outlineLevel="0" collapsed="false">
      <c r="A5" s="47" t="s">
        <v>157</v>
      </c>
      <c r="B5" s="48"/>
      <c r="C5" s="48"/>
      <c r="D5" s="48"/>
      <c r="E5" s="48"/>
      <c r="F5" s="48"/>
      <c r="G5" s="48"/>
      <c r="H5" s="48"/>
      <c r="J5" s="46"/>
      <c r="K5" s="46"/>
      <c r="L5" s="0"/>
    </row>
    <row r="6" customFormat="false" ht="18.75" hidden="false" customHeight="false" outlineLevel="0" collapsed="false">
      <c r="A6" s="49"/>
      <c r="B6" s="50"/>
      <c r="F6" s="50"/>
      <c r="G6" s="50"/>
      <c r="H6" s="50"/>
      <c r="J6" s="46"/>
      <c r="K6" s="46"/>
      <c r="L6" s="0"/>
    </row>
    <row r="7" customFormat="false" ht="27.75" hidden="false" customHeight="true" outlineLevel="0" collapsed="false">
      <c r="A7" s="51" t="s">
        <v>158</v>
      </c>
      <c r="B7" s="52" t="n">
        <f aca="false">Surfaces!D11</f>
        <v>20.2</v>
      </c>
      <c r="C7" s="52" t="n">
        <f aca="false">Surfaces!E11</f>
        <v>20.7</v>
      </c>
      <c r="D7" s="52" t="n">
        <f aca="false">Surfaces!F11</f>
        <v>20.9</v>
      </c>
      <c r="E7" s="52" t="n">
        <f aca="false">Surfaces!G11</f>
        <v>21.5</v>
      </c>
      <c r="F7" s="52" t="n">
        <f aca="false">Surfaces!H11</f>
        <v>22.7</v>
      </c>
      <c r="G7" s="53"/>
      <c r="H7" s="53" t="s">
        <v>159</v>
      </c>
      <c r="J7" s="0"/>
      <c r="K7" s="54" t="s">
        <v>160</v>
      </c>
      <c r="L7" s="55" t="s">
        <v>161</v>
      </c>
    </row>
    <row r="8" customFormat="false" ht="33" hidden="false" customHeight="true" outlineLevel="0" collapsed="false">
      <c r="A8" s="56" t="s">
        <v>162</v>
      </c>
      <c r="B8" s="57"/>
      <c r="C8" s="58"/>
      <c r="D8" s="59"/>
      <c r="E8" s="58"/>
      <c r="F8" s="57"/>
      <c r="G8" s="60"/>
      <c r="H8" s="60"/>
      <c r="J8" s="0"/>
      <c r="K8" s="54"/>
      <c r="L8" s="55"/>
    </row>
    <row r="9" customFormat="false" ht="33" hidden="false" customHeight="true" outlineLevel="0" collapsed="false">
      <c r="A9" s="61"/>
      <c r="B9" s="62"/>
      <c r="C9" s="63"/>
      <c r="D9" s="63"/>
      <c r="E9" s="63"/>
      <c r="F9" s="62"/>
      <c r="G9" s="63"/>
      <c r="H9" s="63"/>
      <c r="J9" s="46"/>
      <c r="K9" s="46"/>
      <c r="L9" s="0"/>
    </row>
    <row r="10" customFormat="false" ht="15" hidden="false" customHeight="false" outlineLevel="0" collapsed="false">
      <c r="A10" s="56" t="s">
        <v>163</v>
      </c>
      <c r="B10" s="64"/>
      <c r="C10" s="65"/>
      <c r="D10" s="65"/>
      <c r="E10" s="65"/>
      <c r="F10" s="64"/>
      <c r="G10" s="65"/>
      <c r="H10" s="65"/>
      <c r="J10" s="66" t="s">
        <v>164</v>
      </c>
      <c r="K10" s="0"/>
      <c r="L10" s="0"/>
    </row>
    <row r="11" customFormat="false" ht="15" hidden="false" customHeight="false" outlineLevel="0" collapsed="false">
      <c r="A11" s="61"/>
      <c r="B11" s="67"/>
      <c r="C11" s="61"/>
      <c r="D11" s="61"/>
      <c r="E11" s="61"/>
      <c r="F11" s="67"/>
      <c r="G11" s="61"/>
      <c r="H11" s="61"/>
      <c r="J11" s="68"/>
      <c r="K11" s="68"/>
      <c r="L11" s="0"/>
    </row>
    <row r="12" customFormat="false" ht="15" hidden="false" customHeight="false" outlineLevel="0" collapsed="false">
      <c r="A12" s="0" t="s">
        <v>165</v>
      </c>
      <c r="B12" s="67"/>
      <c r="C12" s="61"/>
      <c r="D12" s="61"/>
      <c r="E12" s="61"/>
      <c r="F12" s="67"/>
      <c r="G12" s="61"/>
      <c r="H12" s="61"/>
      <c r="J12" s="68"/>
      <c r="K12" s="68"/>
      <c r="L12" s="0"/>
    </row>
    <row r="13" customFormat="false" ht="15" hidden="false" customHeight="false" outlineLevel="0" collapsed="false">
      <c r="A13" s="69" t="s">
        <v>2</v>
      </c>
      <c r="B13" s="70" t="n">
        <f aca="false">Surfaces!D3</f>
        <v>8.2</v>
      </c>
      <c r="C13" s="70" t="n">
        <f aca="false">Surfaces!E3</f>
        <v>8.5</v>
      </c>
      <c r="D13" s="70" t="n">
        <f aca="false">Surfaces!F3</f>
        <v>8.7</v>
      </c>
      <c r="E13" s="70" t="n">
        <f aca="false">Surfaces!G3</f>
        <v>9</v>
      </c>
      <c r="F13" s="70" t="n">
        <f aca="false">Surfaces!H3</f>
        <v>9.5</v>
      </c>
      <c r="G13" s="71"/>
      <c r="H13" s="71"/>
      <c r="J13" s="68"/>
      <c r="K13" s="68"/>
      <c r="L13" s="0"/>
    </row>
    <row r="14" customFormat="false" ht="15" hidden="false" customHeight="false" outlineLevel="0" collapsed="false">
      <c r="A14" s="69" t="s">
        <v>53</v>
      </c>
      <c r="B14" s="70" t="n">
        <f aca="false">Surfaces!D4</f>
        <v>3.4</v>
      </c>
      <c r="C14" s="70" t="n">
        <f aca="false">Surfaces!E4</f>
        <v>3.3</v>
      </c>
      <c r="D14" s="70" t="n">
        <f aca="false">Surfaces!F4</f>
        <v>3.2</v>
      </c>
      <c r="E14" s="70" t="n">
        <f aca="false">Surfaces!G4</f>
        <v>3.2</v>
      </c>
      <c r="F14" s="70" t="n">
        <f aca="false">Surfaces!H4</f>
        <v>3.2</v>
      </c>
      <c r="G14" s="71"/>
      <c r="H14" s="71"/>
      <c r="J14" s="68"/>
      <c r="K14" s="68"/>
      <c r="L14" s="0"/>
    </row>
    <row r="15" customFormat="false" ht="15" hidden="false" customHeight="false" outlineLevel="0" collapsed="false">
      <c r="A15" s="69" t="s">
        <v>54</v>
      </c>
      <c r="B15" s="70" t="n">
        <f aca="false">Surfaces!D5</f>
        <v>1.7</v>
      </c>
      <c r="C15" s="70" t="n">
        <f aca="false">Surfaces!E5</f>
        <v>1.7</v>
      </c>
      <c r="D15" s="70" t="n">
        <f aca="false">Surfaces!F5</f>
        <v>1.7</v>
      </c>
      <c r="E15" s="70" t="n">
        <f aca="false">Surfaces!G5</f>
        <v>1.8</v>
      </c>
      <c r="F15" s="70" t="n">
        <f aca="false">Surfaces!H5</f>
        <v>1.9</v>
      </c>
      <c r="G15" s="71"/>
      <c r="H15" s="71"/>
      <c r="J15" s="68"/>
      <c r="K15" s="68"/>
      <c r="L15" s="0"/>
    </row>
    <row r="16" customFormat="false" ht="15" hidden="false" customHeight="false" outlineLevel="0" collapsed="false">
      <c r="A16" s="69" t="s">
        <v>55</v>
      </c>
      <c r="B16" s="70" t="n">
        <f aca="false">Surfaces!D6</f>
        <v>6.9</v>
      </c>
      <c r="C16" s="70" t="n">
        <f aca="false">Surfaces!E6</f>
        <v>7.2</v>
      </c>
      <c r="D16" s="70" t="n">
        <f aca="false">Surfaces!F6</f>
        <v>7.3</v>
      </c>
      <c r="E16" s="70" t="n">
        <f aca="false">Surfaces!G6</f>
        <v>7.5</v>
      </c>
      <c r="F16" s="70" t="n">
        <f aca="false">Surfaces!H6</f>
        <v>8.1</v>
      </c>
      <c r="G16" s="71"/>
      <c r="H16" s="71"/>
      <c r="J16" s="68"/>
      <c r="K16" s="68"/>
      <c r="L16" s="0"/>
    </row>
    <row r="17" customFormat="false" ht="15" hidden="false" customHeight="false" outlineLevel="0" collapsed="false">
      <c r="A17" s="69" t="s">
        <v>61</v>
      </c>
      <c r="B17" s="72" t="n">
        <f aca="false">SUM(B13:B16)</f>
        <v>20.2</v>
      </c>
      <c r="C17" s="72" t="n">
        <f aca="false">SUM(C13:C16)</f>
        <v>20.7</v>
      </c>
      <c r="D17" s="72" t="n">
        <f aca="false">SUM(D13:D16)</f>
        <v>20.9</v>
      </c>
      <c r="E17" s="72" t="n">
        <f aca="false">SUM(E13:E16)</f>
        <v>21.5</v>
      </c>
      <c r="F17" s="72" t="n">
        <f aca="false">SUM(F13:F16)</f>
        <v>22.7</v>
      </c>
      <c r="G17" s="73"/>
      <c r="H17" s="73"/>
      <c r="J17" s="68"/>
      <c r="K17" s="68"/>
      <c r="L17" s="0"/>
    </row>
    <row r="18" customFormat="false" ht="15" hidden="false" customHeight="false" outlineLevel="0" collapsed="false">
      <c r="A18" s="61"/>
      <c r="B18" s="67"/>
      <c r="C18" s="61"/>
      <c r="D18" s="61"/>
      <c r="E18" s="61"/>
      <c r="F18" s="67"/>
      <c r="G18" s="61"/>
      <c r="H18" s="61"/>
      <c r="J18" s="68"/>
      <c r="K18" s="68"/>
      <c r="L18" s="0"/>
    </row>
    <row r="19" customFormat="false" ht="15" hidden="false" customHeight="false" outlineLevel="0" collapsed="false">
      <c r="A19" s="0" t="s">
        <v>166</v>
      </c>
      <c r="B19" s="67"/>
      <c r="C19" s="61"/>
      <c r="D19" s="61"/>
      <c r="E19" s="61"/>
      <c r="F19" s="67"/>
      <c r="G19" s="61"/>
      <c r="H19" s="61"/>
      <c r="J19" s="74"/>
      <c r="K19" s="74"/>
      <c r="L19" s="0"/>
    </row>
    <row r="20" customFormat="false" ht="13.9" hidden="false" customHeight="true" outlineLevel="0" collapsed="false">
      <c r="A20" s="69" t="s">
        <v>2</v>
      </c>
      <c r="B20" s="75" t="n">
        <f aca="false">B13/B$17</f>
        <v>0.405940594059406</v>
      </c>
      <c r="C20" s="75" t="n">
        <f aca="false">C13/C$17</f>
        <v>0.410628019323671</v>
      </c>
      <c r="D20" s="75" t="n">
        <f aca="false">D13/D$17</f>
        <v>0.416267942583732</v>
      </c>
      <c r="E20" s="75" t="n">
        <f aca="false">E13/E$17</f>
        <v>0.418604651162791</v>
      </c>
      <c r="F20" s="75" t="n">
        <f aca="false">F13/F$17</f>
        <v>0.418502202643172</v>
      </c>
      <c r="G20" s="71"/>
      <c r="H20" s="71"/>
      <c r="J20" s="76" t="s">
        <v>167</v>
      </c>
      <c r="K20" s="77"/>
      <c r="L20" s="78" t="s">
        <v>168</v>
      </c>
    </row>
    <row r="21" customFormat="false" ht="15" hidden="false" customHeight="false" outlineLevel="0" collapsed="false">
      <c r="A21" s="69" t="s">
        <v>53</v>
      </c>
      <c r="B21" s="75" t="n">
        <f aca="false">B14/B$17</f>
        <v>0.168316831683168</v>
      </c>
      <c r="C21" s="75" t="n">
        <f aca="false">C14/C$17</f>
        <v>0.159420289855072</v>
      </c>
      <c r="D21" s="75" t="n">
        <f aca="false">D14/D$17</f>
        <v>0.15311004784689</v>
      </c>
      <c r="E21" s="75" t="n">
        <f aca="false">E14/E$17</f>
        <v>0.148837209302326</v>
      </c>
      <c r="F21" s="75" t="n">
        <f aca="false">F14/F$17</f>
        <v>0.140969162995595</v>
      </c>
      <c r="G21" s="71"/>
      <c r="H21" s="71"/>
      <c r="J21" s="76"/>
      <c r="K21" s="77"/>
      <c r="L21" s="78"/>
    </row>
    <row r="22" customFormat="false" ht="15" hidden="false" customHeight="false" outlineLevel="0" collapsed="false">
      <c r="A22" s="69" t="s">
        <v>54</v>
      </c>
      <c r="B22" s="75" t="n">
        <f aca="false">B15/B$17</f>
        <v>0.0841584158415841</v>
      </c>
      <c r="C22" s="75" t="n">
        <f aca="false">C15/C$17</f>
        <v>0.0821256038647343</v>
      </c>
      <c r="D22" s="75" t="n">
        <f aca="false">D15/D$17</f>
        <v>0.0813397129186603</v>
      </c>
      <c r="E22" s="75" t="n">
        <f aca="false">E15/E$17</f>
        <v>0.0837209302325581</v>
      </c>
      <c r="F22" s="75" t="n">
        <f aca="false">F15/F$17</f>
        <v>0.0837004405286344</v>
      </c>
      <c r="G22" s="71"/>
      <c r="H22" s="71"/>
      <c r="J22" s="76"/>
      <c r="K22" s="77"/>
      <c r="L22" s="78"/>
    </row>
    <row r="23" customFormat="false" ht="15" hidden="false" customHeight="false" outlineLevel="0" collapsed="false">
      <c r="A23" s="69" t="s">
        <v>55</v>
      </c>
      <c r="B23" s="75" t="n">
        <f aca="false">B16/B$17</f>
        <v>0.341584158415842</v>
      </c>
      <c r="C23" s="75" t="n">
        <f aca="false">C16/C$17</f>
        <v>0.347826086956522</v>
      </c>
      <c r="D23" s="75" t="n">
        <f aca="false">D16/D$17</f>
        <v>0.349282296650718</v>
      </c>
      <c r="E23" s="75" t="n">
        <f aca="false">E16/E$17</f>
        <v>0.348837209302326</v>
      </c>
      <c r="F23" s="75" t="n">
        <f aca="false">F16/F$17</f>
        <v>0.356828193832599</v>
      </c>
      <c r="G23" s="71"/>
      <c r="H23" s="71"/>
      <c r="J23" s="76"/>
      <c r="K23" s="77"/>
      <c r="L23" s="78"/>
    </row>
    <row r="24" customFormat="false" ht="15" hidden="false" customHeight="false" outlineLevel="0" collapsed="false">
      <c r="A24" s="69" t="s">
        <v>61</v>
      </c>
      <c r="B24" s="79"/>
      <c r="C24" s="73"/>
      <c r="D24" s="73"/>
      <c r="E24" s="73"/>
      <c r="F24" s="79"/>
      <c r="G24" s="73"/>
      <c r="H24" s="73"/>
      <c r="J24" s="76"/>
      <c r="K24" s="77"/>
      <c r="L24" s="80"/>
    </row>
    <row r="25" customFormat="false" ht="15" hidden="false" customHeight="false" outlineLevel="0" collapsed="false">
      <c r="A25" s="61"/>
      <c r="B25" s="61"/>
      <c r="C25" s="61"/>
      <c r="D25" s="61"/>
      <c r="E25" s="61"/>
      <c r="F25" s="61"/>
      <c r="G25" s="61"/>
      <c r="H25" s="61"/>
      <c r="J25" s="77"/>
      <c r="K25" s="77"/>
      <c r="L25" s="80"/>
    </row>
    <row r="26" customFormat="false" ht="15" hidden="false" customHeight="false" outlineLevel="0" collapsed="false">
      <c r="A26" s="61" t="s">
        <v>169</v>
      </c>
      <c r="B26" s="61"/>
      <c r="C26" s="61"/>
      <c r="D26" s="61"/>
      <c r="E26" s="61"/>
      <c r="F26" s="61"/>
      <c r="G26" s="61"/>
      <c r="H26" s="61"/>
      <c r="J26" s="74"/>
      <c r="K26" s="74"/>
      <c r="L26" s="0"/>
    </row>
    <row r="27" customFormat="false" ht="15" hidden="false" customHeight="false" outlineLevel="0" collapsed="false">
      <c r="A27" s="56" t="s">
        <v>2</v>
      </c>
      <c r="B27" s="81" t="n">
        <f aca="false">Surfaces!D17</f>
        <v>27.1873281297805</v>
      </c>
      <c r="C27" s="81" t="n">
        <f aca="false">Surfaces!E17</f>
        <v>27.2887302619882</v>
      </c>
      <c r="D27" s="81" t="n">
        <f aca="false">Surfaces!F17</f>
        <v>27.6207233417586</v>
      </c>
      <c r="E27" s="81" t="n">
        <f aca="false">Surfaces!G17</f>
        <v>27.6715573743444</v>
      </c>
      <c r="F27" s="81" t="n">
        <f aca="false">Surfaces!H17</f>
        <v>28.7819006467474</v>
      </c>
      <c r="G27" s="65"/>
      <c r="H27" s="65"/>
      <c r="J27" s="76" t="s">
        <v>170</v>
      </c>
      <c r="K27" s="0"/>
      <c r="L27" s="55" t="s">
        <v>171</v>
      </c>
    </row>
    <row r="28" customFormat="false" ht="15" hidden="false" customHeight="false" outlineLevel="0" collapsed="false">
      <c r="A28" s="56" t="s">
        <v>53</v>
      </c>
      <c r="B28" s="81" t="n">
        <f aca="false">Surfaces!D18</f>
        <v>61.8493925531471</v>
      </c>
      <c r="C28" s="81" t="n">
        <f aca="false">Surfaces!E18</f>
        <v>64.7156609036667</v>
      </c>
      <c r="D28" s="81" t="n">
        <f aca="false">Surfaces!F18</f>
        <v>67.343654787125</v>
      </c>
      <c r="E28" s="81" t="n">
        <f aca="false">Surfaces!G18</f>
        <v>67.999648458875</v>
      </c>
      <c r="F28" s="81" t="n">
        <f aca="false">Surfaces!H18</f>
        <v>69.82680202775</v>
      </c>
      <c r="G28" s="65"/>
      <c r="H28" s="65"/>
      <c r="J28" s="76"/>
      <c r="K28" s="77"/>
      <c r="L28" s="55"/>
    </row>
    <row r="29" customFormat="false" ht="15" hidden="false" customHeight="false" outlineLevel="0" collapsed="false">
      <c r="A29" s="56" t="s">
        <v>54</v>
      </c>
      <c r="B29" s="81" t="n">
        <f aca="false">Surfaces!D19</f>
        <v>67.1472982053529</v>
      </c>
      <c r="C29" s="81" t="n">
        <f aca="false">Surfaces!E19</f>
        <v>71.4852143114706</v>
      </c>
      <c r="D29" s="81" t="n">
        <f aca="false">Surfaces!F19</f>
        <v>75.3437297842941</v>
      </c>
      <c r="E29" s="81" t="n">
        <f aca="false">Surfaces!G19</f>
        <v>75.0565477173333</v>
      </c>
      <c r="F29" s="81" t="n">
        <f aca="false">Surfaces!H19</f>
        <v>86.9748423117895</v>
      </c>
      <c r="G29" s="65"/>
      <c r="H29" s="65"/>
      <c r="J29" s="76"/>
      <c r="K29" s="77"/>
      <c r="L29" s="55"/>
    </row>
    <row r="30" customFormat="false" ht="15" hidden="false" customHeight="false" outlineLevel="0" collapsed="false">
      <c r="A30" s="56" t="s">
        <v>55</v>
      </c>
      <c r="B30" s="81" t="n">
        <f aca="false">Surfaces!D20</f>
        <v>60.6621095955362</v>
      </c>
      <c r="C30" s="81" t="n">
        <f aca="false">Surfaces!E20</f>
        <v>60.4792580734306</v>
      </c>
      <c r="D30" s="81" t="n">
        <f aca="false">Surfaces!F20</f>
        <v>60.6053942219452</v>
      </c>
      <c r="E30" s="81" t="n">
        <f aca="false">Surfaces!G20</f>
        <v>59.95152571284</v>
      </c>
      <c r="F30" s="81" t="n">
        <f aca="false">Surfaces!H20</f>
        <v>58.8026051525309</v>
      </c>
      <c r="G30" s="65"/>
      <c r="H30" s="65"/>
      <c r="J30" s="76"/>
      <c r="K30" s="77"/>
      <c r="L30" s="55"/>
    </row>
    <row r="31" customFormat="false" ht="15" hidden="false" customHeight="false" outlineLevel="0" collapsed="false">
      <c r="J31" s="68"/>
      <c r="K31" s="68"/>
      <c r="L31" s="0"/>
    </row>
    <row r="32" customFormat="false" ht="15" hidden="false" customHeight="false" outlineLevel="0" collapsed="false">
      <c r="A32" s="61" t="s">
        <v>172</v>
      </c>
      <c r="B32" s="61"/>
      <c r="C32" s="61"/>
      <c r="D32" s="61"/>
      <c r="E32" s="61"/>
      <c r="F32" s="61"/>
      <c r="J32" s="68"/>
      <c r="K32" s="68"/>
      <c r="L32" s="0"/>
    </row>
    <row r="33" customFormat="false" ht="15" hidden="false" customHeight="false" outlineLevel="0" collapsed="false">
      <c r="A33" s="56" t="s">
        <v>2</v>
      </c>
      <c r="B33" s="82" t="n">
        <f aca="false">B27/$B27</f>
        <v>1</v>
      </c>
      <c r="C33" s="82" t="n">
        <f aca="false">C27/$B27</f>
        <v>1.00372975717671</v>
      </c>
      <c r="D33" s="82" t="n">
        <f aca="false">D27/$B27</f>
        <v>1.01594107408824</v>
      </c>
      <c r="E33" s="82" t="n">
        <f aca="false">E27/$B27</f>
        <v>1.01781084342869</v>
      </c>
      <c r="F33" s="82" t="n">
        <f aca="false">F27/$B27</f>
        <v>1.05865131392666</v>
      </c>
      <c r="J33" s="68"/>
      <c r="K33" s="68"/>
      <c r="L33" s="0"/>
    </row>
    <row r="34" customFormat="false" ht="15" hidden="false" customHeight="false" outlineLevel="0" collapsed="false">
      <c r="A34" s="56" t="s">
        <v>53</v>
      </c>
      <c r="B34" s="82" t="n">
        <f aca="false">B28/$B28</f>
        <v>1</v>
      </c>
      <c r="C34" s="82" t="n">
        <f aca="false">C28/$B28</f>
        <v>1.04634270818516</v>
      </c>
      <c r="D34" s="82" t="n">
        <f aca="false">D28/$B28</f>
        <v>1.08883292150779</v>
      </c>
      <c r="E34" s="82" t="n">
        <f aca="false">E28/$B28</f>
        <v>1.09943922893734</v>
      </c>
      <c r="F34" s="82" t="n">
        <f aca="false">F28/$B28</f>
        <v>1.12898120976286</v>
      </c>
      <c r="J34" s="68"/>
      <c r="K34" s="68"/>
      <c r="L34" s="0"/>
    </row>
    <row r="35" customFormat="false" ht="15" hidden="false" customHeight="false" outlineLevel="0" collapsed="false">
      <c r="A35" s="56" t="s">
        <v>54</v>
      </c>
      <c r="B35" s="82" t="n">
        <f aca="false">B29/$B29</f>
        <v>1</v>
      </c>
      <c r="C35" s="82" t="n">
        <f aca="false">C29/$B29</f>
        <v>1.06460298808824</v>
      </c>
      <c r="D35" s="82" t="n">
        <f aca="false">D29/$B29</f>
        <v>1.1220664389783</v>
      </c>
      <c r="E35" s="82" t="n">
        <f aca="false">E29/$B29</f>
        <v>1.11778954214646</v>
      </c>
      <c r="F35" s="82" t="n">
        <f aca="false">F29/$B29</f>
        <v>1.29528431726023</v>
      </c>
      <c r="J35" s="68"/>
      <c r="K35" s="68"/>
      <c r="L35" s="0"/>
    </row>
    <row r="36" customFormat="false" ht="15" hidden="false" customHeight="false" outlineLevel="0" collapsed="false">
      <c r="A36" s="56" t="s">
        <v>55</v>
      </c>
      <c r="B36" s="82" t="n">
        <f aca="false">B30/$B30</f>
        <v>1</v>
      </c>
      <c r="C36" s="82" t="n">
        <f aca="false">C30/$B30</f>
        <v>0.996985737500314</v>
      </c>
      <c r="D36" s="82" t="n">
        <f aca="false">D30/$B30</f>
        <v>0.999065060975143</v>
      </c>
      <c r="E36" s="82" t="n">
        <f aca="false">E30/$B30</f>
        <v>0.988286198956251</v>
      </c>
      <c r="F36" s="82" t="n">
        <f aca="false">F30/$B30</f>
        <v>0.969346525279065</v>
      </c>
      <c r="J36" s="68"/>
      <c r="K36" s="68"/>
      <c r="L36" s="0"/>
    </row>
    <row r="37" customFormat="false" ht="15" hidden="false" customHeight="false" outlineLevel="0" collapsed="false">
      <c r="J37" s="68"/>
      <c r="K37" s="68"/>
      <c r="L37" s="0"/>
    </row>
    <row r="38" customFormat="false" ht="15" hidden="false" customHeight="false" outlineLevel="0" collapsed="false">
      <c r="J38" s="68"/>
      <c r="K38" s="68"/>
      <c r="L38" s="0"/>
    </row>
    <row r="39" customFormat="false" ht="15" hidden="false" customHeight="false" outlineLevel="0" collapsed="false">
      <c r="J39" s="68"/>
      <c r="K39" s="68"/>
      <c r="L39" s="0"/>
    </row>
    <row r="40" customFormat="false" ht="15" hidden="false" customHeight="false" outlineLevel="0" collapsed="false">
      <c r="J40" s="68"/>
      <c r="K40" s="68"/>
      <c r="L40" s="0"/>
    </row>
    <row r="41" customFormat="false" ht="18.75" hidden="false" customHeight="false" outlineLevel="0" collapsed="false">
      <c r="A41" s="47" t="s">
        <v>173</v>
      </c>
      <c r="B41" s="48"/>
      <c r="C41" s="48"/>
      <c r="D41" s="48"/>
      <c r="E41" s="48"/>
      <c r="F41" s="48"/>
      <c r="G41" s="48"/>
      <c r="J41" s="0"/>
      <c r="K41" s="0"/>
      <c r="L41" s="0"/>
    </row>
    <row r="42" s="84" customFormat="true" ht="18.75" hidden="false" customHeight="false" outlineLevel="0" collapsed="false">
      <c r="A42" s="83"/>
      <c r="B42" s="50"/>
      <c r="C42" s="50"/>
      <c r="D42" s="50"/>
      <c r="E42" s="50"/>
      <c r="F42" s="50"/>
      <c r="G42" s="50"/>
      <c r="J42" s="66"/>
      <c r="K42" s="66"/>
      <c r="L42" s="85"/>
    </row>
    <row r="43" customFormat="false" ht="45.75" hidden="false" customHeight="false" outlineLevel="0" collapsed="false">
      <c r="A43" s="86" t="s">
        <v>174</v>
      </c>
      <c r="B43" s="50"/>
      <c r="C43" s="50"/>
      <c r="D43" s="50"/>
      <c r="E43" s="50"/>
      <c r="F43" s="50"/>
      <c r="G43" s="50"/>
      <c r="H43" s="0" t="s">
        <v>175</v>
      </c>
      <c r="J43" s="66"/>
      <c r="K43" s="66"/>
      <c r="L43" s="85" t="s">
        <v>176</v>
      </c>
    </row>
    <row r="44" customFormat="false" ht="18.75" hidden="false" customHeight="false" outlineLevel="0" collapsed="false">
      <c r="A44" s="87" t="s">
        <v>177</v>
      </c>
      <c r="B44" s="50"/>
      <c r="C44" s="50"/>
      <c r="D44" s="50"/>
      <c r="E44" s="50"/>
      <c r="F44" s="50"/>
      <c r="G44" s="50"/>
      <c r="J44" s="88" t="s">
        <v>178</v>
      </c>
      <c r="K44" s="89"/>
      <c r="L44" s="0"/>
    </row>
    <row r="45" customFormat="false" ht="15" hidden="false" customHeight="false" outlineLevel="0" collapsed="false">
      <c r="A45" s="56" t="s">
        <v>2</v>
      </c>
      <c r="B45" s="90" t="n">
        <f aca="false">Sorties_modele_tertiaire!C128</f>
        <v>0.371848534227317</v>
      </c>
      <c r="C45" s="90" t="n">
        <f aca="false">Sorties_modele_tertiaire!D128</f>
        <v>0.340351230739311</v>
      </c>
      <c r="D45" s="90" t="n">
        <f aca="false">Sorties_modele_tertiaire!E128</f>
        <v>0.276354186930242</v>
      </c>
      <c r="E45" s="90" t="n">
        <f aca="false">Sorties_modele_tertiaire!F128</f>
        <v>0.186384587136209</v>
      </c>
      <c r="F45" s="90" t="n">
        <f aca="false">Sorties_modele_tertiaire!G128</f>
        <v>0.0165847907826983</v>
      </c>
      <c r="G45" s="65"/>
      <c r="J45" s="88"/>
      <c r="K45" s="89"/>
      <c r="L45" s="0" t="s">
        <v>179</v>
      </c>
    </row>
    <row r="46" customFormat="false" ht="15" hidden="false" customHeight="false" outlineLevel="0" collapsed="false">
      <c r="A46" s="56" t="s">
        <v>53</v>
      </c>
      <c r="B46" s="90" t="n">
        <f aca="false">Sorties_modele_tertiaire!C129</f>
        <v>0.419391930782389</v>
      </c>
      <c r="C46" s="90" t="n">
        <f aca="false">Sorties_modele_tertiaire!D129</f>
        <v>0.433044896244106</v>
      </c>
      <c r="D46" s="90" t="n">
        <f aca="false">Sorties_modele_tertiaire!E129</f>
        <v>0.403701484172553</v>
      </c>
      <c r="E46" s="90" t="n">
        <f aca="false">Sorties_modele_tertiaire!F129</f>
        <v>0.328126253016952</v>
      </c>
      <c r="F46" s="90" t="n">
        <f aca="false">Sorties_modele_tertiaire!G129</f>
        <v>0.0505385906432371</v>
      </c>
      <c r="G46" s="65"/>
      <c r="J46" s="88"/>
      <c r="K46" s="89"/>
      <c r="L46" s="0"/>
    </row>
    <row r="47" customFormat="false" ht="15" hidden="false" customHeight="false" outlineLevel="0" collapsed="false">
      <c r="A47" s="56" t="s">
        <v>54</v>
      </c>
      <c r="B47" s="90" t="n">
        <f aca="false">Sorties_modele_tertiaire!C130</f>
        <v>0.570132658946339</v>
      </c>
      <c r="C47" s="90" t="n">
        <f aca="false">Sorties_modele_tertiaire!D130</f>
        <v>0.559648491555411</v>
      </c>
      <c r="D47" s="90" t="n">
        <f aca="false">Sorties_modele_tertiaire!E130</f>
        <v>0.498501754238396</v>
      </c>
      <c r="E47" s="90" t="n">
        <f aca="false">Sorties_modele_tertiaire!F130</f>
        <v>0.3919862838426</v>
      </c>
      <c r="F47" s="90" t="n">
        <f aca="false">Sorties_modele_tertiaire!G130</f>
        <v>0.0993545504285665</v>
      </c>
      <c r="G47" s="65"/>
      <c r="J47" s="88"/>
      <c r="K47" s="89"/>
      <c r="L47" s="0"/>
    </row>
    <row r="48" customFormat="false" ht="15" hidden="false" customHeight="false" outlineLevel="0" collapsed="false">
      <c r="A48" s="56" t="s">
        <v>55</v>
      </c>
      <c r="B48" s="90" t="n">
        <f aca="false">Sorties_modele_tertiaire!C131</f>
        <v>0.464621978749671</v>
      </c>
      <c r="C48" s="90" t="n">
        <f aca="false">Sorties_modele_tertiaire!D131</f>
        <v>0.434299569847099</v>
      </c>
      <c r="D48" s="90" t="n">
        <f aca="false">Sorties_modele_tertiaire!E131</f>
        <v>0.383925109404929</v>
      </c>
      <c r="E48" s="90" t="n">
        <f aca="false">Sorties_modele_tertiaire!F131</f>
        <v>0.299565879825232</v>
      </c>
      <c r="F48" s="90" t="n">
        <f aca="false">Sorties_modele_tertiaire!G131</f>
        <v>0.0681004385363623</v>
      </c>
      <c r="G48" s="65"/>
      <c r="J48" s="88"/>
      <c r="K48" s="89"/>
      <c r="L48" s="0"/>
    </row>
    <row r="49" customFormat="false" ht="18.75" hidden="false" customHeight="false" outlineLevel="0" collapsed="false">
      <c r="A49" s="87" t="s">
        <v>180</v>
      </c>
      <c r="B49" s="91"/>
      <c r="C49" s="91"/>
      <c r="D49" s="91"/>
      <c r="E49" s="91"/>
      <c r="F49" s="91"/>
      <c r="G49" s="50"/>
      <c r="J49" s="88"/>
      <c r="K49" s="89"/>
      <c r="L49" s="0"/>
    </row>
    <row r="50" customFormat="false" ht="15" hidden="false" customHeight="false" outlineLevel="0" collapsed="false">
      <c r="A50" s="56" t="s">
        <v>2</v>
      </c>
      <c r="B50" s="90" t="n">
        <f aca="false">Sorties_modele_tertiaire!C135</f>
        <v>0.051858693623453</v>
      </c>
      <c r="C50" s="90" t="n">
        <f aca="false">Sorties_modele_tertiaire!D135</f>
        <v>0.05086936365693</v>
      </c>
      <c r="D50" s="90" t="n">
        <f aca="false">Sorties_modele_tertiaire!E135</f>
        <v>0.0689801429722506</v>
      </c>
      <c r="E50" s="90" t="n">
        <f aca="false">Sorties_modele_tertiaire!F135</f>
        <v>0.0954286486951928</v>
      </c>
      <c r="F50" s="90" t="n">
        <f aca="false">Sorties_modele_tertiaire!G135</f>
        <v>0.19320425998093</v>
      </c>
      <c r="G50" s="65"/>
      <c r="J50" s="88"/>
      <c r="K50" s="89"/>
      <c r="L50" s="0"/>
    </row>
    <row r="51" customFormat="false" ht="15" hidden="false" customHeight="false" outlineLevel="0" collapsed="false">
      <c r="A51" s="56" t="s">
        <v>53</v>
      </c>
      <c r="B51" s="90" t="n">
        <f aca="false">Sorties_modele_tertiaire!C136</f>
        <v>0.0263513356189928</v>
      </c>
      <c r="C51" s="90" t="n">
        <f aca="false">Sorties_modele_tertiaire!D136</f>
        <v>0.0315426607012806</v>
      </c>
      <c r="D51" s="90" t="n">
        <f aca="false">Sorties_modele_tertiaire!E136</f>
        <v>0.0649384995799444</v>
      </c>
      <c r="E51" s="90" t="n">
        <f aca="false">Sorties_modele_tertiaire!F136</f>
        <v>0.108349119878546</v>
      </c>
      <c r="F51" s="90" t="n">
        <f aca="false">Sorties_modele_tertiaire!G136</f>
        <v>0.244412949995233</v>
      </c>
      <c r="G51" s="65"/>
      <c r="J51" s="88"/>
      <c r="K51" s="89"/>
      <c r="L51" s="0"/>
    </row>
    <row r="52" customFormat="false" ht="15" hidden="false" customHeight="false" outlineLevel="0" collapsed="false">
      <c r="A52" s="56" t="s">
        <v>54</v>
      </c>
      <c r="B52" s="90" t="n">
        <f aca="false">Sorties_modele_tertiaire!C137</f>
        <v>0.0647973267339716</v>
      </c>
      <c r="C52" s="90" t="n">
        <f aca="false">Sorties_modele_tertiaire!D137</f>
        <v>0.0743173804691285</v>
      </c>
      <c r="D52" s="90" t="n">
        <f aca="false">Sorties_modele_tertiaire!E137</f>
        <v>0.11749212758903</v>
      </c>
      <c r="E52" s="90" t="n">
        <f aca="false">Sorties_modele_tertiaire!F137</f>
        <v>0.166013120647722</v>
      </c>
      <c r="F52" s="90" t="n">
        <f aca="false">Sorties_modele_tertiaire!G137</f>
        <v>0.278002676068533</v>
      </c>
      <c r="G52" s="65"/>
      <c r="J52" s="88"/>
      <c r="K52" s="89"/>
      <c r="L52" s="0"/>
    </row>
    <row r="53" customFormat="false" ht="15" hidden="false" customHeight="false" outlineLevel="0" collapsed="false">
      <c r="A53" s="56" t="s">
        <v>55</v>
      </c>
      <c r="B53" s="90" t="n">
        <f aca="false">Sorties_modele_tertiaire!C138</f>
        <v>0.0493164798959569</v>
      </c>
      <c r="C53" s="90" t="n">
        <f aca="false">Sorties_modele_tertiaire!D138</f>
        <v>0.0532489120455406</v>
      </c>
      <c r="D53" s="90" t="n">
        <f aca="false">Sorties_modele_tertiaire!E138</f>
        <v>0.0740945736927794</v>
      </c>
      <c r="E53" s="90" t="n">
        <f aca="false">Sorties_modele_tertiaire!F138</f>
        <v>0.111951783744218</v>
      </c>
      <c r="F53" s="90" t="n">
        <f aca="false">Sorties_modele_tertiaire!G138</f>
        <v>0.22843317481102</v>
      </c>
      <c r="G53" s="65"/>
      <c r="J53" s="88"/>
      <c r="K53" s="89"/>
      <c r="L53" s="0"/>
    </row>
    <row r="54" s="84" customFormat="true" ht="30" hidden="false" customHeight="false" outlineLevel="0" collapsed="false">
      <c r="A54" s="87" t="s">
        <v>181</v>
      </c>
      <c r="B54" s="92"/>
      <c r="C54" s="92"/>
      <c r="D54" s="92"/>
      <c r="E54" s="92"/>
      <c r="F54" s="92"/>
      <c r="H54" s="84" t="s">
        <v>182</v>
      </c>
      <c r="I54" s="84" t="n">
        <v>0.2</v>
      </c>
      <c r="J54" s="66"/>
      <c r="K54" s="66"/>
      <c r="L54" s="85" t="s">
        <v>183</v>
      </c>
    </row>
    <row r="55" customFormat="false" ht="15" hidden="false" customHeight="false" outlineLevel="0" collapsed="false">
      <c r="A55" s="56" t="s">
        <v>2</v>
      </c>
      <c r="B55" s="93" t="n">
        <f aca="false">Sorties_modele_tertiaire!C156*$I$54</f>
        <v>0.00462153144214896</v>
      </c>
      <c r="C55" s="93" t="n">
        <f aca="false">Sorties_modele_tertiaire!D156*$I$54</f>
        <v>0.00410535206972741</v>
      </c>
      <c r="D55" s="93" t="n">
        <f aca="false">Sorties_modele_tertiaire!E156*$I$54</f>
        <v>0.00358871793607463</v>
      </c>
      <c r="E55" s="93" t="n">
        <f aca="false">Sorties_modele_tertiaire!F156*$I$54</f>
        <v>0.00324120804977354</v>
      </c>
      <c r="F55" s="93" t="n">
        <f aca="false">Sorties_modele_tertiaire!G156*$I$54</f>
        <v>0.00363948692289151</v>
      </c>
      <c r="G55" s="65"/>
      <c r="J55" s="94" t="s">
        <v>184</v>
      </c>
      <c r="K55" s="95"/>
      <c r="L55" s="0"/>
    </row>
    <row r="56" customFormat="false" ht="15" hidden="false" customHeight="false" outlineLevel="0" collapsed="false">
      <c r="A56" s="56" t="s">
        <v>53</v>
      </c>
      <c r="B56" s="93" t="n">
        <f aca="false">Sorties_modele_tertiaire!C157*$I$54</f>
        <v>0.0116949502896979</v>
      </c>
      <c r="C56" s="93" t="n">
        <f aca="false">Sorties_modele_tertiaire!D157*$I$54</f>
        <v>0.0103086309269644</v>
      </c>
      <c r="D56" s="93" t="n">
        <f aca="false">Sorties_modele_tertiaire!E157*$I$54</f>
        <v>0.00908882458261718</v>
      </c>
      <c r="E56" s="93" t="n">
        <f aca="false">Sorties_modele_tertiaire!F157*$I$54</f>
        <v>0.00923580467454695</v>
      </c>
      <c r="F56" s="93" t="n">
        <f aca="false">Sorties_modele_tertiaire!G157*$I$54</f>
        <v>0.0112057423967154</v>
      </c>
      <c r="G56" s="65"/>
      <c r="J56" s="94"/>
      <c r="K56" s="95"/>
      <c r="L56" s="0"/>
    </row>
    <row r="57" customFormat="false" ht="15" hidden="false" customHeight="false" outlineLevel="0" collapsed="false">
      <c r="A57" s="56" t="s">
        <v>54</v>
      </c>
      <c r="B57" s="93" t="n">
        <f aca="false">Sorties_modele_tertiaire!C158*$I$54</f>
        <v>0.0074216961612521</v>
      </c>
      <c r="C57" s="93" t="n">
        <f aca="false">Sorties_modele_tertiaire!D158*$I$54</f>
        <v>0.00800003152105424</v>
      </c>
      <c r="D57" s="93" t="n">
        <f aca="false">Sorties_modele_tertiaire!E158*$I$54</f>
        <v>0.00850983832256359</v>
      </c>
      <c r="E57" s="93" t="n">
        <f aca="false">Sorties_modele_tertiaire!F158*$I$54</f>
        <v>0.00901467345359049</v>
      </c>
      <c r="F57" s="93" t="n">
        <f aca="false">Sorties_modele_tertiaire!G158*$I$54</f>
        <v>0.0122279915609145</v>
      </c>
      <c r="G57" s="65"/>
      <c r="J57" s="94"/>
      <c r="K57" s="95"/>
      <c r="L57" s="0"/>
    </row>
    <row r="58" customFormat="false" ht="15" hidden="false" customHeight="false" outlineLevel="0" collapsed="false">
      <c r="A58" s="56" t="s">
        <v>55</v>
      </c>
      <c r="B58" s="93" t="n">
        <f aca="false">Sorties_modele_tertiaire!C159*$I$54</f>
        <v>0.0132343340263663</v>
      </c>
      <c r="C58" s="93" t="n">
        <f aca="false">Sorties_modele_tertiaire!D159*$I$54</f>
        <v>0.0134507382170483</v>
      </c>
      <c r="D58" s="93" t="n">
        <f aca="false">Sorties_modele_tertiaire!E159*$I$54</f>
        <v>0.0138610157075636</v>
      </c>
      <c r="E58" s="93" t="n">
        <f aca="false">Sorties_modele_tertiaire!F159*$I$54</f>
        <v>0.0146217068386064</v>
      </c>
      <c r="F58" s="93" t="n">
        <f aca="false">Sorties_modele_tertiaire!G159*$I$54</f>
        <v>0.0158632549318932</v>
      </c>
      <c r="G58" s="65"/>
      <c r="J58" s="94"/>
      <c r="K58" s="95"/>
      <c r="L58" s="0"/>
    </row>
    <row r="59" customFormat="false" ht="15.75" hidden="false" customHeight="false" outlineLevel="0" collapsed="false">
      <c r="A59" s="87" t="s">
        <v>185</v>
      </c>
      <c r="B59" s="96"/>
      <c r="C59" s="96"/>
      <c r="D59" s="96"/>
      <c r="E59" s="96"/>
      <c r="F59" s="96"/>
      <c r="J59" s="0"/>
      <c r="K59" s="0"/>
      <c r="L59" s="0"/>
    </row>
    <row r="60" customFormat="false" ht="15" hidden="false" customHeight="false" outlineLevel="0" collapsed="false">
      <c r="A60" s="56" t="s">
        <v>2</v>
      </c>
      <c r="B60" s="90" t="n">
        <f aca="false">Sorties_modele_tertiaire!C142</f>
        <v>0.493723139377808</v>
      </c>
      <c r="C60" s="90" t="n">
        <f aca="false">Sorties_modele_tertiaire!D142</f>
        <v>0.54537581864861</v>
      </c>
      <c r="D60" s="90" t="n">
        <f aca="false">Sorties_modele_tertiaire!E142</f>
        <v>0.61075995297033</v>
      </c>
      <c r="E60" s="90" t="n">
        <f aca="false">Sorties_modele_tertiaire!F142</f>
        <v>0.688219499247722</v>
      </c>
      <c r="F60" s="90" t="n">
        <f aca="false">Sorties_modele_tertiaire!G142</f>
        <v>0.771379856284099</v>
      </c>
      <c r="G60" s="65"/>
      <c r="J60" s="94" t="s">
        <v>186</v>
      </c>
      <c r="K60" s="95"/>
      <c r="L60" s="0"/>
    </row>
    <row r="61" customFormat="false" ht="15" hidden="false" customHeight="false" outlineLevel="0" collapsed="false">
      <c r="A61" s="56" t="s">
        <v>53</v>
      </c>
      <c r="B61" s="90" t="n">
        <f aca="false">Sorties_modele_tertiaire!C143</f>
        <v>0.369509599649165</v>
      </c>
      <c r="C61" s="90" t="n">
        <f aca="false">Sorties_modele_tertiaire!D143</f>
        <v>0.391515738312899</v>
      </c>
      <c r="D61" s="90" t="n">
        <f aca="false">Sorties_modele_tertiaire!E143</f>
        <v>0.434613952901202</v>
      </c>
      <c r="E61" s="90" t="n">
        <f aca="false">Sorties_modele_tertiaire!F143</f>
        <v>0.498008973042406</v>
      </c>
      <c r="F61" s="90" t="n">
        <f aca="false">Sorties_modele_tertiaire!G143</f>
        <v>0.647786369735641</v>
      </c>
      <c r="G61" s="65"/>
      <c r="J61" s="94"/>
      <c r="K61" s="95"/>
      <c r="L61" s="0"/>
    </row>
    <row r="62" customFormat="false" ht="15" hidden="false" customHeight="false" outlineLevel="0" collapsed="false">
      <c r="A62" s="56" t="s">
        <v>54</v>
      </c>
      <c r="B62" s="90" t="n">
        <f aca="false">Sorties_modele_tertiaire!C144</f>
        <v>0.216391531694173</v>
      </c>
      <c r="C62" s="90" t="n">
        <f aca="false">Sorties_modele_tertiaire!D144</f>
        <v>0.239622255309388</v>
      </c>
      <c r="D62" s="90" t="n">
        <f aca="false">Sorties_modele_tertiaire!E144</f>
        <v>0.286550018075142</v>
      </c>
      <c r="E62" s="90" t="n">
        <f aca="false">Sorties_modele_tertiaire!F144</f>
        <v>0.365599056223362</v>
      </c>
      <c r="F62" s="90" t="n">
        <f aca="false">Sorties_modele_tertiaire!G144</f>
        <v>0.555535550934043</v>
      </c>
      <c r="G62" s="65"/>
      <c r="J62" s="94"/>
      <c r="K62" s="95"/>
      <c r="L62" s="0"/>
    </row>
    <row r="63" customFormat="false" ht="15" hidden="false" customHeight="false" outlineLevel="0" collapsed="false">
      <c r="A63" s="56" t="s">
        <v>55</v>
      </c>
      <c r="B63" s="90" t="n">
        <f aca="false">Sorties_modele_tertiaire!C145</f>
        <v>0.31202699690462</v>
      </c>
      <c r="C63" s="90" t="n">
        <f aca="false">Sorties_modele_tertiaire!D145</f>
        <v>0.357266709387445</v>
      </c>
      <c r="D63" s="90" t="n">
        <f aca="false">Sorties_modele_tertiaire!E145</f>
        <v>0.410439571300982</v>
      </c>
      <c r="E63" s="90" t="n">
        <f aca="false">Sorties_modele_tertiaire!F145</f>
        <v>0.47623071916613</v>
      </c>
      <c r="F63" s="90" t="n">
        <f aca="false">Sorties_modele_tertiaire!G145</f>
        <v>0.619861161664151</v>
      </c>
      <c r="G63" s="65"/>
      <c r="J63" s="94"/>
      <c r="K63" s="95"/>
      <c r="L63" s="0"/>
    </row>
    <row r="64" s="84" customFormat="true" ht="30" hidden="false" customHeight="false" outlineLevel="0" collapsed="false">
      <c r="A64" s="87" t="s">
        <v>187</v>
      </c>
      <c r="B64" s="92"/>
      <c r="C64" s="92"/>
      <c r="D64" s="92"/>
      <c r="E64" s="92"/>
      <c r="F64" s="92"/>
      <c r="H64" s="84" t="s">
        <v>188</v>
      </c>
      <c r="I64" s="84" t="n">
        <v>0.8</v>
      </c>
      <c r="J64" s="66"/>
      <c r="K64" s="66"/>
      <c r="L64" s="85" t="s">
        <v>189</v>
      </c>
    </row>
    <row r="65" customFormat="false" ht="15" hidden="false" customHeight="false" outlineLevel="0" collapsed="false">
      <c r="A65" s="56" t="s">
        <v>2</v>
      </c>
      <c r="B65" s="93" t="n">
        <f aca="false">Sorties_modele_tertiaire!C156*$I$64</f>
        <v>0.0184861257685958</v>
      </c>
      <c r="C65" s="93" t="n">
        <f aca="false">Sorties_modele_tertiaire!D156*$I$64</f>
        <v>0.0164214082789096</v>
      </c>
      <c r="D65" s="93" t="n">
        <f aca="false">Sorties_modele_tertiaire!E156*$I$64</f>
        <v>0.0143548717442985</v>
      </c>
      <c r="E65" s="93" t="n">
        <f aca="false">Sorties_modele_tertiaire!F156*$I$64</f>
        <v>0.0129648321990941</v>
      </c>
      <c r="F65" s="93" t="n">
        <f aca="false">Sorties_modele_tertiaire!G156*$I$64</f>
        <v>0.0145579476915661</v>
      </c>
      <c r="G65" s="65"/>
      <c r="J65" s="94" t="s">
        <v>190</v>
      </c>
      <c r="K65" s="95"/>
      <c r="L65" s="0"/>
    </row>
    <row r="66" customFormat="false" ht="15" hidden="false" customHeight="false" outlineLevel="0" collapsed="false">
      <c r="A66" s="56" t="s">
        <v>53</v>
      </c>
      <c r="B66" s="93" t="n">
        <f aca="false">Sorties_modele_tertiaire!C157*$I$64</f>
        <v>0.0467798011587914</v>
      </c>
      <c r="C66" s="93" t="n">
        <f aca="false">Sorties_modele_tertiaire!D157*$I$64</f>
        <v>0.0412345237078574</v>
      </c>
      <c r="D66" s="93" t="n">
        <f aca="false">Sorties_modele_tertiaire!E157*$I$64</f>
        <v>0.0363552983304687</v>
      </c>
      <c r="E66" s="93" t="n">
        <f aca="false">Sorties_modele_tertiaire!F157*$I$64</f>
        <v>0.0369432186981878</v>
      </c>
      <c r="F66" s="93" t="n">
        <f aca="false">Sorties_modele_tertiaire!G157*$I$64</f>
        <v>0.0448229695868617</v>
      </c>
      <c r="G66" s="65"/>
      <c r="J66" s="94"/>
      <c r="K66" s="95"/>
      <c r="L66" s="0"/>
    </row>
    <row r="67" customFormat="false" ht="15" hidden="false" customHeight="false" outlineLevel="0" collapsed="false">
      <c r="A67" s="56" t="s">
        <v>54</v>
      </c>
      <c r="B67" s="93" t="n">
        <f aca="false">Sorties_modele_tertiaire!C158*$I$64</f>
        <v>0.0296867846450084</v>
      </c>
      <c r="C67" s="93" t="n">
        <f aca="false">Sorties_modele_tertiaire!D158*$I$64</f>
        <v>0.0320001260842169</v>
      </c>
      <c r="D67" s="93" t="n">
        <f aca="false">Sorties_modele_tertiaire!E158*$I$64</f>
        <v>0.0340393532902544</v>
      </c>
      <c r="E67" s="93" t="n">
        <f aca="false">Sorties_modele_tertiaire!F158*$I$64</f>
        <v>0.036058693814362</v>
      </c>
      <c r="F67" s="93" t="n">
        <f aca="false">Sorties_modele_tertiaire!G158*$I$64</f>
        <v>0.0489119662436581</v>
      </c>
      <c r="G67" s="65"/>
      <c r="J67" s="94"/>
      <c r="K67" s="95"/>
      <c r="L67" s="0"/>
    </row>
    <row r="68" customFormat="false" ht="15" hidden="false" customHeight="false" outlineLevel="0" collapsed="false">
      <c r="A68" s="56" t="s">
        <v>55</v>
      </c>
      <c r="B68" s="93" t="n">
        <f aca="false">Sorties_modele_tertiaire!C159*$I$64</f>
        <v>0.0529373361054652</v>
      </c>
      <c r="C68" s="93" t="n">
        <f aca="false">Sorties_modele_tertiaire!D159*$I$64</f>
        <v>0.0538029528681933</v>
      </c>
      <c r="D68" s="93" t="n">
        <f aca="false">Sorties_modele_tertiaire!E159*$I$64</f>
        <v>0.0554440628302544</v>
      </c>
      <c r="E68" s="93" t="n">
        <f aca="false">Sorties_modele_tertiaire!F159*$I$64</f>
        <v>0.0584868273544258</v>
      </c>
      <c r="F68" s="93" t="n">
        <f aca="false">Sorties_modele_tertiaire!G159*$I$64</f>
        <v>0.0634530197275729</v>
      </c>
      <c r="G68" s="65"/>
      <c r="J68" s="94"/>
      <c r="K68" s="95"/>
      <c r="L68" s="0"/>
    </row>
    <row r="69" customFormat="false" ht="15" hidden="false" customHeight="false" outlineLevel="0" collapsed="false">
      <c r="J69" s="94"/>
      <c r="K69" s="95"/>
      <c r="L69" s="0"/>
    </row>
    <row r="70" customFormat="false" ht="15.75" hidden="false" customHeight="false" outlineLevel="0" collapsed="false">
      <c r="A70" s="87" t="s">
        <v>191</v>
      </c>
      <c r="B70" s="92"/>
      <c r="C70" s="92"/>
      <c r="D70" s="92"/>
      <c r="E70" s="92"/>
      <c r="F70" s="92"/>
      <c r="G70" s="84"/>
      <c r="J70" s="94"/>
      <c r="K70" s="95"/>
      <c r="L70" s="0"/>
    </row>
    <row r="71" customFormat="false" ht="15" hidden="false" customHeight="false" outlineLevel="0" collapsed="false">
      <c r="A71" s="56" t="s">
        <v>2</v>
      </c>
      <c r="B71" s="90" t="n">
        <f aca="false">Sorties_modele_tertiaire!C149</f>
        <v>0.0594619755606767</v>
      </c>
      <c r="C71" s="90" t="n">
        <f aca="false">Sorties_modele_tertiaire!D149</f>
        <v>0.042876826606512</v>
      </c>
      <c r="D71" s="90" t="n">
        <f aca="false">Sorties_modele_tertiaire!E149</f>
        <v>0.0259621274468042</v>
      </c>
      <c r="E71" s="90" t="n">
        <f aca="false">Sorties_modele_tertiaire!F149</f>
        <v>0.013761224672009</v>
      </c>
      <c r="F71" s="90" t="n">
        <f aca="false">Sorties_modele_tertiaire!G149</f>
        <v>0.000633658337815812</v>
      </c>
      <c r="G71" s="65"/>
      <c r="J71" s="94"/>
      <c r="K71" s="95"/>
      <c r="L71" s="0"/>
    </row>
    <row r="72" customFormat="false" ht="15" hidden="false" customHeight="false" outlineLevel="0" collapsed="false">
      <c r="A72" s="56" t="s">
        <v>53</v>
      </c>
      <c r="B72" s="90" t="n">
        <f aca="false">Sorties_modele_tertiaire!C150</f>
        <v>0.126272382500964</v>
      </c>
      <c r="C72" s="90" t="n">
        <f aca="false">Sorties_modele_tertiaire!D150</f>
        <v>0.0923535501068931</v>
      </c>
      <c r="D72" s="90" t="n">
        <f aca="false">Sorties_modele_tertiaire!E150</f>
        <v>0.0513019404332144</v>
      </c>
      <c r="E72" s="90" t="n">
        <f aca="false">Sorties_modele_tertiaire!F150</f>
        <v>0.0193366306893611</v>
      </c>
      <c r="F72" s="90" t="n">
        <f aca="false">Sorties_modele_tertiaire!G150</f>
        <v>0.00123337764231146</v>
      </c>
      <c r="G72" s="65"/>
      <c r="J72" s="94"/>
      <c r="K72" s="95"/>
      <c r="L72" s="0"/>
    </row>
    <row r="73" customFormat="false" ht="15" hidden="false" customHeight="false" outlineLevel="0" collapsed="false">
      <c r="A73" s="56" t="s">
        <v>54</v>
      </c>
      <c r="B73" s="90" t="n">
        <f aca="false">Sorties_modele_tertiaire!C151</f>
        <v>0.111570001819255</v>
      </c>
      <c r="C73" s="90" t="n">
        <f aca="false">Sorties_modele_tertiaire!D151</f>
        <v>0.0864117150608017</v>
      </c>
      <c r="D73" s="90" t="n">
        <f aca="false">Sorties_modele_tertiaire!E151</f>
        <v>0.0549069084846132</v>
      </c>
      <c r="E73" s="90" t="n">
        <f aca="false">Sorties_modele_tertiaire!F151</f>
        <v>0.0313281720183639</v>
      </c>
      <c r="F73" s="90" t="n">
        <f aca="false">Sorties_modele_tertiaire!G151</f>
        <v>0.00596726476428424</v>
      </c>
      <c r="G73" s="65"/>
      <c r="J73" s="94"/>
      <c r="K73" s="95"/>
      <c r="L73" s="0"/>
    </row>
    <row r="74" customFormat="false" ht="15" hidden="false" customHeight="false" outlineLevel="0" collapsed="false">
      <c r="A74" s="56" t="s">
        <v>55</v>
      </c>
      <c r="B74" s="90" t="n">
        <f aca="false">Sorties_modele_tertiaire!C152</f>
        <v>0.107862874317921</v>
      </c>
      <c r="C74" s="90" t="n">
        <f aca="false">Sorties_modele_tertiaire!D152</f>
        <v>0.0879311176346738</v>
      </c>
      <c r="D74" s="90" t="n">
        <f aca="false">Sorties_modele_tertiaire!E152</f>
        <v>0.0622356670634925</v>
      </c>
      <c r="E74" s="90" t="n">
        <f aca="false">Sorties_modele_tertiaire!F152</f>
        <v>0.0391430830713876</v>
      </c>
      <c r="F74" s="90" t="n">
        <f aca="false">Sorties_modele_tertiaire!G152</f>
        <v>0.00428895032899998</v>
      </c>
      <c r="G74" s="65"/>
      <c r="J74" s="94"/>
      <c r="K74" s="95"/>
      <c r="L74" s="0"/>
    </row>
    <row r="75" customFormat="false" ht="16.5" hidden="false" customHeight="true" outlineLevel="0" collapsed="false">
      <c r="J75" s="94"/>
      <c r="K75" s="95"/>
      <c r="L75" s="0"/>
    </row>
    <row r="76" customFormat="false" ht="15" hidden="false" customHeight="false" outlineLevel="0" collapsed="false">
      <c r="J76" s="94"/>
      <c r="K76" s="95"/>
      <c r="L76" s="0"/>
    </row>
    <row r="77" s="84" customFormat="true" ht="18.75" hidden="false" customHeight="false" outlineLevel="0" collapsed="false">
      <c r="A77" s="87" t="s">
        <v>192</v>
      </c>
      <c r="B77" s="91"/>
      <c r="C77" s="91"/>
      <c r="D77" s="91"/>
      <c r="E77" s="91"/>
      <c r="F77" s="91"/>
      <c r="G77" s="50"/>
      <c r="J77" s="66"/>
      <c r="K77" s="66"/>
      <c r="L77" s="97" t="s">
        <v>193</v>
      </c>
    </row>
    <row r="78" customFormat="false" ht="15" hidden="false" customHeight="false" outlineLevel="0" collapsed="false">
      <c r="A78" s="56" t="s">
        <v>2</v>
      </c>
      <c r="B78" s="90" t="n">
        <f aca="false">B45+B50+B55+B60+B65+B71</f>
        <v>1</v>
      </c>
      <c r="C78" s="90" t="n">
        <f aca="false">C45+C50+C55+C60+C65+C71</f>
        <v>1</v>
      </c>
      <c r="D78" s="90" t="n">
        <f aca="false">D45+D50+D55+D60+D65+D71</f>
        <v>1</v>
      </c>
      <c r="E78" s="90" t="n">
        <f aca="false">E45+E50+E55+E60+E65+E71</f>
        <v>1</v>
      </c>
      <c r="F78" s="90" t="n">
        <f aca="false">F45+F50+F55+F60+F65+F71</f>
        <v>1</v>
      </c>
      <c r="G78" s="65"/>
      <c r="J78" s="0"/>
      <c r="K78" s="0"/>
      <c r="L78" s="97"/>
    </row>
    <row r="79" customFormat="false" ht="15" hidden="false" customHeight="false" outlineLevel="0" collapsed="false">
      <c r="A79" s="56" t="s">
        <v>53</v>
      </c>
      <c r="B79" s="90" t="n">
        <f aca="false">B46+B51+B56+B61+B66+B72</f>
        <v>1</v>
      </c>
      <c r="C79" s="90" t="n">
        <f aca="false">C46+C51+C56+C61+C66+C72</f>
        <v>1</v>
      </c>
      <c r="D79" s="90" t="n">
        <f aca="false">D46+D51+D56+D61+D66+D72</f>
        <v>1</v>
      </c>
      <c r="E79" s="90" t="n">
        <f aca="false">E46+E51+E56+E61+E66+E72</f>
        <v>1</v>
      </c>
      <c r="F79" s="90" t="n">
        <f aca="false">F46+F51+F56+F61+F66+F72</f>
        <v>1</v>
      </c>
      <c r="G79" s="65"/>
      <c r="J79" s="0"/>
      <c r="K79" s="0"/>
      <c r="L79" s="97"/>
    </row>
    <row r="80" customFormat="false" ht="15" hidden="false" customHeight="false" outlineLevel="0" collapsed="false">
      <c r="A80" s="56" t="s">
        <v>54</v>
      </c>
      <c r="B80" s="90" t="n">
        <f aca="false">B47+B52+B57+B62+B67+B73</f>
        <v>1</v>
      </c>
      <c r="C80" s="90" t="n">
        <f aca="false">C47+C52+C57+C62+C67+C73</f>
        <v>1</v>
      </c>
      <c r="D80" s="90" t="n">
        <f aca="false">D47+D52+D57+D62+D67+D73</f>
        <v>1</v>
      </c>
      <c r="E80" s="90" t="n">
        <f aca="false">E47+E52+E57+E62+E67+E73</f>
        <v>1</v>
      </c>
      <c r="F80" s="90" t="n">
        <f aca="false">F47+F52+F57+F62+F67+F73</f>
        <v>1</v>
      </c>
      <c r="G80" s="65"/>
      <c r="J80" s="68"/>
      <c r="K80" s="68"/>
      <c r="L80" s="97"/>
    </row>
    <row r="81" customFormat="false" ht="15" hidden="false" customHeight="false" outlineLevel="0" collapsed="false">
      <c r="A81" s="56" t="s">
        <v>55</v>
      </c>
      <c r="B81" s="90" t="n">
        <f aca="false">B48+B53+B58+B63+B68+B74</f>
        <v>1</v>
      </c>
      <c r="C81" s="90" t="n">
        <f aca="false">C48+C53+C58+C63+C68+C74</f>
        <v>1</v>
      </c>
      <c r="D81" s="90" t="n">
        <f aca="false">D48+D53+D58+D63+D68+D74</f>
        <v>1</v>
      </c>
      <c r="E81" s="90" t="n">
        <f aca="false">E48+E53+E58+E63+E68+E74</f>
        <v>1</v>
      </c>
      <c r="F81" s="90" t="n">
        <f aca="false">F48+F53+F58+F63+F68+F74</f>
        <v>1</v>
      </c>
      <c r="G81" s="65"/>
      <c r="J81" s="46"/>
      <c r="K81" s="46"/>
      <c r="L81" s="97"/>
    </row>
    <row r="82" customFormat="false" ht="15" hidden="false" customHeight="false" outlineLevel="0" collapsed="false">
      <c r="J82" s="46"/>
      <c r="K82" s="46"/>
      <c r="L82" s="0"/>
    </row>
    <row r="83" customFormat="false" ht="18.75" hidden="false" customHeight="false" outlineLevel="0" collapsed="false">
      <c r="A83" s="47" t="s">
        <v>194</v>
      </c>
      <c r="B83" s="48"/>
      <c r="C83" s="48"/>
      <c r="D83" s="48"/>
      <c r="E83" s="48"/>
      <c r="F83" s="48"/>
      <c r="G83" s="48"/>
      <c r="J83" s="0"/>
      <c r="K83" s="0"/>
      <c r="L83" s="0"/>
    </row>
    <row r="84" customFormat="false" ht="15" hidden="false" customHeight="false" outlineLevel="0" collapsed="false">
      <c r="J84" s="46"/>
      <c r="K84" s="46"/>
      <c r="L84" s="0"/>
    </row>
    <row r="85" customFormat="false" ht="30" hidden="false" customHeight="false" outlineLevel="0" collapsed="false">
      <c r="A85" s="98" t="s">
        <v>195</v>
      </c>
      <c r="J85" s="46"/>
      <c r="K85" s="46"/>
      <c r="L85" s="42" t="s">
        <v>196</v>
      </c>
    </row>
    <row r="86" customFormat="false" ht="14.85" hidden="false" customHeight="true" outlineLevel="0" collapsed="false">
      <c r="A86" s="99" t="s">
        <v>197</v>
      </c>
      <c r="B86" s="65" t="n">
        <f aca="false">Sorties_modele_tertiaire!D163</f>
        <v>1</v>
      </c>
      <c r="C86" s="65" t="n">
        <f aca="false">Sorties_modele_tertiaire!E163</f>
        <v>0.92</v>
      </c>
      <c r="D86" s="65" t="n">
        <f aca="false">Sorties_modele_tertiaire!F163</f>
        <v>0.86</v>
      </c>
      <c r="E86" s="65" t="n">
        <f aca="false">Sorties_modele_tertiaire!G163</f>
        <v>0.79</v>
      </c>
      <c r="F86" s="65" t="n">
        <f aca="false">Sorties_modele_tertiaire!H163</f>
        <v>0.66</v>
      </c>
      <c r="G86" s="65"/>
      <c r="J86" s="46" t="s">
        <v>198</v>
      </c>
      <c r="K86" s="100" t="s">
        <v>199</v>
      </c>
      <c r="L86" s="0"/>
    </row>
    <row r="87" customFormat="false" ht="15" hidden="false" customHeight="false" outlineLevel="0" collapsed="false">
      <c r="A87" s="99" t="s">
        <v>200</v>
      </c>
      <c r="B87" s="65" t="n">
        <f aca="false">Sorties_modele_tertiaire!D164</f>
        <v>1</v>
      </c>
      <c r="C87" s="65" t="n">
        <f aca="false">Sorties_modele_tertiaire!E164</f>
        <v>1.02</v>
      </c>
      <c r="D87" s="65" t="n">
        <f aca="false">Sorties_modele_tertiaire!F164</f>
        <v>1.01</v>
      </c>
      <c r="E87" s="65" t="n">
        <f aca="false">Sorties_modele_tertiaire!G164</f>
        <v>1</v>
      </c>
      <c r="F87" s="65" t="n">
        <f aca="false">Sorties_modele_tertiaire!H164</f>
        <v>0.96</v>
      </c>
      <c r="G87" s="65"/>
      <c r="J87" s="46" t="s">
        <v>201</v>
      </c>
      <c r="K87" s="100"/>
      <c r="L87" s="0"/>
    </row>
    <row r="88" customFormat="false" ht="15" hidden="false" customHeight="false" outlineLevel="0" collapsed="false">
      <c r="E88" s="101"/>
      <c r="F88" s="101"/>
      <c r="G88" s="101"/>
      <c r="J88" s="46"/>
      <c r="K88" s="100"/>
      <c r="L88" s="0"/>
    </row>
    <row r="89" customFormat="false" ht="18.75" hidden="false" customHeight="false" outlineLevel="0" collapsed="false">
      <c r="A89" s="47" t="s">
        <v>202</v>
      </c>
      <c r="B89" s="48"/>
      <c r="C89" s="48"/>
      <c r="D89" s="48"/>
      <c r="E89" s="102"/>
      <c r="F89" s="102"/>
      <c r="G89" s="102"/>
      <c r="J89" s="46"/>
      <c r="K89" s="100"/>
      <c r="L89" s="0"/>
    </row>
    <row r="90" customFormat="false" ht="15" hidden="false" customHeight="false" outlineLevel="0" collapsed="false">
      <c r="E90" s="101"/>
      <c r="F90" s="101"/>
      <c r="G90" s="101"/>
      <c r="J90" s="46"/>
      <c r="K90" s="100"/>
      <c r="L90" s="0"/>
    </row>
    <row r="91" customFormat="false" ht="15" hidden="false" customHeight="false" outlineLevel="0" collapsed="false">
      <c r="A91" s="103" t="s">
        <v>203</v>
      </c>
      <c r="B91" s="61"/>
      <c r="C91" s="61"/>
      <c r="D91" s="61"/>
      <c r="E91" s="61"/>
      <c r="F91" s="61"/>
      <c r="G91" s="61"/>
      <c r="H91" s="0" t="s">
        <v>204</v>
      </c>
      <c r="J91" s="104" t="s">
        <v>205</v>
      </c>
      <c r="K91" s="100"/>
      <c r="L91" s="0"/>
    </row>
    <row r="92" customFormat="false" ht="15" hidden="false" customHeight="false" outlineLevel="0" collapsed="false">
      <c r="A92" s="56" t="s">
        <v>2</v>
      </c>
      <c r="B92" s="65" t="n">
        <f aca="false">Sorties_modele_tertiaire!C168</f>
        <v>1</v>
      </c>
      <c r="C92" s="65" t="n">
        <f aca="false">Sorties_modele_tertiaire!D168</f>
        <v>0.99</v>
      </c>
      <c r="D92" s="65" t="n">
        <f aca="false">Sorties_modele_tertiaire!E168</f>
        <v>0.99</v>
      </c>
      <c r="E92" s="65" t="n">
        <f aca="false">Sorties_modele_tertiaire!F168</f>
        <v>0.98</v>
      </c>
      <c r="F92" s="65" t="n">
        <f aca="false">Sorties_modele_tertiaire!G168</f>
        <v>0.96</v>
      </c>
      <c r="G92" s="65"/>
      <c r="J92" s="104"/>
      <c r="K92" s="100"/>
      <c r="L92" s="0"/>
    </row>
    <row r="93" customFormat="false" ht="15" hidden="false" customHeight="false" outlineLevel="0" collapsed="false">
      <c r="A93" s="56" t="s">
        <v>53</v>
      </c>
      <c r="B93" s="65" t="n">
        <f aca="false">Sorties_modele_tertiaire!C169</f>
        <v>1</v>
      </c>
      <c r="C93" s="65" t="n">
        <f aca="false">Sorties_modele_tertiaire!D169</f>
        <v>0.99</v>
      </c>
      <c r="D93" s="65" t="n">
        <f aca="false">Sorties_modele_tertiaire!E169</f>
        <v>0.98</v>
      </c>
      <c r="E93" s="65" t="n">
        <f aca="false">Sorties_modele_tertiaire!F169</f>
        <v>0.97</v>
      </c>
      <c r="F93" s="65" t="n">
        <f aca="false">Sorties_modele_tertiaire!G169</f>
        <v>0.95</v>
      </c>
      <c r="G93" s="65"/>
      <c r="J93" s="104"/>
      <c r="K93" s="100"/>
      <c r="L93" s="0"/>
    </row>
    <row r="94" customFormat="false" ht="15" hidden="false" customHeight="false" outlineLevel="0" collapsed="false">
      <c r="A94" s="56" t="s">
        <v>54</v>
      </c>
      <c r="B94" s="65" t="n">
        <f aca="false">Sorties_modele_tertiaire!C170</f>
        <v>1</v>
      </c>
      <c r="C94" s="65" t="n">
        <f aca="false">Sorties_modele_tertiaire!D170</f>
        <v>0.98</v>
      </c>
      <c r="D94" s="65" t="n">
        <f aca="false">Sorties_modele_tertiaire!E170</f>
        <v>0.96</v>
      </c>
      <c r="E94" s="65" t="n">
        <f aca="false">Sorties_modele_tertiaire!F170</f>
        <v>0.94</v>
      </c>
      <c r="F94" s="65" t="n">
        <f aca="false">Sorties_modele_tertiaire!G170</f>
        <v>0.89</v>
      </c>
      <c r="G94" s="65"/>
      <c r="J94" s="104"/>
      <c r="K94" s="100"/>
      <c r="L94" s="0"/>
    </row>
    <row r="95" customFormat="false" ht="15" hidden="false" customHeight="false" outlineLevel="0" collapsed="false">
      <c r="A95" s="56" t="s">
        <v>55</v>
      </c>
      <c r="B95" s="65" t="n">
        <f aca="false">Sorties_modele_tertiaire!C171</f>
        <v>1</v>
      </c>
      <c r="C95" s="65" t="n">
        <f aca="false">Sorties_modele_tertiaire!D171</f>
        <v>1</v>
      </c>
      <c r="D95" s="65" t="n">
        <f aca="false">Sorties_modele_tertiaire!E171</f>
        <v>1</v>
      </c>
      <c r="E95" s="65" t="n">
        <f aca="false">Sorties_modele_tertiaire!F171</f>
        <v>1</v>
      </c>
      <c r="F95" s="65" t="n">
        <f aca="false">Sorties_modele_tertiaire!G171</f>
        <v>1.01</v>
      </c>
      <c r="G95" s="65"/>
      <c r="J95" s="104"/>
      <c r="K95" s="100"/>
      <c r="L95" s="0"/>
    </row>
    <row r="96" customFormat="false" ht="15" hidden="false" customHeight="false" outlineLevel="0" collapsed="false">
      <c r="E96" s="101"/>
      <c r="F96" s="101"/>
      <c r="G96" s="101"/>
      <c r="J96" s="0"/>
      <c r="K96" s="0"/>
      <c r="L96" s="0"/>
    </row>
    <row r="97" customFormat="false" ht="18.75" hidden="false" customHeight="false" outlineLevel="0" collapsed="false">
      <c r="A97" s="47" t="s">
        <v>206</v>
      </c>
      <c r="B97" s="48"/>
      <c r="C97" s="48"/>
      <c r="D97" s="48"/>
      <c r="E97" s="102"/>
      <c r="F97" s="102"/>
      <c r="G97" s="102"/>
      <c r="J97" s="46"/>
      <c r="K97" s="46"/>
      <c r="L97" s="0"/>
    </row>
    <row r="98" customFormat="false" ht="15" hidden="false" customHeight="false" outlineLevel="0" collapsed="false">
      <c r="J98" s="46"/>
      <c r="K98" s="46"/>
      <c r="L98" s="0"/>
    </row>
    <row r="99" customFormat="false" ht="15" hidden="false" customHeight="false" outlineLevel="0" collapsed="false">
      <c r="A99" s="103" t="s">
        <v>207</v>
      </c>
      <c r="B99" s="61"/>
      <c r="C99" s="61"/>
      <c r="D99" s="61"/>
      <c r="E99" s="61"/>
      <c r="F99" s="61"/>
      <c r="G99" s="61"/>
      <c r="H99" s="0" t="s">
        <v>204</v>
      </c>
      <c r="J99" s="77" t="s">
        <v>208</v>
      </c>
      <c r="K99" s="77"/>
      <c r="L99" s="0"/>
    </row>
    <row r="100" customFormat="false" ht="15" hidden="false" customHeight="false" outlineLevel="0" collapsed="false">
      <c r="A100" s="56" t="s">
        <v>2</v>
      </c>
      <c r="B100" s="65" t="n">
        <f aca="false">Sorties_modele_tertiaire!C175</f>
        <v>1</v>
      </c>
      <c r="C100" s="65" t="n">
        <f aca="false">Sorties_modele_tertiaire!D175</f>
        <v>0.99</v>
      </c>
      <c r="D100" s="65" t="n">
        <f aca="false">Sorties_modele_tertiaire!E175</f>
        <v>0.98</v>
      </c>
      <c r="E100" s="65" t="n">
        <f aca="false">Sorties_modele_tertiaire!F175</f>
        <v>0.97</v>
      </c>
      <c r="F100" s="65" t="n">
        <f aca="false">Sorties_modele_tertiaire!G175</f>
        <v>0.87</v>
      </c>
      <c r="G100" s="65"/>
      <c r="J100" s="77"/>
      <c r="K100" s="77"/>
      <c r="L100" s="0"/>
    </row>
    <row r="101" customFormat="false" ht="15" hidden="false" customHeight="false" outlineLevel="0" collapsed="false">
      <c r="A101" s="56" t="s">
        <v>53</v>
      </c>
      <c r="B101" s="65" t="n">
        <f aca="false">Sorties_modele_tertiaire!C176</f>
        <v>1</v>
      </c>
      <c r="C101" s="65" t="n">
        <f aca="false">Sorties_modele_tertiaire!D176</f>
        <v>0.93</v>
      </c>
      <c r="D101" s="65" t="n">
        <f aca="false">Sorties_modele_tertiaire!E176</f>
        <v>0.88</v>
      </c>
      <c r="E101" s="65" t="n">
        <f aca="false">Sorties_modele_tertiaire!F176</f>
        <v>0.84</v>
      </c>
      <c r="F101" s="65" t="n">
        <f aca="false">Sorties_modele_tertiaire!G176</f>
        <v>0.7</v>
      </c>
      <c r="G101" s="65"/>
      <c r="J101" s="77"/>
      <c r="K101" s="77"/>
      <c r="L101" s="0"/>
    </row>
    <row r="102" customFormat="false" ht="15" hidden="false" customHeight="false" outlineLevel="0" collapsed="false">
      <c r="A102" s="56" t="s">
        <v>54</v>
      </c>
      <c r="B102" s="65" t="n">
        <f aca="false">Sorties_modele_tertiaire!C177</f>
        <v>1</v>
      </c>
      <c r="C102" s="65" t="n">
        <f aca="false">Sorties_modele_tertiaire!D177</f>
        <v>0.94</v>
      </c>
      <c r="D102" s="65" t="n">
        <f aca="false">Sorties_modele_tertiaire!E177</f>
        <v>0.89</v>
      </c>
      <c r="E102" s="65" t="n">
        <f aca="false">Sorties_modele_tertiaire!F177</f>
        <v>0.84</v>
      </c>
      <c r="F102" s="65" t="n">
        <f aca="false">Sorties_modele_tertiaire!G177</f>
        <v>0.7</v>
      </c>
      <c r="G102" s="65"/>
      <c r="J102" s="77"/>
      <c r="K102" s="77"/>
      <c r="L102" s="0"/>
    </row>
    <row r="103" customFormat="false" ht="15" hidden="false" customHeight="false" outlineLevel="0" collapsed="false">
      <c r="A103" s="56" t="s">
        <v>55</v>
      </c>
      <c r="B103" s="65" t="n">
        <f aca="false">Sorties_modele_tertiaire!C178</f>
        <v>1</v>
      </c>
      <c r="C103" s="65" t="n">
        <f aca="false">Sorties_modele_tertiaire!D178</f>
        <v>0.95</v>
      </c>
      <c r="D103" s="65" t="n">
        <f aca="false">Sorties_modele_tertiaire!E178</f>
        <v>0.9</v>
      </c>
      <c r="E103" s="65" t="n">
        <f aca="false">Sorties_modele_tertiaire!F178</f>
        <v>0.86</v>
      </c>
      <c r="F103" s="65" t="n">
        <f aca="false">Sorties_modele_tertiaire!G178</f>
        <v>0.71</v>
      </c>
      <c r="G103" s="65"/>
      <c r="J103" s="77"/>
      <c r="K103" s="77"/>
      <c r="L103" s="0"/>
    </row>
    <row r="104" customFormat="false" ht="15" hidden="false" customHeight="false" outlineLevel="0" collapsed="false">
      <c r="E104" s="101"/>
      <c r="F104" s="101"/>
      <c r="G104" s="101"/>
      <c r="J104" s="46"/>
      <c r="K104" s="46"/>
      <c r="L104" s="0"/>
    </row>
    <row r="105" customFormat="false" ht="18.75" hidden="false" customHeight="false" outlineLevel="0" collapsed="false">
      <c r="A105" s="47" t="s">
        <v>209</v>
      </c>
      <c r="B105" s="48"/>
      <c r="C105" s="48"/>
      <c r="D105" s="48"/>
      <c r="E105" s="102"/>
      <c r="F105" s="102"/>
      <c r="G105" s="102"/>
      <c r="J105" s="46"/>
      <c r="K105" s="46"/>
      <c r="L105" s="0"/>
    </row>
    <row r="106" customFormat="false" ht="18.75" hidden="false" customHeight="false" outlineLevel="0" collapsed="false">
      <c r="A106" s="105"/>
      <c r="B106" s="106"/>
      <c r="C106" s="106"/>
      <c r="D106" s="106"/>
      <c r="E106" s="107"/>
      <c r="F106" s="107"/>
      <c r="G106" s="107"/>
      <c r="J106" s="68"/>
      <c r="K106" s="68"/>
      <c r="L106" s="0"/>
    </row>
    <row r="107" customFormat="false" ht="21.75" hidden="false" customHeight="true" outlineLevel="0" collapsed="false">
      <c r="A107" s="98" t="s">
        <v>210</v>
      </c>
      <c r="E107" s="101"/>
      <c r="F107" s="101"/>
      <c r="G107" s="101"/>
      <c r="J107" s="46"/>
      <c r="K107" s="46"/>
      <c r="L107" s="0"/>
    </row>
    <row r="108" customFormat="false" ht="15" hidden="false" customHeight="false" outlineLevel="0" collapsed="false">
      <c r="A108" s="56" t="s">
        <v>2</v>
      </c>
      <c r="B108" s="65" t="n">
        <f aca="false">Sorties_modele_tertiaire!C189</f>
        <v>0.430208431607711</v>
      </c>
      <c r="C108" s="65" t="n">
        <f aca="false">Sorties_modele_tertiaire!D189</f>
        <v>0.455358387011619</v>
      </c>
      <c r="D108" s="65" t="n">
        <f aca="false">Sorties_modele_tertiaire!E189</f>
        <v>0.470813890461587</v>
      </c>
      <c r="E108" s="65" t="n">
        <f aca="false">Sorties_modele_tertiaire!F189</f>
        <v>0.485419915804086</v>
      </c>
      <c r="F108" s="65" t="n">
        <f aca="false">Sorties_modele_tertiaire!G189</f>
        <v>0.513336708452216</v>
      </c>
      <c r="G108" s="65"/>
      <c r="J108" s="76" t="s">
        <v>211</v>
      </c>
      <c r="K108" s="77"/>
      <c r="L108" s="78"/>
    </row>
    <row r="109" customFormat="false" ht="15" hidden="false" customHeight="false" outlineLevel="0" collapsed="false">
      <c r="A109" s="56" t="s">
        <v>53</v>
      </c>
      <c r="B109" s="65" t="n">
        <f aca="false">Sorties_modele_tertiaire!C190</f>
        <v>0.307849979079382</v>
      </c>
      <c r="C109" s="65" t="n">
        <f aca="false">Sorties_modele_tertiaire!D190</f>
        <v>0.340274624607824</v>
      </c>
      <c r="D109" s="65" t="n">
        <f aca="false">Sorties_modele_tertiaire!E190</f>
        <v>0.356182533502189</v>
      </c>
      <c r="E109" s="65" t="n">
        <f aca="false">Sorties_modele_tertiaire!F190</f>
        <v>0.371220770913492</v>
      </c>
      <c r="F109" s="65" t="n">
        <f aca="false">Sorties_modele_tertiaire!G190</f>
        <v>0.394589041581235</v>
      </c>
      <c r="G109" s="65"/>
      <c r="J109" s="76"/>
      <c r="K109" s="77"/>
      <c r="L109" s="78"/>
    </row>
    <row r="110" customFormat="false" ht="15" hidden="false" customHeight="false" outlineLevel="0" collapsed="false">
      <c r="A110" s="56" t="s">
        <v>54</v>
      </c>
      <c r="B110" s="65" t="n">
        <f aca="false">Sorties_modele_tertiaire!C191</f>
        <v>0.246405523277215</v>
      </c>
      <c r="C110" s="65" t="n">
        <f aca="false">Sorties_modele_tertiaire!D191</f>
        <v>0.266169814882468</v>
      </c>
      <c r="D110" s="65" t="n">
        <f aca="false">Sorties_modele_tertiaire!E191</f>
        <v>0.277821594006383</v>
      </c>
      <c r="E110" s="65" t="n">
        <f aca="false">Sorties_modele_tertiaire!F191</f>
        <v>0.289051847856022</v>
      </c>
      <c r="F110" s="65" t="n">
        <f aca="false">Sorties_modele_tertiaire!G191</f>
        <v>0.312038841258125</v>
      </c>
      <c r="G110" s="65"/>
      <c r="J110" s="76"/>
      <c r="K110" s="77"/>
      <c r="L110" s="78"/>
    </row>
    <row r="111" customFormat="false" ht="15" hidden="false" customHeight="false" outlineLevel="0" collapsed="false">
      <c r="A111" s="56" t="s">
        <v>55</v>
      </c>
      <c r="B111" s="65" t="n">
        <f aca="false">Sorties_modele_tertiaire!C192</f>
        <v>0.265632561757051</v>
      </c>
      <c r="C111" s="65" t="n">
        <f aca="false">Sorties_modele_tertiaire!D192</f>
        <v>0.278732954514739</v>
      </c>
      <c r="D111" s="65" t="n">
        <f aca="false">Sorties_modele_tertiaire!E192</f>
        <v>0.285646850561458</v>
      </c>
      <c r="E111" s="65" t="n">
        <f aca="false">Sorties_modele_tertiaire!F192</f>
        <v>0.292422566969611</v>
      </c>
      <c r="F111" s="65" t="n">
        <f aca="false">Sorties_modele_tertiaire!G192</f>
        <v>0.303044466635425</v>
      </c>
      <c r="G111" s="65"/>
      <c r="J111" s="76"/>
      <c r="K111" s="77"/>
      <c r="L111" s="78"/>
    </row>
    <row r="112" customFormat="false" ht="15" hidden="false" customHeight="false" outlineLevel="0" collapsed="false">
      <c r="E112" s="101"/>
      <c r="F112" s="101"/>
      <c r="G112" s="101"/>
      <c r="J112" s="74"/>
      <c r="K112" s="74"/>
      <c r="L112" s="0"/>
    </row>
    <row r="113" customFormat="false" ht="21.75" hidden="false" customHeight="true" outlineLevel="0" collapsed="false">
      <c r="A113" s="98" t="s">
        <v>212</v>
      </c>
      <c r="E113" s="101"/>
      <c r="F113" s="101"/>
      <c r="G113" s="101"/>
      <c r="H113" s="0" t="s">
        <v>213</v>
      </c>
      <c r="J113" s="74"/>
      <c r="K113" s="74"/>
      <c r="L113" s="0"/>
    </row>
    <row r="114" customFormat="false" ht="15" hidden="false" customHeight="false" outlineLevel="0" collapsed="false">
      <c r="A114" s="56" t="s">
        <v>2</v>
      </c>
      <c r="B114" s="65" t="n">
        <f aca="false">Sorties_modele_tertiaire!C197/(B$7*10^6*B20*B108)*10^9</f>
        <v>962.880104997786</v>
      </c>
      <c r="C114" s="65" t="n">
        <f aca="false">Sorties_modele_tertiaire!D196/(C$7*10^6*C20*C108)*10^9</f>
        <v>2346.53156435089</v>
      </c>
      <c r="D114" s="65" t="n">
        <f aca="false">Sorties_modele_tertiaire!E196/(D$7*10^6*D20*D108)*10^9</f>
        <v>2381.19480154571</v>
      </c>
      <c r="E114" s="65" t="n">
        <f aca="false">Sorties_modele_tertiaire!F196/(E$7*10^6*E20*E108)*10^9</f>
        <v>2394.18208675874</v>
      </c>
      <c r="F114" s="65" t="n">
        <f aca="false">Sorties_modele_tertiaire!F197/(F$7*10^6*F20*F108)*10^9</f>
        <v>901.190518385355</v>
      </c>
      <c r="G114" s="65"/>
      <c r="J114" s="76" t="s">
        <v>214</v>
      </c>
      <c r="K114" s="0"/>
      <c r="L114" s="55" t="s">
        <v>215</v>
      </c>
    </row>
    <row r="115" customFormat="false" ht="15" hidden="false" customHeight="false" outlineLevel="0" collapsed="false">
      <c r="A115" s="56" t="s">
        <v>53</v>
      </c>
      <c r="B115" s="65" t="n">
        <f aca="false">Sorties_modele_tertiaire!C198/(B$7*10^6*B21*B109)*10^9</f>
        <v>1423.22638177726</v>
      </c>
      <c r="C115" s="65" t="n">
        <f aca="false">Sorties_modele_tertiaire!D197/(C$7*10^6*C21*C109)*10^9</f>
        <v>3426.51365813344</v>
      </c>
      <c r="D115" s="65" t="n">
        <f aca="false">Sorties_modele_tertiaire!E197/(D$7*10^6*D21*D109)*10^9</f>
        <v>3609.07235370909</v>
      </c>
      <c r="E115" s="65" t="n">
        <f aca="false">Sorties_modele_tertiaire!F197/(E$7*10^6*E21*E109)*10^9</f>
        <v>3699.64705061996</v>
      </c>
      <c r="F115" s="65" t="n">
        <f aca="false">Sorties_modele_tertiaire!F198/(F$7*10^6*F21*F109)*10^9</f>
        <v>1534.46745650596</v>
      </c>
      <c r="G115" s="65"/>
      <c r="J115" s="76"/>
      <c r="K115" s="77"/>
      <c r="L115" s="55"/>
    </row>
    <row r="116" customFormat="false" ht="15" hidden="false" customHeight="false" outlineLevel="0" collapsed="false">
      <c r="A116" s="56" t="s">
        <v>54</v>
      </c>
      <c r="B116" s="65" t="n">
        <f aca="false">Sorties_modele_tertiaire!C199/(B$7*10^6*B22*B110)*10^9</f>
        <v>14755.3201713481</v>
      </c>
      <c r="C116" s="65" t="n">
        <f aca="false">Sorties_modele_tertiaire!D198/(C$7*10^6*C22*C110)*10^9</f>
        <v>3726.69756957097</v>
      </c>
      <c r="D116" s="65" t="n">
        <f aca="false">Sorties_modele_tertiaire!E198/(D$7*10^6*D22*D110)*10^9</f>
        <v>3826.25089850748</v>
      </c>
      <c r="E116" s="65" t="n">
        <f aca="false">Sorties_modele_tertiaire!F198/(E$7*10^6*E22*E110)*10^9</f>
        <v>3723.95500817249</v>
      </c>
      <c r="F116" s="65" t="n">
        <f aca="false">Sorties_modele_tertiaire!F199/(F$7*10^6*F22*F110)*10^9</f>
        <v>13960.4176389438</v>
      </c>
      <c r="G116" s="65"/>
      <c r="J116" s="76"/>
      <c r="K116" s="77"/>
      <c r="L116" s="55"/>
    </row>
    <row r="117" customFormat="false" ht="15" hidden="false" customHeight="false" outlineLevel="0" collapsed="false">
      <c r="A117" s="56" t="s">
        <v>55</v>
      </c>
      <c r="B117" s="65" t="n">
        <f aca="false">Sorties_modele_tertiaire!C196/(B$7*10^6*B23*B111)*10^9</f>
        <v>4535.56351167579</v>
      </c>
      <c r="C117" s="65" t="n">
        <f aca="false">Sorties_modele_tertiaire!D199/(C$7*10^6*C23*C111)*10^9</f>
        <v>3554.92041997254</v>
      </c>
      <c r="D117" s="65" t="n">
        <f aca="false">Sorties_modele_tertiaire!E199/(D$7*10^6*D23*D111)*10^9</f>
        <v>3690.62607831003</v>
      </c>
      <c r="E117" s="65" t="n">
        <f aca="false">Sorties_modele_tertiaire!F199/(E$7*10^6*E23*E111)*10^9</f>
        <v>3773.88376393792</v>
      </c>
      <c r="F117" s="65" t="n">
        <f aca="false">Sorties_modele_tertiaire!F196/(F$7*10^6*F23*F111)*10^9</f>
        <v>4261.14094694974</v>
      </c>
      <c r="G117" s="65"/>
      <c r="J117" s="76"/>
      <c r="K117" s="77"/>
      <c r="L117" s="55"/>
    </row>
    <row r="118" customFormat="false" ht="15" hidden="false" customHeight="false" outlineLevel="0" collapsed="false">
      <c r="E118" s="101"/>
      <c r="F118" s="101"/>
      <c r="G118" s="101"/>
      <c r="J118" s="46"/>
      <c r="K118" s="46"/>
      <c r="L118" s="55"/>
    </row>
    <row r="119" customFormat="false" ht="15" hidden="false" customHeight="false" outlineLevel="0" collapsed="false">
      <c r="E119" s="101"/>
      <c r="F119" s="101"/>
      <c r="G119" s="101"/>
      <c r="H119" s="0" t="s">
        <v>204</v>
      </c>
      <c r="J119" s="46"/>
      <c r="K119" s="46"/>
      <c r="L119" s="55"/>
    </row>
    <row r="120" customFormat="false" ht="15" hidden="false" customHeight="false" outlineLevel="0" collapsed="false">
      <c r="A120" s="103" t="s">
        <v>216</v>
      </c>
      <c r="B120" s="108" t="n">
        <f aca="false">Sorties_modele_tertiaire!B203</f>
        <v>1</v>
      </c>
      <c r="C120" s="108" t="n">
        <f aca="false">Sorties_modele_tertiaire!C203</f>
        <v>1.08</v>
      </c>
      <c r="D120" s="108" t="n">
        <f aca="false">Sorties_modele_tertiaire!D203</f>
        <v>1.21</v>
      </c>
      <c r="E120" s="108" t="n">
        <f aca="false">Sorties_modele_tertiaire!E203</f>
        <v>1.26</v>
      </c>
      <c r="F120" s="108" t="n">
        <f aca="false">Sorties_modele_tertiaire!F203</f>
        <v>1.39</v>
      </c>
      <c r="G120" s="108"/>
      <c r="J120" s="46" t="s">
        <v>217</v>
      </c>
      <c r="K120" s="46"/>
      <c r="L120" s="55"/>
    </row>
    <row r="121" customFormat="false" ht="15" hidden="false" customHeight="false" outlineLevel="0" collapsed="false">
      <c r="E121" s="101"/>
      <c r="F121" s="101"/>
      <c r="G121" s="101"/>
      <c r="J121" s="46"/>
      <c r="K121" s="46"/>
      <c r="L121" s="55"/>
    </row>
    <row r="122" customFormat="false" ht="18.75" hidden="false" customHeight="false" outlineLevel="0" collapsed="false">
      <c r="A122" s="47" t="s">
        <v>218</v>
      </c>
      <c r="B122" s="48"/>
      <c r="C122" s="48"/>
      <c r="D122" s="48"/>
      <c r="E122" s="102"/>
      <c r="F122" s="102"/>
      <c r="G122" s="102"/>
      <c r="J122" s="46"/>
      <c r="K122" s="46"/>
      <c r="L122" s="0"/>
    </row>
    <row r="123" customFormat="false" ht="15" hidden="false" customHeight="false" outlineLevel="0" collapsed="false">
      <c r="B123" s="109"/>
      <c r="C123" s="109"/>
      <c r="D123" s="109"/>
      <c r="E123" s="101"/>
      <c r="F123" s="101"/>
      <c r="G123" s="101"/>
      <c r="J123" s="46"/>
      <c r="K123" s="46"/>
      <c r="L123" s="0"/>
    </row>
    <row r="124" customFormat="false" ht="15" hidden="false" customHeight="false" outlineLevel="0" collapsed="false">
      <c r="A124" s="103" t="s">
        <v>216</v>
      </c>
      <c r="B124" s="110"/>
      <c r="C124" s="110"/>
      <c r="D124" s="110"/>
      <c r="E124" s="110"/>
      <c r="F124" s="110"/>
      <c r="G124" s="108"/>
      <c r="H124" s="0" t="s">
        <v>219</v>
      </c>
      <c r="J124" s="46" t="s">
        <v>220</v>
      </c>
      <c r="K124" s="46"/>
      <c r="L124" s="42" t="s">
        <v>221</v>
      </c>
    </row>
    <row r="125" customFormat="false" ht="15" hidden="false" customHeight="false" outlineLevel="0" collapsed="false">
      <c r="J125" s="46"/>
      <c r="K125" s="46"/>
    </row>
    <row r="126" customFormat="false" ht="15" hidden="false" customHeight="false" outlineLevel="0" collapsed="false">
      <c r="J126" s="46"/>
      <c r="K126" s="46"/>
    </row>
    <row r="127" customFormat="false" ht="15" hidden="false" customHeight="false" outlineLevel="0" collapsed="false">
      <c r="J127" s="46"/>
      <c r="K127" s="46"/>
    </row>
    <row r="128" customFormat="false" ht="15" hidden="false" customHeight="false" outlineLevel="0" collapsed="false">
      <c r="J128" s="46"/>
      <c r="K128" s="46"/>
    </row>
    <row r="129" customFormat="false" ht="15" hidden="false" customHeight="false" outlineLevel="0" collapsed="false">
      <c r="J129" s="46"/>
      <c r="K129" s="46"/>
    </row>
    <row r="130" customFormat="false" ht="15" hidden="false" customHeight="false" outlineLevel="0" collapsed="false">
      <c r="J130" s="46"/>
      <c r="K130" s="46"/>
    </row>
    <row r="131" customFormat="false" ht="15" hidden="false" customHeight="false" outlineLevel="0" collapsed="false">
      <c r="J131" s="46"/>
      <c r="K131" s="46"/>
    </row>
    <row r="132" customFormat="false" ht="15" hidden="false" customHeight="false" outlineLevel="0" collapsed="false">
      <c r="J132" s="46"/>
      <c r="K132" s="46"/>
    </row>
    <row r="133" customFormat="false" ht="15" hidden="false" customHeight="false" outlineLevel="0" collapsed="false">
      <c r="J133" s="46"/>
      <c r="K133" s="46"/>
    </row>
    <row r="134" customFormat="false" ht="15" hidden="false" customHeight="false" outlineLevel="0" collapsed="false">
      <c r="J134" s="46"/>
      <c r="K134" s="46"/>
    </row>
    <row r="135" customFormat="false" ht="15" hidden="false" customHeight="false" outlineLevel="0" collapsed="false">
      <c r="J135" s="46"/>
      <c r="K135" s="46"/>
    </row>
    <row r="136" customFormat="false" ht="15" hidden="false" customHeight="false" outlineLevel="0" collapsed="false">
      <c r="J136" s="46"/>
      <c r="K136" s="46"/>
    </row>
    <row r="137" customFormat="false" ht="15" hidden="false" customHeight="false" outlineLevel="0" collapsed="false">
      <c r="J137" s="46"/>
      <c r="K137" s="46"/>
    </row>
    <row r="138" customFormat="false" ht="15" hidden="false" customHeight="false" outlineLevel="0" collapsed="false">
      <c r="J138" s="46"/>
      <c r="K138" s="46"/>
    </row>
    <row r="139" customFormat="false" ht="15" hidden="false" customHeight="false" outlineLevel="0" collapsed="false">
      <c r="J139" s="46"/>
      <c r="K139" s="46"/>
    </row>
    <row r="140" customFormat="false" ht="15" hidden="false" customHeight="false" outlineLevel="0" collapsed="false">
      <c r="J140" s="46"/>
      <c r="K140" s="46"/>
    </row>
    <row r="141" customFormat="false" ht="15" hidden="false" customHeight="false" outlineLevel="0" collapsed="false">
      <c r="J141" s="46"/>
      <c r="K141" s="46"/>
    </row>
    <row r="142" customFormat="false" ht="15" hidden="false" customHeight="false" outlineLevel="0" collapsed="false">
      <c r="J142" s="46"/>
      <c r="K142" s="46"/>
    </row>
    <row r="143" customFormat="false" ht="15" hidden="false" customHeight="false" outlineLevel="0" collapsed="false">
      <c r="J143" s="46"/>
      <c r="K143" s="46"/>
    </row>
    <row r="144" customFormat="false" ht="15" hidden="false" customHeight="false" outlineLevel="0" collapsed="false">
      <c r="J144" s="46"/>
      <c r="K144" s="46"/>
    </row>
    <row r="145" customFormat="false" ht="15" hidden="false" customHeight="false" outlineLevel="0" collapsed="false">
      <c r="J145" s="46"/>
      <c r="K145" s="46"/>
    </row>
    <row r="146" customFormat="false" ht="15" hidden="false" customHeight="false" outlineLevel="0" collapsed="false">
      <c r="J146" s="46"/>
      <c r="K146" s="46"/>
    </row>
    <row r="147" customFormat="false" ht="15" hidden="false" customHeight="false" outlineLevel="0" collapsed="false">
      <c r="J147" s="46"/>
      <c r="K147" s="46"/>
    </row>
    <row r="148" customFormat="false" ht="15" hidden="false" customHeight="false" outlineLevel="0" collapsed="false">
      <c r="J148" s="46"/>
      <c r="K148" s="46"/>
    </row>
    <row r="149" customFormat="false" ht="15" hidden="false" customHeight="false" outlineLevel="0" collapsed="false">
      <c r="J149" s="46"/>
      <c r="K149" s="46"/>
    </row>
    <row r="150" customFormat="false" ht="15" hidden="false" customHeight="false" outlineLevel="0" collapsed="false">
      <c r="J150" s="46"/>
      <c r="K150" s="46"/>
    </row>
    <row r="151" customFormat="false" ht="15" hidden="false" customHeight="false" outlineLevel="0" collapsed="false">
      <c r="J151" s="0"/>
      <c r="K151" s="0"/>
    </row>
    <row r="152" customFormat="false" ht="15" hidden="false" customHeight="false" outlineLevel="0" collapsed="false">
      <c r="J152" s="0"/>
      <c r="K152" s="0"/>
    </row>
    <row r="153" customFormat="false" ht="15" hidden="false" customHeight="false" outlineLevel="0" collapsed="false">
      <c r="J153" s="46"/>
      <c r="K153" s="46"/>
    </row>
    <row r="154" customFormat="false" ht="15" hidden="false" customHeight="false" outlineLevel="0" collapsed="false">
      <c r="J154" s="46"/>
      <c r="K154" s="46"/>
    </row>
    <row r="155" customFormat="false" ht="15" hidden="false" customHeight="false" outlineLevel="0" collapsed="false">
      <c r="J155" s="46"/>
      <c r="K155" s="46"/>
    </row>
    <row r="156" customFormat="false" ht="15" hidden="false" customHeight="false" outlineLevel="0" collapsed="false">
      <c r="J156" s="46"/>
      <c r="K156" s="46"/>
    </row>
    <row r="157" customFormat="false" ht="15" hidden="false" customHeight="false" outlineLevel="0" collapsed="false">
      <c r="J157" s="46"/>
      <c r="K157" s="46"/>
    </row>
    <row r="158" customFormat="false" ht="15" hidden="false" customHeight="false" outlineLevel="0" collapsed="false">
      <c r="J158" s="46"/>
      <c r="K158" s="46"/>
    </row>
    <row r="159" customFormat="false" ht="15" hidden="false" customHeight="false" outlineLevel="0" collapsed="false">
      <c r="J159" s="46"/>
      <c r="K159" s="46"/>
    </row>
    <row r="160" customFormat="false" ht="15" hidden="false" customHeight="false" outlineLevel="0" collapsed="false">
      <c r="J160" s="46"/>
      <c r="K160" s="46"/>
    </row>
    <row r="161" customFormat="false" ht="15" hidden="false" customHeight="false" outlineLevel="0" collapsed="false">
      <c r="J161" s="46"/>
      <c r="K161" s="46"/>
    </row>
    <row r="162" customFormat="false" ht="15" hidden="false" customHeight="false" outlineLevel="0" collapsed="false">
      <c r="J162" s="46"/>
      <c r="K162" s="46"/>
    </row>
    <row r="163" customFormat="false" ht="15" hidden="false" customHeight="false" outlineLevel="0" collapsed="false">
      <c r="J163" s="46"/>
      <c r="K163" s="46"/>
    </row>
    <row r="164" customFormat="false" ht="15" hidden="false" customHeight="false" outlineLevel="0" collapsed="false">
      <c r="J164" s="46"/>
      <c r="K164" s="46"/>
    </row>
    <row r="165" customFormat="false" ht="15" hidden="false" customHeight="false" outlineLevel="0" collapsed="false">
      <c r="J165" s="46"/>
      <c r="K165" s="46"/>
    </row>
    <row r="166" customFormat="false" ht="15" hidden="false" customHeight="false" outlineLevel="0" collapsed="false">
      <c r="J166" s="46"/>
      <c r="K166" s="46"/>
    </row>
    <row r="167" customFormat="false" ht="15" hidden="false" customHeight="false" outlineLevel="0" collapsed="false">
      <c r="J167" s="46"/>
      <c r="K167" s="46"/>
    </row>
    <row r="168" customFormat="false" ht="15" hidden="false" customHeight="false" outlineLevel="0" collapsed="false">
      <c r="J168" s="46"/>
      <c r="K168" s="46"/>
    </row>
    <row r="169" customFormat="false" ht="15" hidden="false" customHeight="false" outlineLevel="0" collapsed="false">
      <c r="J169" s="46"/>
      <c r="K169" s="46"/>
    </row>
    <row r="170" customFormat="false" ht="15" hidden="false" customHeight="false" outlineLevel="0" collapsed="false">
      <c r="J170" s="46"/>
      <c r="K170" s="46"/>
    </row>
    <row r="171" customFormat="false" ht="15" hidden="false" customHeight="false" outlineLevel="0" collapsed="false">
      <c r="J171" s="46"/>
      <c r="K171" s="46"/>
    </row>
    <row r="172" customFormat="false" ht="15" hidden="false" customHeight="false" outlineLevel="0" collapsed="false">
      <c r="J172" s="46"/>
      <c r="K172" s="46"/>
    </row>
    <row r="173" customFormat="false" ht="15" hidden="false" customHeight="false" outlineLevel="0" collapsed="false">
      <c r="J173" s="46"/>
      <c r="K173" s="46"/>
    </row>
    <row r="174" customFormat="false" ht="15" hidden="false" customHeight="false" outlineLevel="0" collapsed="false">
      <c r="J174" s="46"/>
      <c r="K174" s="46"/>
    </row>
    <row r="175" customFormat="false" ht="15" hidden="false" customHeight="false" outlineLevel="0" collapsed="false">
      <c r="J175" s="46"/>
      <c r="K175" s="46"/>
    </row>
    <row r="176" customFormat="false" ht="15" hidden="false" customHeight="false" outlineLevel="0" collapsed="false">
      <c r="J176" s="46"/>
      <c r="K176" s="46"/>
    </row>
    <row r="177" customFormat="false" ht="15" hidden="false" customHeight="false" outlineLevel="0" collapsed="false">
      <c r="J177" s="46"/>
      <c r="K177" s="46"/>
    </row>
    <row r="178" customFormat="false" ht="15" hidden="false" customHeight="false" outlineLevel="0" collapsed="false">
      <c r="J178" s="46"/>
      <c r="K178" s="46"/>
    </row>
    <row r="179" customFormat="false" ht="15" hidden="false" customHeight="false" outlineLevel="0" collapsed="false">
      <c r="J179" s="46"/>
      <c r="K179" s="46"/>
    </row>
    <row r="180" customFormat="false" ht="15" hidden="false" customHeight="false" outlineLevel="0" collapsed="false">
      <c r="J180" s="46"/>
      <c r="K180" s="46"/>
    </row>
    <row r="181" customFormat="false" ht="15" hidden="false" customHeight="false" outlineLevel="0" collapsed="false">
      <c r="J181" s="46"/>
      <c r="K181" s="46"/>
    </row>
    <row r="182" customFormat="false" ht="15" hidden="false" customHeight="false" outlineLevel="0" collapsed="false">
      <c r="J182" s="46"/>
      <c r="K182" s="46"/>
    </row>
    <row r="183" customFormat="false" ht="15" hidden="false" customHeight="false" outlineLevel="0" collapsed="false">
      <c r="J183" s="46"/>
      <c r="K183" s="46"/>
    </row>
    <row r="184" customFormat="false" ht="15" hidden="false" customHeight="false" outlineLevel="0" collapsed="false">
      <c r="J184" s="46"/>
      <c r="K184" s="46"/>
    </row>
    <row r="185" customFormat="false" ht="15" hidden="false" customHeight="false" outlineLevel="0" collapsed="false">
      <c r="J185" s="46"/>
      <c r="K185" s="46"/>
    </row>
    <row r="186" customFormat="false" ht="15" hidden="false" customHeight="false" outlineLevel="0" collapsed="false">
      <c r="J186" s="46"/>
      <c r="K186" s="46"/>
    </row>
    <row r="187" customFormat="false" ht="15" hidden="false" customHeight="false" outlineLevel="0" collapsed="false">
      <c r="J187" s="46"/>
      <c r="K187" s="46"/>
    </row>
    <row r="188" customFormat="false" ht="15" hidden="false" customHeight="false" outlineLevel="0" collapsed="false">
      <c r="J188" s="46"/>
      <c r="K188" s="46"/>
    </row>
    <row r="189" customFormat="false" ht="15" hidden="false" customHeight="false" outlineLevel="0" collapsed="false">
      <c r="J189" s="0"/>
      <c r="K189" s="0"/>
    </row>
    <row r="190" customFormat="false" ht="15" hidden="false" customHeight="false" outlineLevel="0" collapsed="false">
      <c r="J190" s="0"/>
      <c r="K190" s="0"/>
    </row>
    <row r="191" customFormat="false" ht="15" hidden="false" customHeight="false" outlineLevel="0" collapsed="false">
      <c r="J191" s="46"/>
      <c r="K191" s="46"/>
    </row>
    <row r="192" customFormat="false" ht="15" hidden="false" customHeight="false" outlineLevel="0" collapsed="false">
      <c r="J192" s="46"/>
      <c r="K192" s="46"/>
    </row>
    <row r="193" customFormat="false" ht="15" hidden="false" customHeight="false" outlineLevel="0" collapsed="false">
      <c r="J193" s="46"/>
      <c r="K193" s="46"/>
    </row>
    <row r="194" customFormat="false" ht="15" hidden="false" customHeight="false" outlineLevel="0" collapsed="false">
      <c r="J194" s="46"/>
      <c r="K194" s="46"/>
    </row>
    <row r="195" customFormat="false" ht="15" hidden="false" customHeight="false" outlineLevel="0" collapsed="false">
      <c r="J195" s="46"/>
      <c r="K195" s="46"/>
    </row>
    <row r="196" customFormat="false" ht="15" hidden="false" customHeight="false" outlineLevel="0" collapsed="false">
      <c r="J196" s="46"/>
      <c r="K196" s="46"/>
    </row>
    <row r="197" customFormat="false" ht="15" hidden="false" customHeight="false" outlineLevel="0" collapsed="false">
      <c r="J197" s="46"/>
      <c r="K197" s="46"/>
    </row>
    <row r="198" customFormat="false" ht="15" hidden="false" customHeight="false" outlineLevel="0" collapsed="false">
      <c r="J198" s="46"/>
      <c r="K198" s="46"/>
    </row>
    <row r="199" customFormat="false" ht="15" hidden="false" customHeight="false" outlineLevel="0" collapsed="false">
      <c r="J199" s="46"/>
      <c r="K199" s="46"/>
    </row>
    <row r="200" customFormat="false" ht="15" hidden="false" customHeight="false" outlineLevel="0" collapsed="false">
      <c r="J200" s="0"/>
      <c r="K200" s="0"/>
    </row>
    <row r="201" customFormat="false" ht="15" hidden="false" customHeight="false" outlineLevel="0" collapsed="false">
      <c r="J201" s="0"/>
      <c r="K201" s="0"/>
    </row>
    <row r="202" customFormat="false" ht="15" hidden="false" customHeight="false" outlineLevel="0" collapsed="false">
      <c r="J202" s="46"/>
      <c r="K202" s="46"/>
    </row>
  </sheetData>
  <mergeCells count="19">
    <mergeCell ref="B2:G2"/>
    <mergeCell ref="K7:K8"/>
    <mergeCell ref="L7:L8"/>
    <mergeCell ref="J20:J24"/>
    <mergeCell ref="L20:L23"/>
    <mergeCell ref="J27:J30"/>
    <mergeCell ref="L27:L30"/>
    <mergeCell ref="J44:J53"/>
    <mergeCell ref="J55:J58"/>
    <mergeCell ref="J60:J63"/>
    <mergeCell ref="J65:J68"/>
    <mergeCell ref="L77:L81"/>
    <mergeCell ref="K86:K95"/>
    <mergeCell ref="J91:J95"/>
    <mergeCell ref="J99:J103"/>
    <mergeCell ref="J108:J111"/>
    <mergeCell ref="L108:L111"/>
    <mergeCell ref="J114:J117"/>
    <mergeCell ref="L114:L1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2016-03-16T09:46:02Z</dcterms:created>
  <dc:creator>VERGEZ Antonin</dc:creator>
  <dc:language>fr-FR</dc:language>
  <dcterms:modified xsi:type="dcterms:W3CDTF">2018-05-18T10:26:21Z</dcterms:modified>
  <cp:revision>107</cp:revision>
</cp:coreProperties>
</file>