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odèle_tertiaire\AME_AMS_dataDGEC\chroniques investissements\"/>
    </mc:Choice>
  </mc:AlternateContent>
  <bookViews>
    <workbookView xWindow="0" yWindow="0" windowWidth="28800" windowHeight="12435" activeTab="1"/>
  </bookViews>
  <sheets>
    <sheet name="INV_global" sheetId="3" r:id="rId1"/>
    <sheet name="INV_renov_geste" sheetId="1" r:id="rId2"/>
    <sheet name="INV_syst" sheetId="2" r:id="rId3"/>
  </sheets>
  <calcPr calcId="114210" iterateDelta="1E-4"/>
</workbook>
</file>

<file path=xl/calcChain.xml><?xml version="1.0" encoding="utf-8"?>
<calcChain xmlns="http://schemas.openxmlformats.org/spreadsheetml/2006/main">
  <c r="C98" i="2" l="1"/>
  <c r="C89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C97" i="2"/>
  <c r="C96" i="2"/>
  <c r="C95" i="2"/>
  <c r="C94" i="2"/>
  <c r="C93" i="2"/>
  <c r="C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I83" i="2"/>
  <c r="AJ83" i="2"/>
  <c r="AK83" i="2"/>
  <c r="AL83" i="2"/>
  <c r="AM83" i="2"/>
  <c r="AN83" i="2"/>
  <c r="AO83" i="2"/>
  <c r="AP83" i="2"/>
  <c r="AQ83" i="2"/>
  <c r="AH84" i="2"/>
  <c r="AI84" i="2"/>
  <c r="AJ84" i="2"/>
  <c r="AK84" i="2"/>
  <c r="AL84" i="2"/>
  <c r="AM84" i="2"/>
  <c r="AN84" i="2"/>
  <c r="AO84" i="2"/>
  <c r="AP84" i="2"/>
  <c r="AQ84" i="2"/>
  <c r="AH85" i="2"/>
  <c r="AI85" i="2"/>
  <c r="AJ85" i="2"/>
  <c r="AK85" i="2"/>
  <c r="AL85" i="2"/>
  <c r="AM85" i="2"/>
  <c r="AN85" i="2"/>
  <c r="AO85" i="2"/>
  <c r="AP85" i="2"/>
  <c r="AQ85" i="2"/>
  <c r="AH86" i="2"/>
  <c r="AI86" i="2"/>
  <c r="AJ86" i="2"/>
  <c r="AK86" i="2"/>
  <c r="AL86" i="2"/>
  <c r="AM86" i="2"/>
  <c r="AN86" i="2"/>
  <c r="AO86" i="2"/>
  <c r="AP86" i="2"/>
  <c r="AQ86" i="2"/>
  <c r="AH87" i="2"/>
  <c r="AI87" i="2"/>
  <c r="AJ87" i="2"/>
  <c r="AK87" i="2"/>
  <c r="AL87" i="2"/>
  <c r="AM87" i="2"/>
  <c r="AN87" i="2"/>
  <c r="AO87" i="2"/>
  <c r="AP87" i="2"/>
  <c r="AQ87" i="2"/>
  <c r="AH88" i="2"/>
  <c r="AI88" i="2"/>
  <c r="AJ88" i="2"/>
  <c r="AK88" i="2"/>
  <c r="AL88" i="2"/>
  <c r="AM88" i="2"/>
  <c r="AN88" i="2"/>
  <c r="AO88" i="2"/>
  <c r="AP88" i="2"/>
  <c r="AQ88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C88" i="2"/>
  <c r="C84" i="2"/>
  <c r="C83" i="2"/>
  <c r="C87" i="2"/>
  <c r="C86" i="2"/>
  <c r="C85" i="2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C45" i="1"/>
  <c r="C44" i="1"/>
  <c r="C43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C40" i="1"/>
  <c r="C39" i="1"/>
  <c r="C38" i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C6" i="3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C23" i="2"/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C22" i="1"/>
</calcChain>
</file>

<file path=xl/sharedStrings.xml><?xml version="1.0" encoding="utf-8"?>
<sst xmlns="http://schemas.openxmlformats.org/spreadsheetml/2006/main" count="294" uniqueCount="101">
  <si>
    <t>investissements dans la rénovation en millions d'euros</t>
  </si>
  <si>
    <t>scenario</t>
  </si>
  <si>
    <t>Geste</t>
  </si>
  <si>
    <t>S1 : AME run 3</t>
  </si>
  <si>
    <t>ENSBBC</t>
  </si>
  <si>
    <t>FEN_MURBBC</t>
  </si>
  <si>
    <t>FENBBC</t>
  </si>
  <si>
    <t>ENSMOD</t>
  </si>
  <si>
    <t>FEN_MURMOD</t>
  </si>
  <si>
    <t>FENMOD</t>
  </si>
  <si>
    <t>GTB</t>
  </si>
  <si>
    <t>Surfaces rénovées annuellement en millions de m²</t>
  </si>
  <si>
    <t>Total</t>
  </si>
  <si>
    <t>Gestes individuels dans le modèle</t>
  </si>
  <si>
    <t>Gain moyen sur les consommations de chauffage</t>
  </si>
  <si>
    <t xml:space="preserve">Cout moyen au m² </t>
  </si>
  <si>
    <t>Rénovation faible</t>
  </si>
  <si>
    <t>Fenêtres niveau RT par élément (FENMOD)</t>
  </si>
  <si>
    <t>Fenêtre niveau BBC rénovation (FENBBC)</t>
  </si>
  <si>
    <t xml:space="preserve"> </t>
  </si>
  <si>
    <r>
      <t>16</t>
    </r>
    <r>
      <rPr>
        <sz val="12"/>
        <color theme="1"/>
        <rFont val="Times New Roman"/>
        <family val="1"/>
      </rPr>
      <t> </t>
    </r>
    <r>
      <rPr>
        <sz val="8"/>
        <color rgb="FF000000"/>
        <rFont val="Calibri"/>
        <family val="2"/>
      </rPr>
      <t>%</t>
    </r>
  </si>
  <si>
    <t>Rénovation moyenne</t>
  </si>
  <si>
    <t>Fenêtres et murs niveau RT par élément (FEN_MURMOD)</t>
  </si>
  <si>
    <t>Fenêtres et murs niveau BBC rénovation (FEN_MURBBC)</t>
  </si>
  <si>
    <t xml:space="preserve">Fenêtres, murs toiture et plancher niveau RT par élément (ENSMOD) </t>
  </si>
  <si>
    <t>36 %</t>
  </si>
  <si>
    <t>Rénovation importante</t>
  </si>
  <si>
    <t>Fenêtres, murs toiture et plancher niveau BBC rénovation (ENSBBC)</t>
  </si>
  <si>
    <t>79 %</t>
  </si>
  <si>
    <t>GESTE</t>
  </si>
  <si>
    <t>Gain moyen sur les consommations de chauffage (%)</t>
  </si>
  <si>
    <t>Gain unitaire moyen sur les consommations de chauffage (kWh par m²)</t>
  </si>
  <si>
    <t>SYSTEME_CHAUD</t>
  </si>
  <si>
    <t>nr</t>
  </si>
  <si>
    <t>Autre système centralisé performant</t>
  </si>
  <si>
    <t>Autre système centralisé</t>
  </si>
  <si>
    <t>DRV performant</t>
  </si>
  <si>
    <t>DRV</t>
  </si>
  <si>
    <t>Cassette rayonnante performant</t>
  </si>
  <si>
    <t>Cassette rayonnante</t>
  </si>
  <si>
    <t>Tube radiant performant</t>
  </si>
  <si>
    <t>Tube radiant</t>
  </si>
  <si>
    <t>Rooftop performant</t>
  </si>
  <si>
    <t>Rooftop</t>
  </si>
  <si>
    <t>PAC performant</t>
  </si>
  <si>
    <t>PAC</t>
  </si>
  <si>
    <t>Electrique direct performant</t>
  </si>
  <si>
    <t>Electrique direct</t>
  </si>
  <si>
    <t>Chaudière condensation fioul</t>
  </si>
  <si>
    <t>Chaudière fioul</t>
  </si>
  <si>
    <t>Chaudière condensation gaz</t>
  </si>
  <si>
    <t>Chaudière gaz</t>
  </si>
  <si>
    <t>rendements et coûts moyens au m² des systèmes de chauffage</t>
  </si>
  <si>
    <t>COD_SYSTEME_CHAUD</t>
  </si>
  <si>
    <t>ENERGIE</t>
  </si>
  <si>
    <t>PERIODE</t>
  </si>
  <si>
    <t>rdt_moy</t>
  </si>
  <si>
    <t>04</t>
  </si>
  <si>
    <t>Gaz</t>
  </si>
  <si>
    <t>1</t>
  </si>
  <si>
    <t>24</t>
  </si>
  <si>
    <t>03</t>
  </si>
  <si>
    <t>Fioul</t>
  </si>
  <si>
    <t>23</t>
  </si>
  <si>
    <t>06</t>
  </si>
  <si>
    <t>Electricité</t>
  </si>
  <si>
    <t>26</t>
  </si>
  <si>
    <t>09</t>
  </si>
  <si>
    <t>29</t>
  </si>
  <si>
    <t>10</t>
  </si>
  <si>
    <t>30</t>
  </si>
  <si>
    <t>11</t>
  </si>
  <si>
    <t>31</t>
  </si>
  <si>
    <t>02</t>
  </si>
  <si>
    <t>22</t>
  </si>
  <si>
    <t>05</t>
  </si>
  <si>
    <t>25</t>
  </si>
  <si>
    <t>01</t>
  </si>
  <si>
    <t>Autres</t>
  </si>
  <si>
    <t>Urbain</t>
  </si>
  <si>
    <t>21</t>
  </si>
  <si>
    <t>08</t>
  </si>
  <si>
    <t>cout moyen au m²</t>
  </si>
  <si>
    <t>Changement de système seul</t>
  </si>
  <si>
    <t>Geste sur le bâti et Changement de système</t>
  </si>
  <si>
    <t>Type d'investissement</t>
  </si>
  <si>
    <t>Investissements en milliards d'euros</t>
  </si>
  <si>
    <t>Geste sur le bâti seul</t>
  </si>
  <si>
    <t xml:space="preserve">Attention coûts et gains moyens qui varient fortement d'un type de bâtiment à l'autre </t>
  </si>
  <si>
    <t xml:space="preserve">Attention coûts et rendements moyens qui varient  d'un type de bâtiment à l'autre </t>
  </si>
  <si>
    <r>
      <t>investissements dans les changements de système de chauffage en millions d'euros (</t>
    </r>
    <r>
      <rPr>
        <sz val="11"/>
        <color rgb="FFFF0000"/>
        <rFont val="Calibri"/>
        <family val="2"/>
        <scheme val="minor"/>
      </rPr>
      <t>Attention : Cela comprend aussi les investissments dans les gestes de rénovation qui se font simultanément à un changement de système de chauffage)</t>
    </r>
  </si>
  <si>
    <r>
      <t xml:space="preserve">investissements dans la rénovation en millions d'euros  </t>
    </r>
    <r>
      <rPr>
        <sz val="11"/>
        <color rgb="FFFF0000"/>
        <rFont val="Calibri"/>
        <family val="2"/>
        <scheme val="minor"/>
      </rPr>
      <t>(Attention : Cela comprend aussi les investissments dans les changements de système de chauffage  qui se font simultanément à un geste de rénovation)</t>
    </r>
  </si>
  <si>
    <t>Gestes désagrégés</t>
  </si>
  <si>
    <t>Gestes agrégés</t>
  </si>
  <si>
    <t>PAC + PAC performant</t>
  </si>
  <si>
    <t>Elec joule + elec joule performant</t>
  </si>
  <si>
    <t>Autre système centralisé + performant</t>
  </si>
  <si>
    <t>Gaz + gaz performant</t>
  </si>
  <si>
    <t>Fioul + Fioul performant</t>
  </si>
  <si>
    <t>Systèmes agrégés</t>
  </si>
  <si>
    <t>Systèmes désagrégés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</si>
</sst>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rgb="FFFFFFFF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0" fontId="24" fillId="35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3" fillId="0" borderId="0"/>
  </cellStyleXfs>
  <cellXfs count="31">
    <xf numFmtId="0" fontId="0" fillId="0" borderId="0" xfId="0"/>
    <xf numFmtId="1" fontId="0" fillId="0" borderId="0" xfId="0" applyNumberFormat="1"/>
    <xf numFmtId="0" fontId="19" fillId="0" borderId="0" xfId="0" applyFont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2" fillId="34" borderId="10" xfId="0" applyFont="1" applyFill="1" applyBorder="1" applyAlignment="1">
      <alignment vertical="center" wrapText="1"/>
    </xf>
    <xf numFmtId="0" fontId="22" fillId="34" borderId="11" xfId="0" applyFont="1" applyFill="1" applyBorder="1" applyAlignment="1">
      <alignment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5" xfId="0" applyFont="1" applyFill="1" applyBorder="1" applyAlignment="1">
      <alignment horizontal="right" vertical="center" wrapText="1"/>
    </xf>
    <xf numFmtId="0" fontId="21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4" xfId="0" applyFont="1" applyFill="1" applyBorder="1" applyAlignment="1">
      <alignment horizontal="right" vertical="center" wrapText="1"/>
    </xf>
    <xf numFmtId="0" fontId="22" fillId="34" borderId="15" xfId="0" applyFont="1" applyFill="1" applyBorder="1" applyAlignment="1">
      <alignment horizontal="right" vertical="center" wrapText="1"/>
    </xf>
    <xf numFmtId="2" fontId="0" fillId="0" borderId="0" xfId="0" applyNumberFormat="1"/>
    <xf numFmtId="172" fontId="0" fillId="0" borderId="0" xfId="0" applyNumberFormat="1"/>
    <xf numFmtId="9" fontId="0" fillId="0" borderId="0" xfId="42" applyFont="1"/>
    <xf numFmtId="0" fontId="23" fillId="0" borderId="0" xfId="43"/>
    <xf numFmtId="0" fontId="24" fillId="35" borderId="0" xfId="44">
      <alignment wrapText="1"/>
    </xf>
    <xf numFmtId="0" fontId="24" fillId="0" borderId="0" xfId="45">
      <alignment wrapText="1"/>
    </xf>
    <xf numFmtId="2" fontId="23" fillId="0" borderId="0" xfId="43" applyNumberFormat="1"/>
    <xf numFmtId="172" fontId="23" fillId="0" borderId="0" xfId="43" applyNumberFormat="1"/>
    <xf numFmtId="2" fontId="24" fillId="0" borderId="0" xfId="46" applyNumberFormat="1">
      <alignment wrapText="1"/>
    </xf>
    <xf numFmtId="0" fontId="23" fillId="0" borderId="0" xfId="47"/>
    <xf numFmtId="0" fontId="23" fillId="0" borderId="0" xfId="47" applyFill="1"/>
    <xf numFmtId="0" fontId="14" fillId="0" borderId="0" xfId="0" applyFont="1"/>
    <xf numFmtId="0" fontId="24" fillId="0" borderId="0" xfId="45" applyFill="1">
      <alignment wrapText="1"/>
    </xf>
    <xf numFmtId="0" fontId="25" fillId="0" borderId="0" xfId="0" applyFont="1"/>
  </cellXfs>
  <cellStyles count="48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_Feuil1" xfId="43"/>
    <cellStyle name="Normal_INV_global" xfId="47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  <cellStyle name="XLConnect.Header" xfId="44"/>
    <cellStyle name="XLConnect.Numeric" xfId="46"/>
    <cellStyle name="XLConnect.String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"/>
  <sheetViews>
    <sheetView workbookViewId="0">
      <selection activeCell="G17" sqref="G17"/>
    </sheetView>
  </sheetViews>
  <sheetFormatPr baseColWidth="10" defaultRowHeight="15" x14ac:dyDescent="0.25"/>
  <cols>
    <col min="1" max="1" width="18.42578125" customWidth="1"/>
    <col min="2" max="2" width="41.28515625" customWidth="1"/>
  </cols>
  <sheetData>
    <row r="1" spans="1:43" x14ac:dyDescent="0.25">
      <c r="A1" t="s">
        <v>86</v>
      </c>
    </row>
    <row r="2" spans="1:43" x14ac:dyDescent="0.25">
      <c r="A2" s="26" t="s">
        <v>1</v>
      </c>
      <c r="B2" s="26" t="s">
        <v>85</v>
      </c>
      <c r="C2" s="26">
        <v>2010</v>
      </c>
      <c r="D2" s="26">
        <v>2011</v>
      </c>
      <c r="E2" s="26">
        <v>2012</v>
      </c>
      <c r="F2" s="26">
        <v>2013</v>
      </c>
      <c r="G2" s="26">
        <v>2014</v>
      </c>
      <c r="H2" s="26">
        <v>2015</v>
      </c>
      <c r="I2" s="26">
        <v>2016</v>
      </c>
      <c r="J2" s="26">
        <v>2017</v>
      </c>
      <c r="K2" s="26">
        <v>2018</v>
      </c>
      <c r="L2" s="26">
        <v>2019</v>
      </c>
      <c r="M2" s="26">
        <v>2020</v>
      </c>
      <c r="N2" s="26">
        <v>2021</v>
      </c>
      <c r="O2" s="26">
        <v>2022</v>
      </c>
      <c r="P2" s="26">
        <v>2023</v>
      </c>
      <c r="Q2" s="26">
        <v>2024</v>
      </c>
      <c r="R2" s="26">
        <v>2025</v>
      </c>
      <c r="S2" s="26">
        <v>2026</v>
      </c>
      <c r="T2" s="26">
        <v>2027</v>
      </c>
      <c r="U2" s="26">
        <v>2028</v>
      </c>
      <c r="V2" s="26">
        <v>2029</v>
      </c>
      <c r="W2" s="26">
        <v>2030</v>
      </c>
      <c r="X2" s="26">
        <v>2031</v>
      </c>
      <c r="Y2" s="26">
        <v>2032</v>
      </c>
      <c r="Z2" s="26">
        <v>2033</v>
      </c>
      <c r="AA2" s="26">
        <v>2034</v>
      </c>
      <c r="AB2" s="26">
        <v>2035</v>
      </c>
      <c r="AC2" s="26">
        <v>2036</v>
      </c>
      <c r="AD2" s="26">
        <v>2037</v>
      </c>
      <c r="AE2" s="26">
        <v>2038</v>
      </c>
      <c r="AF2" s="26">
        <v>2039</v>
      </c>
      <c r="AG2" s="26">
        <v>2040</v>
      </c>
      <c r="AH2" s="26">
        <v>2041</v>
      </c>
      <c r="AI2" s="26">
        <v>2042</v>
      </c>
      <c r="AJ2" s="26">
        <v>2043</v>
      </c>
      <c r="AK2" s="26">
        <v>2044</v>
      </c>
      <c r="AL2" s="26">
        <v>2045</v>
      </c>
      <c r="AM2" s="26">
        <v>2046</v>
      </c>
      <c r="AN2" s="26">
        <v>2047</v>
      </c>
      <c r="AO2" s="26">
        <v>2048</v>
      </c>
      <c r="AP2" s="26">
        <v>2049</v>
      </c>
      <c r="AQ2" s="26">
        <v>2050</v>
      </c>
    </row>
    <row r="3" spans="1:43" x14ac:dyDescent="0.25">
      <c r="A3" s="26" t="s">
        <v>3</v>
      </c>
      <c r="B3" s="26" t="s">
        <v>83</v>
      </c>
      <c r="C3" s="26">
        <v>0.63025876726394003</v>
      </c>
      <c r="D3" s="26">
        <v>0.69210019764486996</v>
      </c>
      <c r="E3" s="26">
        <v>0.74998856685945103</v>
      </c>
      <c r="F3" s="26">
        <v>0.74789240013886205</v>
      </c>
      <c r="G3" s="26">
        <v>0.72768865650498404</v>
      </c>
      <c r="H3" s="26">
        <v>0.775124488619505</v>
      </c>
      <c r="I3" s="26">
        <v>0.81744382347994105</v>
      </c>
      <c r="J3" s="26">
        <v>0.85383279949464097</v>
      </c>
      <c r="K3" s="26">
        <v>0.92048100839747304</v>
      </c>
      <c r="L3" s="26">
        <v>0.95595999187265601</v>
      </c>
      <c r="M3" s="26">
        <v>0.99399988874925205</v>
      </c>
      <c r="N3" s="26">
        <v>0.93432006912226995</v>
      </c>
      <c r="O3" s="26">
        <v>0.96028344913057095</v>
      </c>
      <c r="P3" s="26">
        <v>1.13903711171442</v>
      </c>
      <c r="Q3" s="26">
        <v>1.2299057905506601</v>
      </c>
      <c r="R3" s="26">
        <v>1.30962941330102</v>
      </c>
      <c r="S3" s="26">
        <v>1.25585906771041</v>
      </c>
      <c r="T3" s="26">
        <v>1.1888085245070701</v>
      </c>
      <c r="U3" s="26">
        <v>1.04956219310817</v>
      </c>
      <c r="V3" s="26">
        <v>1.1153215073273499</v>
      </c>
      <c r="W3" s="26">
        <v>1.27146667919034</v>
      </c>
      <c r="X3" s="26">
        <v>1.2287749897786699</v>
      </c>
      <c r="Y3" s="26">
        <v>1.2209503750149699</v>
      </c>
      <c r="Z3" s="26">
        <v>1.3479854863201901</v>
      </c>
      <c r="AA3" s="26">
        <v>1.5156223224105001</v>
      </c>
      <c r="AB3" s="26">
        <v>1.6673831331927</v>
      </c>
      <c r="AC3" s="26">
        <v>1.72205445807272</v>
      </c>
      <c r="AD3" s="26">
        <v>1.76570059911653</v>
      </c>
      <c r="AE3" s="26">
        <v>1.74463966952716</v>
      </c>
      <c r="AF3" s="26">
        <v>1.6232712469364201</v>
      </c>
      <c r="AG3" s="26">
        <v>1.5703628824626901</v>
      </c>
      <c r="AH3" s="26">
        <v>1.4214929276189101</v>
      </c>
      <c r="AI3" s="26">
        <v>1.4312048167536799</v>
      </c>
      <c r="AJ3" s="26">
        <v>1.4666354961757</v>
      </c>
      <c r="AK3" s="26">
        <v>1.4034094589430599</v>
      </c>
      <c r="AL3" s="26">
        <v>1.3940978300932401</v>
      </c>
      <c r="AM3" s="26">
        <v>1.36709156693153</v>
      </c>
      <c r="AN3" s="26">
        <v>1.3937134339092101</v>
      </c>
      <c r="AO3" s="26">
        <v>1.3831015887100799</v>
      </c>
      <c r="AP3" s="26">
        <v>1.40098410552349</v>
      </c>
      <c r="AQ3" s="26">
        <v>1.49173124456905</v>
      </c>
    </row>
    <row r="4" spans="1:43" x14ac:dyDescent="0.25">
      <c r="A4" s="26" t="s">
        <v>3</v>
      </c>
      <c r="B4" s="26" t="s">
        <v>87</v>
      </c>
      <c r="C4" s="26">
        <v>1.9882067009571001</v>
      </c>
      <c r="D4" s="26">
        <v>1.5861179468306399</v>
      </c>
      <c r="E4" s="26">
        <v>1.3670282082398</v>
      </c>
      <c r="F4" s="26">
        <v>1.27739705237868</v>
      </c>
      <c r="G4" s="26">
        <v>1.2665447673436601</v>
      </c>
      <c r="H4" s="26">
        <v>1.5899525657667599</v>
      </c>
      <c r="I4" s="26">
        <v>1.3931722918845999</v>
      </c>
      <c r="J4" s="26">
        <v>2.3772098664994599</v>
      </c>
      <c r="K4" s="26">
        <v>2.5137586757625998</v>
      </c>
      <c r="L4" s="26">
        <v>2.35467477189149</v>
      </c>
      <c r="M4" s="26">
        <v>2.5321794341308599</v>
      </c>
      <c r="N4" s="26">
        <v>1.8315161370344899</v>
      </c>
      <c r="O4" s="26">
        <v>1.7594995896187</v>
      </c>
      <c r="P4" s="26">
        <v>1.7648903682921699</v>
      </c>
      <c r="Q4" s="26">
        <v>1.6210035664398501</v>
      </c>
      <c r="R4" s="26">
        <v>1.5713779584068099</v>
      </c>
      <c r="S4" s="26">
        <v>1.5396679519440499</v>
      </c>
      <c r="T4" s="26">
        <v>1.5315331357013</v>
      </c>
      <c r="U4" s="26">
        <v>1.4554299427998401</v>
      </c>
      <c r="V4" s="26">
        <v>1.4688876144096401</v>
      </c>
      <c r="W4" s="26">
        <v>1.43744384430129</v>
      </c>
      <c r="X4" s="26">
        <v>1.4168893326173</v>
      </c>
      <c r="Y4" s="26">
        <v>1.38458299382283</v>
      </c>
      <c r="Z4" s="26">
        <v>1.3154710225449899</v>
      </c>
      <c r="AA4" s="26">
        <v>1.27691862279218</v>
      </c>
      <c r="AB4" s="26">
        <v>1.2375383065691501</v>
      </c>
      <c r="AC4" s="26">
        <v>1.1783320011876299</v>
      </c>
      <c r="AD4" s="26">
        <v>1.1320211103794999</v>
      </c>
      <c r="AE4" s="26">
        <v>1.0939599618953499</v>
      </c>
      <c r="AF4" s="26">
        <v>1.0601079193909799</v>
      </c>
      <c r="AG4" s="26">
        <v>1.1072878559047601</v>
      </c>
      <c r="AH4" s="26">
        <v>1.0995628941600599</v>
      </c>
      <c r="AI4" s="26">
        <v>1.05835323447078</v>
      </c>
      <c r="AJ4" s="26">
        <v>1.01869758109759</v>
      </c>
      <c r="AK4" s="26">
        <v>0.98493015930154704</v>
      </c>
      <c r="AL4" s="26">
        <v>0.95241539832171196</v>
      </c>
      <c r="AM4" s="26">
        <v>0.91890321470584302</v>
      </c>
      <c r="AN4" s="26">
        <v>0.88152440366386497</v>
      </c>
      <c r="AO4" s="26">
        <v>0.86132275726262297</v>
      </c>
      <c r="AP4" s="26">
        <v>0.83679227482331997</v>
      </c>
      <c r="AQ4" s="26">
        <v>0.83942796923452101</v>
      </c>
    </row>
    <row r="5" spans="1:43" x14ac:dyDescent="0.25">
      <c r="A5" s="26" t="s">
        <v>3</v>
      </c>
      <c r="B5" s="26" t="s">
        <v>84</v>
      </c>
      <c r="C5" s="26">
        <v>4.8070739400900002E-2</v>
      </c>
      <c r="D5" s="26">
        <v>5.1315671644799998E-2</v>
      </c>
      <c r="E5" s="26">
        <v>6.5591502109600006E-2</v>
      </c>
      <c r="F5" s="26">
        <v>4.2305939675499997E-2</v>
      </c>
      <c r="G5" s="26">
        <v>0.20472115262650001</v>
      </c>
      <c r="H5" s="26">
        <v>0.1544297192547</v>
      </c>
      <c r="I5" s="26">
        <v>0.14970923097649999</v>
      </c>
      <c r="J5" s="26">
        <v>0.13893115988390001</v>
      </c>
      <c r="K5" s="26">
        <v>0.13209520290019999</v>
      </c>
      <c r="L5" s="26">
        <v>0.12232303850713</v>
      </c>
      <c r="M5" s="26">
        <v>0.11749832589115999</v>
      </c>
      <c r="N5" s="26">
        <v>0.12772319500686</v>
      </c>
      <c r="O5" s="26">
        <v>0.1137698628812</v>
      </c>
      <c r="P5" s="26">
        <v>0.10563846014177</v>
      </c>
      <c r="Q5" s="26">
        <v>9.5997025700640004E-2</v>
      </c>
      <c r="R5" s="26">
        <v>9.4504010019930001E-2</v>
      </c>
      <c r="S5" s="26">
        <v>8.5457198264920001E-2</v>
      </c>
      <c r="T5" s="26">
        <v>7.8711258592589997E-2</v>
      </c>
      <c r="U5" s="26">
        <v>7.2413113963959996E-2</v>
      </c>
      <c r="V5" s="26">
        <v>6.346858316963E-2</v>
      </c>
      <c r="W5" s="26">
        <v>8.0149580271229995E-2</v>
      </c>
      <c r="X5" s="26">
        <v>6.7727545727950006E-2</v>
      </c>
      <c r="Y5" s="26">
        <v>5.3035742679223001E-2</v>
      </c>
      <c r="Z5" s="26">
        <v>5.8442153435909E-2</v>
      </c>
      <c r="AA5" s="26">
        <v>6.1861755107648998E-2</v>
      </c>
      <c r="AB5" s="26">
        <v>5.0300530131822001E-2</v>
      </c>
      <c r="AC5" s="26">
        <v>4.5412788261706999E-2</v>
      </c>
      <c r="AD5" s="26">
        <v>4.2028842015342002E-2</v>
      </c>
      <c r="AE5" s="26">
        <v>3.4038584636224001E-2</v>
      </c>
      <c r="AF5" s="26">
        <v>3.0015508094732999E-2</v>
      </c>
      <c r="AG5" s="26">
        <v>2.6662445494387E-2</v>
      </c>
      <c r="AH5" s="26">
        <v>2.3152999462512001E-2</v>
      </c>
      <c r="AI5" s="26">
        <v>2.1496296923089998E-2</v>
      </c>
      <c r="AJ5" s="26">
        <v>2.0827854078302999E-2</v>
      </c>
      <c r="AK5" s="26">
        <v>2.0115269538595E-2</v>
      </c>
      <c r="AL5" s="26">
        <v>1.8811962080972001E-2</v>
      </c>
      <c r="AM5" s="26">
        <v>1.7922096701640002E-2</v>
      </c>
      <c r="AN5" s="26">
        <v>1.7407780833756999E-2</v>
      </c>
      <c r="AO5" s="26">
        <v>1.5648628131077001E-2</v>
      </c>
      <c r="AP5" s="26">
        <v>1.4979315074471001E-2</v>
      </c>
      <c r="AQ5" s="26">
        <v>1.4288913726614999E-2</v>
      </c>
    </row>
    <row r="6" spans="1:43" x14ac:dyDescent="0.25">
      <c r="B6" s="27" t="s">
        <v>12</v>
      </c>
      <c r="C6">
        <f>SUM(C3:C5)</f>
        <v>2.6665362076219403</v>
      </c>
      <c r="D6">
        <f t="shared" ref="D6:AS6" si="0">SUM(D3:D5)</f>
        <v>2.3295338161203096</v>
      </c>
      <c r="E6">
        <f t="shared" si="0"/>
        <v>2.1826082772088511</v>
      </c>
      <c r="F6">
        <f t="shared" si="0"/>
        <v>2.0675953921930419</v>
      </c>
      <c r="G6">
        <f t="shared" si="0"/>
        <v>2.1989545764751441</v>
      </c>
      <c r="H6">
        <f t="shared" si="0"/>
        <v>2.5195067736409649</v>
      </c>
      <c r="I6">
        <f t="shared" si="0"/>
        <v>2.3603253463410407</v>
      </c>
      <c r="J6">
        <f t="shared" si="0"/>
        <v>3.3699738258780005</v>
      </c>
      <c r="K6">
        <f t="shared" si="0"/>
        <v>3.5663348870602727</v>
      </c>
      <c r="L6">
        <f t="shared" si="0"/>
        <v>3.4329578022712761</v>
      </c>
      <c r="M6">
        <f t="shared" si="0"/>
        <v>3.6436776487712721</v>
      </c>
      <c r="N6">
        <f t="shared" si="0"/>
        <v>2.8935594011636199</v>
      </c>
      <c r="O6">
        <f t="shared" si="0"/>
        <v>2.8335529016304708</v>
      </c>
      <c r="P6">
        <f t="shared" si="0"/>
        <v>3.0095659401483599</v>
      </c>
      <c r="Q6">
        <f t="shared" si="0"/>
        <v>2.9469063826911501</v>
      </c>
      <c r="R6">
        <f t="shared" si="0"/>
        <v>2.9755113817277601</v>
      </c>
      <c r="S6">
        <f t="shared" si="0"/>
        <v>2.8809842179193801</v>
      </c>
      <c r="T6">
        <f t="shared" si="0"/>
        <v>2.7990529188009603</v>
      </c>
      <c r="U6">
        <f t="shared" si="0"/>
        <v>2.5774052498719699</v>
      </c>
      <c r="V6">
        <f t="shared" si="0"/>
        <v>2.64767770490662</v>
      </c>
      <c r="W6">
        <f t="shared" si="0"/>
        <v>2.7890601037628602</v>
      </c>
      <c r="X6">
        <f t="shared" si="0"/>
        <v>2.71339186812392</v>
      </c>
      <c r="Y6">
        <f t="shared" si="0"/>
        <v>2.6585691115170227</v>
      </c>
      <c r="Z6">
        <f t="shared" si="0"/>
        <v>2.7218986623010895</v>
      </c>
      <c r="AA6">
        <f t="shared" si="0"/>
        <v>2.8544027003103292</v>
      </c>
      <c r="AB6">
        <f t="shared" si="0"/>
        <v>2.9552219698936719</v>
      </c>
      <c r="AC6">
        <f t="shared" si="0"/>
        <v>2.9457992475220567</v>
      </c>
      <c r="AD6">
        <f t="shared" si="0"/>
        <v>2.9397505515113718</v>
      </c>
      <c r="AE6">
        <f t="shared" si="0"/>
        <v>2.8726382160587343</v>
      </c>
      <c r="AF6">
        <f t="shared" si="0"/>
        <v>2.7133946744221333</v>
      </c>
      <c r="AG6">
        <f t="shared" si="0"/>
        <v>2.7043131838618373</v>
      </c>
      <c r="AH6">
        <f t="shared" si="0"/>
        <v>2.5442088212414817</v>
      </c>
      <c r="AI6">
        <f t="shared" si="0"/>
        <v>2.51105434814755</v>
      </c>
      <c r="AJ6">
        <f t="shared" si="0"/>
        <v>2.5061609313515927</v>
      </c>
      <c r="AK6">
        <f t="shared" si="0"/>
        <v>2.4084548877832019</v>
      </c>
      <c r="AL6">
        <f t="shared" si="0"/>
        <v>2.3653251904959243</v>
      </c>
      <c r="AM6">
        <f t="shared" si="0"/>
        <v>2.3039168783390132</v>
      </c>
      <c r="AN6">
        <f t="shared" si="0"/>
        <v>2.2926456184068322</v>
      </c>
      <c r="AO6">
        <f t="shared" si="0"/>
        <v>2.2600729741037799</v>
      </c>
      <c r="AP6">
        <f t="shared" si="0"/>
        <v>2.2527556954212806</v>
      </c>
      <c r="AQ6">
        <f t="shared" si="0"/>
        <v>2.3454481275301857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7"/>
  <sheetViews>
    <sheetView tabSelected="1" workbookViewId="0">
      <selection activeCell="C33" sqref="C33"/>
    </sheetView>
  </sheetViews>
  <sheetFormatPr baseColWidth="10" defaultRowHeight="15" x14ac:dyDescent="0.25"/>
  <cols>
    <col min="1" max="1" width="23.28515625" customWidth="1"/>
    <col min="2" max="2" width="23.140625" customWidth="1"/>
    <col min="3" max="3" width="14" customWidth="1"/>
  </cols>
  <sheetData>
    <row r="1" spans="1:43" ht="21" x14ac:dyDescent="0.35">
      <c r="A1" s="30" t="s">
        <v>92</v>
      </c>
    </row>
    <row r="2" spans="1:43" x14ac:dyDescent="0.25">
      <c r="A2" t="s">
        <v>91</v>
      </c>
    </row>
    <row r="3" spans="1:43" x14ac:dyDescent="0.25">
      <c r="A3" t="s">
        <v>1</v>
      </c>
      <c r="B3" t="s">
        <v>2</v>
      </c>
      <c r="C3">
        <v>2010</v>
      </c>
      <c r="D3">
        <v>2011</v>
      </c>
      <c r="E3">
        <v>2012</v>
      </c>
      <c r="F3">
        <v>2013</v>
      </c>
      <c r="G3">
        <v>2014</v>
      </c>
      <c r="H3">
        <v>2015</v>
      </c>
      <c r="I3">
        <v>2016</v>
      </c>
      <c r="J3">
        <v>2017</v>
      </c>
      <c r="K3">
        <v>2018</v>
      </c>
      <c r="L3">
        <v>2019</v>
      </c>
      <c r="M3">
        <v>2020</v>
      </c>
      <c r="N3">
        <v>2021</v>
      </c>
      <c r="O3">
        <v>2022</v>
      </c>
      <c r="P3">
        <v>2023</v>
      </c>
      <c r="Q3">
        <v>2024</v>
      </c>
      <c r="R3">
        <v>2025</v>
      </c>
      <c r="S3">
        <v>2026</v>
      </c>
      <c r="T3">
        <v>2027</v>
      </c>
      <c r="U3">
        <v>2028</v>
      </c>
      <c r="V3">
        <v>2029</v>
      </c>
      <c r="W3">
        <v>2030</v>
      </c>
      <c r="X3">
        <v>2031</v>
      </c>
      <c r="Y3">
        <v>2032</v>
      </c>
      <c r="Z3">
        <v>2033</v>
      </c>
      <c r="AA3">
        <v>2034</v>
      </c>
      <c r="AB3">
        <v>2035</v>
      </c>
      <c r="AC3">
        <v>2036</v>
      </c>
      <c r="AD3">
        <v>2037</v>
      </c>
      <c r="AE3">
        <v>2038</v>
      </c>
      <c r="AF3">
        <v>2039</v>
      </c>
      <c r="AG3">
        <v>2040</v>
      </c>
      <c r="AH3">
        <v>2041</v>
      </c>
      <c r="AI3">
        <v>2042</v>
      </c>
      <c r="AJ3">
        <v>2043</v>
      </c>
      <c r="AK3">
        <v>2044</v>
      </c>
      <c r="AL3">
        <v>2045</v>
      </c>
      <c r="AM3">
        <v>2046</v>
      </c>
      <c r="AN3">
        <v>2047</v>
      </c>
      <c r="AO3">
        <v>2048</v>
      </c>
      <c r="AP3">
        <v>2049</v>
      </c>
      <c r="AQ3">
        <v>2050</v>
      </c>
    </row>
    <row r="4" spans="1:43" x14ac:dyDescent="0.25">
      <c r="A4" t="s">
        <v>3</v>
      </c>
      <c r="B4" t="s">
        <v>4</v>
      </c>
      <c r="C4" s="1">
        <v>397.44495449999999</v>
      </c>
      <c r="D4" s="1">
        <v>409.68294630000003</v>
      </c>
      <c r="E4" s="1">
        <v>348.52000500000003</v>
      </c>
      <c r="F4" s="1">
        <v>310.01941310000001</v>
      </c>
      <c r="G4" s="1">
        <v>278.7497166</v>
      </c>
      <c r="H4" s="1">
        <v>328.84296160000002</v>
      </c>
      <c r="I4" s="1">
        <v>284.40620860000001</v>
      </c>
      <c r="J4" s="1">
        <v>239.19510489999999</v>
      </c>
      <c r="K4" s="1">
        <v>250.77139270000001</v>
      </c>
      <c r="L4" s="1">
        <v>212.71089789999999</v>
      </c>
      <c r="M4" s="1">
        <v>343.03927370000002</v>
      </c>
      <c r="N4" s="1">
        <v>146.9380256</v>
      </c>
      <c r="O4" s="1">
        <v>148.73026659999999</v>
      </c>
      <c r="P4" s="1">
        <v>154.5877237</v>
      </c>
      <c r="Q4" s="1">
        <v>152.78594570000001</v>
      </c>
      <c r="R4" s="1">
        <v>150.36840900000001</v>
      </c>
      <c r="S4" s="1">
        <v>155.11187459999999</v>
      </c>
      <c r="T4" s="1">
        <v>166.5767759</v>
      </c>
      <c r="U4" s="1">
        <v>173.2403012</v>
      </c>
      <c r="V4" s="1">
        <v>167.76042340000001</v>
      </c>
      <c r="W4" s="1">
        <v>186.1719411</v>
      </c>
      <c r="X4" s="1">
        <v>167.59689209999999</v>
      </c>
      <c r="Y4" s="1">
        <v>146.77345109999999</v>
      </c>
      <c r="Z4" s="1">
        <v>135.82065360000001</v>
      </c>
      <c r="AA4" s="1">
        <v>125.2162823</v>
      </c>
      <c r="AB4" s="1">
        <v>104.321265</v>
      </c>
      <c r="AC4" s="1">
        <v>90.836680380000004</v>
      </c>
      <c r="AD4" s="1">
        <v>81.070098689999995</v>
      </c>
      <c r="AE4" s="1">
        <v>67.274827310000006</v>
      </c>
      <c r="AF4" s="1">
        <v>59.674231810000002</v>
      </c>
      <c r="AG4" s="1">
        <v>54.941465000000001</v>
      </c>
      <c r="AH4" s="1">
        <v>50.664809869999999</v>
      </c>
      <c r="AI4" s="1">
        <v>45.297996509999997</v>
      </c>
      <c r="AJ4" s="1">
        <v>40.950603979999997</v>
      </c>
      <c r="AK4" s="1">
        <v>38.480384919999999</v>
      </c>
      <c r="AL4" s="1">
        <v>36.846501050000001</v>
      </c>
      <c r="AM4" s="1">
        <v>32.758172430000002</v>
      </c>
      <c r="AN4" s="1">
        <v>28.881954820000001</v>
      </c>
      <c r="AO4" s="1">
        <v>26.070663570000001</v>
      </c>
      <c r="AP4" s="1">
        <v>22.99614648</v>
      </c>
      <c r="AQ4" s="1">
        <v>21.702071310000001</v>
      </c>
    </row>
    <row r="5" spans="1:43" x14ac:dyDescent="0.25">
      <c r="A5" t="s">
        <v>3</v>
      </c>
      <c r="B5" t="s">
        <v>5</v>
      </c>
      <c r="C5" s="1">
        <v>258.77924940000003</v>
      </c>
      <c r="D5" s="1">
        <v>239.15832040000001</v>
      </c>
      <c r="E5" s="1">
        <v>233.46800379999999</v>
      </c>
      <c r="F5" s="1">
        <v>236.26135239999999</v>
      </c>
      <c r="G5" s="1">
        <v>489.373424</v>
      </c>
      <c r="H5" s="1">
        <v>572.30733009999994</v>
      </c>
      <c r="I5" s="1">
        <v>524.79651679999995</v>
      </c>
      <c r="J5" s="1">
        <v>574.42321719999995</v>
      </c>
      <c r="K5" s="1">
        <v>655.31751710000003</v>
      </c>
      <c r="L5" s="1">
        <v>614.66544639999995</v>
      </c>
      <c r="M5" s="1">
        <v>579.83482749999996</v>
      </c>
      <c r="N5" s="1">
        <v>351.08566919999998</v>
      </c>
      <c r="O5" s="1">
        <v>318.26975620000002</v>
      </c>
      <c r="P5" s="1">
        <v>310.2823563</v>
      </c>
      <c r="Q5" s="1">
        <v>247.91358729999999</v>
      </c>
      <c r="R5" s="1">
        <v>239.83505460000001</v>
      </c>
      <c r="S5" s="1">
        <v>228.62109799999999</v>
      </c>
      <c r="T5" s="1">
        <v>231.7582845</v>
      </c>
      <c r="U5" s="1">
        <v>203.94021459999999</v>
      </c>
      <c r="V5" s="1">
        <v>234.39233229999999</v>
      </c>
      <c r="W5" s="1">
        <v>191.353219</v>
      </c>
      <c r="X5" s="1">
        <v>181.58605890000001</v>
      </c>
      <c r="Y5" s="1">
        <v>181.735702</v>
      </c>
      <c r="Z5" s="1">
        <v>169.494786</v>
      </c>
      <c r="AA5" s="1">
        <v>162.88984980000001</v>
      </c>
      <c r="AB5" s="1">
        <v>163.78901350000001</v>
      </c>
      <c r="AC5" s="1">
        <v>149.61690350000001</v>
      </c>
      <c r="AD5" s="1">
        <v>140.37744309999999</v>
      </c>
      <c r="AE5" s="1">
        <v>137.6112799</v>
      </c>
      <c r="AF5" s="1">
        <v>131.7403242</v>
      </c>
      <c r="AG5" s="1">
        <v>133.7669052</v>
      </c>
      <c r="AH5" s="1">
        <v>127.36629480000001</v>
      </c>
      <c r="AI5" s="1">
        <v>120.4502845</v>
      </c>
      <c r="AJ5" s="1">
        <v>116.23699499999999</v>
      </c>
      <c r="AK5" s="1">
        <v>113.4602769</v>
      </c>
      <c r="AL5" s="1">
        <v>109.1239405</v>
      </c>
      <c r="AM5" s="1">
        <v>103.554636</v>
      </c>
      <c r="AN5" s="1">
        <v>98.990052559999995</v>
      </c>
      <c r="AO5" s="1">
        <v>99.671057430000005</v>
      </c>
      <c r="AP5" s="1">
        <v>96.413074359999996</v>
      </c>
      <c r="AQ5" s="1">
        <v>91.067454280000007</v>
      </c>
    </row>
    <row r="6" spans="1:43" x14ac:dyDescent="0.25">
      <c r="A6" t="s">
        <v>3</v>
      </c>
      <c r="B6" t="s">
        <v>6</v>
      </c>
      <c r="C6" s="1">
        <v>226.09548050000001</v>
      </c>
      <c r="D6" s="1">
        <v>205.63801520000001</v>
      </c>
      <c r="E6" s="1">
        <v>193.69393489999999</v>
      </c>
      <c r="F6" s="1">
        <v>188.30852379999999</v>
      </c>
      <c r="G6" s="1">
        <v>181.7887513</v>
      </c>
      <c r="H6" s="1">
        <v>217.80431530000001</v>
      </c>
      <c r="I6" s="1">
        <v>186.85253309999999</v>
      </c>
      <c r="J6" s="1">
        <v>436.99123429999997</v>
      </c>
      <c r="K6" s="1">
        <v>423.47628020000002</v>
      </c>
      <c r="L6" s="1">
        <v>406.67643750000002</v>
      </c>
      <c r="M6" s="1">
        <v>375.68016849999998</v>
      </c>
      <c r="N6" s="1">
        <v>312.91214489999999</v>
      </c>
      <c r="O6" s="1">
        <v>306.31275890000001</v>
      </c>
      <c r="P6" s="1">
        <v>312.77033699999998</v>
      </c>
      <c r="Q6" s="1">
        <v>294.7127337</v>
      </c>
      <c r="R6" s="1">
        <v>284.78867930000001</v>
      </c>
      <c r="S6" s="1">
        <v>275.35724629999999</v>
      </c>
      <c r="T6" s="1">
        <v>270.94337009999998</v>
      </c>
      <c r="U6" s="1">
        <v>253.65082340000001</v>
      </c>
      <c r="V6" s="1">
        <v>257.3818766</v>
      </c>
      <c r="W6" s="1">
        <v>264.76301160000003</v>
      </c>
      <c r="X6" s="1">
        <v>277.63386530000002</v>
      </c>
      <c r="Y6" s="1">
        <v>278.69807350000002</v>
      </c>
      <c r="Z6" s="1">
        <v>280.95491809999999</v>
      </c>
      <c r="AA6" s="1">
        <v>283.66169109999998</v>
      </c>
      <c r="AB6" s="1">
        <v>285.23372719999998</v>
      </c>
      <c r="AC6" s="1">
        <v>284.23974659999999</v>
      </c>
      <c r="AD6" s="1">
        <v>277.58267389999997</v>
      </c>
      <c r="AE6" s="1">
        <v>273.80694699999998</v>
      </c>
      <c r="AF6" s="1">
        <v>273.71842820000001</v>
      </c>
      <c r="AG6" s="1">
        <v>275.38528889999998</v>
      </c>
      <c r="AH6" s="1">
        <v>276.78568719999998</v>
      </c>
      <c r="AI6" s="1">
        <v>265.01104099999998</v>
      </c>
      <c r="AJ6" s="1">
        <v>257.36659709999998</v>
      </c>
      <c r="AK6" s="1">
        <v>254.07889850000001</v>
      </c>
      <c r="AL6" s="1">
        <v>247.07991920000001</v>
      </c>
      <c r="AM6" s="1">
        <v>239.4597296</v>
      </c>
      <c r="AN6" s="1">
        <v>230.5985249</v>
      </c>
      <c r="AO6" s="1">
        <v>230.31286729999999</v>
      </c>
      <c r="AP6" s="1">
        <v>222.34464180000001</v>
      </c>
      <c r="AQ6" s="1">
        <v>221.7254647</v>
      </c>
    </row>
    <row r="7" spans="1:43" x14ac:dyDescent="0.25">
      <c r="A7" t="s">
        <v>3</v>
      </c>
      <c r="B7" t="s">
        <v>7</v>
      </c>
      <c r="C7" s="1">
        <v>119.8084925</v>
      </c>
      <c r="D7" s="1">
        <v>144.3659552</v>
      </c>
      <c r="E7" s="1">
        <v>121.7920384</v>
      </c>
      <c r="F7" s="1">
        <v>108.4265018</v>
      </c>
      <c r="G7" s="1">
        <v>100.296758</v>
      </c>
      <c r="H7" s="1">
        <v>119.1561457</v>
      </c>
      <c r="I7" s="1">
        <v>100.6094494</v>
      </c>
      <c r="J7" s="1">
        <v>89.589081710000002</v>
      </c>
      <c r="K7" s="1">
        <v>109.2324328</v>
      </c>
      <c r="L7" s="1">
        <v>91.831961449999994</v>
      </c>
      <c r="M7" s="1">
        <v>226.5630266</v>
      </c>
      <c r="N7" s="1">
        <v>127.5542365</v>
      </c>
      <c r="O7" s="1">
        <v>132.10024580000001</v>
      </c>
      <c r="P7" s="1">
        <v>145.3696223</v>
      </c>
      <c r="Q7" s="1">
        <v>137.58981639999999</v>
      </c>
      <c r="R7" s="1">
        <v>146.7142695</v>
      </c>
      <c r="S7" s="1">
        <v>162.491691</v>
      </c>
      <c r="T7" s="1">
        <v>159.14134300000001</v>
      </c>
      <c r="U7" s="1">
        <v>155.5278027</v>
      </c>
      <c r="V7" s="1">
        <v>157.8544224</v>
      </c>
      <c r="W7" s="1">
        <v>166.58207179999999</v>
      </c>
      <c r="X7" s="1">
        <v>161.6202949</v>
      </c>
      <c r="Y7" s="1">
        <v>153.6280864</v>
      </c>
      <c r="Z7" s="1">
        <v>148.81415490000001</v>
      </c>
      <c r="AA7" s="1">
        <v>137.6572635</v>
      </c>
      <c r="AB7" s="1">
        <v>116.2454561</v>
      </c>
      <c r="AC7" s="1">
        <v>107.9852618</v>
      </c>
      <c r="AD7" s="1">
        <v>95.007682070000001</v>
      </c>
      <c r="AE7" s="1">
        <v>85.70384602</v>
      </c>
      <c r="AF7" s="1">
        <v>79.604182539999996</v>
      </c>
      <c r="AG7" s="1">
        <v>72.205182710000003</v>
      </c>
      <c r="AH7" s="1">
        <v>64.569230279999999</v>
      </c>
      <c r="AI7" s="1">
        <v>53.395565949999998</v>
      </c>
      <c r="AJ7" s="1">
        <v>50.217634650000001</v>
      </c>
      <c r="AK7" s="1">
        <v>41.729403040000001</v>
      </c>
      <c r="AL7" s="1">
        <v>38.241655969999997</v>
      </c>
      <c r="AM7" s="1">
        <v>38.962140300000002</v>
      </c>
      <c r="AN7" s="1">
        <v>32.712997530000003</v>
      </c>
      <c r="AO7" s="1">
        <v>31.188203609999999</v>
      </c>
      <c r="AP7" s="1">
        <v>23.575899849999999</v>
      </c>
      <c r="AQ7" s="1">
        <v>22.75639894</v>
      </c>
    </row>
    <row r="8" spans="1:43" x14ac:dyDescent="0.25">
      <c r="A8" t="s">
        <v>3</v>
      </c>
      <c r="B8" t="s">
        <v>8</v>
      </c>
      <c r="C8" s="1">
        <v>197.95728510000001</v>
      </c>
      <c r="D8" s="1">
        <v>156.4359685</v>
      </c>
      <c r="E8" s="1">
        <v>129.37629380000001</v>
      </c>
      <c r="F8" s="1">
        <v>124.9889938</v>
      </c>
      <c r="G8" s="1">
        <v>108.74728639999999</v>
      </c>
      <c r="H8" s="1">
        <v>143.83713710000001</v>
      </c>
      <c r="I8" s="1">
        <v>113.6925473</v>
      </c>
      <c r="J8" s="1">
        <v>181.6231626</v>
      </c>
      <c r="K8" s="1">
        <v>225.8300084</v>
      </c>
      <c r="L8" s="1">
        <v>222.90640970000001</v>
      </c>
      <c r="M8" s="1">
        <v>311.98402750000002</v>
      </c>
      <c r="N8" s="1">
        <v>185.4831274</v>
      </c>
      <c r="O8" s="1">
        <v>169.2128687</v>
      </c>
      <c r="P8" s="1">
        <v>174.97284730000001</v>
      </c>
      <c r="Q8" s="1">
        <v>146.7505985</v>
      </c>
      <c r="R8" s="1">
        <v>123.5164923</v>
      </c>
      <c r="S8" s="1">
        <v>127.3020179</v>
      </c>
      <c r="T8" s="1">
        <v>134.21323509999999</v>
      </c>
      <c r="U8" s="1">
        <v>127.54699840000001</v>
      </c>
      <c r="V8" s="1">
        <v>120.150621</v>
      </c>
      <c r="W8" s="1">
        <v>104.5312978</v>
      </c>
      <c r="X8" s="1">
        <v>99.272813760000005</v>
      </c>
      <c r="Y8" s="1">
        <v>97.338900539999997</v>
      </c>
      <c r="Z8" s="1">
        <v>92.975215579999997</v>
      </c>
      <c r="AA8" s="1">
        <v>86.002257950000001</v>
      </c>
      <c r="AB8" s="1">
        <v>87.678134589999999</v>
      </c>
      <c r="AC8" s="1">
        <v>81.347028809999998</v>
      </c>
      <c r="AD8" s="1">
        <v>81.040869389999997</v>
      </c>
      <c r="AE8" s="1">
        <v>71.627507570000006</v>
      </c>
      <c r="AF8" s="1">
        <v>66.763882530000004</v>
      </c>
      <c r="AG8" s="1">
        <v>71.511436790000005</v>
      </c>
      <c r="AH8" s="1">
        <v>68.076468419999998</v>
      </c>
      <c r="AI8" s="1">
        <v>65.778841970000002</v>
      </c>
      <c r="AJ8" s="1">
        <v>57.982465189999999</v>
      </c>
      <c r="AK8" s="1">
        <v>53.333997689999997</v>
      </c>
      <c r="AL8" s="1">
        <v>51.986258650000003</v>
      </c>
      <c r="AM8" s="1">
        <v>47.610027299999999</v>
      </c>
      <c r="AN8" s="1">
        <v>43.557130960000002</v>
      </c>
      <c r="AO8" s="1">
        <v>40.601325369999998</v>
      </c>
      <c r="AP8" s="1">
        <v>38.875270550000003</v>
      </c>
      <c r="AQ8" s="1">
        <v>46.511343240000002</v>
      </c>
    </row>
    <row r="9" spans="1:43" x14ac:dyDescent="0.25">
      <c r="A9" t="s">
        <v>3</v>
      </c>
      <c r="B9" t="s">
        <v>9</v>
      </c>
      <c r="C9" s="1">
        <v>673.69828440000003</v>
      </c>
      <c r="D9" s="1">
        <v>340.04769620000002</v>
      </c>
      <c r="E9" s="1">
        <v>276.86659550000002</v>
      </c>
      <c r="F9" s="1">
        <v>228.11595449999999</v>
      </c>
      <c r="G9" s="1">
        <v>191.66899190000001</v>
      </c>
      <c r="H9" s="1">
        <v>249.79427670000001</v>
      </c>
      <c r="I9" s="1">
        <v>225.12188610000001</v>
      </c>
      <c r="J9" s="1">
        <v>823.07991600000003</v>
      </c>
      <c r="K9" s="1">
        <v>829.23513009999999</v>
      </c>
      <c r="L9" s="1">
        <v>787.66003450000005</v>
      </c>
      <c r="M9" s="1">
        <v>639.58628399999998</v>
      </c>
      <c r="N9" s="1">
        <v>632.15487210000003</v>
      </c>
      <c r="O9" s="1">
        <v>598.33786689999999</v>
      </c>
      <c r="P9" s="1">
        <v>582.04190270000004</v>
      </c>
      <c r="Q9" s="1">
        <v>549.68311879999999</v>
      </c>
      <c r="R9" s="1">
        <v>530.97022189999996</v>
      </c>
      <c r="S9" s="1">
        <v>491.71839890000001</v>
      </c>
      <c r="T9" s="1">
        <v>453.7273568</v>
      </c>
      <c r="U9" s="1">
        <v>416.07649780000003</v>
      </c>
      <c r="V9" s="1">
        <v>391.72104389999998</v>
      </c>
      <c r="W9" s="1">
        <v>388.29033099999998</v>
      </c>
      <c r="X9" s="1">
        <v>386.23650759999998</v>
      </c>
      <c r="Y9" s="1">
        <v>376.53184040000002</v>
      </c>
      <c r="Z9" s="1">
        <v>351.51122299999997</v>
      </c>
      <c r="AA9" s="1">
        <v>355.52872289999999</v>
      </c>
      <c r="AB9" s="1">
        <v>352.94973649999997</v>
      </c>
      <c r="AC9" s="1">
        <v>343.11084949999997</v>
      </c>
      <c r="AD9" s="1">
        <v>338.04624389999998</v>
      </c>
      <c r="AE9" s="1">
        <v>337.75717839999999</v>
      </c>
      <c r="AF9" s="1">
        <v>332.52598039999998</v>
      </c>
      <c r="AG9" s="1">
        <v>380.34868299999999</v>
      </c>
      <c r="AH9" s="1">
        <v>388.26145639999999</v>
      </c>
      <c r="AI9" s="1">
        <v>384.29128259999999</v>
      </c>
      <c r="AJ9" s="1">
        <v>373.78775180000002</v>
      </c>
      <c r="AK9" s="1">
        <v>362.70750500000003</v>
      </c>
      <c r="AL9" s="1">
        <v>347.99942240000001</v>
      </c>
      <c r="AM9" s="1">
        <v>337.03158070000001</v>
      </c>
      <c r="AN9" s="1">
        <v>326.9066464</v>
      </c>
      <c r="AO9" s="1">
        <v>315.338975</v>
      </c>
      <c r="AP9" s="1">
        <v>314.32398439999997</v>
      </c>
      <c r="AQ9" s="1">
        <v>312.65206849999998</v>
      </c>
    </row>
    <row r="10" spans="1:43" x14ac:dyDescent="0.25">
      <c r="A10" t="s">
        <v>3</v>
      </c>
      <c r="B10" t="s">
        <v>10</v>
      </c>
      <c r="C10" s="1">
        <v>162.4936941</v>
      </c>
      <c r="D10" s="1">
        <v>142.10471659999999</v>
      </c>
      <c r="E10" s="1">
        <v>128.90283880000001</v>
      </c>
      <c r="F10" s="1">
        <v>123.5822527</v>
      </c>
      <c r="G10" s="1">
        <v>120.6409919</v>
      </c>
      <c r="H10" s="1">
        <v>112.6401185</v>
      </c>
      <c r="I10" s="1">
        <v>107.4023814</v>
      </c>
      <c r="J10" s="1">
        <v>171.23930970000001</v>
      </c>
      <c r="K10" s="1">
        <v>151.99111730000001</v>
      </c>
      <c r="L10" s="1">
        <v>140.54662310000001</v>
      </c>
      <c r="M10" s="1">
        <v>172.99015220000001</v>
      </c>
      <c r="N10" s="1">
        <v>203.11125620000001</v>
      </c>
      <c r="O10" s="1">
        <v>200.30568940000001</v>
      </c>
      <c r="P10" s="1">
        <v>190.50403919999999</v>
      </c>
      <c r="Q10" s="1">
        <v>187.56479189999999</v>
      </c>
      <c r="R10" s="1">
        <v>189.68884170000001</v>
      </c>
      <c r="S10" s="1">
        <v>184.52282339999999</v>
      </c>
      <c r="T10" s="1">
        <v>193.8840289</v>
      </c>
      <c r="U10" s="1">
        <v>197.8604186</v>
      </c>
      <c r="V10" s="1">
        <v>203.09547789999999</v>
      </c>
      <c r="W10" s="1">
        <v>215.9015522</v>
      </c>
      <c r="X10" s="1">
        <v>210.67044580000001</v>
      </c>
      <c r="Y10" s="1">
        <v>202.91268249999999</v>
      </c>
      <c r="Z10" s="1">
        <v>194.3422248</v>
      </c>
      <c r="AA10" s="1">
        <v>187.82431030000001</v>
      </c>
      <c r="AB10" s="1">
        <v>177.6215038</v>
      </c>
      <c r="AC10" s="1">
        <v>166.6083189</v>
      </c>
      <c r="AD10" s="1">
        <v>160.92494139999999</v>
      </c>
      <c r="AE10" s="1">
        <v>154.21696030000001</v>
      </c>
      <c r="AF10" s="1">
        <v>146.09639780000001</v>
      </c>
      <c r="AG10" s="1">
        <v>145.7913398</v>
      </c>
      <c r="AH10" s="1">
        <v>146.99194650000001</v>
      </c>
      <c r="AI10" s="1">
        <v>145.6245189</v>
      </c>
      <c r="AJ10" s="1">
        <v>142.9833874</v>
      </c>
      <c r="AK10" s="1">
        <v>141.25496290000001</v>
      </c>
      <c r="AL10" s="1">
        <v>139.94966260000001</v>
      </c>
      <c r="AM10" s="1">
        <v>137.44902500000001</v>
      </c>
      <c r="AN10" s="1">
        <v>137.28487730000001</v>
      </c>
      <c r="AO10" s="1">
        <v>133.78829300000001</v>
      </c>
      <c r="AP10" s="1">
        <v>133.24257249999999</v>
      </c>
      <c r="AQ10" s="1">
        <v>137.30208200000001</v>
      </c>
    </row>
    <row r="11" spans="1:43" x14ac:dyDescent="0.25">
      <c r="B11" t="s">
        <v>12</v>
      </c>
      <c r="C11" s="1">
        <v>2036.2774400000001</v>
      </c>
      <c r="D11" s="1">
        <v>1637.433618</v>
      </c>
      <c r="E11" s="1">
        <v>1432.6197099999999</v>
      </c>
      <c r="F11" s="1">
        <v>1319.702992</v>
      </c>
      <c r="G11" s="1">
        <v>1471.2659200000001</v>
      </c>
      <c r="H11" s="1">
        <v>1744.3822849999999</v>
      </c>
      <c r="I11" s="1">
        <v>1542.881523</v>
      </c>
      <c r="J11" s="1">
        <v>2516.1410259999998</v>
      </c>
      <c r="K11" s="1">
        <v>2645.8538789999998</v>
      </c>
      <c r="L11" s="1">
        <v>2476.9978099999998</v>
      </c>
      <c r="M11" s="1">
        <v>2649.67776</v>
      </c>
      <c r="N11" s="1">
        <v>1959.2393320000001</v>
      </c>
      <c r="O11" s="1">
        <v>1873.269452</v>
      </c>
      <c r="P11" s="1">
        <v>1870.528828</v>
      </c>
      <c r="Q11" s="1">
        <v>1717.0005920000001</v>
      </c>
      <c r="R11" s="1">
        <v>1665.8819679999999</v>
      </c>
      <c r="S11" s="1">
        <v>1625.1251500000001</v>
      </c>
      <c r="T11" s="1">
        <v>1610.2443940000001</v>
      </c>
      <c r="U11" s="1">
        <v>1527.843057</v>
      </c>
      <c r="V11" s="1">
        <v>1532.3561979999999</v>
      </c>
      <c r="W11" s="1">
        <v>1517.593425</v>
      </c>
      <c r="X11" s="1">
        <v>1484.616878</v>
      </c>
      <c r="Y11" s="1">
        <v>1437.618737</v>
      </c>
      <c r="Z11" s="1">
        <v>1373.913176</v>
      </c>
      <c r="AA11" s="1">
        <v>1338.7803779999999</v>
      </c>
      <c r="AB11" s="1">
        <v>1287.838837</v>
      </c>
      <c r="AC11" s="1">
        <v>1223.7447890000001</v>
      </c>
      <c r="AD11" s="1">
        <v>1174.0499520000001</v>
      </c>
      <c r="AE11" s="1">
        <v>1127.9985469999999</v>
      </c>
      <c r="AF11" s="1">
        <v>1090.123427</v>
      </c>
      <c r="AG11" s="1">
        <v>1133.9503010000001</v>
      </c>
      <c r="AH11" s="1">
        <v>1122.7158939999999</v>
      </c>
      <c r="AI11" s="1">
        <v>1079.8495310000001</v>
      </c>
      <c r="AJ11" s="1">
        <v>1039.525435</v>
      </c>
      <c r="AK11" s="1">
        <v>1005.045429</v>
      </c>
      <c r="AL11" s="1">
        <v>971.22736039999995</v>
      </c>
      <c r="AM11" s="1">
        <v>936.82531140000003</v>
      </c>
      <c r="AN11" s="1">
        <v>898.93218449999995</v>
      </c>
      <c r="AO11" s="1">
        <v>876.97138540000003</v>
      </c>
      <c r="AP11" s="1">
        <v>851.77158989999998</v>
      </c>
      <c r="AQ11" s="1">
        <v>853.71688300000005</v>
      </c>
    </row>
    <row r="13" spans="1:43" x14ac:dyDescent="0.25">
      <c r="A13" t="s">
        <v>11</v>
      </c>
    </row>
    <row r="14" spans="1:43" x14ac:dyDescent="0.25">
      <c r="A14" t="s">
        <v>1</v>
      </c>
      <c r="B14" t="s">
        <v>2</v>
      </c>
      <c r="C14">
        <v>2010</v>
      </c>
      <c r="D14">
        <v>2011</v>
      </c>
      <c r="E14">
        <v>2012</v>
      </c>
      <c r="F14">
        <v>2013</v>
      </c>
      <c r="G14">
        <v>2014</v>
      </c>
      <c r="H14">
        <v>2015</v>
      </c>
      <c r="I14">
        <v>2016</v>
      </c>
      <c r="J14">
        <v>2017</v>
      </c>
      <c r="K14">
        <v>2018</v>
      </c>
      <c r="L14">
        <v>2019</v>
      </c>
      <c r="M14">
        <v>2020</v>
      </c>
      <c r="N14">
        <v>2021</v>
      </c>
      <c r="O14">
        <v>2022</v>
      </c>
      <c r="P14">
        <v>2023</v>
      </c>
      <c r="Q14">
        <v>2024</v>
      </c>
      <c r="R14">
        <v>2025</v>
      </c>
      <c r="S14">
        <v>2026</v>
      </c>
      <c r="T14">
        <v>2027</v>
      </c>
      <c r="U14">
        <v>2028</v>
      </c>
      <c r="V14">
        <v>2029</v>
      </c>
      <c r="W14">
        <v>2030</v>
      </c>
      <c r="X14">
        <v>2031</v>
      </c>
      <c r="Y14">
        <v>2032</v>
      </c>
      <c r="Z14">
        <v>2033</v>
      </c>
      <c r="AA14">
        <v>2034</v>
      </c>
      <c r="AB14">
        <v>2035</v>
      </c>
      <c r="AC14">
        <v>2036</v>
      </c>
      <c r="AD14">
        <v>2037</v>
      </c>
      <c r="AE14">
        <v>2038</v>
      </c>
      <c r="AF14">
        <v>2039</v>
      </c>
      <c r="AG14">
        <v>2040</v>
      </c>
      <c r="AH14">
        <v>2041</v>
      </c>
      <c r="AI14">
        <v>2042</v>
      </c>
      <c r="AJ14">
        <v>2043</v>
      </c>
      <c r="AK14">
        <v>2044</v>
      </c>
      <c r="AL14">
        <v>2045</v>
      </c>
      <c r="AM14">
        <v>2046</v>
      </c>
      <c r="AN14">
        <v>2047</v>
      </c>
      <c r="AO14">
        <v>2048</v>
      </c>
      <c r="AP14">
        <v>2049</v>
      </c>
      <c r="AQ14">
        <v>2050</v>
      </c>
    </row>
    <row r="15" spans="1:43" x14ac:dyDescent="0.25">
      <c r="A15" t="s">
        <v>3</v>
      </c>
      <c r="B15" t="s">
        <v>4</v>
      </c>
      <c r="C15">
        <v>2.9</v>
      </c>
      <c r="D15">
        <v>3.2</v>
      </c>
      <c r="E15">
        <v>2.9</v>
      </c>
      <c r="F15">
        <v>2.6</v>
      </c>
      <c r="G15">
        <v>2.2999999999999998</v>
      </c>
      <c r="H15">
        <v>2.7</v>
      </c>
      <c r="I15">
        <v>2.2999999999999998</v>
      </c>
      <c r="J15">
        <v>1.9</v>
      </c>
      <c r="K15">
        <v>1.8</v>
      </c>
      <c r="L15">
        <v>1.6</v>
      </c>
      <c r="M15">
        <v>2.8</v>
      </c>
      <c r="N15">
        <v>1.4</v>
      </c>
      <c r="O15">
        <v>1.5</v>
      </c>
      <c r="P15">
        <v>1.5</v>
      </c>
      <c r="Q15">
        <v>1.5</v>
      </c>
      <c r="R15">
        <v>1.6</v>
      </c>
      <c r="S15">
        <v>1.7</v>
      </c>
      <c r="T15">
        <v>1.9</v>
      </c>
      <c r="U15">
        <v>2</v>
      </c>
      <c r="V15">
        <v>2</v>
      </c>
      <c r="W15">
        <v>2.2000000000000002</v>
      </c>
      <c r="X15">
        <v>2</v>
      </c>
      <c r="Y15">
        <v>1.8</v>
      </c>
      <c r="Z15">
        <v>1.7</v>
      </c>
      <c r="AA15">
        <v>1.6</v>
      </c>
      <c r="AB15">
        <v>1.4</v>
      </c>
      <c r="AC15">
        <v>1.2</v>
      </c>
      <c r="AD15">
        <v>1.1000000000000001</v>
      </c>
      <c r="AE15">
        <v>0.9</v>
      </c>
      <c r="AF15">
        <v>0.8</v>
      </c>
      <c r="AG15">
        <v>0.8</v>
      </c>
      <c r="AH15">
        <v>0.7</v>
      </c>
      <c r="AI15">
        <v>0.6</v>
      </c>
      <c r="AJ15">
        <v>0.6</v>
      </c>
      <c r="AK15">
        <v>0.5</v>
      </c>
      <c r="AL15">
        <v>0.5</v>
      </c>
      <c r="AM15">
        <v>0.4</v>
      </c>
      <c r="AN15">
        <v>0.4</v>
      </c>
      <c r="AO15">
        <v>0.4</v>
      </c>
      <c r="AP15">
        <v>0.3</v>
      </c>
      <c r="AQ15">
        <v>0.3</v>
      </c>
    </row>
    <row r="16" spans="1:43" x14ac:dyDescent="0.25">
      <c r="A16" t="s">
        <v>3</v>
      </c>
      <c r="B16" t="s">
        <v>5</v>
      </c>
      <c r="C16">
        <v>3.6</v>
      </c>
      <c r="D16">
        <v>3.3</v>
      </c>
      <c r="E16">
        <v>3.1</v>
      </c>
      <c r="F16">
        <v>3.1</v>
      </c>
      <c r="G16">
        <v>5.0999999999999996</v>
      </c>
      <c r="H16">
        <v>6.3</v>
      </c>
      <c r="I16">
        <v>5.7</v>
      </c>
      <c r="J16">
        <v>6.4</v>
      </c>
      <c r="K16">
        <v>7.1</v>
      </c>
      <c r="L16">
        <v>6.7</v>
      </c>
      <c r="M16">
        <v>6</v>
      </c>
      <c r="N16">
        <v>3.5</v>
      </c>
      <c r="O16">
        <v>3.2</v>
      </c>
      <c r="P16">
        <v>3.2</v>
      </c>
      <c r="Q16">
        <v>2.7</v>
      </c>
      <c r="R16">
        <v>2.6</v>
      </c>
      <c r="S16">
        <v>2.5</v>
      </c>
      <c r="T16">
        <v>2.6</v>
      </c>
      <c r="U16">
        <v>2.2999999999999998</v>
      </c>
      <c r="V16">
        <v>2.2999999999999998</v>
      </c>
      <c r="W16">
        <v>2.2999999999999998</v>
      </c>
      <c r="X16">
        <v>2.2000000000000002</v>
      </c>
      <c r="Y16">
        <v>2.2000000000000002</v>
      </c>
      <c r="Z16">
        <v>2.1</v>
      </c>
      <c r="AA16">
        <v>2.1</v>
      </c>
      <c r="AB16">
        <v>2.1</v>
      </c>
      <c r="AC16">
        <v>2</v>
      </c>
      <c r="AD16">
        <v>1.9</v>
      </c>
      <c r="AE16">
        <v>1.9</v>
      </c>
      <c r="AF16">
        <v>1.9</v>
      </c>
      <c r="AG16">
        <v>1.9</v>
      </c>
      <c r="AH16">
        <v>1.9</v>
      </c>
      <c r="AI16">
        <v>1.8</v>
      </c>
      <c r="AJ16">
        <v>1.7</v>
      </c>
      <c r="AK16">
        <v>1.7</v>
      </c>
      <c r="AL16">
        <v>1.6</v>
      </c>
      <c r="AM16">
        <v>1.6</v>
      </c>
      <c r="AN16">
        <v>1.5</v>
      </c>
      <c r="AO16">
        <v>1.5</v>
      </c>
      <c r="AP16">
        <v>1.4</v>
      </c>
      <c r="AQ16">
        <v>1.4</v>
      </c>
    </row>
    <row r="17" spans="1:43" x14ac:dyDescent="0.25">
      <c r="A17" t="s">
        <v>3</v>
      </c>
      <c r="B17" t="s">
        <v>6</v>
      </c>
      <c r="C17">
        <v>4.5999999999999996</v>
      </c>
      <c r="D17">
        <v>4.2</v>
      </c>
      <c r="E17">
        <v>4</v>
      </c>
      <c r="F17">
        <v>3.9</v>
      </c>
      <c r="G17">
        <v>3.7</v>
      </c>
      <c r="H17">
        <v>4.4000000000000004</v>
      </c>
      <c r="I17">
        <v>3.7</v>
      </c>
      <c r="J17">
        <v>8</v>
      </c>
      <c r="K17">
        <v>7.6</v>
      </c>
      <c r="L17">
        <v>7.3</v>
      </c>
      <c r="M17">
        <v>6.7</v>
      </c>
      <c r="N17">
        <v>5.8</v>
      </c>
      <c r="O17">
        <v>5.7</v>
      </c>
      <c r="P17">
        <v>5.8</v>
      </c>
      <c r="Q17">
        <v>5.4</v>
      </c>
      <c r="R17">
        <v>5.2</v>
      </c>
      <c r="S17">
        <v>5.0999999999999996</v>
      </c>
      <c r="T17">
        <v>4.9000000000000004</v>
      </c>
      <c r="U17">
        <v>4.7</v>
      </c>
      <c r="V17">
        <v>4.5999999999999996</v>
      </c>
      <c r="W17">
        <v>4.8</v>
      </c>
      <c r="X17">
        <v>5.2</v>
      </c>
      <c r="Y17">
        <v>5.3</v>
      </c>
      <c r="Z17">
        <v>5.4</v>
      </c>
      <c r="AA17">
        <v>5.5</v>
      </c>
      <c r="AB17">
        <v>5.6</v>
      </c>
      <c r="AC17">
        <v>5.5</v>
      </c>
      <c r="AD17">
        <v>5.5</v>
      </c>
      <c r="AE17">
        <v>5.5</v>
      </c>
      <c r="AF17">
        <v>5.5</v>
      </c>
      <c r="AG17">
        <v>5.6</v>
      </c>
      <c r="AH17">
        <v>5.6</v>
      </c>
      <c r="AI17">
        <v>5.5</v>
      </c>
      <c r="AJ17">
        <v>5.4</v>
      </c>
      <c r="AK17">
        <v>5.4</v>
      </c>
      <c r="AL17">
        <v>5.3</v>
      </c>
      <c r="AM17">
        <v>5.2</v>
      </c>
      <c r="AN17">
        <v>5</v>
      </c>
      <c r="AO17">
        <v>5.0999999999999996</v>
      </c>
      <c r="AP17">
        <v>4.9000000000000004</v>
      </c>
      <c r="AQ17">
        <v>5</v>
      </c>
    </row>
    <row r="18" spans="1:43" x14ac:dyDescent="0.25">
      <c r="A18" t="s">
        <v>3</v>
      </c>
      <c r="B18" t="s">
        <v>7</v>
      </c>
      <c r="C18">
        <v>1.1000000000000001</v>
      </c>
      <c r="D18">
        <v>1.3</v>
      </c>
      <c r="E18">
        <v>1.1000000000000001</v>
      </c>
      <c r="F18">
        <v>1</v>
      </c>
      <c r="G18">
        <v>0.9</v>
      </c>
      <c r="H18">
        <v>1.1000000000000001</v>
      </c>
      <c r="I18">
        <v>0.9</v>
      </c>
      <c r="J18">
        <v>0.8</v>
      </c>
      <c r="K18">
        <v>0.9</v>
      </c>
      <c r="L18">
        <v>0.8</v>
      </c>
      <c r="M18">
        <v>1.6</v>
      </c>
      <c r="N18">
        <v>1</v>
      </c>
      <c r="O18">
        <v>1</v>
      </c>
      <c r="P18">
        <v>1</v>
      </c>
      <c r="Q18">
        <v>0.9</v>
      </c>
      <c r="R18">
        <v>1</v>
      </c>
      <c r="S18">
        <v>1.1000000000000001</v>
      </c>
      <c r="T18">
        <v>1.1000000000000001</v>
      </c>
      <c r="U18">
        <v>1.1000000000000001</v>
      </c>
      <c r="V18">
        <v>1.2</v>
      </c>
      <c r="W18">
        <v>1.4</v>
      </c>
      <c r="X18">
        <v>1.4</v>
      </c>
      <c r="Y18">
        <v>1.4</v>
      </c>
      <c r="Z18">
        <v>1.3</v>
      </c>
      <c r="AA18">
        <v>1.2</v>
      </c>
      <c r="AB18">
        <v>1.1000000000000001</v>
      </c>
      <c r="AC18">
        <v>1</v>
      </c>
      <c r="AD18">
        <v>0.9</v>
      </c>
      <c r="AE18">
        <v>0.9</v>
      </c>
      <c r="AF18">
        <v>0.8</v>
      </c>
      <c r="AG18">
        <v>0.7</v>
      </c>
      <c r="AH18">
        <v>0.7</v>
      </c>
      <c r="AI18">
        <v>0.6</v>
      </c>
      <c r="AJ18">
        <v>0.6</v>
      </c>
      <c r="AK18">
        <v>0.5</v>
      </c>
      <c r="AL18">
        <v>0.5</v>
      </c>
      <c r="AM18">
        <v>0.4</v>
      </c>
      <c r="AN18">
        <v>0.4</v>
      </c>
      <c r="AO18">
        <v>0.3</v>
      </c>
      <c r="AP18">
        <v>0.3</v>
      </c>
      <c r="AQ18">
        <v>0.3</v>
      </c>
    </row>
    <row r="19" spans="1:43" x14ac:dyDescent="0.25">
      <c r="A19" t="s">
        <v>3</v>
      </c>
      <c r="B19" t="s">
        <v>8</v>
      </c>
      <c r="C19">
        <v>2.2999999999999998</v>
      </c>
      <c r="D19">
        <v>1.9</v>
      </c>
      <c r="E19">
        <v>1.6</v>
      </c>
      <c r="F19">
        <v>1.5</v>
      </c>
      <c r="G19">
        <v>1.3</v>
      </c>
      <c r="H19">
        <v>1.8</v>
      </c>
      <c r="I19">
        <v>1.4</v>
      </c>
      <c r="J19">
        <v>2.5</v>
      </c>
      <c r="K19">
        <v>2.9</v>
      </c>
      <c r="L19">
        <v>3</v>
      </c>
      <c r="M19">
        <v>5.9</v>
      </c>
      <c r="N19">
        <v>3.2</v>
      </c>
      <c r="O19">
        <v>2.7</v>
      </c>
      <c r="P19">
        <v>2.5</v>
      </c>
      <c r="Q19">
        <v>1.9</v>
      </c>
      <c r="R19">
        <v>1.6</v>
      </c>
      <c r="S19">
        <v>1.6</v>
      </c>
      <c r="T19">
        <v>1.8</v>
      </c>
      <c r="U19">
        <v>1.7</v>
      </c>
      <c r="V19">
        <v>1.8</v>
      </c>
      <c r="W19">
        <v>1.7</v>
      </c>
      <c r="X19">
        <v>1.7</v>
      </c>
      <c r="Y19">
        <v>1.6</v>
      </c>
      <c r="Z19">
        <v>1.5</v>
      </c>
      <c r="AA19">
        <v>1.4</v>
      </c>
      <c r="AB19">
        <v>1.4</v>
      </c>
      <c r="AC19">
        <v>1.3</v>
      </c>
      <c r="AD19">
        <v>1.3</v>
      </c>
      <c r="AE19">
        <v>1.1000000000000001</v>
      </c>
      <c r="AF19">
        <v>1</v>
      </c>
      <c r="AG19">
        <v>1.2</v>
      </c>
      <c r="AH19">
        <v>1.1000000000000001</v>
      </c>
      <c r="AI19">
        <v>1.1000000000000001</v>
      </c>
      <c r="AJ19">
        <v>1</v>
      </c>
      <c r="AK19">
        <v>0.9</v>
      </c>
      <c r="AL19">
        <v>0.8</v>
      </c>
      <c r="AM19">
        <v>0.8</v>
      </c>
      <c r="AN19">
        <v>0.7</v>
      </c>
      <c r="AO19">
        <v>0.7</v>
      </c>
      <c r="AP19">
        <v>0.7</v>
      </c>
      <c r="AQ19">
        <v>1.1000000000000001</v>
      </c>
    </row>
    <row r="20" spans="1:43" x14ac:dyDescent="0.25">
      <c r="A20" t="s">
        <v>3</v>
      </c>
      <c r="B20" t="s">
        <v>9</v>
      </c>
      <c r="C20">
        <v>7.5</v>
      </c>
      <c r="D20">
        <v>4</v>
      </c>
      <c r="E20">
        <v>3.2</v>
      </c>
      <c r="F20">
        <v>2.7</v>
      </c>
      <c r="G20">
        <v>2.2999999999999998</v>
      </c>
      <c r="H20">
        <v>2.8</v>
      </c>
      <c r="I20">
        <v>2.5</v>
      </c>
      <c r="J20">
        <v>8.8000000000000007</v>
      </c>
      <c r="K20">
        <v>8.4</v>
      </c>
      <c r="L20">
        <v>7.8</v>
      </c>
      <c r="M20">
        <v>7.1</v>
      </c>
      <c r="N20">
        <v>6.8</v>
      </c>
      <c r="O20">
        <v>6.3</v>
      </c>
      <c r="P20">
        <v>6.2</v>
      </c>
      <c r="Q20">
        <v>5.8</v>
      </c>
      <c r="R20">
        <v>5.7</v>
      </c>
      <c r="S20">
        <v>5.0999999999999996</v>
      </c>
      <c r="T20">
        <v>4.8</v>
      </c>
      <c r="U20">
        <v>4.3</v>
      </c>
      <c r="V20">
        <v>4.0999999999999996</v>
      </c>
      <c r="W20">
        <v>4</v>
      </c>
      <c r="X20">
        <v>4</v>
      </c>
      <c r="Y20">
        <v>4</v>
      </c>
      <c r="Z20">
        <v>3.7</v>
      </c>
      <c r="AA20">
        <v>3.8</v>
      </c>
      <c r="AB20">
        <v>3.7</v>
      </c>
      <c r="AC20">
        <v>3.6</v>
      </c>
      <c r="AD20">
        <v>3.6</v>
      </c>
      <c r="AE20">
        <v>3.6</v>
      </c>
      <c r="AF20">
        <v>3.5</v>
      </c>
      <c r="AG20">
        <v>4</v>
      </c>
      <c r="AH20">
        <v>4</v>
      </c>
      <c r="AI20">
        <v>4</v>
      </c>
      <c r="AJ20">
        <v>3.9</v>
      </c>
      <c r="AK20">
        <v>3.8</v>
      </c>
      <c r="AL20">
        <v>3.7</v>
      </c>
      <c r="AM20">
        <v>3.6</v>
      </c>
      <c r="AN20">
        <v>3.5</v>
      </c>
      <c r="AO20">
        <v>3.4</v>
      </c>
      <c r="AP20">
        <v>3.3</v>
      </c>
      <c r="AQ20">
        <v>3.3</v>
      </c>
    </row>
    <row r="21" spans="1:43" x14ac:dyDescent="0.25">
      <c r="A21" t="s">
        <v>3</v>
      </c>
      <c r="B21" t="s">
        <v>10</v>
      </c>
      <c r="C21">
        <v>8.1</v>
      </c>
      <c r="D21">
        <v>7.1</v>
      </c>
      <c r="E21">
        <v>6.4</v>
      </c>
      <c r="F21">
        <v>6.2</v>
      </c>
      <c r="G21">
        <v>6</v>
      </c>
      <c r="H21">
        <v>5.6</v>
      </c>
      <c r="I21">
        <v>5.4</v>
      </c>
      <c r="J21">
        <v>8.5</v>
      </c>
      <c r="K21">
        <v>7.6</v>
      </c>
      <c r="L21">
        <v>7</v>
      </c>
      <c r="M21">
        <v>8.6</v>
      </c>
      <c r="N21">
        <v>10.1</v>
      </c>
      <c r="O21">
        <v>9.9</v>
      </c>
      <c r="P21">
        <v>9.4</v>
      </c>
      <c r="Q21">
        <v>9.1999999999999993</v>
      </c>
      <c r="R21">
        <v>9.3000000000000007</v>
      </c>
      <c r="S21">
        <v>9.1</v>
      </c>
      <c r="T21">
        <v>9.5</v>
      </c>
      <c r="U21">
        <v>9.6999999999999993</v>
      </c>
      <c r="V21">
        <v>10</v>
      </c>
      <c r="W21">
        <v>10.6</v>
      </c>
      <c r="X21">
        <v>10.4</v>
      </c>
      <c r="Y21">
        <v>10</v>
      </c>
      <c r="Z21">
        <v>9.6</v>
      </c>
      <c r="AA21">
        <v>9.1999999999999993</v>
      </c>
      <c r="AB21">
        <v>8.6999999999999993</v>
      </c>
      <c r="AC21">
        <v>8.1999999999999993</v>
      </c>
      <c r="AD21">
        <v>7.9</v>
      </c>
      <c r="AE21">
        <v>7.6</v>
      </c>
      <c r="AF21">
        <v>7.2</v>
      </c>
      <c r="AG21">
        <v>7.2</v>
      </c>
      <c r="AH21">
        <v>7.3</v>
      </c>
      <c r="AI21">
        <v>7.3</v>
      </c>
      <c r="AJ21">
        <v>7.1</v>
      </c>
      <c r="AK21">
        <v>7</v>
      </c>
      <c r="AL21">
        <v>7</v>
      </c>
      <c r="AM21">
        <v>6.9</v>
      </c>
      <c r="AN21">
        <v>6.8</v>
      </c>
      <c r="AO21">
        <v>6.7</v>
      </c>
      <c r="AP21">
        <v>6.7</v>
      </c>
      <c r="AQ21">
        <v>6.9</v>
      </c>
    </row>
    <row r="22" spans="1:43" x14ac:dyDescent="0.25">
      <c r="B22" t="s">
        <v>12</v>
      </c>
      <c r="C22">
        <f>SUM(C15:C21)</f>
        <v>30.1</v>
      </c>
      <c r="D22">
        <f t="shared" ref="D22:AQ22" si="0">SUM(D15:D21)</f>
        <v>25</v>
      </c>
      <c r="E22">
        <f t="shared" si="0"/>
        <v>22.299999999999997</v>
      </c>
      <c r="F22">
        <f t="shared" si="0"/>
        <v>21</v>
      </c>
      <c r="G22">
        <f t="shared" si="0"/>
        <v>21.6</v>
      </c>
      <c r="H22">
        <f t="shared" si="0"/>
        <v>24.700000000000003</v>
      </c>
      <c r="I22">
        <f t="shared" si="0"/>
        <v>21.9</v>
      </c>
      <c r="J22">
        <f t="shared" si="0"/>
        <v>36.900000000000006</v>
      </c>
      <c r="K22">
        <f t="shared" si="0"/>
        <v>36.299999999999997</v>
      </c>
      <c r="L22">
        <f t="shared" si="0"/>
        <v>34.200000000000003</v>
      </c>
      <c r="M22">
        <f t="shared" si="0"/>
        <v>38.700000000000003</v>
      </c>
      <c r="N22">
        <f t="shared" si="0"/>
        <v>31.799999999999997</v>
      </c>
      <c r="O22">
        <f t="shared" si="0"/>
        <v>30.300000000000004</v>
      </c>
      <c r="P22">
        <f t="shared" si="0"/>
        <v>29.6</v>
      </c>
      <c r="Q22">
        <f t="shared" si="0"/>
        <v>27.400000000000002</v>
      </c>
      <c r="R22">
        <f t="shared" si="0"/>
        <v>27</v>
      </c>
      <c r="S22">
        <f t="shared" si="0"/>
        <v>26.200000000000003</v>
      </c>
      <c r="T22">
        <f t="shared" si="0"/>
        <v>26.6</v>
      </c>
      <c r="U22">
        <f t="shared" si="0"/>
        <v>25.799999999999997</v>
      </c>
      <c r="V22">
        <f t="shared" si="0"/>
        <v>26</v>
      </c>
      <c r="W22">
        <f t="shared" si="0"/>
        <v>27</v>
      </c>
      <c r="X22">
        <f t="shared" si="0"/>
        <v>26.9</v>
      </c>
      <c r="Y22">
        <f t="shared" si="0"/>
        <v>26.3</v>
      </c>
      <c r="Z22">
        <f t="shared" si="0"/>
        <v>25.299999999999997</v>
      </c>
      <c r="AA22">
        <f t="shared" si="0"/>
        <v>24.799999999999997</v>
      </c>
      <c r="AB22">
        <f t="shared" si="0"/>
        <v>24</v>
      </c>
      <c r="AC22">
        <f t="shared" si="0"/>
        <v>22.799999999999997</v>
      </c>
      <c r="AD22">
        <f t="shared" si="0"/>
        <v>22.200000000000003</v>
      </c>
      <c r="AE22">
        <f t="shared" si="0"/>
        <v>21.5</v>
      </c>
      <c r="AF22">
        <f t="shared" si="0"/>
        <v>20.7</v>
      </c>
      <c r="AG22">
        <f t="shared" si="0"/>
        <v>21.4</v>
      </c>
      <c r="AH22">
        <f t="shared" si="0"/>
        <v>21.299999999999997</v>
      </c>
      <c r="AI22">
        <f t="shared" si="0"/>
        <v>20.9</v>
      </c>
      <c r="AJ22">
        <f t="shared" si="0"/>
        <v>20.3</v>
      </c>
      <c r="AK22">
        <f t="shared" si="0"/>
        <v>19.8</v>
      </c>
      <c r="AL22">
        <f t="shared" si="0"/>
        <v>19.400000000000002</v>
      </c>
      <c r="AM22">
        <f t="shared" si="0"/>
        <v>18.899999999999999</v>
      </c>
      <c r="AN22">
        <f t="shared" si="0"/>
        <v>18.3</v>
      </c>
      <c r="AO22">
        <f t="shared" si="0"/>
        <v>18.100000000000001</v>
      </c>
      <c r="AP22">
        <f t="shared" si="0"/>
        <v>17.600000000000001</v>
      </c>
      <c r="AQ22">
        <f t="shared" si="0"/>
        <v>18.299999999999997</v>
      </c>
    </row>
    <row r="26" spans="1:43" ht="44.25" customHeight="1" x14ac:dyDescent="0.25">
      <c r="B26" t="s">
        <v>29</v>
      </c>
      <c r="C26" s="3" t="s">
        <v>30</v>
      </c>
      <c r="D26" s="3" t="s">
        <v>31</v>
      </c>
      <c r="E26" s="3" t="s">
        <v>15</v>
      </c>
      <c r="F26" s="28" t="s">
        <v>88</v>
      </c>
    </row>
    <row r="27" spans="1:43" x14ac:dyDescent="0.25">
      <c r="B27" t="s">
        <v>4</v>
      </c>
      <c r="C27" s="19">
        <v>0.78660713173274399</v>
      </c>
      <c r="D27" s="1">
        <v>96.545271086397705</v>
      </c>
      <c r="E27" s="1">
        <v>156.44231236678701</v>
      </c>
    </row>
    <row r="28" spans="1:43" x14ac:dyDescent="0.25">
      <c r="B28" t="s">
        <v>7</v>
      </c>
      <c r="C28" s="19">
        <v>0.53914158322128003</v>
      </c>
      <c r="D28" s="1">
        <v>75.579738158618696</v>
      </c>
      <c r="E28" s="1">
        <v>117.160622497251</v>
      </c>
    </row>
    <row r="29" spans="1:43" x14ac:dyDescent="0.25">
      <c r="B29" t="s">
        <v>5</v>
      </c>
      <c r="C29" s="19">
        <v>0.29972783601767</v>
      </c>
      <c r="D29" s="1">
        <v>36.756686156310799</v>
      </c>
      <c r="E29" s="1">
        <v>114.66754892744</v>
      </c>
    </row>
    <row r="30" spans="1:43" x14ac:dyDescent="0.25">
      <c r="B30" t="s">
        <v>8</v>
      </c>
      <c r="C30" s="19">
        <v>0.23313843615781599</v>
      </c>
      <c r="D30" s="1">
        <v>35.3526344181236</v>
      </c>
      <c r="E30" s="1">
        <v>81.6490151829273</v>
      </c>
    </row>
    <row r="31" spans="1:43" x14ac:dyDescent="0.25">
      <c r="B31" t="s">
        <v>6</v>
      </c>
      <c r="C31" s="19">
        <v>0.18872429863814399</v>
      </c>
      <c r="D31" s="1">
        <v>23.044851864321402</v>
      </c>
      <c r="E31" s="1">
        <v>82.443184830250402</v>
      </c>
    </row>
    <row r="32" spans="1:43" x14ac:dyDescent="0.25">
      <c r="B32" t="s">
        <v>9</v>
      </c>
      <c r="C32" s="19">
        <v>0.142181737749703</v>
      </c>
      <c r="D32" s="1">
        <v>21.171749165383901</v>
      </c>
      <c r="E32" s="1">
        <v>91.135260606708798</v>
      </c>
    </row>
    <row r="33" spans="1:43" x14ac:dyDescent="0.25">
      <c r="B33" t="s">
        <v>10</v>
      </c>
      <c r="C33" s="19">
        <v>0.15</v>
      </c>
      <c r="D33" s="1">
        <v>18.3651318462848</v>
      </c>
      <c r="E33" s="1">
        <v>20</v>
      </c>
    </row>
    <row r="35" spans="1:43" ht="21" x14ac:dyDescent="0.35">
      <c r="A35" s="30" t="s">
        <v>93</v>
      </c>
    </row>
    <row r="36" spans="1:43" x14ac:dyDescent="0.25">
      <c r="A36" t="s">
        <v>0</v>
      </c>
    </row>
    <row r="37" spans="1:43" x14ac:dyDescent="0.25">
      <c r="C37">
        <v>2010</v>
      </c>
      <c r="D37">
        <v>2011</v>
      </c>
      <c r="E37">
        <v>2012</v>
      </c>
      <c r="F37">
        <v>2013</v>
      </c>
      <c r="G37">
        <v>2014</v>
      </c>
      <c r="H37">
        <v>2015</v>
      </c>
      <c r="I37">
        <v>2016</v>
      </c>
      <c r="J37">
        <v>2017</v>
      </c>
      <c r="K37">
        <v>2018</v>
      </c>
      <c r="L37">
        <v>2019</v>
      </c>
      <c r="M37">
        <v>2020</v>
      </c>
      <c r="N37">
        <v>2021</v>
      </c>
      <c r="O37">
        <v>2022</v>
      </c>
      <c r="P37">
        <v>2023</v>
      </c>
      <c r="Q37">
        <v>2024</v>
      </c>
      <c r="R37">
        <v>2025</v>
      </c>
      <c r="S37">
        <v>2026</v>
      </c>
      <c r="T37">
        <v>2027</v>
      </c>
      <c r="U37">
        <v>2028</v>
      </c>
      <c r="V37">
        <v>2029</v>
      </c>
      <c r="W37">
        <v>2030</v>
      </c>
      <c r="X37">
        <v>2031</v>
      </c>
      <c r="Y37">
        <v>2032</v>
      </c>
      <c r="Z37">
        <v>2033</v>
      </c>
      <c r="AA37">
        <v>2034</v>
      </c>
      <c r="AB37">
        <v>2035</v>
      </c>
      <c r="AC37">
        <v>2036</v>
      </c>
      <c r="AD37">
        <v>2037</v>
      </c>
      <c r="AE37">
        <v>2038</v>
      </c>
      <c r="AF37">
        <v>2039</v>
      </c>
      <c r="AG37">
        <v>2040</v>
      </c>
      <c r="AH37">
        <v>2041</v>
      </c>
      <c r="AI37">
        <v>2042</v>
      </c>
      <c r="AJ37">
        <v>2043</v>
      </c>
      <c r="AK37">
        <v>2044</v>
      </c>
      <c r="AL37">
        <v>2045</v>
      </c>
      <c r="AM37">
        <v>2046</v>
      </c>
      <c r="AN37">
        <v>2047</v>
      </c>
      <c r="AO37">
        <v>2048</v>
      </c>
      <c r="AP37">
        <v>2049</v>
      </c>
      <c r="AQ37">
        <v>2050</v>
      </c>
    </row>
    <row r="38" spans="1:43" x14ac:dyDescent="0.25">
      <c r="B38" t="s">
        <v>16</v>
      </c>
      <c r="C38" s="1">
        <f>C10+C9+C6</f>
        <v>1062.2874590000001</v>
      </c>
      <c r="D38" s="1">
        <f t="shared" ref="D38:AQ38" si="1">D10+D9+D6</f>
        <v>687.79042800000002</v>
      </c>
      <c r="E38" s="1">
        <f t="shared" si="1"/>
        <v>599.46336919999999</v>
      </c>
      <c r="F38" s="1">
        <f t="shared" si="1"/>
        <v>540.00673099999995</v>
      </c>
      <c r="G38" s="1">
        <f t="shared" si="1"/>
        <v>494.0987351</v>
      </c>
      <c r="H38" s="1">
        <f t="shared" si="1"/>
        <v>580.23871050000002</v>
      </c>
      <c r="I38" s="1">
        <f t="shared" si="1"/>
        <v>519.37680060000002</v>
      </c>
      <c r="J38" s="1">
        <f t="shared" si="1"/>
        <v>1431.3104600000001</v>
      </c>
      <c r="K38" s="1">
        <f t="shared" si="1"/>
        <v>1404.7025275999999</v>
      </c>
      <c r="L38" s="1">
        <f t="shared" si="1"/>
        <v>1334.8830951</v>
      </c>
      <c r="M38" s="1">
        <f t="shared" si="1"/>
        <v>1188.2566047</v>
      </c>
      <c r="N38" s="1">
        <f t="shared" si="1"/>
        <v>1148.1782731999999</v>
      </c>
      <c r="O38" s="1">
        <f t="shared" si="1"/>
        <v>1104.9563152000001</v>
      </c>
      <c r="P38" s="1">
        <f t="shared" si="1"/>
        <v>1085.3162789</v>
      </c>
      <c r="Q38" s="1">
        <f t="shared" si="1"/>
        <v>1031.9606443999999</v>
      </c>
      <c r="R38" s="1">
        <f t="shared" si="1"/>
        <v>1005.4477429</v>
      </c>
      <c r="S38" s="1">
        <f t="shared" si="1"/>
        <v>951.59846859999993</v>
      </c>
      <c r="T38" s="1">
        <f t="shared" si="1"/>
        <v>918.55475580000007</v>
      </c>
      <c r="U38" s="1">
        <f t="shared" si="1"/>
        <v>867.58773980000001</v>
      </c>
      <c r="V38" s="1">
        <f t="shared" si="1"/>
        <v>852.19839839999986</v>
      </c>
      <c r="W38" s="1">
        <f t="shared" si="1"/>
        <v>868.95489480000003</v>
      </c>
      <c r="X38" s="1">
        <f t="shared" si="1"/>
        <v>874.54081870000005</v>
      </c>
      <c r="Y38" s="1">
        <f t="shared" si="1"/>
        <v>858.1425964</v>
      </c>
      <c r="Z38" s="1">
        <f t="shared" si="1"/>
        <v>826.8083658999999</v>
      </c>
      <c r="AA38" s="1">
        <f t="shared" si="1"/>
        <v>827.01472430000001</v>
      </c>
      <c r="AB38" s="1">
        <f t="shared" si="1"/>
        <v>815.80496749999998</v>
      </c>
      <c r="AC38" s="1">
        <f t="shared" si="1"/>
        <v>793.95891499999993</v>
      </c>
      <c r="AD38" s="1">
        <f t="shared" si="1"/>
        <v>776.55385920000003</v>
      </c>
      <c r="AE38" s="1">
        <f t="shared" si="1"/>
        <v>765.78108569999995</v>
      </c>
      <c r="AF38" s="1">
        <f t="shared" si="1"/>
        <v>752.34080640000002</v>
      </c>
      <c r="AG38" s="1">
        <f t="shared" si="1"/>
        <v>801.52531169999997</v>
      </c>
      <c r="AH38" s="1">
        <f t="shared" si="1"/>
        <v>812.03909009999995</v>
      </c>
      <c r="AI38" s="1">
        <f t="shared" si="1"/>
        <v>794.92684250000002</v>
      </c>
      <c r="AJ38" s="1">
        <f t="shared" si="1"/>
        <v>774.13773629999991</v>
      </c>
      <c r="AK38" s="1">
        <f t="shared" si="1"/>
        <v>758.04136640000002</v>
      </c>
      <c r="AL38" s="1">
        <f t="shared" si="1"/>
        <v>735.02900420000003</v>
      </c>
      <c r="AM38" s="1">
        <f t="shared" si="1"/>
        <v>713.94033530000002</v>
      </c>
      <c r="AN38" s="1">
        <f t="shared" si="1"/>
        <v>694.79004859999998</v>
      </c>
      <c r="AO38" s="1">
        <f t="shared" si="1"/>
        <v>679.44013530000007</v>
      </c>
      <c r="AP38" s="1">
        <f t="shared" si="1"/>
        <v>669.9111987</v>
      </c>
      <c r="AQ38" s="1">
        <f t="shared" si="1"/>
        <v>671.67961519999994</v>
      </c>
    </row>
    <row r="39" spans="1:43" x14ac:dyDescent="0.25">
      <c r="B39" t="s">
        <v>21</v>
      </c>
      <c r="C39" s="1">
        <f>C8+C5+C7</f>
        <v>576.54502700000012</v>
      </c>
      <c r="D39" s="1">
        <f t="shared" ref="D39:AQ39" si="2">D8+D5+D7</f>
        <v>539.96024410000007</v>
      </c>
      <c r="E39" s="1">
        <f t="shared" si="2"/>
        <v>484.63633600000003</v>
      </c>
      <c r="F39" s="1">
        <f t="shared" si="2"/>
        <v>469.67684799999995</v>
      </c>
      <c r="G39" s="1">
        <f t="shared" si="2"/>
        <v>698.41746839999996</v>
      </c>
      <c r="H39" s="1">
        <f t="shared" si="2"/>
        <v>835.30061290000003</v>
      </c>
      <c r="I39" s="1">
        <f t="shared" si="2"/>
        <v>739.09851349999997</v>
      </c>
      <c r="J39" s="1">
        <f t="shared" si="2"/>
        <v>845.63546150999991</v>
      </c>
      <c r="K39" s="1">
        <f t="shared" si="2"/>
        <v>990.3799583</v>
      </c>
      <c r="L39" s="1">
        <f t="shared" si="2"/>
        <v>929.40381754999999</v>
      </c>
      <c r="M39" s="1">
        <f t="shared" si="2"/>
        <v>1118.3818816</v>
      </c>
      <c r="N39" s="1">
        <f t="shared" si="2"/>
        <v>664.12303310000004</v>
      </c>
      <c r="O39" s="1">
        <f t="shared" si="2"/>
        <v>619.58287070000006</v>
      </c>
      <c r="P39" s="1">
        <f t="shared" si="2"/>
        <v>630.62482590000002</v>
      </c>
      <c r="Q39" s="1">
        <f t="shared" si="2"/>
        <v>532.25400219999995</v>
      </c>
      <c r="R39" s="1">
        <f t="shared" si="2"/>
        <v>510.06581640000002</v>
      </c>
      <c r="S39" s="1">
        <f t="shared" si="2"/>
        <v>518.41480690000003</v>
      </c>
      <c r="T39" s="1">
        <f t="shared" si="2"/>
        <v>525.11286259999997</v>
      </c>
      <c r="U39" s="1">
        <f t="shared" si="2"/>
        <v>487.01501569999999</v>
      </c>
      <c r="V39" s="1">
        <f t="shared" si="2"/>
        <v>512.3973757</v>
      </c>
      <c r="W39" s="1">
        <f t="shared" si="2"/>
        <v>462.46658860000002</v>
      </c>
      <c r="X39" s="1">
        <f t="shared" si="2"/>
        <v>442.47916756000006</v>
      </c>
      <c r="Y39" s="1">
        <f t="shared" si="2"/>
        <v>432.70268894000003</v>
      </c>
      <c r="Z39" s="1">
        <f t="shared" si="2"/>
        <v>411.28415648000004</v>
      </c>
      <c r="AA39" s="1">
        <f t="shared" si="2"/>
        <v>386.54937125000004</v>
      </c>
      <c r="AB39" s="1">
        <f t="shared" si="2"/>
        <v>367.71260419000004</v>
      </c>
      <c r="AC39" s="1">
        <f t="shared" si="2"/>
        <v>338.94919411000001</v>
      </c>
      <c r="AD39" s="1">
        <f t="shared" si="2"/>
        <v>316.42599455999999</v>
      </c>
      <c r="AE39" s="1">
        <f t="shared" si="2"/>
        <v>294.94263348999999</v>
      </c>
      <c r="AF39" s="1">
        <f t="shared" si="2"/>
        <v>278.10838927000003</v>
      </c>
      <c r="AG39" s="1">
        <f t="shared" si="2"/>
        <v>277.48352469999998</v>
      </c>
      <c r="AH39" s="1">
        <f t="shared" si="2"/>
        <v>260.01199350000002</v>
      </c>
      <c r="AI39" s="1">
        <f t="shared" si="2"/>
        <v>239.62469241999997</v>
      </c>
      <c r="AJ39" s="1">
        <f t="shared" si="2"/>
        <v>224.43709484000001</v>
      </c>
      <c r="AK39" s="1">
        <f t="shared" si="2"/>
        <v>208.52367762999998</v>
      </c>
      <c r="AL39" s="1">
        <f t="shared" si="2"/>
        <v>199.35185511999998</v>
      </c>
      <c r="AM39" s="1">
        <f t="shared" si="2"/>
        <v>190.12680360000002</v>
      </c>
      <c r="AN39" s="1">
        <f t="shared" si="2"/>
        <v>175.26018105</v>
      </c>
      <c r="AO39" s="1">
        <f t="shared" si="2"/>
        <v>171.46058640999999</v>
      </c>
      <c r="AP39" s="1">
        <f t="shared" si="2"/>
        <v>158.86424476000002</v>
      </c>
      <c r="AQ39" s="1">
        <f t="shared" si="2"/>
        <v>160.33519646000002</v>
      </c>
    </row>
    <row r="40" spans="1:43" x14ac:dyDescent="0.25">
      <c r="B40" t="s">
        <v>26</v>
      </c>
      <c r="C40" s="1">
        <f>C4</f>
        <v>397.44495449999999</v>
      </c>
      <c r="D40" s="1">
        <f t="shared" ref="D40:AQ40" si="3">D4</f>
        <v>409.68294630000003</v>
      </c>
      <c r="E40" s="1">
        <f t="shared" si="3"/>
        <v>348.52000500000003</v>
      </c>
      <c r="F40" s="1">
        <f t="shared" si="3"/>
        <v>310.01941310000001</v>
      </c>
      <c r="G40" s="1">
        <f t="shared" si="3"/>
        <v>278.7497166</v>
      </c>
      <c r="H40" s="1">
        <f t="shared" si="3"/>
        <v>328.84296160000002</v>
      </c>
      <c r="I40" s="1">
        <f t="shared" si="3"/>
        <v>284.40620860000001</v>
      </c>
      <c r="J40" s="1">
        <f t="shared" si="3"/>
        <v>239.19510489999999</v>
      </c>
      <c r="K40" s="1">
        <f t="shared" si="3"/>
        <v>250.77139270000001</v>
      </c>
      <c r="L40" s="1">
        <f t="shared" si="3"/>
        <v>212.71089789999999</v>
      </c>
      <c r="M40" s="1">
        <f t="shared" si="3"/>
        <v>343.03927370000002</v>
      </c>
      <c r="N40" s="1">
        <f t="shared" si="3"/>
        <v>146.9380256</v>
      </c>
      <c r="O40" s="1">
        <f t="shared" si="3"/>
        <v>148.73026659999999</v>
      </c>
      <c r="P40" s="1">
        <f t="shared" si="3"/>
        <v>154.5877237</v>
      </c>
      <c r="Q40" s="1">
        <f t="shared" si="3"/>
        <v>152.78594570000001</v>
      </c>
      <c r="R40" s="1">
        <f t="shared" si="3"/>
        <v>150.36840900000001</v>
      </c>
      <c r="S40" s="1">
        <f t="shared" si="3"/>
        <v>155.11187459999999</v>
      </c>
      <c r="T40" s="1">
        <f t="shared" si="3"/>
        <v>166.5767759</v>
      </c>
      <c r="U40" s="1">
        <f t="shared" si="3"/>
        <v>173.2403012</v>
      </c>
      <c r="V40" s="1">
        <f t="shared" si="3"/>
        <v>167.76042340000001</v>
      </c>
      <c r="W40" s="1">
        <f t="shared" si="3"/>
        <v>186.1719411</v>
      </c>
      <c r="X40" s="1">
        <f t="shared" si="3"/>
        <v>167.59689209999999</v>
      </c>
      <c r="Y40" s="1">
        <f t="shared" si="3"/>
        <v>146.77345109999999</v>
      </c>
      <c r="Z40" s="1">
        <f t="shared" si="3"/>
        <v>135.82065360000001</v>
      </c>
      <c r="AA40" s="1">
        <f t="shared" si="3"/>
        <v>125.2162823</v>
      </c>
      <c r="AB40" s="1">
        <f t="shared" si="3"/>
        <v>104.321265</v>
      </c>
      <c r="AC40" s="1">
        <f t="shared" si="3"/>
        <v>90.836680380000004</v>
      </c>
      <c r="AD40" s="1">
        <f t="shared" si="3"/>
        <v>81.070098689999995</v>
      </c>
      <c r="AE40" s="1">
        <f t="shared" si="3"/>
        <v>67.274827310000006</v>
      </c>
      <c r="AF40" s="1">
        <f t="shared" si="3"/>
        <v>59.674231810000002</v>
      </c>
      <c r="AG40" s="1">
        <f t="shared" si="3"/>
        <v>54.941465000000001</v>
      </c>
      <c r="AH40" s="1">
        <f t="shared" si="3"/>
        <v>50.664809869999999</v>
      </c>
      <c r="AI40" s="1">
        <f t="shared" si="3"/>
        <v>45.297996509999997</v>
      </c>
      <c r="AJ40" s="1">
        <f t="shared" si="3"/>
        <v>40.950603979999997</v>
      </c>
      <c r="AK40" s="1">
        <f t="shared" si="3"/>
        <v>38.480384919999999</v>
      </c>
      <c r="AL40" s="1">
        <f t="shared" si="3"/>
        <v>36.846501050000001</v>
      </c>
      <c r="AM40" s="1">
        <f t="shared" si="3"/>
        <v>32.758172430000002</v>
      </c>
      <c r="AN40" s="1">
        <f t="shared" si="3"/>
        <v>28.881954820000001</v>
      </c>
      <c r="AO40" s="1">
        <f t="shared" si="3"/>
        <v>26.070663570000001</v>
      </c>
      <c r="AP40" s="1">
        <f t="shared" si="3"/>
        <v>22.99614648</v>
      </c>
      <c r="AQ40" s="1">
        <f t="shared" si="3"/>
        <v>21.702071310000001</v>
      </c>
    </row>
    <row r="42" spans="1:43" x14ac:dyDescent="0.25">
      <c r="A42" t="s">
        <v>11</v>
      </c>
    </row>
    <row r="43" spans="1:43" x14ac:dyDescent="0.25">
      <c r="B43" t="s">
        <v>16</v>
      </c>
      <c r="C43">
        <f>C21+C20+C17</f>
        <v>20.2</v>
      </c>
      <c r="D43">
        <f t="shared" ref="D43:AQ43" si="4">D21+D20+D17</f>
        <v>15.3</v>
      </c>
      <c r="E43">
        <f t="shared" si="4"/>
        <v>13.600000000000001</v>
      </c>
      <c r="F43">
        <f t="shared" si="4"/>
        <v>12.8</v>
      </c>
      <c r="G43">
        <f t="shared" si="4"/>
        <v>12</v>
      </c>
      <c r="H43">
        <f t="shared" si="4"/>
        <v>12.799999999999999</v>
      </c>
      <c r="I43">
        <f t="shared" si="4"/>
        <v>11.600000000000001</v>
      </c>
      <c r="J43">
        <f t="shared" si="4"/>
        <v>25.3</v>
      </c>
      <c r="K43">
        <f t="shared" si="4"/>
        <v>23.6</v>
      </c>
      <c r="L43">
        <f t="shared" si="4"/>
        <v>22.1</v>
      </c>
      <c r="M43">
        <f t="shared" si="4"/>
        <v>22.4</v>
      </c>
      <c r="N43">
        <f t="shared" si="4"/>
        <v>22.7</v>
      </c>
      <c r="O43">
        <f t="shared" si="4"/>
        <v>21.9</v>
      </c>
      <c r="P43">
        <f t="shared" si="4"/>
        <v>21.400000000000002</v>
      </c>
      <c r="Q43">
        <f t="shared" si="4"/>
        <v>20.399999999999999</v>
      </c>
      <c r="R43">
        <f t="shared" si="4"/>
        <v>20.2</v>
      </c>
      <c r="S43">
        <f t="shared" si="4"/>
        <v>19.299999999999997</v>
      </c>
      <c r="T43">
        <f t="shared" si="4"/>
        <v>19.200000000000003</v>
      </c>
      <c r="U43">
        <f t="shared" si="4"/>
        <v>18.7</v>
      </c>
      <c r="V43">
        <f t="shared" si="4"/>
        <v>18.7</v>
      </c>
      <c r="W43">
        <f t="shared" si="4"/>
        <v>19.399999999999999</v>
      </c>
      <c r="X43">
        <f t="shared" si="4"/>
        <v>19.600000000000001</v>
      </c>
      <c r="Y43">
        <f t="shared" si="4"/>
        <v>19.3</v>
      </c>
      <c r="Z43">
        <f t="shared" si="4"/>
        <v>18.700000000000003</v>
      </c>
      <c r="AA43">
        <f t="shared" si="4"/>
        <v>18.5</v>
      </c>
      <c r="AB43">
        <f t="shared" si="4"/>
        <v>18</v>
      </c>
      <c r="AC43">
        <f t="shared" si="4"/>
        <v>17.299999999999997</v>
      </c>
      <c r="AD43">
        <f t="shared" si="4"/>
        <v>17</v>
      </c>
      <c r="AE43">
        <f t="shared" si="4"/>
        <v>16.7</v>
      </c>
      <c r="AF43">
        <f t="shared" si="4"/>
        <v>16.2</v>
      </c>
      <c r="AG43">
        <f t="shared" si="4"/>
        <v>16.799999999999997</v>
      </c>
      <c r="AH43">
        <f t="shared" si="4"/>
        <v>16.899999999999999</v>
      </c>
      <c r="AI43">
        <f t="shared" si="4"/>
        <v>16.8</v>
      </c>
      <c r="AJ43">
        <f t="shared" si="4"/>
        <v>16.399999999999999</v>
      </c>
      <c r="AK43">
        <f t="shared" si="4"/>
        <v>16.200000000000003</v>
      </c>
      <c r="AL43">
        <f t="shared" si="4"/>
        <v>16</v>
      </c>
      <c r="AM43">
        <f t="shared" si="4"/>
        <v>15.7</v>
      </c>
      <c r="AN43">
        <f t="shared" si="4"/>
        <v>15.3</v>
      </c>
      <c r="AO43">
        <f t="shared" si="4"/>
        <v>15.2</v>
      </c>
      <c r="AP43">
        <f t="shared" si="4"/>
        <v>14.9</v>
      </c>
      <c r="AQ43">
        <f t="shared" si="4"/>
        <v>15.2</v>
      </c>
    </row>
    <row r="44" spans="1:43" x14ac:dyDescent="0.25">
      <c r="B44" t="s">
        <v>21</v>
      </c>
      <c r="C44">
        <f>C19+C16+C18</f>
        <v>7</v>
      </c>
      <c r="D44">
        <f t="shared" ref="D44:AQ44" si="5">D19+D16+D18</f>
        <v>6.4999999999999991</v>
      </c>
      <c r="E44">
        <f t="shared" si="5"/>
        <v>5.8000000000000007</v>
      </c>
      <c r="F44">
        <f t="shared" si="5"/>
        <v>5.6</v>
      </c>
      <c r="G44">
        <f t="shared" si="5"/>
        <v>7.3</v>
      </c>
      <c r="H44">
        <f t="shared" si="5"/>
        <v>9.1999999999999993</v>
      </c>
      <c r="I44">
        <f t="shared" si="5"/>
        <v>8</v>
      </c>
      <c r="J44">
        <f t="shared" si="5"/>
        <v>9.7000000000000011</v>
      </c>
      <c r="K44">
        <f t="shared" si="5"/>
        <v>10.9</v>
      </c>
      <c r="L44">
        <f t="shared" si="5"/>
        <v>10.5</v>
      </c>
      <c r="M44">
        <f t="shared" si="5"/>
        <v>13.5</v>
      </c>
      <c r="N44">
        <f t="shared" si="5"/>
        <v>7.7</v>
      </c>
      <c r="O44">
        <f t="shared" si="5"/>
        <v>6.9</v>
      </c>
      <c r="P44">
        <f t="shared" si="5"/>
        <v>6.7</v>
      </c>
      <c r="Q44">
        <f t="shared" si="5"/>
        <v>5.5</v>
      </c>
      <c r="R44">
        <f t="shared" si="5"/>
        <v>5.2</v>
      </c>
      <c r="S44">
        <f t="shared" si="5"/>
        <v>5.1999999999999993</v>
      </c>
      <c r="T44">
        <f t="shared" si="5"/>
        <v>5.5</v>
      </c>
      <c r="U44">
        <f t="shared" si="5"/>
        <v>5.0999999999999996</v>
      </c>
      <c r="V44">
        <f t="shared" si="5"/>
        <v>5.3</v>
      </c>
      <c r="W44">
        <f t="shared" si="5"/>
        <v>5.4</v>
      </c>
      <c r="X44">
        <f t="shared" si="5"/>
        <v>5.3000000000000007</v>
      </c>
      <c r="Y44">
        <f t="shared" si="5"/>
        <v>5.2</v>
      </c>
      <c r="Z44">
        <f t="shared" si="5"/>
        <v>4.9000000000000004</v>
      </c>
      <c r="AA44">
        <f t="shared" si="5"/>
        <v>4.7</v>
      </c>
      <c r="AB44">
        <f t="shared" si="5"/>
        <v>4.5999999999999996</v>
      </c>
      <c r="AC44">
        <f t="shared" si="5"/>
        <v>4.3</v>
      </c>
      <c r="AD44">
        <f t="shared" si="5"/>
        <v>4.1000000000000005</v>
      </c>
      <c r="AE44">
        <f t="shared" si="5"/>
        <v>3.9</v>
      </c>
      <c r="AF44">
        <f t="shared" si="5"/>
        <v>3.7</v>
      </c>
      <c r="AG44">
        <f t="shared" si="5"/>
        <v>3.8</v>
      </c>
      <c r="AH44">
        <f t="shared" si="5"/>
        <v>3.7</v>
      </c>
      <c r="AI44">
        <f t="shared" si="5"/>
        <v>3.5000000000000004</v>
      </c>
      <c r="AJ44">
        <f t="shared" si="5"/>
        <v>3.3000000000000003</v>
      </c>
      <c r="AK44">
        <f t="shared" si="5"/>
        <v>3.1</v>
      </c>
      <c r="AL44">
        <f t="shared" si="5"/>
        <v>2.9000000000000004</v>
      </c>
      <c r="AM44">
        <f t="shared" si="5"/>
        <v>2.8000000000000003</v>
      </c>
      <c r="AN44">
        <f t="shared" si="5"/>
        <v>2.6</v>
      </c>
      <c r="AO44">
        <f t="shared" si="5"/>
        <v>2.5</v>
      </c>
      <c r="AP44">
        <f t="shared" si="5"/>
        <v>2.3999999999999995</v>
      </c>
      <c r="AQ44">
        <f t="shared" si="5"/>
        <v>2.8</v>
      </c>
    </row>
    <row r="45" spans="1:43" x14ac:dyDescent="0.25">
      <c r="B45" t="s">
        <v>26</v>
      </c>
      <c r="C45">
        <f>C15</f>
        <v>2.9</v>
      </c>
      <c r="D45">
        <f t="shared" ref="D45:AQ45" si="6">D15</f>
        <v>3.2</v>
      </c>
      <c r="E45">
        <f t="shared" si="6"/>
        <v>2.9</v>
      </c>
      <c r="F45">
        <f t="shared" si="6"/>
        <v>2.6</v>
      </c>
      <c r="G45">
        <f t="shared" si="6"/>
        <v>2.2999999999999998</v>
      </c>
      <c r="H45">
        <f t="shared" si="6"/>
        <v>2.7</v>
      </c>
      <c r="I45">
        <f t="shared" si="6"/>
        <v>2.2999999999999998</v>
      </c>
      <c r="J45">
        <f t="shared" si="6"/>
        <v>1.9</v>
      </c>
      <c r="K45">
        <f t="shared" si="6"/>
        <v>1.8</v>
      </c>
      <c r="L45">
        <f t="shared" si="6"/>
        <v>1.6</v>
      </c>
      <c r="M45">
        <f t="shared" si="6"/>
        <v>2.8</v>
      </c>
      <c r="N45">
        <f t="shared" si="6"/>
        <v>1.4</v>
      </c>
      <c r="O45">
        <f t="shared" si="6"/>
        <v>1.5</v>
      </c>
      <c r="P45">
        <f t="shared" si="6"/>
        <v>1.5</v>
      </c>
      <c r="Q45">
        <f t="shared" si="6"/>
        <v>1.5</v>
      </c>
      <c r="R45">
        <f t="shared" si="6"/>
        <v>1.6</v>
      </c>
      <c r="S45">
        <f t="shared" si="6"/>
        <v>1.7</v>
      </c>
      <c r="T45">
        <f t="shared" si="6"/>
        <v>1.9</v>
      </c>
      <c r="U45">
        <f t="shared" si="6"/>
        <v>2</v>
      </c>
      <c r="V45">
        <f t="shared" si="6"/>
        <v>2</v>
      </c>
      <c r="W45">
        <f t="shared" si="6"/>
        <v>2.2000000000000002</v>
      </c>
      <c r="X45">
        <f t="shared" si="6"/>
        <v>2</v>
      </c>
      <c r="Y45">
        <f t="shared" si="6"/>
        <v>1.8</v>
      </c>
      <c r="Z45">
        <f t="shared" si="6"/>
        <v>1.7</v>
      </c>
      <c r="AA45">
        <f t="shared" si="6"/>
        <v>1.6</v>
      </c>
      <c r="AB45">
        <f t="shared" si="6"/>
        <v>1.4</v>
      </c>
      <c r="AC45">
        <f t="shared" si="6"/>
        <v>1.2</v>
      </c>
      <c r="AD45">
        <f t="shared" si="6"/>
        <v>1.1000000000000001</v>
      </c>
      <c r="AE45">
        <f t="shared" si="6"/>
        <v>0.9</v>
      </c>
      <c r="AF45">
        <f t="shared" si="6"/>
        <v>0.8</v>
      </c>
      <c r="AG45">
        <f t="shared" si="6"/>
        <v>0.8</v>
      </c>
      <c r="AH45">
        <f t="shared" si="6"/>
        <v>0.7</v>
      </c>
      <c r="AI45">
        <f t="shared" si="6"/>
        <v>0.6</v>
      </c>
      <c r="AJ45">
        <f t="shared" si="6"/>
        <v>0.6</v>
      </c>
      <c r="AK45">
        <f t="shared" si="6"/>
        <v>0.5</v>
      </c>
      <c r="AL45">
        <f t="shared" si="6"/>
        <v>0.5</v>
      </c>
      <c r="AM45">
        <f t="shared" si="6"/>
        <v>0.4</v>
      </c>
      <c r="AN45">
        <f t="shared" si="6"/>
        <v>0.4</v>
      </c>
      <c r="AO45">
        <f t="shared" si="6"/>
        <v>0.4</v>
      </c>
      <c r="AP45">
        <f t="shared" si="6"/>
        <v>0.3</v>
      </c>
      <c r="AQ45">
        <f t="shared" si="6"/>
        <v>0.3</v>
      </c>
    </row>
    <row r="49" spans="1:6" ht="57" thickBot="1" x14ac:dyDescent="0.3">
      <c r="A49" s="2" t="s">
        <v>2</v>
      </c>
      <c r="B49" s="3" t="s">
        <v>13</v>
      </c>
      <c r="C49" s="3" t="s">
        <v>14</v>
      </c>
      <c r="D49" s="3" t="s">
        <v>15</v>
      </c>
      <c r="E49" s="3" t="s">
        <v>31</v>
      </c>
      <c r="F49" s="28" t="s">
        <v>88</v>
      </c>
    </row>
    <row r="50" spans="1:6" x14ac:dyDescent="0.25">
      <c r="A50" s="11" t="s">
        <v>16</v>
      </c>
      <c r="B50" s="4" t="s">
        <v>10</v>
      </c>
      <c r="C50" s="14" t="s">
        <v>20</v>
      </c>
      <c r="D50" s="14">
        <v>59</v>
      </c>
      <c r="E50" s="14">
        <v>21</v>
      </c>
    </row>
    <row r="51" spans="1:6" ht="22.5" x14ac:dyDescent="0.25">
      <c r="A51" s="12"/>
      <c r="B51" s="5" t="s">
        <v>17</v>
      </c>
      <c r="C51" s="15"/>
      <c r="D51" s="15"/>
      <c r="E51" s="15"/>
    </row>
    <row r="52" spans="1:6" ht="22.5" x14ac:dyDescent="0.25">
      <c r="A52" s="12"/>
      <c r="B52" s="5" t="s">
        <v>18</v>
      </c>
      <c r="C52" s="15"/>
      <c r="D52" s="15"/>
      <c r="E52" s="15"/>
    </row>
    <row r="53" spans="1:6" ht="15.75" thickBot="1" x14ac:dyDescent="0.3">
      <c r="A53" s="13"/>
      <c r="B53" s="6" t="s">
        <v>19</v>
      </c>
      <c r="C53" s="16"/>
      <c r="D53" s="16"/>
      <c r="E53" s="16"/>
    </row>
    <row r="54" spans="1:6" ht="33.75" x14ac:dyDescent="0.25">
      <c r="A54" s="11" t="s">
        <v>21</v>
      </c>
      <c r="B54" s="5" t="s">
        <v>22</v>
      </c>
      <c r="C54" s="14" t="s">
        <v>25</v>
      </c>
      <c r="D54" s="14">
        <v>108</v>
      </c>
      <c r="E54" s="14">
        <v>49</v>
      </c>
    </row>
    <row r="55" spans="1:6" ht="33.75" x14ac:dyDescent="0.25">
      <c r="A55" s="12"/>
      <c r="B55" s="5" t="s">
        <v>23</v>
      </c>
      <c r="C55" s="15"/>
      <c r="D55" s="15"/>
      <c r="E55" s="15"/>
    </row>
    <row r="56" spans="1:6" ht="34.5" thickBot="1" x14ac:dyDescent="0.3">
      <c r="A56" s="13"/>
      <c r="B56" s="7" t="s">
        <v>24</v>
      </c>
      <c r="C56" s="16"/>
      <c r="D56" s="16"/>
      <c r="E56" s="16"/>
    </row>
    <row r="57" spans="1:6" ht="34.5" thickBot="1" x14ac:dyDescent="0.3">
      <c r="A57" s="8" t="s">
        <v>26</v>
      </c>
      <c r="B57" s="7" t="s">
        <v>27</v>
      </c>
      <c r="C57" s="9" t="s">
        <v>28</v>
      </c>
      <c r="D57" s="10">
        <v>156</v>
      </c>
      <c r="E57" s="10">
        <v>97</v>
      </c>
    </row>
  </sheetData>
  <mergeCells count="8">
    <mergeCell ref="E50:E53"/>
    <mergeCell ref="E54:E56"/>
    <mergeCell ref="A50:A53"/>
    <mergeCell ref="C50:C53"/>
    <mergeCell ref="D50:D53"/>
    <mergeCell ref="A54:A56"/>
    <mergeCell ref="C54:C56"/>
    <mergeCell ref="D54:D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workbookViewId="0"/>
  </sheetViews>
  <sheetFormatPr baseColWidth="10" defaultRowHeight="15" x14ac:dyDescent="0.25"/>
  <cols>
    <col min="1" max="1" width="27.7109375" customWidth="1"/>
    <col min="2" max="2" width="34" customWidth="1"/>
  </cols>
  <sheetData>
    <row r="1" spans="1:43" ht="21" x14ac:dyDescent="0.35">
      <c r="A1" s="30" t="s">
        <v>100</v>
      </c>
    </row>
    <row r="2" spans="1:43" x14ac:dyDescent="0.25">
      <c r="A2" t="s">
        <v>90</v>
      </c>
    </row>
    <row r="3" spans="1:43" x14ac:dyDescent="0.25">
      <c r="A3" s="20" t="s">
        <v>1</v>
      </c>
      <c r="B3" s="20" t="s">
        <v>32</v>
      </c>
      <c r="C3" s="20">
        <v>2010</v>
      </c>
      <c r="D3" s="20">
        <v>2011</v>
      </c>
      <c r="E3" s="20">
        <v>2012</v>
      </c>
      <c r="F3" s="20">
        <v>2013</v>
      </c>
      <c r="G3" s="20">
        <v>2014</v>
      </c>
      <c r="H3" s="20">
        <v>2015</v>
      </c>
      <c r="I3" s="20">
        <v>2016</v>
      </c>
      <c r="J3" s="20">
        <v>2017</v>
      </c>
      <c r="K3" s="20">
        <v>2018</v>
      </c>
      <c r="L3" s="20">
        <v>2019</v>
      </c>
      <c r="M3" s="20">
        <v>2020</v>
      </c>
      <c r="N3" s="20">
        <v>2021</v>
      </c>
      <c r="O3" s="20">
        <v>2022</v>
      </c>
      <c r="P3" s="20">
        <v>2023</v>
      </c>
      <c r="Q3" s="20">
        <v>2024</v>
      </c>
      <c r="R3" s="20">
        <v>2025</v>
      </c>
      <c r="S3" s="20">
        <v>2026</v>
      </c>
      <c r="T3" s="20">
        <v>2027</v>
      </c>
      <c r="U3" s="20">
        <v>2028</v>
      </c>
      <c r="V3" s="20">
        <v>2029</v>
      </c>
      <c r="W3" s="20">
        <v>2030</v>
      </c>
      <c r="X3" s="20">
        <v>2031</v>
      </c>
      <c r="Y3" s="20">
        <v>2032</v>
      </c>
      <c r="Z3" s="20">
        <v>2033</v>
      </c>
      <c r="AA3" s="20">
        <v>2034</v>
      </c>
      <c r="AB3" s="20">
        <v>2035</v>
      </c>
      <c r="AC3" s="20">
        <v>2036</v>
      </c>
      <c r="AD3" s="20">
        <v>2037</v>
      </c>
      <c r="AE3" s="20">
        <v>2038</v>
      </c>
      <c r="AF3" s="20">
        <v>2039</v>
      </c>
      <c r="AG3" s="20">
        <v>2040</v>
      </c>
      <c r="AH3" s="20">
        <v>2041</v>
      </c>
      <c r="AI3" s="20">
        <v>2042</v>
      </c>
      <c r="AJ3" s="20">
        <v>2043</v>
      </c>
      <c r="AK3" s="20">
        <v>2044</v>
      </c>
      <c r="AL3" s="20">
        <v>2045</v>
      </c>
      <c r="AM3" s="20">
        <v>2046</v>
      </c>
      <c r="AN3" s="20">
        <v>2047</v>
      </c>
      <c r="AO3" s="20">
        <v>2048</v>
      </c>
      <c r="AP3" s="20">
        <v>2049</v>
      </c>
      <c r="AQ3" s="20">
        <v>2050</v>
      </c>
    </row>
    <row r="4" spans="1:43" x14ac:dyDescent="0.25">
      <c r="A4" s="20" t="s">
        <v>3</v>
      </c>
      <c r="B4" s="20" t="s">
        <v>33</v>
      </c>
      <c r="C4" s="24">
        <v>29.104729899300001</v>
      </c>
      <c r="D4" s="24">
        <v>30.776879394600002</v>
      </c>
      <c r="E4" s="24">
        <v>33.399662420799999</v>
      </c>
      <c r="F4" s="24">
        <v>30.3577054579</v>
      </c>
      <c r="G4" s="24">
        <v>29.299669360900001</v>
      </c>
      <c r="H4" s="24">
        <v>30.6542600368</v>
      </c>
      <c r="I4" s="24">
        <v>30.466439115099998</v>
      </c>
      <c r="J4" s="24">
        <v>30.370814455800001</v>
      </c>
      <c r="K4" s="24">
        <v>39.403724083</v>
      </c>
      <c r="L4" s="24">
        <v>40.568967329800003</v>
      </c>
      <c r="M4" s="24">
        <v>42.630688960599997</v>
      </c>
      <c r="N4" s="24">
        <v>43.015049651799998</v>
      </c>
      <c r="O4" s="24">
        <v>43.3299961297</v>
      </c>
      <c r="P4" s="24">
        <v>43.6508768355</v>
      </c>
      <c r="Q4" s="24">
        <v>44.155881561900003</v>
      </c>
      <c r="R4" s="24">
        <v>44.616716111899997</v>
      </c>
      <c r="S4" s="24">
        <v>45.110775482000001</v>
      </c>
      <c r="T4" s="24">
        <v>45.759824232230002</v>
      </c>
      <c r="U4" s="24">
        <v>46.430494062199998</v>
      </c>
      <c r="V4" s="24">
        <v>46.996257801170003</v>
      </c>
      <c r="W4" s="24">
        <v>57.1622165518</v>
      </c>
      <c r="X4" s="24">
        <v>57.147993651100002</v>
      </c>
      <c r="Y4" s="24">
        <v>56.7403173262</v>
      </c>
      <c r="Z4" s="24">
        <v>56.151070156099998</v>
      </c>
      <c r="AA4" s="24">
        <v>55.649630475000002</v>
      </c>
      <c r="AB4" s="24">
        <v>56.100513539399998</v>
      </c>
      <c r="AC4" s="24">
        <v>58.945908993800003</v>
      </c>
      <c r="AD4" s="24">
        <v>58.500754987800001</v>
      </c>
      <c r="AE4" s="24">
        <v>57.961478592399999</v>
      </c>
      <c r="AF4" s="24">
        <v>57.743131180600002</v>
      </c>
      <c r="AG4" s="24">
        <v>57.299915784600003</v>
      </c>
      <c r="AH4" s="24">
        <v>50.993410614699997</v>
      </c>
      <c r="AI4" s="24">
        <v>50.480106397599997</v>
      </c>
      <c r="AJ4" s="24">
        <v>49.971131258200003</v>
      </c>
      <c r="AK4" s="24">
        <v>49.572270732100002</v>
      </c>
      <c r="AL4" s="24">
        <v>49.109722441199999</v>
      </c>
      <c r="AM4" s="24">
        <v>48.841286205700001</v>
      </c>
      <c r="AN4" s="24">
        <v>48.615608861799998</v>
      </c>
      <c r="AO4" s="24">
        <v>48.291005996560003</v>
      </c>
      <c r="AP4" s="24">
        <v>48.151332605089998</v>
      </c>
      <c r="AQ4" s="24">
        <v>58.049222956999998</v>
      </c>
    </row>
    <row r="5" spans="1:43" x14ac:dyDescent="0.25">
      <c r="A5" s="20" t="s">
        <v>3</v>
      </c>
      <c r="B5" s="20" t="s">
        <v>34</v>
      </c>
      <c r="C5" s="24">
        <v>0.12929523000000001</v>
      </c>
      <c r="D5" s="24">
        <v>0.124571788</v>
      </c>
      <c r="E5" s="24">
        <v>0.2114491</v>
      </c>
      <c r="F5" s="24">
        <v>0.59317116110000001</v>
      </c>
      <c r="G5" s="24">
        <v>0.58852542470000002</v>
      </c>
      <c r="H5" s="24">
        <v>0.68181496799999997</v>
      </c>
      <c r="I5" s="24">
        <v>2.1355964794000002</v>
      </c>
      <c r="J5" s="24">
        <v>2.17865914914</v>
      </c>
      <c r="K5" s="24">
        <v>4.1167086536999999</v>
      </c>
      <c r="L5" s="24">
        <v>7.8155664650999999</v>
      </c>
      <c r="M5" s="24">
        <v>11.973764945199999</v>
      </c>
      <c r="N5" s="24">
        <v>17.282713835300001</v>
      </c>
      <c r="O5" s="24">
        <v>19.2007973214</v>
      </c>
      <c r="P5" s="24">
        <v>23.576246532599999</v>
      </c>
      <c r="Q5" s="24">
        <v>29.202427950800001</v>
      </c>
      <c r="R5" s="24">
        <v>36.941769970400003</v>
      </c>
      <c r="S5" s="24">
        <v>42.839646429299997</v>
      </c>
      <c r="T5" s="24">
        <v>47.862216816500002</v>
      </c>
      <c r="U5" s="24">
        <v>51.273930951899999</v>
      </c>
      <c r="V5" s="24">
        <v>55.406874737300001</v>
      </c>
      <c r="W5" s="24">
        <v>62.053945934349997</v>
      </c>
      <c r="X5" s="24">
        <v>55.759226727380003</v>
      </c>
      <c r="Y5" s="24">
        <v>49.007130748980003</v>
      </c>
      <c r="Z5" s="24">
        <v>54.155123168320003</v>
      </c>
      <c r="AA5" s="24">
        <v>64.629313258460002</v>
      </c>
      <c r="AB5" s="24">
        <v>78.930708710280001</v>
      </c>
      <c r="AC5" s="24">
        <v>74.179961931419996</v>
      </c>
      <c r="AD5" s="24">
        <v>77.135157605809994</v>
      </c>
      <c r="AE5" s="24">
        <v>75.662188045150003</v>
      </c>
      <c r="AF5" s="24">
        <v>64.452027384198004</v>
      </c>
      <c r="AG5" s="24">
        <v>57.522954641661002</v>
      </c>
      <c r="AH5" s="24">
        <v>61.637708039176999</v>
      </c>
      <c r="AI5" s="24">
        <v>60.364465129499997</v>
      </c>
      <c r="AJ5" s="24">
        <v>60.404218373600003</v>
      </c>
      <c r="AK5" s="24">
        <v>60.305597836499999</v>
      </c>
      <c r="AL5" s="24">
        <v>60.558196671499999</v>
      </c>
      <c r="AM5" s="24">
        <v>55.801417325039999</v>
      </c>
      <c r="AN5" s="24">
        <v>55.27879057458</v>
      </c>
      <c r="AO5" s="24">
        <v>56.39468518172</v>
      </c>
      <c r="AP5" s="24">
        <v>54.937683655790003</v>
      </c>
      <c r="AQ5" s="24">
        <v>60.09120077707</v>
      </c>
    </row>
    <row r="6" spans="1:43" x14ac:dyDescent="0.25">
      <c r="A6" s="20" t="s">
        <v>3</v>
      </c>
      <c r="B6" s="20" t="s">
        <v>35</v>
      </c>
      <c r="C6" s="24">
        <v>26.3966690305</v>
      </c>
      <c r="D6" s="24">
        <v>32.620121977570001</v>
      </c>
      <c r="E6" s="24">
        <v>47.608898697850002</v>
      </c>
      <c r="F6" s="24">
        <v>50.842981863200002</v>
      </c>
      <c r="G6" s="24">
        <v>49.711309009200001</v>
      </c>
      <c r="H6" s="24">
        <v>80.489145799900001</v>
      </c>
      <c r="I6" s="24">
        <v>93.813350419800003</v>
      </c>
      <c r="J6" s="24">
        <v>93.798862459099993</v>
      </c>
      <c r="K6" s="24">
        <v>113.1276866116</v>
      </c>
      <c r="L6" s="24">
        <v>119.89321794567999</v>
      </c>
      <c r="M6" s="24">
        <v>126.8017678912</v>
      </c>
      <c r="N6" s="24">
        <v>60.748800339150002</v>
      </c>
      <c r="O6" s="24">
        <v>62.445658259109997</v>
      </c>
      <c r="P6" s="24">
        <v>67.902985004960001</v>
      </c>
      <c r="Q6" s="24">
        <v>73.855612973869995</v>
      </c>
      <c r="R6" s="24">
        <v>78.385222411100003</v>
      </c>
      <c r="S6" s="24">
        <v>78.388392903189995</v>
      </c>
      <c r="T6" s="24">
        <v>81.082243688299997</v>
      </c>
      <c r="U6" s="24">
        <v>78.597213679999996</v>
      </c>
      <c r="V6" s="24">
        <v>76.395738480000006</v>
      </c>
      <c r="W6" s="24">
        <v>79.163246223900003</v>
      </c>
      <c r="X6" s="24">
        <v>65.779082411399997</v>
      </c>
      <c r="Y6" s="24">
        <v>54.052948624199999</v>
      </c>
      <c r="Z6" s="24">
        <v>56.564628042279999</v>
      </c>
      <c r="AA6" s="24">
        <v>65.694883279389998</v>
      </c>
      <c r="AB6" s="24">
        <v>76.240703616800005</v>
      </c>
      <c r="AC6" s="24">
        <v>62.98331642382</v>
      </c>
      <c r="AD6" s="24">
        <v>58.759434273604001</v>
      </c>
      <c r="AE6" s="24">
        <v>52.615608035628</v>
      </c>
      <c r="AF6" s="24">
        <v>40.888588361552998</v>
      </c>
      <c r="AG6" s="24">
        <v>35.90950953734</v>
      </c>
      <c r="AH6" s="24">
        <v>35.566901496539998</v>
      </c>
      <c r="AI6" s="24">
        <v>35.966686648930001</v>
      </c>
      <c r="AJ6" s="24">
        <v>39.456886257100003</v>
      </c>
      <c r="AK6" s="24">
        <v>39.989197508799997</v>
      </c>
      <c r="AL6" s="24">
        <v>39.826719140900003</v>
      </c>
      <c r="AM6" s="24">
        <v>33.522688119800002</v>
      </c>
      <c r="AN6" s="24">
        <v>34.146781500499998</v>
      </c>
      <c r="AO6" s="24">
        <v>33.712626645230003</v>
      </c>
      <c r="AP6" s="24">
        <v>31.95607741037</v>
      </c>
      <c r="AQ6" s="24">
        <v>32.5143152785</v>
      </c>
    </row>
    <row r="7" spans="1:43" x14ac:dyDescent="0.25">
      <c r="A7" s="20" t="s">
        <v>3</v>
      </c>
      <c r="B7" s="20" t="s">
        <v>36</v>
      </c>
      <c r="C7" s="24">
        <v>0.17364962</v>
      </c>
      <c r="D7" s="24">
        <v>2.5164105129999998</v>
      </c>
      <c r="E7" s="24">
        <v>4.2785723172000001</v>
      </c>
      <c r="F7" s="24">
        <v>3.6764923548000001</v>
      </c>
      <c r="G7" s="24">
        <v>2.7711358392999998</v>
      </c>
      <c r="H7" s="24">
        <v>4.2258666395000004</v>
      </c>
      <c r="I7" s="24">
        <v>6.0816476057999997</v>
      </c>
      <c r="J7" s="24">
        <v>7.8259776846999998</v>
      </c>
      <c r="K7" s="24">
        <v>5.854284153</v>
      </c>
      <c r="L7" s="24">
        <v>6.7144031528000001</v>
      </c>
      <c r="M7" s="24">
        <v>7.0371520293999996</v>
      </c>
      <c r="N7" s="24">
        <v>5.8133632067000001</v>
      </c>
      <c r="O7" s="24">
        <v>5.8006703576999996</v>
      </c>
      <c r="P7" s="24">
        <v>5.1993465345000001</v>
      </c>
      <c r="Q7" s="24">
        <v>5.0449309259000001</v>
      </c>
      <c r="R7" s="24">
        <v>4.7964557210000001</v>
      </c>
      <c r="S7" s="24">
        <v>4.5311121649999997</v>
      </c>
      <c r="T7" s="24">
        <v>5.3170819079999996</v>
      </c>
      <c r="U7" s="24">
        <v>6.5372164750000001</v>
      </c>
      <c r="V7" s="24">
        <v>8.2049769549999994</v>
      </c>
      <c r="W7" s="24">
        <v>9.3157819560000004</v>
      </c>
      <c r="X7" s="24">
        <v>6.7161979429000001</v>
      </c>
      <c r="Y7" s="24">
        <v>4.6021327159999998</v>
      </c>
      <c r="Z7" s="24">
        <v>5.6082549640000003</v>
      </c>
      <c r="AA7" s="24">
        <v>5.9539832959999996</v>
      </c>
      <c r="AB7" s="24">
        <v>6.0911872187</v>
      </c>
      <c r="AC7" s="24">
        <v>4.9823118160000002</v>
      </c>
      <c r="AD7" s="24">
        <v>4.6095632279999998</v>
      </c>
      <c r="AE7" s="24">
        <v>4.1668652039999996</v>
      </c>
      <c r="AF7" s="24">
        <v>3.5670002759999999</v>
      </c>
      <c r="AG7" s="24">
        <v>3.0435200880000002</v>
      </c>
      <c r="AH7" s="24">
        <v>2.8645734790000001</v>
      </c>
      <c r="AI7" s="24">
        <v>2.6581031450000001</v>
      </c>
      <c r="AJ7" s="24">
        <v>2.3808140729999998</v>
      </c>
      <c r="AK7" s="24">
        <v>2.9878181530000001</v>
      </c>
      <c r="AL7" s="24">
        <v>4.2966421952029998</v>
      </c>
      <c r="AM7" s="24">
        <v>6.05902270108</v>
      </c>
      <c r="AN7" s="24">
        <v>6.1121329438999998</v>
      </c>
      <c r="AO7" s="24">
        <v>4.5888513270000004</v>
      </c>
      <c r="AP7" s="24">
        <v>3.5898656774200002</v>
      </c>
      <c r="AQ7" s="24">
        <v>4.5064975809999996</v>
      </c>
    </row>
    <row r="8" spans="1:43" x14ac:dyDescent="0.25">
      <c r="A8" s="20" t="s">
        <v>3</v>
      </c>
      <c r="B8" s="20" t="s">
        <v>37</v>
      </c>
      <c r="C8" s="24">
        <v>8.9709529740999994</v>
      </c>
      <c r="D8" s="24">
        <v>17.191630852999999</v>
      </c>
      <c r="E8" s="24">
        <v>27.918416642</v>
      </c>
      <c r="F8" s="24">
        <v>23.090198931</v>
      </c>
      <c r="G8" s="24">
        <v>18.105320725999999</v>
      </c>
      <c r="H8" s="24">
        <v>14.432964223999999</v>
      </c>
      <c r="I8" s="24">
        <v>16.894756415</v>
      </c>
      <c r="J8" s="24">
        <v>16.949691239</v>
      </c>
      <c r="K8" s="24">
        <v>19.223762393000001</v>
      </c>
      <c r="L8" s="24">
        <v>18.354230977</v>
      </c>
      <c r="M8" s="24">
        <v>18.396978714500001</v>
      </c>
      <c r="N8" s="24">
        <v>16.776525934599999</v>
      </c>
      <c r="O8" s="24">
        <v>15.855131247999999</v>
      </c>
      <c r="P8" s="24">
        <v>13.71070035</v>
      </c>
      <c r="Q8" s="24">
        <v>13.003657222999999</v>
      </c>
      <c r="R8" s="24">
        <v>12.431053139899999</v>
      </c>
      <c r="S8" s="24">
        <v>12.0059550795</v>
      </c>
      <c r="T8" s="24">
        <v>14.0221682014</v>
      </c>
      <c r="U8" s="24">
        <v>17.044908626800002</v>
      </c>
      <c r="V8" s="24">
        <v>21.547079301699998</v>
      </c>
      <c r="W8" s="24">
        <v>23.985159990500001</v>
      </c>
      <c r="X8" s="24">
        <v>18.331058696629999</v>
      </c>
      <c r="Y8" s="24">
        <v>13.830135608202999</v>
      </c>
      <c r="Z8" s="24">
        <v>16.208769003495998</v>
      </c>
      <c r="AA8" s="24">
        <v>17.931218384038999</v>
      </c>
      <c r="AB8" s="24">
        <v>17.474479578516</v>
      </c>
      <c r="AC8" s="24">
        <v>15.259031415400001</v>
      </c>
      <c r="AD8" s="24">
        <v>14.398344391108999</v>
      </c>
      <c r="AE8" s="24">
        <v>13.316127384263</v>
      </c>
      <c r="AF8" s="24">
        <v>11.8313079756</v>
      </c>
      <c r="AG8" s="24">
        <v>9.9062127094000001</v>
      </c>
      <c r="AH8" s="24">
        <v>9.5991424927000004</v>
      </c>
      <c r="AI8" s="24">
        <v>9.2057590251000008</v>
      </c>
      <c r="AJ8" s="24">
        <v>8.6302116127000001</v>
      </c>
      <c r="AK8" s="24">
        <v>10.025924760080001</v>
      </c>
      <c r="AL8" s="24">
        <v>12.5423494264</v>
      </c>
      <c r="AM8" s="24">
        <v>15.6715849377</v>
      </c>
      <c r="AN8" s="24">
        <v>16.151762741999999</v>
      </c>
      <c r="AO8" s="24">
        <v>13.069095756699999</v>
      </c>
      <c r="AP8" s="24">
        <v>10.492100302100001</v>
      </c>
      <c r="AQ8" s="24">
        <v>12.444616593099999</v>
      </c>
    </row>
    <row r="9" spans="1:43" x14ac:dyDescent="0.25">
      <c r="A9" s="20" t="s">
        <v>3</v>
      </c>
      <c r="B9" s="20" t="s">
        <v>38</v>
      </c>
      <c r="C9" s="24"/>
      <c r="D9" s="24"/>
      <c r="E9" s="24"/>
      <c r="F9" s="24"/>
      <c r="G9" s="24"/>
      <c r="H9" s="24"/>
      <c r="I9" s="24"/>
      <c r="J9" s="24"/>
      <c r="K9" s="24"/>
      <c r="L9" s="24">
        <v>6.2283260000000002E-3</v>
      </c>
      <c r="M9" s="24">
        <v>2.6978123199999999E-2</v>
      </c>
      <c r="N9" s="24">
        <v>6.4725448000000005E-2</v>
      </c>
      <c r="O9" s="24">
        <v>5.4899480600000002E-2</v>
      </c>
      <c r="P9" s="24">
        <v>0.14951047419999999</v>
      </c>
      <c r="Q9" s="24">
        <v>0.14903917050000001</v>
      </c>
      <c r="R9" s="24">
        <v>0.15479626630000001</v>
      </c>
      <c r="S9" s="24">
        <v>0.1076724011</v>
      </c>
      <c r="T9" s="24">
        <v>9.7458030700000003E-2</v>
      </c>
      <c r="U9" s="24">
        <v>9.89375267E-2</v>
      </c>
      <c r="V9" s="24">
        <v>0.110088887</v>
      </c>
      <c r="W9" s="24">
        <v>3.80693088E-2</v>
      </c>
      <c r="X9" s="24">
        <v>3.14858981E-2</v>
      </c>
      <c r="Y9" s="24">
        <v>2.9664697300000001E-2</v>
      </c>
      <c r="Z9" s="24">
        <v>3.1882248699999997E-2</v>
      </c>
      <c r="AA9" s="24">
        <v>3.5581503299999998E-2</v>
      </c>
      <c r="AB9" s="24">
        <v>0.1753081651</v>
      </c>
      <c r="AC9" s="24">
        <v>0.12230003320000001</v>
      </c>
      <c r="AD9" s="24">
        <v>9.6344453499999996E-2</v>
      </c>
      <c r="AE9" s="24">
        <v>7.27189424E-2</v>
      </c>
      <c r="AF9" s="24">
        <v>4.7315321700000003E-2</v>
      </c>
      <c r="AG9" s="24">
        <v>3.6950069699999998E-2</v>
      </c>
      <c r="AH9" s="24">
        <v>2.2924568499999999E-2</v>
      </c>
      <c r="AI9" s="24">
        <v>2.3757653E-2</v>
      </c>
      <c r="AJ9" s="24">
        <v>1.2467351999999999E-2</v>
      </c>
      <c r="AK9" s="24">
        <v>1.23765848E-2</v>
      </c>
      <c r="AL9" s="24">
        <v>1.00708992E-2</v>
      </c>
      <c r="AM9" s="24">
        <v>1.2464680400000001E-2</v>
      </c>
      <c r="AN9" s="24">
        <v>1.0714235500000001E-2</v>
      </c>
      <c r="AO9" s="24">
        <v>1.4468781999999999E-2</v>
      </c>
      <c r="AP9" s="24">
        <v>1.39550458E-2</v>
      </c>
      <c r="AQ9" s="24">
        <v>1.5364802699999999E-2</v>
      </c>
    </row>
    <row r="10" spans="1:43" x14ac:dyDescent="0.25">
      <c r="A10" s="20" t="s">
        <v>3</v>
      </c>
      <c r="B10" s="20" t="s">
        <v>39</v>
      </c>
      <c r="C10" s="24">
        <v>27.001475834200001</v>
      </c>
      <c r="D10" s="24">
        <v>26.958691194</v>
      </c>
      <c r="E10" s="24">
        <v>24.232362334600001</v>
      </c>
      <c r="F10" s="24">
        <v>21.365465494399999</v>
      </c>
      <c r="G10" s="24">
        <v>20.697634268600002</v>
      </c>
      <c r="H10" s="24">
        <v>13.403399650900001</v>
      </c>
      <c r="I10" s="24">
        <v>14.0138068463</v>
      </c>
      <c r="J10" s="24">
        <v>14.0935777061</v>
      </c>
      <c r="K10" s="24">
        <v>15.918384549900001</v>
      </c>
      <c r="L10" s="24">
        <v>16.883743009</v>
      </c>
      <c r="M10" s="24">
        <v>17.73326249314</v>
      </c>
      <c r="N10" s="24">
        <v>19.1751290367</v>
      </c>
      <c r="O10" s="24">
        <v>18.676460773100001</v>
      </c>
      <c r="P10" s="24">
        <v>25.612141891149999</v>
      </c>
      <c r="Q10" s="24">
        <v>25.466781416810001</v>
      </c>
      <c r="R10" s="24">
        <v>25.282293922659999</v>
      </c>
      <c r="S10" s="24">
        <v>23.141101219420001</v>
      </c>
      <c r="T10" s="24">
        <v>22.770290229739999</v>
      </c>
      <c r="U10" s="24">
        <v>20.342315954450001</v>
      </c>
      <c r="V10" s="24">
        <v>21.59102289978</v>
      </c>
      <c r="W10" s="24">
        <v>15.63118479221</v>
      </c>
      <c r="X10" s="24">
        <v>15.95108287699</v>
      </c>
      <c r="Y10" s="24">
        <v>15.602774999799999</v>
      </c>
      <c r="Z10" s="24">
        <v>17.111108841370001</v>
      </c>
      <c r="AA10" s="24">
        <v>18.38070884519</v>
      </c>
      <c r="AB10" s="24">
        <v>23.73483186388</v>
      </c>
      <c r="AC10" s="24">
        <v>28.289712748422001</v>
      </c>
      <c r="AD10" s="24">
        <v>26.89637184974</v>
      </c>
      <c r="AE10" s="24">
        <v>26.123701195999999</v>
      </c>
      <c r="AF10" s="24">
        <v>23.6859779545</v>
      </c>
      <c r="AG10" s="24">
        <v>23.004890967800002</v>
      </c>
      <c r="AH10" s="24">
        <v>18.639558173499999</v>
      </c>
      <c r="AI10" s="24">
        <v>19.2269588839</v>
      </c>
      <c r="AJ10" s="24">
        <v>17.359674215799998</v>
      </c>
      <c r="AK10" s="24">
        <v>17.301821521099999</v>
      </c>
      <c r="AL10" s="24">
        <v>16.933559842299999</v>
      </c>
      <c r="AM10" s="24">
        <v>16.747454545930001</v>
      </c>
      <c r="AN10" s="24">
        <v>17.035393408800001</v>
      </c>
      <c r="AO10" s="24">
        <v>18.70029237072</v>
      </c>
      <c r="AP10" s="24">
        <v>24.058986776099999</v>
      </c>
      <c r="AQ10" s="24">
        <v>22.631020641900001</v>
      </c>
    </row>
    <row r="11" spans="1:43" x14ac:dyDescent="0.25">
      <c r="A11" s="20" t="s">
        <v>3</v>
      </c>
      <c r="B11" s="20" t="s">
        <v>40</v>
      </c>
      <c r="C11" s="24"/>
      <c r="D11" s="24"/>
      <c r="E11" s="24"/>
      <c r="F11" s="24"/>
      <c r="G11" s="24">
        <v>6.7704080000000001E-4</v>
      </c>
      <c r="H11" s="24">
        <v>4.3840521100000002E-2</v>
      </c>
      <c r="I11" s="24">
        <v>0.20060281999999999</v>
      </c>
      <c r="J11" s="24">
        <v>0.248090225</v>
      </c>
      <c r="K11" s="24">
        <v>9.3467470999999996E-2</v>
      </c>
      <c r="L11" s="24">
        <v>8.6812112799999994E-2</v>
      </c>
      <c r="M11" s="24">
        <v>6.4728806E-2</v>
      </c>
      <c r="N11" s="24">
        <v>5.46188939E-2</v>
      </c>
      <c r="O11" s="24">
        <v>4.1675670099999999E-2</v>
      </c>
      <c r="P11" s="24">
        <v>7.5573649999999999E-3</v>
      </c>
      <c r="Q11" s="24">
        <v>5.8442455999999999E-3</v>
      </c>
      <c r="R11" s="24">
        <v>4.1195849899999998E-2</v>
      </c>
      <c r="S11" s="24">
        <v>8.0719635799999995E-2</v>
      </c>
      <c r="T11" s="24">
        <v>8.8877956399999999E-2</v>
      </c>
      <c r="U11" s="24">
        <v>9.0021593499999997E-2</v>
      </c>
      <c r="V11" s="24">
        <v>7.7049608199999994E-2</v>
      </c>
      <c r="W11" s="24">
        <v>2.6136748000000001E-3</v>
      </c>
      <c r="X11" s="24"/>
      <c r="Y11" s="24">
        <v>5.8795270000000001E-4</v>
      </c>
      <c r="Z11" s="24">
        <v>6.0786640000000001E-4</v>
      </c>
      <c r="AA11" s="24">
        <v>1.6640163E-3</v>
      </c>
      <c r="AB11" s="24">
        <v>3.9021074599999997E-2</v>
      </c>
      <c r="AC11" s="24">
        <v>1.64042574E-2</v>
      </c>
      <c r="AD11" s="24">
        <v>7.0725105999999999E-3</v>
      </c>
      <c r="AE11" s="24">
        <v>7.0499433999999996E-3</v>
      </c>
      <c r="AF11" s="24">
        <v>1.6486680000000001E-3</v>
      </c>
      <c r="AG11" s="24">
        <v>5.9332959999999996E-4</v>
      </c>
      <c r="AH11" s="24"/>
      <c r="AI11" s="24"/>
      <c r="AJ11" s="24"/>
      <c r="AK11" s="24"/>
      <c r="AL11" s="24"/>
      <c r="AM11" s="24"/>
      <c r="AN11" s="24"/>
      <c r="AO11" s="24">
        <v>6.6816460000000003E-3</v>
      </c>
      <c r="AP11" s="24"/>
      <c r="AQ11" s="24">
        <v>2.6503049999999998E-4</v>
      </c>
    </row>
    <row r="12" spans="1:43" x14ac:dyDescent="0.25">
      <c r="A12" s="20" t="s">
        <v>3</v>
      </c>
      <c r="B12" s="20" t="s">
        <v>41</v>
      </c>
      <c r="C12" s="24">
        <v>7.8430010990000003</v>
      </c>
      <c r="D12" s="24">
        <v>5.2370727940000004</v>
      </c>
      <c r="E12" s="24">
        <v>4.5816050758999998</v>
      </c>
      <c r="F12" s="24">
        <v>4.9314781066000002</v>
      </c>
      <c r="G12" s="24">
        <v>6.1146749270000003</v>
      </c>
      <c r="H12" s="24">
        <v>8.2084772640000008</v>
      </c>
      <c r="I12" s="24">
        <v>7.5399865430000004</v>
      </c>
      <c r="J12" s="24">
        <v>7.6102294580000001</v>
      </c>
      <c r="K12" s="24">
        <v>6.2246145796999999</v>
      </c>
      <c r="L12" s="24">
        <v>5.8484411809700001</v>
      </c>
      <c r="M12" s="24">
        <v>5.4622057901450001</v>
      </c>
      <c r="N12" s="24">
        <v>1.5669442919000001</v>
      </c>
      <c r="O12" s="24">
        <v>1.1094212766</v>
      </c>
      <c r="P12" s="24">
        <v>0.91044613358299997</v>
      </c>
      <c r="Q12" s="24">
        <v>0.88576432490799994</v>
      </c>
      <c r="R12" s="24">
        <v>0.77490271052399995</v>
      </c>
      <c r="S12" s="24">
        <v>0.67370123500000001</v>
      </c>
      <c r="T12" s="24">
        <v>0.52174825280000003</v>
      </c>
      <c r="U12" s="24">
        <v>0.42059353770000002</v>
      </c>
      <c r="V12" s="24">
        <v>0.3307354488</v>
      </c>
      <c r="W12" s="24">
        <v>0.12510668950000001</v>
      </c>
      <c r="X12" s="24">
        <v>8.2981889599999997E-2</v>
      </c>
      <c r="Y12" s="24">
        <v>5.7854883000000003E-2</v>
      </c>
      <c r="Z12" s="24">
        <v>5.3367254000000003E-2</v>
      </c>
      <c r="AA12" s="24">
        <v>0.1026035673</v>
      </c>
      <c r="AB12" s="24">
        <v>0.31574619790000003</v>
      </c>
      <c r="AC12" s="24">
        <v>0.20863380149999999</v>
      </c>
      <c r="AD12" s="24">
        <v>0.15483476369999999</v>
      </c>
      <c r="AE12" s="24">
        <v>0.14818122089999999</v>
      </c>
      <c r="AF12" s="24">
        <v>0.10494906800000001</v>
      </c>
      <c r="AG12" s="24">
        <v>7.2261814800000004E-2</v>
      </c>
      <c r="AH12" s="24">
        <v>5.4934788999999998E-2</v>
      </c>
      <c r="AI12" s="24">
        <v>5.7250527099999997E-2</v>
      </c>
      <c r="AJ12" s="24">
        <v>4.3381646599999997E-2</v>
      </c>
      <c r="AK12" s="24">
        <v>4.0406853200000002E-2</v>
      </c>
      <c r="AL12" s="24">
        <v>3.6390068099999999E-2</v>
      </c>
      <c r="AM12" s="24">
        <v>3.3533197799999998E-2</v>
      </c>
      <c r="AN12" s="24">
        <v>3.0077854899999999E-2</v>
      </c>
      <c r="AO12" s="24">
        <v>4.3424790499999998E-2</v>
      </c>
      <c r="AP12" s="24">
        <v>2.15257212E-2</v>
      </c>
      <c r="AQ12" s="24">
        <v>2.1100797000000001E-2</v>
      </c>
    </row>
    <row r="13" spans="1:43" x14ac:dyDescent="0.25">
      <c r="A13" s="20" t="s">
        <v>3</v>
      </c>
      <c r="B13" s="20" t="s">
        <v>42</v>
      </c>
      <c r="C13" s="24"/>
      <c r="D13" s="24"/>
      <c r="E13" s="24"/>
      <c r="F13" s="24"/>
      <c r="G13" s="24"/>
      <c r="H13" s="24">
        <v>1.2826182100000001</v>
      </c>
      <c r="I13" s="24">
        <v>4.1576061299999996</v>
      </c>
      <c r="J13" s="24">
        <v>5.2051590528</v>
      </c>
      <c r="K13" s="24">
        <v>5.2173703280000003</v>
      </c>
      <c r="L13" s="24">
        <v>5.8731607728000004</v>
      </c>
      <c r="M13" s="24">
        <v>6.3540220639999996</v>
      </c>
      <c r="N13" s="24">
        <v>5.24891881832</v>
      </c>
      <c r="O13" s="24">
        <v>5.364237675</v>
      </c>
      <c r="P13" s="24">
        <v>9.9977262578000001</v>
      </c>
      <c r="Q13" s="24">
        <v>12.66062013538</v>
      </c>
      <c r="R13" s="24">
        <v>17.142329592669999</v>
      </c>
      <c r="S13" s="24">
        <v>20.354080215050001</v>
      </c>
      <c r="T13" s="24">
        <v>18.575397082199999</v>
      </c>
      <c r="U13" s="24">
        <v>13.3759918013</v>
      </c>
      <c r="V13" s="24">
        <v>16.549872287500001</v>
      </c>
      <c r="W13" s="24">
        <v>23.910749535899999</v>
      </c>
      <c r="X13" s="24">
        <v>22.374382261200001</v>
      </c>
      <c r="Y13" s="24">
        <v>20.846854414100001</v>
      </c>
      <c r="Z13" s="24">
        <v>23.655582514100001</v>
      </c>
      <c r="AA13" s="24">
        <v>29.6159356579</v>
      </c>
      <c r="AB13" s="24">
        <v>30.389625453299999</v>
      </c>
      <c r="AC13" s="24">
        <v>30.7480302554</v>
      </c>
      <c r="AD13" s="24">
        <v>30.736665459200001</v>
      </c>
      <c r="AE13" s="24">
        <v>30.794342507100001</v>
      </c>
      <c r="AF13" s="24">
        <v>27.6984698288</v>
      </c>
      <c r="AG13" s="24">
        <v>25.59138179771</v>
      </c>
      <c r="AH13" s="24">
        <v>27.80160920394</v>
      </c>
      <c r="AI13" s="24">
        <v>27.653517705300001</v>
      </c>
      <c r="AJ13" s="24">
        <v>29.427398504700001</v>
      </c>
      <c r="AK13" s="24">
        <v>20.693004842499999</v>
      </c>
      <c r="AL13" s="24">
        <v>18.489428693099999</v>
      </c>
      <c r="AM13" s="24">
        <v>17.847045929699998</v>
      </c>
      <c r="AN13" s="24">
        <v>21.189297065400002</v>
      </c>
      <c r="AO13" s="24">
        <v>22.3425187749</v>
      </c>
      <c r="AP13" s="24">
        <v>24.395457894900002</v>
      </c>
      <c r="AQ13" s="24">
        <v>28.450564526400001</v>
      </c>
    </row>
    <row r="14" spans="1:43" x14ac:dyDescent="0.25">
      <c r="A14" s="20" t="s">
        <v>3</v>
      </c>
      <c r="B14" s="20" t="s">
        <v>43</v>
      </c>
      <c r="C14" s="24">
        <v>2.2726384999999998</v>
      </c>
      <c r="D14" s="24">
        <v>10.0770478707</v>
      </c>
      <c r="E14" s="24">
        <v>13.43547192099</v>
      </c>
      <c r="F14" s="24">
        <v>15.08791472809</v>
      </c>
      <c r="G14" s="24">
        <v>23.456878923830001</v>
      </c>
      <c r="H14" s="24">
        <v>50.882323896769996</v>
      </c>
      <c r="I14" s="24">
        <v>62.051691955300001</v>
      </c>
      <c r="J14" s="24">
        <v>65.345081524099996</v>
      </c>
      <c r="K14" s="24">
        <v>66.674155559200003</v>
      </c>
      <c r="L14" s="24">
        <v>74.517783822439995</v>
      </c>
      <c r="M14" s="24">
        <v>89.442148262309999</v>
      </c>
      <c r="N14" s="24">
        <v>73.616403610760003</v>
      </c>
      <c r="O14" s="24">
        <v>84.130563783369993</v>
      </c>
      <c r="P14" s="24">
        <v>111.00488222403</v>
      </c>
      <c r="Q14" s="24">
        <v>128.22308910397999</v>
      </c>
      <c r="R14" s="24">
        <v>143.30272009610999</v>
      </c>
      <c r="S14" s="24">
        <v>143.30743921496</v>
      </c>
      <c r="T14" s="24">
        <v>103.74339329348</v>
      </c>
      <c r="U14" s="24">
        <v>95.549701160219996</v>
      </c>
      <c r="V14" s="24">
        <v>108.3313483924</v>
      </c>
      <c r="W14" s="24">
        <v>128.327213194</v>
      </c>
      <c r="X14" s="24">
        <v>134.29490602192999</v>
      </c>
      <c r="Y14" s="24">
        <v>149.51271032374001</v>
      </c>
      <c r="Z14" s="24">
        <v>168.94373178185</v>
      </c>
      <c r="AA14" s="24">
        <v>197.11173771758001</v>
      </c>
      <c r="AB14" s="24">
        <v>201.0638861333</v>
      </c>
      <c r="AC14" s="24">
        <v>228.42605468802</v>
      </c>
      <c r="AD14" s="24">
        <v>244.12115884867001</v>
      </c>
      <c r="AE14" s="24">
        <v>236.44691163941999</v>
      </c>
      <c r="AF14" s="24">
        <v>238.57489511526401</v>
      </c>
      <c r="AG14" s="24">
        <v>239.24013540262999</v>
      </c>
      <c r="AH14" s="24">
        <v>211.271004157204</v>
      </c>
      <c r="AI14" s="24">
        <v>210.80015143265999</v>
      </c>
      <c r="AJ14" s="24">
        <v>220.61027919841001</v>
      </c>
      <c r="AK14" s="24">
        <v>185.53059187480801</v>
      </c>
      <c r="AL14" s="24">
        <v>167.15723283084901</v>
      </c>
      <c r="AM14" s="24">
        <v>163.04477659822001</v>
      </c>
      <c r="AN14" s="24">
        <v>166.824505943704</v>
      </c>
      <c r="AO14" s="24">
        <v>163.03409932902599</v>
      </c>
      <c r="AP14" s="24">
        <v>164.87602125541099</v>
      </c>
      <c r="AQ14" s="24">
        <v>171.05875480579101</v>
      </c>
    </row>
    <row r="15" spans="1:43" x14ac:dyDescent="0.25">
      <c r="A15" s="20" t="s">
        <v>3</v>
      </c>
      <c r="B15" s="20" t="s">
        <v>44</v>
      </c>
      <c r="C15" s="24">
        <v>1.362594E-3</v>
      </c>
      <c r="D15" s="24">
        <v>4.2052323559999998</v>
      </c>
      <c r="E15" s="24">
        <v>6.864098856</v>
      </c>
      <c r="F15" s="24">
        <v>6.6051655880000002</v>
      </c>
      <c r="G15" s="24">
        <v>7.4696949099000003</v>
      </c>
      <c r="H15" s="24">
        <v>10.3143600102</v>
      </c>
      <c r="I15" s="24">
        <v>23.7160301029</v>
      </c>
      <c r="J15" s="24">
        <v>28.7448328049</v>
      </c>
      <c r="K15" s="24">
        <v>31.908421394099999</v>
      </c>
      <c r="L15" s="24">
        <v>43.606265402299996</v>
      </c>
      <c r="M15" s="24">
        <v>47.723557335599999</v>
      </c>
      <c r="N15" s="24">
        <v>40.454416747499998</v>
      </c>
      <c r="O15" s="24">
        <v>43.495008814999998</v>
      </c>
      <c r="P15" s="24">
        <v>57.798473957699997</v>
      </c>
      <c r="Q15" s="24">
        <v>66.920125091700001</v>
      </c>
      <c r="R15" s="24">
        <v>79.242331456700001</v>
      </c>
      <c r="S15" s="24">
        <v>76.488914084499996</v>
      </c>
      <c r="T15" s="24">
        <v>73.791622327699997</v>
      </c>
      <c r="U15" s="24">
        <v>63.7563115986</v>
      </c>
      <c r="V15" s="24">
        <v>65.387816828200002</v>
      </c>
      <c r="W15" s="24">
        <v>83.442775132999998</v>
      </c>
      <c r="X15" s="24">
        <v>86.574220885000003</v>
      </c>
      <c r="Y15" s="24">
        <v>90.1693296113</v>
      </c>
      <c r="Z15" s="24">
        <v>95.324139717999998</v>
      </c>
      <c r="AA15" s="24">
        <v>107.701402872</v>
      </c>
      <c r="AB15" s="24">
        <v>113.9931254171</v>
      </c>
      <c r="AC15" s="24">
        <v>121.870424074</v>
      </c>
      <c r="AD15" s="24">
        <v>127.9795835398</v>
      </c>
      <c r="AE15" s="24">
        <v>119.3376148895</v>
      </c>
      <c r="AF15" s="24">
        <v>111.9163972404</v>
      </c>
      <c r="AG15" s="24">
        <v>104.4510909891</v>
      </c>
      <c r="AH15" s="24">
        <v>88.584284913900007</v>
      </c>
      <c r="AI15" s="24">
        <v>89.319463785500005</v>
      </c>
      <c r="AJ15" s="24">
        <v>91.191690035799994</v>
      </c>
      <c r="AK15" s="24">
        <v>89.333974976600004</v>
      </c>
      <c r="AL15" s="24">
        <v>91.991434839299998</v>
      </c>
      <c r="AM15" s="24">
        <v>92.865413341500002</v>
      </c>
      <c r="AN15" s="24">
        <v>97.831163468699998</v>
      </c>
      <c r="AO15" s="24">
        <v>92.213075653999994</v>
      </c>
      <c r="AP15" s="24">
        <v>92.468851117569997</v>
      </c>
      <c r="AQ15" s="24">
        <v>105.23561409205099</v>
      </c>
    </row>
    <row r="16" spans="1:43" x14ac:dyDescent="0.25">
      <c r="A16" s="20" t="s">
        <v>3</v>
      </c>
      <c r="B16" s="20" t="s">
        <v>45</v>
      </c>
      <c r="C16" s="24">
        <v>45.118518502199997</v>
      </c>
      <c r="D16" s="24">
        <v>77.130576200999997</v>
      </c>
      <c r="E16" s="24">
        <v>112.9670391574</v>
      </c>
      <c r="F16" s="24">
        <v>117.3750399611</v>
      </c>
      <c r="G16" s="24">
        <v>118.9177573612</v>
      </c>
      <c r="H16" s="24">
        <v>136.3700899602</v>
      </c>
      <c r="I16" s="24">
        <v>169.46086162899999</v>
      </c>
      <c r="J16" s="24">
        <v>198.00611855720001</v>
      </c>
      <c r="K16" s="24">
        <v>197.89034972069999</v>
      </c>
      <c r="L16" s="24">
        <v>212.95178949223001</v>
      </c>
      <c r="M16" s="24">
        <v>233.43705748312999</v>
      </c>
      <c r="N16" s="24">
        <v>189.10059993613999</v>
      </c>
      <c r="O16" s="24">
        <v>204.31958448168001</v>
      </c>
      <c r="P16" s="24">
        <v>247.49576453332</v>
      </c>
      <c r="Q16" s="24">
        <v>277.25834670513001</v>
      </c>
      <c r="R16" s="24">
        <v>313.32040475972002</v>
      </c>
      <c r="S16" s="24">
        <v>314.03526917713998</v>
      </c>
      <c r="T16" s="24">
        <v>306.50381617570002</v>
      </c>
      <c r="U16" s="24">
        <v>268.79276700550002</v>
      </c>
      <c r="V16" s="24">
        <v>299.85613211229997</v>
      </c>
      <c r="W16" s="24">
        <v>351.26107591378002</v>
      </c>
      <c r="X16" s="24">
        <v>372.06755712082997</v>
      </c>
      <c r="Y16" s="24">
        <v>392.44481660470001</v>
      </c>
      <c r="Z16" s="24">
        <v>426.09648798228</v>
      </c>
      <c r="AA16" s="24">
        <v>486.36280704294001</v>
      </c>
      <c r="AB16" s="24">
        <v>498.91734017896198</v>
      </c>
      <c r="AC16" s="24">
        <v>541.09491803965705</v>
      </c>
      <c r="AD16" s="24">
        <v>581.64586596843003</v>
      </c>
      <c r="AE16" s="24">
        <v>580.57692683390098</v>
      </c>
      <c r="AF16" s="24">
        <v>560.93853117603896</v>
      </c>
      <c r="AG16" s="24">
        <v>548.89256808797995</v>
      </c>
      <c r="AH16" s="24">
        <v>516.350263029865</v>
      </c>
      <c r="AI16" s="24">
        <v>526.89528184094002</v>
      </c>
      <c r="AJ16" s="24">
        <v>525.69621207913303</v>
      </c>
      <c r="AK16" s="24">
        <v>529.06269577219996</v>
      </c>
      <c r="AL16" s="24">
        <v>543.07271208002999</v>
      </c>
      <c r="AM16" s="24">
        <v>536.33703338884004</v>
      </c>
      <c r="AN16" s="24">
        <v>544.54920033600297</v>
      </c>
      <c r="AO16" s="24">
        <v>520.15968968908896</v>
      </c>
      <c r="AP16" s="24">
        <v>517.32937188035999</v>
      </c>
      <c r="AQ16" s="24">
        <v>555.51008042016304</v>
      </c>
    </row>
    <row r="17" spans="1:43" x14ac:dyDescent="0.25">
      <c r="A17" s="20" t="s">
        <v>3</v>
      </c>
      <c r="B17" s="20" t="s">
        <v>46</v>
      </c>
      <c r="C17" s="24">
        <v>2.4513215036</v>
      </c>
      <c r="D17" s="24">
        <v>4.6255320639999997</v>
      </c>
      <c r="E17" s="24">
        <v>5.8248420967000003</v>
      </c>
      <c r="F17" s="24">
        <v>5.7766828934000003</v>
      </c>
      <c r="G17" s="24">
        <v>5.6916256154999996</v>
      </c>
      <c r="H17" s="24">
        <v>2.0360800107000001</v>
      </c>
      <c r="I17" s="24">
        <v>3.2371690470000001</v>
      </c>
      <c r="J17" s="24">
        <v>4.2693451302999996</v>
      </c>
      <c r="K17" s="24">
        <v>3.0896746681999998</v>
      </c>
      <c r="L17" s="24">
        <v>3.8165372836999998</v>
      </c>
      <c r="M17" s="24">
        <v>4.1203458807000004</v>
      </c>
      <c r="N17" s="24">
        <v>5.8853220224999996</v>
      </c>
      <c r="O17" s="24">
        <v>6.8929258323000004</v>
      </c>
      <c r="P17" s="24">
        <v>12.774169544599999</v>
      </c>
      <c r="Q17" s="24">
        <v>15.6749580577</v>
      </c>
      <c r="R17" s="24">
        <v>17.719362914800001</v>
      </c>
      <c r="S17" s="24">
        <v>16.500143258800001</v>
      </c>
      <c r="T17" s="24">
        <v>16.027390440400001</v>
      </c>
      <c r="U17" s="24">
        <v>12.7272714731</v>
      </c>
      <c r="V17" s="24">
        <v>13.731812211599999</v>
      </c>
      <c r="W17" s="24">
        <v>14.504014742500001</v>
      </c>
      <c r="X17" s="24">
        <v>10.259748914899999</v>
      </c>
      <c r="Y17" s="24">
        <v>8.1054352221000006</v>
      </c>
      <c r="Z17" s="24">
        <v>9.0890467528999999</v>
      </c>
      <c r="AA17" s="24">
        <v>10.656065981399999</v>
      </c>
      <c r="AB17" s="24">
        <v>15.7458421585</v>
      </c>
      <c r="AC17" s="24">
        <v>14.079041485599999</v>
      </c>
      <c r="AD17" s="24">
        <v>12.769027248800001</v>
      </c>
      <c r="AE17" s="24">
        <v>12.4192490346</v>
      </c>
      <c r="AF17" s="24">
        <v>9.8422753203000006</v>
      </c>
      <c r="AG17" s="24">
        <v>8.6590943586000009</v>
      </c>
      <c r="AH17" s="24">
        <v>6.4770873142000003</v>
      </c>
      <c r="AI17" s="24">
        <v>6.3510174997000002</v>
      </c>
      <c r="AJ17" s="24">
        <v>6.8672118538999998</v>
      </c>
      <c r="AK17" s="24">
        <v>5.7711572537000002</v>
      </c>
      <c r="AL17" s="24">
        <v>5.3339938311999999</v>
      </c>
      <c r="AM17" s="24">
        <v>5.4778459706999998</v>
      </c>
      <c r="AN17" s="24">
        <v>5.9058180551000001</v>
      </c>
      <c r="AO17" s="24">
        <v>6.4427295118050001</v>
      </c>
      <c r="AP17" s="24">
        <v>5.6321863734699997</v>
      </c>
      <c r="AQ17" s="24">
        <v>5.5873415562000002</v>
      </c>
    </row>
    <row r="18" spans="1:43" x14ac:dyDescent="0.25">
      <c r="A18" s="20" t="s">
        <v>3</v>
      </c>
      <c r="B18" s="20" t="s">
        <v>47</v>
      </c>
      <c r="C18" s="24">
        <v>207.70852685361999</v>
      </c>
      <c r="D18" s="24">
        <v>265.45021721915498</v>
      </c>
      <c r="E18" s="24">
        <v>310.07104050511498</v>
      </c>
      <c r="F18" s="24">
        <v>259.73045135641701</v>
      </c>
      <c r="G18" s="24">
        <v>336.55327407374602</v>
      </c>
      <c r="H18" s="24">
        <v>92.00301854528</v>
      </c>
      <c r="I18" s="24">
        <v>120.08963562304</v>
      </c>
      <c r="J18" s="24">
        <v>156.38004046219001</v>
      </c>
      <c r="K18" s="24">
        <v>151.75647674755001</v>
      </c>
      <c r="L18" s="24">
        <v>178.29451460859801</v>
      </c>
      <c r="M18" s="24">
        <v>195.294793394918</v>
      </c>
      <c r="N18" s="24">
        <v>285.44374865655999</v>
      </c>
      <c r="O18" s="24">
        <v>287.48188189062</v>
      </c>
      <c r="P18" s="24">
        <v>353.09265008128699</v>
      </c>
      <c r="Q18" s="24">
        <v>375.58529011683203</v>
      </c>
      <c r="R18" s="24">
        <v>387.01344184819101</v>
      </c>
      <c r="S18" s="24">
        <v>350.105976740502</v>
      </c>
      <c r="T18" s="24">
        <v>340.61197421069801</v>
      </c>
      <c r="U18" s="24">
        <v>282.30993847048597</v>
      </c>
      <c r="V18" s="24">
        <v>290.88942574250399</v>
      </c>
      <c r="W18" s="24">
        <v>332.37851806341399</v>
      </c>
      <c r="X18" s="24">
        <v>294.95266555864799</v>
      </c>
      <c r="Y18" s="24">
        <v>272.06155071208002</v>
      </c>
      <c r="Z18" s="24">
        <v>319.65534414741302</v>
      </c>
      <c r="AA18" s="24">
        <v>350.83732072638298</v>
      </c>
      <c r="AB18" s="24">
        <v>421.47957533871801</v>
      </c>
      <c r="AC18" s="24">
        <v>399.04124880067201</v>
      </c>
      <c r="AD18" s="24">
        <v>383.535810080087</v>
      </c>
      <c r="AE18" s="24">
        <v>382.07952174871599</v>
      </c>
      <c r="AF18" s="24">
        <v>327.92695773301801</v>
      </c>
      <c r="AG18" s="24">
        <v>318.04391525275798</v>
      </c>
      <c r="AH18" s="24">
        <v>264.032236117146</v>
      </c>
      <c r="AI18" s="24">
        <v>266.23743791237598</v>
      </c>
      <c r="AJ18" s="24">
        <v>285.45603798161</v>
      </c>
      <c r="AK18" s="24">
        <v>268.33417978822399</v>
      </c>
      <c r="AL18" s="24">
        <v>262.14321871436402</v>
      </c>
      <c r="AM18" s="24">
        <v>259.17873803310903</v>
      </c>
      <c r="AN18" s="24">
        <v>263.92500103161399</v>
      </c>
      <c r="AO18" s="24">
        <v>287.37380733353598</v>
      </c>
      <c r="AP18" s="24">
        <v>307.59248790257698</v>
      </c>
      <c r="AQ18" s="24">
        <v>303.93232784598598</v>
      </c>
    </row>
    <row r="19" spans="1:43" x14ac:dyDescent="0.25">
      <c r="A19" s="20" t="s">
        <v>3</v>
      </c>
      <c r="B19" s="20" t="s">
        <v>48</v>
      </c>
      <c r="C19" s="24"/>
      <c r="D19" s="24"/>
      <c r="E19" s="24"/>
      <c r="F19" s="24"/>
      <c r="G19" s="24"/>
      <c r="H19" s="24">
        <v>0.47222245880000002</v>
      </c>
      <c r="I19" s="24">
        <v>0.35135430229999998</v>
      </c>
      <c r="J19" s="24">
        <v>0.30961252509999998</v>
      </c>
      <c r="K19" s="24">
        <v>0.30064885099999999</v>
      </c>
      <c r="L19" s="24">
        <v>0.27939334599999999</v>
      </c>
      <c r="M19" s="24">
        <v>0.3577968453</v>
      </c>
      <c r="N19" s="24">
        <v>0.19410345400000001</v>
      </c>
      <c r="O19" s="24">
        <v>0.15451301019999999</v>
      </c>
      <c r="P19" s="24">
        <v>0.1269857258</v>
      </c>
      <c r="Q19" s="24">
        <v>0.18168031500000001</v>
      </c>
      <c r="R19" s="24">
        <v>1.5012091999999999E-2</v>
      </c>
      <c r="S19" s="24">
        <v>0.361422986</v>
      </c>
      <c r="T19" s="24">
        <v>0.51262672659999997</v>
      </c>
      <c r="U19" s="24">
        <v>0.63099629199999996</v>
      </c>
      <c r="V19" s="24">
        <v>0.76851210800000003</v>
      </c>
      <c r="W19" s="24">
        <v>0.69214369125999997</v>
      </c>
      <c r="X19" s="24">
        <v>0.3301713744</v>
      </c>
      <c r="Y19" s="24">
        <v>0.19561819890000001</v>
      </c>
      <c r="Z19" s="24">
        <v>0.39156276280000002</v>
      </c>
      <c r="AA19" s="24">
        <v>0.49744237479999998</v>
      </c>
      <c r="AB19" s="24">
        <v>1.0752442847000001</v>
      </c>
      <c r="AC19" s="24">
        <v>0.9248261203</v>
      </c>
      <c r="AD19" s="24">
        <v>0.81798936274</v>
      </c>
      <c r="AE19" s="24">
        <v>0.77085670179999999</v>
      </c>
      <c r="AF19" s="24">
        <v>0.73656517960000001</v>
      </c>
      <c r="AG19" s="24">
        <v>0.67860676464000003</v>
      </c>
      <c r="AH19" s="24">
        <v>0.69670953219999998</v>
      </c>
      <c r="AI19" s="24">
        <v>0.65167536189999997</v>
      </c>
      <c r="AJ19" s="24">
        <v>0.5816714489</v>
      </c>
      <c r="AK19" s="24">
        <v>0.48694220171000002</v>
      </c>
      <c r="AL19" s="24">
        <v>0.44309584549999997</v>
      </c>
      <c r="AM19" s="24">
        <v>0.3856475976</v>
      </c>
      <c r="AN19" s="24">
        <v>0.30831016950000001</v>
      </c>
      <c r="AO19" s="24">
        <v>0.26261534903</v>
      </c>
      <c r="AP19" s="24">
        <v>0.18068833440000001</v>
      </c>
      <c r="AQ19" s="24">
        <v>0.190422176</v>
      </c>
    </row>
    <row r="20" spans="1:43" x14ac:dyDescent="0.25">
      <c r="A20" s="20" t="s">
        <v>3</v>
      </c>
      <c r="B20" s="20" t="s">
        <v>49</v>
      </c>
      <c r="C20" s="24">
        <v>31.76707623751</v>
      </c>
      <c r="D20" s="24">
        <v>10.2545800331657</v>
      </c>
      <c r="E20" s="24">
        <v>6.3476394748590996</v>
      </c>
      <c r="F20" s="24">
        <v>13.781534570198399</v>
      </c>
      <c r="G20" s="24">
        <v>22.306257363197499</v>
      </c>
      <c r="H20" s="24">
        <v>234.391931731835</v>
      </c>
      <c r="I20" s="24">
        <v>166.269161763331</v>
      </c>
      <c r="J20" s="24">
        <v>115.024940590531</v>
      </c>
      <c r="K20" s="24">
        <v>138.554082184116</v>
      </c>
      <c r="L20" s="24">
        <v>102.118055076774</v>
      </c>
      <c r="M20" s="24">
        <v>81.601737074498999</v>
      </c>
      <c r="N20" s="24">
        <v>91.373110328210203</v>
      </c>
      <c r="O20" s="24">
        <v>80.530255582801203</v>
      </c>
      <c r="P20" s="24">
        <v>74.191675909517798</v>
      </c>
      <c r="Q20" s="24">
        <v>64.257722063335294</v>
      </c>
      <c r="R20" s="24">
        <v>57.523911601976998</v>
      </c>
      <c r="S20" s="24">
        <v>46.226328389599999</v>
      </c>
      <c r="T20" s="24">
        <v>39.542871308199999</v>
      </c>
      <c r="U20" s="24">
        <v>32.529749080359998</v>
      </c>
      <c r="V20" s="24">
        <v>26.957129459244999</v>
      </c>
      <c r="W20" s="24">
        <v>27.813070992031999</v>
      </c>
      <c r="X20" s="24">
        <v>22.299972392027101</v>
      </c>
      <c r="Y20" s="24">
        <v>19.830888148579</v>
      </c>
      <c r="Z20" s="24">
        <v>23.828125487415701</v>
      </c>
      <c r="AA20" s="24">
        <v>25.236559043958099</v>
      </c>
      <c r="AB20" s="24">
        <v>40.035465918731198</v>
      </c>
      <c r="AC20" s="24">
        <v>53.870607088139998</v>
      </c>
      <c r="AD20" s="24">
        <v>50.486703068920001</v>
      </c>
      <c r="AE20" s="24">
        <v>49.335805994300003</v>
      </c>
      <c r="AF20" s="24">
        <v>45.66991841966</v>
      </c>
      <c r="AG20" s="24">
        <v>43.838968123459999</v>
      </c>
      <c r="AH20" s="24">
        <v>39.903828096965</v>
      </c>
      <c r="AI20" s="24">
        <v>38.982267912010002</v>
      </c>
      <c r="AJ20" s="24">
        <v>40.279931847009998</v>
      </c>
      <c r="AK20" s="24">
        <v>38.66074423325</v>
      </c>
      <c r="AL20" s="24">
        <v>37.888093274729997</v>
      </c>
      <c r="AM20" s="24">
        <v>36.068172356143997</v>
      </c>
      <c r="AN20" s="24">
        <v>35.564518621848997</v>
      </c>
      <c r="AO20" s="24">
        <v>37.163789549310998</v>
      </c>
      <c r="AP20" s="24">
        <v>36.023519934810999</v>
      </c>
      <c r="AQ20" s="24">
        <v>39.328287800064999</v>
      </c>
    </row>
    <row r="21" spans="1:43" x14ac:dyDescent="0.25">
      <c r="A21" s="20" t="s">
        <v>3</v>
      </c>
      <c r="B21" s="20" t="s">
        <v>50</v>
      </c>
      <c r="C21" s="24">
        <v>8.4558206229999993</v>
      </c>
      <c r="D21" s="24">
        <v>11.805148838999999</v>
      </c>
      <c r="E21" s="24">
        <v>13.50497108083</v>
      </c>
      <c r="F21" s="24">
        <v>21.188348487100001</v>
      </c>
      <c r="G21" s="24">
        <v>34.914726639100003</v>
      </c>
      <c r="H21" s="24">
        <v>57.727450971910002</v>
      </c>
      <c r="I21" s="24">
        <v>73.721871129199997</v>
      </c>
      <c r="J21" s="24">
        <v>80.642278281040007</v>
      </c>
      <c r="K21" s="24">
        <v>75.405258971509994</v>
      </c>
      <c r="L21" s="24">
        <v>81.672501486589994</v>
      </c>
      <c r="M21" s="24">
        <v>83.590295745730003</v>
      </c>
      <c r="N21" s="24">
        <v>58.116148350789999</v>
      </c>
      <c r="O21" s="24">
        <v>62.213636956450003</v>
      </c>
      <c r="P21" s="24">
        <v>68.876791166090001</v>
      </c>
      <c r="Q21" s="24">
        <v>71.125980349998997</v>
      </c>
      <c r="R21" s="24">
        <v>72.608482312049006</v>
      </c>
      <c r="S21" s="24">
        <v>67.436205452367005</v>
      </c>
      <c r="T21" s="24">
        <v>64.633450939018999</v>
      </c>
      <c r="U21" s="24">
        <v>58.676646331329998</v>
      </c>
      <c r="V21" s="24">
        <v>57.364332942639997</v>
      </c>
      <c r="W21" s="24">
        <v>67.999070441200004</v>
      </c>
      <c r="X21" s="24">
        <v>64.148969423099999</v>
      </c>
      <c r="Y21" s="24">
        <v>62.906681277579999</v>
      </c>
      <c r="Z21" s="24">
        <v>72.967116708800006</v>
      </c>
      <c r="AA21" s="24">
        <v>94.868432297300004</v>
      </c>
      <c r="AB21" s="24">
        <v>92.452493486821993</v>
      </c>
      <c r="AC21" s="24">
        <v>93.422246902989997</v>
      </c>
      <c r="AD21" s="24">
        <v>99.133120872540005</v>
      </c>
      <c r="AE21" s="24">
        <v>106.053774106044</v>
      </c>
      <c r="AF21" s="24">
        <v>103.664098854561</v>
      </c>
      <c r="AG21" s="24">
        <v>100.91052630172</v>
      </c>
      <c r="AH21" s="24">
        <v>91.888071845170003</v>
      </c>
      <c r="AI21" s="24">
        <v>91.255927508349998</v>
      </c>
      <c r="AJ21" s="24">
        <v>93.548614204139994</v>
      </c>
      <c r="AK21" s="24">
        <v>91.897540153630004</v>
      </c>
      <c r="AL21" s="24">
        <v>90.484899517599999</v>
      </c>
      <c r="AM21" s="24">
        <v>85.364785295519994</v>
      </c>
      <c r="AN21" s="24">
        <v>85.970519204319999</v>
      </c>
      <c r="AO21" s="24">
        <v>83.457961308750001</v>
      </c>
      <c r="AP21" s="24">
        <v>83.792922805890001</v>
      </c>
      <c r="AQ21" s="24">
        <v>94.809693189339995</v>
      </c>
    </row>
    <row r="22" spans="1:43" x14ac:dyDescent="0.25">
      <c r="A22" s="20" t="s">
        <v>3</v>
      </c>
      <c r="B22" s="20" t="s">
        <v>51</v>
      </c>
      <c r="C22" s="24">
        <v>280.93446816380998</v>
      </c>
      <c r="D22" s="24">
        <v>244.44215619247899</v>
      </c>
      <c r="E22" s="24">
        <v>204.33399928880701</v>
      </c>
      <c r="F22" s="24">
        <v>215.79570886105699</v>
      </c>
      <c r="G22" s="24">
        <v>255.81064764851001</v>
      </c>
      <c r="H22" s="24">
        <v>191.93434297431</v>
      </c>
      <c r="I22" s="24">
        <v>172.95148652997</v>
      </c>
      <c r="J22" s="24">
        <v>165.76064807354001</v>
      </c>
      <c r="K22" s="24">
        <v>177.817140378397</v>
      </c>
      <c r="L22" s="24">
        <v>158.981418589204</v>
      </c>
      <c r="M22" s="24">
        <v>139.44893280084</v>
      </c>
      <c r="N22" s="24">
        <v>148.11262156629999</v>
      </c>
      <c r="O22" s="24">
        <v>132.95599346803999</v>
      </c>
      <c r="P22" s="24">
        <v>128.59664133454999</v>
      </c>
      <c r="Q22" s="24">
        <v>122.24506451896001</v>
      </c>
      <c r="R22" s="24">
        <v>112.82102054305</v>
      </c>
      <c r="S22" s="24">
        <v>99.621409906099998</v>
      </c>
      <c r="T22" s="24">
        <v>86.055331279590007</v>
      </c>
      <c r="U22" s="24">
        <v>72.790301450979996</v>
      </c>
      <c r="V22" s="24">
        <v>68.293884293640005</v>
      </c>
      <c r="W22" s="24">
        <v>73.810302632619994</v>
      </c>
      <c r="X22" s="24">
        <v>69.400831460486998</v>
      </c>
      <c r="Y22" s="24">
        <v>63.988685624730003</v>
      </c>
      <c r="Z22" s="24">
        <v>60.591690355875002</v>
      </c>
      <c r="AA22" s="24">
        <v>46.216787178913002</v>
      </c>
      <c r="AB22" s="24">
        <v>43.428564989210003</v>
      </c>
      <c r="AC22" s="24">
        <v>39.00226745869</v>
      </c>
      <c r="AD22" s="24">
        <v>35.945638618819999</v>
      </c>
      <c r="AE22" s="24">
        <v>30.789332143860001</v>
      </c>
      <c r="AF22" s="24">
        <v>23.996699973359998</v>
      </c>
      <c r="AG22" s="24">
        <v>19.922231935580001</v>
      </c>
      <c r="AH22" s="24">
        <v>18.261679217720001</v>
      </c>
      <c r="AI22" s="24">
        <v>16.571285307899998</v>
      </c>
      <c r="AJ22" s="24">
        <v>15.5455183114</v>
      </c>
      <c r="AK22" s="24">
        <v>13.518483435449999</v>
      </c>
      <c r="AL22" s="24">
        <v>12.592031862740001</v>
      </c>
      <c r="AM22" s="24">
        <v>11.75475340839</v>
      </c>
      <c r="AN22" s="24">
        <v>11.6716187248</v>
      </c>
      <c r="AO22" s="24">
        <v>11.478797845280001</v>
      </c>
      <c r="AP22" s="24">
        <v>10.450385904699999</v>
      </c>
      <c r="AQ22" s="24">
        <v>11.643467424900001</v>
      </c>
    </row>
    <row r="23" spans="1:43" x14ac:dyDescent="0.25">
      <c r="C23" s="18">
        <f>SUM(C4:C22)</f>
        <v>678.32950666483998</v>
      </c>
      <c r="D23" s="18">
        <f t="shared" ref="D23:AQ23" si="0">SUM(D4:D22)</f>
        <v>743.41586928966967</v>
      </c>
      <c r="E23" s="18">
        <f t="shared" si="0"/>
        <v>815.58006896905113</v>
      </c>
      <c r="F23" s="18">
        <f t="shared" si="0"/>
        <v>790.19833981436227</v>
      </c>
      <c r="G23" s="18">
        <f t="shared" si="0"/>
        <v>932.40980913148337</v>
      </c>
      <c r="H23" s="18">
        <f t="shared" si="0"/>
        <v>929.55420787420496</v>
      </c>
      <c r="I23" s="18">
        <f t="shared" si="0"/>
        <v>967.15305445644094</v>
      </c>
      <c r="J23" s="18">
        <f t="shared" si="0"/>
        <v>992.76395937854102</v>
      </c>
      <c r="K23" s="18">
        <f t="shared" si="0"/>
        <v>1052.5762112976729</v>
      </c>
      <c r="L23" s="18">
        <f t="shared" si="0"/>
        <v>1078.2830303797859</v>
      </c>
      <c r="M23" s="18">
        <f t="shared" si="0"/>
        <v>1111.498214640412</v>
      </c>
      <c r="N23" s="18">
        <f t="shared" si="0"/>
        <v>1062.0432641291302</v>
      </c>
      <c r="O23" s="18">
        <f t="shared" si="0"/>
        <v>1074.0533120117711</v>
      </c>
      <c r="P23" s="18">
        <f t="shared" si="0"/>
        <v>1244.6755718561878</v>
      </c>
      <c r="Q23" s="18">
        <f t="shared" si="0"/>
        <v>1325.9028162513043</v>
      </c>
      <c r="R23" s="18">
        <f t="shared" si="0"/>
        <v>1404.1334233209511</v>
      </c>
      <c r="S23" s="18">
        <f t="shared" si="0"/>
        <v>1341.3162659753289</v>
      </c>
      <c r="T23" s="18">
        <f t="shared" si="0"/>
        <v>1267.5197830996572</v>
      </c>
      <c r="U23" s="18">
        <f t="shared" si="0"/>
        <v>1121.975307072126</v>
      </c>
      <c r="V23" s="18">
        <f t="shared" si="0"/>
        <v>1178.790090496979</v>
      </c>
      <c r="W23" s="18">
        <f t="shared" si="0"/>
        <v>1351.6162594615662</v>
      </c>
      <c r="X23" s="18">
        <f t="shared" si="0"/>
        <v>1296.5025355066221</v>
      </c>
      <c r="Y23" s="18">
        <f t="shared" si="0"/>
        <v>1273.986117694192</v>
      </c>
      <c r="Z23" s="18">
        <f t="shared" si="0"/>
        <v>1406.4276397560998</v>
      </c>
      <c r="AA23" s="18">
        <f t="shared" si="0"/>
        <v>1577.4840775181528</v>
      </c>
      <c r="AB23" s="18">
        <f t="shared" si="0"/>
        <v>1717.6836633245191</v>
      </c>
      <c r="AC23" s="18">
        <f t="shared" si="0"/>
        <v>1767.4672463344314</v>
      </c>
      <c r="AD23" s="18">
        <f t="shared" si="0"/>
        <v>1807.7294411318703</v>
      </c>
      <c r="AE23" s="18">
        <f t="shared" si="0"/>
        <v>1778.678254163382</v>
      </c>
      <c r="AF23" s="18">
        <f t="shared" si="0"/>
        <v>1653.2867550311528</v>
      </c>
      <c r="AG23" s="18">
        <f t="shared" si="0"/>
        <v>1597.0253279570788</v>
      </c>
      <c r="AH23" s="18">
        <f t="shared" si="0"/>
        <v>1444.6459270814271</v>
      </c>
      <c r="AI23" s="18">
        <f t="shared" si="0"/>
        <v>1452.701113676766</v>
      </c>
      <c r="AJ23" s="18">
        <f t="shared" si="0"/>
        <v>1487.463350254003</v>
      </c>
      <c r="AK23" s="18">
        <f t="shared" si="0"/>
        <v>1423.5247284816519</v>
      </c>
      <c r="AL23" s="18">
        <f t="shared" si="0"/>
        <v>1412.9097921742159</v>
      </c>
      <c r="AM23" s="18">
        <f t="shared" si="0"/>
        <v>1385.0136636331729</v>
      </c>
      <c r="AN23" s="18">
        <f t="shared" si="0"/>
        <v>1411.1212147429699</v>
      </c>
      <c r="AO23" s="18">
        <f t="shared" si="0"/>
        <v>1398.7502168411575</v>
      </c>
      <c r="AP23" s="18">
        <f t="shared" si="0"/>
        <v>1415.9634205979589</v>
      </c>
      <c r="AQ23" s="18">
        <f t="shared" si="0"/>
        <v>1506.0201582956661</v>
      </c>
    </row>
    <row r="24" spans="1:43" x14ac:dyDescent="0.25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6" spans="1:43" x14ac:dyDescent="0.25">
      <c r="A26" t="s">
        <v>11</v>
      </c>
    </row>
    <row r="27" spans="1:43" x14ac:dyDescent="0.25">
      <c r="A27" s="20" t="s">
        <v>1</v>
      </c>
      <c r="B27" s="20" t="s">
        <v>32</v>
      </c>
      <c r="C27" s="20">
        <v>2010</v>
      </c>
      <c r="D27" s="20">
        <v>2011</v>
      </c>
      <c r="E27" s="20">
        <v>2012</v>
      </c>
      <c r="F27" s="20">
        <v>2013</v>
      </c>
      <c r="G27" s="20">
        <v>2014</v>
      </c>
      <c r="H27" s="20">
        <v>2015</v>
      </c>
      <c r="I27" s="20">
        <v>2016</v>
      </c>
      <c r="J27" s="20">
        <v>2017</v>
      </c>
      <c r="K27" s="20">
        <v>2018</v>
      </c>
      <c r="L27" s="20">
        <v>2019</v>
      </c>
      <c r="M27" s="20">
        <v>2020</v>
      </c>
      <c r="N27" s="20">
        <v>2021</v>
      </c>
      <c r="O27" s="20">
        <v>2022</v>
      </c>
      <c r="P27" s="20">
        <v>2023</v>
      </c>
      <c r="Q27" s="20">
        <v>2024</v>
      </c>
      <c r="R27" s="20">
        <v>2025</v>
      </c>
      <c r="S27" s="20">
        <v>2026</v>
      </c>
      <c r="T27" s="20">
        <v>2027</v>
      </c>
      <c r="U27" s="20">
        <v>2028</v>
      </c>
      <c r="V27" s="20">
        <v>2029</v>
      </c>
      <c r="W27" s="20">
        <v>2030</v>
      </c>
      <c r="X27" s="20">
        <v>2031</v>
      </c>
      <c r="Y27" s="20">
        <v>2032</v>
      </c>
      <c r="Z27" s="20">
        <v>2033</v>
      </c>
      <c r="AA27" s="20">
        <v>2034</v>
      </c>
      <c r="AB27" s="20">
        <v>2035</v>
      </c>
      <c r="AC27" s="20">
        <v>2036</v>
      </c>
      <c r="AD27" s="20">
        <v>2037</v>
      </c>
      <c r="AE27" s="20">
        <v>2038</v>
      </c>
      <c r="AF27" s="20">
        <v>2039</v>
      </c>
      <c r="AG27" s="20">
        <v>2040</v>
      </c>
      <c r="AH27" s="20">
        <v>2041</v>
      </c>
      <c r="AI27" s="20">
        <v>2042</v>
      </c>
      <c r="AJ27" s="20">
        <v>2043</v>
      </c>
      <c r="AK27" s="20">
        <v>2044</v>
      </c>
      <c r="AL27" s="20">
        <v>2045</v>
      </c>
      <c r="AM27" s="20">
        <v>2046</v>
      </c>
      <c r="AN27" s="20">
        <v>2047</v>
      </c>
      <c r="AO27" s="20">
        <v>2048</v>
      </c>
      <c r="AP27" s="20">
        <v>2049</v>
      </c>
      <c r="AQ27" s="20">
        <v>2050</v>
      </c>
    </row>
    <row r="28" spans="1:43" x14ac:dyDescent="0.25">
      <c r="A28" s="20" t="s">
        <v>3</v>
      </c>
      <c r="B28" s="20" t="s">
        <v>33</v>
      </c>
      <c r="C28" s="23">
        <v>1.2436292181049999</v>
      </c>
      <c r="D28" s="23">
        <v>1.24147334248805</v>
      </c>
      <c r="E28" s="23">
        <v>1.2393207159961599</v>
      </c>
      <c r="F28" s="23">
        <v>1.2371716134541499</v>
      </c>
      <c r="G28" s="23">
        <v>1.23502526065375</v>
      </c>
      <c r="H28" s="23">
        <v>1.2328832087970001</v>
      </c>
      <c r="I28" s="23">
        <v>1.229674933371</v>
      </c>
      <c r="J28" s="23">
        <v>1.2264756780279999</v>
      </c>
      <c r="K28" s="23">
        <v>1.223286102371</v>
      </c>
      <c r="L28" s="23">
        <v>1.2201025219179999</v>
      </c>
      <c r="M28" s="23">
        <v>1.21692602446</v>
      </c>
      <c r="N28" s="23">
        <v>1.21375796755618</v>
      </c>
      <c r="O28" s="23">
        <v>1.2105952422545001</v>
      </c>
      <c r="P28" s="23">
        <v>1.20743697603181</v>
      </c>
      <c r="Q28" s="23">
        <v>1.2042872018620101</v>
      </c>
      <c r="R28" s="23">
        <v>1.20113206279</v>
      </c>
      <c r="S28" s="23">
        <v>1.1979733735910501</v>
      </c>
      <c r="T28" s="23">
        <v>1.1947922522102601</v>
      </c>
      <c r="U28" s="23">
        <v>1.1915370574123501</v>
      </c>
      <c r="V28" s="23">
        <v>1.1878358162174001</v>
      </c>
      <c r="W28" s="23">
        <v>1.4116942299128701</v>
      </c>
      <c r="X28" s="23">
        <v>1.4102617779211899</v>
      </c>
      <c r="Y28" s="23">
        <v>1.40885353935017</v>
      </c>
      <c r="Z28" s="23">
        <v>1.40747330196431</v>
      </c>
      <c r="AA28" s="23">
        <v>1.4061110645619901</v>
      </c>
      <c r="AB28" s="23">
        <v>1.4047651394790699</v>
      </c>
      <c r="AC28" s="23">
        <v>1.4350196631130601</v>
      </c>
      <c r="AD28" s="23">
        <v>1.43406856549891</v>
      </c>
      <c r="AE28" s="23">
        <v>1.43316428936504</v>
      </c>
      <c r="AF28" s="23">
        <v>1.43227710222</v>
      </c>
      <c r="AG28" s="23">
        <v>1.43142549387</v>
      </c>
      <c r="AH28" s="23">
        <v>1.31493224178</v>
      </c>
      <c r="AI28" s="23">
        <v>1.3125279031079999</v>
      </c>
      <c r="AJ28" s="23">
        <v>1.3101326826790001</v>
      </c>
      <c r="AK28" s="23">
        <v>1.3077406417212301</v>
      </c>
      <c r="AL28" s="23">
        <v>1.30536654319769</v>
      </c>
      <c r="AM28" s="23">
        <v>1.3029825289730299</v>
      </c>
      <c r="AN28" s="23">
        <v>1.30058579633974</v>
      </c>
      <c r="AO28" s="23">
        <v>1.2981156558356499</v>
      </c>
      <c r="AP28" s="23">
        <v>1.2952511653337</v>
      </c>
      <c r="AQ28" s="23">
        <v>1.51984842770432</v>
      </c>
    </row>
    <row r="29" spans="1:43" x14ac:dyDescent="0.25">
      <c r="A29" s="20" t="s">
        <v>3</v>
      </c>
      <c r="B29" s="20" t="s">
        <v>34</v>
      </c>
      <c r="C29" s="23">
        <v>3.2586331528494101E-3</v>
      </c>
      <c r="D29" s="23">
        <v>3.1797088770880401E-3</v>
      </c>
      <c r="E29" s="23">
        <v>5.4442764941259299E-3</v>
      </c>
      <c r="F29" s="23">
        <v>1.56170025149075E-2</v>
      </c>
      <c r="G29" s="23">
        <v>1.5401621794536101E-2</v>
      </c>
      <c r="H29" s="23">
        <v>1.8001535455450499E-2</v>
      </c>
      <c r="I29" s="23">
        <v>5.7328676944834199E-2</v>
      </c>
      <c r="J29" s="23">
        <v>8.0953217234842403E-2</v>
      </c>
      <c r="K29" s="23">
        <v>0.14494825216354101</v>
      </c>
      <c r="L29" s="23">
        <v>0.23671246554902101</v>
      </c>
      <c r="M29" s="23">
        <v>0.32522617661236197</v>
      </c>
      <c r="N29" s="23">
        <v>0.43050487802520998</v>
      </c>
      <c r="O29" s="23">
        <v>0.48575395187545301</v>
      </c>
      <c r="P29" s="23">
        <v>0.61200061436360698</v>
      </c>
      <c r="Q29" s="23">
        <v>0.78713736039719795</v>
      </c>
      <c r="R29" s="23">
        <v>1.04492530198997</v>
      </c>
      <c r="S29" s="23">
        <v>1.2811441395113701</v>
      </c>
      <c r="T29" s="23">
        <v>1.4841224900776699</v>
      </c>
      <c r="U29" s="23">
        <v>1.6589613708094499</v>
      </c>
      <c r="V29" s="23">
        <v>1.83744009142383</v>
      </c>
      <c r="W29" s="23">
        <v>2.2107388637877801</v>
      </c>
      <c r="X29" s="23">
        <v>1.97883120197093</v>
      </c>
      <c r="Y29" s="23">
        <v>1.7455978464124999</v>
      </c>
      <c r="Z29" s="23">
        <v>1.9146889704802601</v>
      </c>
      <c r="AA29" s="23">
        <v>2.2603782673638699</v>
      </c>
      <c r="AB29" s="23">
        <v>2.8257764230883202</v>
      </c>
      <c r="AC29" s="23">
        <v>2.6355036757704999</v>
      </c>
      <c r="AD29" s="23">
        <v>2.7395920867006001</v>
      </c>
      <c r="AE29" s="23">
        <v>2.6552403834275999</v>
      </c>
      <c r="AF29" s="23">
        <v>2.2255649381064999</v>
      </c>
      <c r="AG29" s="23">
        <v>2.0309183748286102</v>
      </c>
      <c r="AH29" s="23">
        <v>2.2702211084227502</v>
      </c>
      <c r="AI29" s="23">
        <v>2.2498381288642801</v>
      </c>
      <c r="AJ29" s="23">
        <v>2.2960838067990799</v>
      </c>
      <c r="AK29" s="23">
        <v>2.3075050113641602</v>
      </c>
      <c r="AL29" s="23">
        <v>2.3395083793886302</v>
      </c>
      <c r="AM29" s="23">
        <v>2.0900484504829699</v>
      </c>
      <c r="AN29" s="23">
        <v>2.0471838234963302</v>
      </c>
      <c r="AO29" s="23">
        <v>2.0876139576973598</v>
      </c>
      <c r="AP29" s="23">
        <v>2.0383449327635499</v>
      </c>
      <c r="AQ29" s="23">
        <v>2.3336527163471801</v>
      </c>
    </row>
    <row r="30" spans="1:43" x14ac:dyDescent="0.25">
      <c r="A30" s="20" t="s">
        <v>3</v>
      </c>
      <c r="B30" s="20" t="s">
        <v>35</v>
      </c>
      <c r="C30" s="23">
        <v>0.95543852227738102</v>
      </c>
      <c r="D30" s="23">
        <v>1.02026223438788</v>
      </c>
      <c r="E30" s="23">
        <v>1.5388937786919801</v>
      </c>
      <c r="F30" s="23">
        <v>1.6512901470863199</v>
      </c>
      <c r="G30" s="23">
        <v>0.83762311042841597</v>
      </c>
      <c r="H30" s="23">
        <v>0.91206582212627696</v>
      </c>
      <c r="I30" s="23">
        <v>1.40584206855467</v>
      </c>
      <c r="J30" s="23">
        <v>1.60185034488155</v>
      </c>
      <c r="K30" s="23">
        <v>2.3022306612752699</v>
      </c>
      <c r="L30" s="23">
        <v>2.7338097263867001</v>
      </c>
      <c r="M30" s="23">
        <v>3.3246381533562199</v>
      </c>
      <c r="N30" s="23">
        <v>1.6078110745871801</v>
      </c>
      <c r="O30" s="23">
        <v>1.7222245257373201</v>
      </c>
      <c r="P30" s="23">
        <v>2.0048374074025599</v>
      </c>
      <c r="Q30" s="23">
        <v>2.2638331612337601</v>
      </c>
      <c r="R30" s="23">
        <v>2.4561891214251101</v>
      </c>
      <c r="S30" s="23">
        <v>2.5904877271459301</v>
      </c>
      <c r="T30" s="23">
        <v>2.7272741960601001</v>
      </c>
      <c r="U30" s="23">
        <v>2.7603047950667001</v>
      </c>
      <c r="V30" s="23">
        <v>2.7585946358860398</v>
      </c>
      <c r="W30" s="23">
        <v>2.9359691064228102</v>
      </c>
      <c r="X30" s="23">
        <v>2.4713887393631402</v>
      </c>
      <c r="Y30" s="23">
        <v>2.0644907696847499</v>
      </c>
      <c r="Z30" s="23">
        <v>2.1756639332054801</v>
      </c>
      <c r="AA30" s="23">
        <v>2.5228079868947599</v>
      </c>
      <c r="AB30" s="23">
        <v>2.94135343403532</v>
      </c>
      <c r="AC30" s="23">
        <v>2.3437126386997398</v>
      </c>
      <c r="AD30" s="23">
        <v>2.1336551499288801</v>
      </c>
      <c r="AE30" s="23">
        <v>1.94568425057112</v>
      </c>
      <c r="AF30" s="23">
        <v>1.4926946872882301</v>
      </c>
      <c r="AG30" s="23">
        <v>1.3076379198064001</v>
      </c>
      <c r="AH30" s="23">
        <v>1.37784264718529</v>
      </c>
      <c r="AI30" s="23">
        <v>1.40397154854021</v>
      </c>
      <c r="AJ30" s="23">
        <v>1.5557789998756799</v>
      </c>
      <c r="AK30" s="23">
        <v>1.60500887013613</v>
      </c>
      <c r="AL30" s="23">
        <v>1.5845991048630801</v>
      </c>
      <c r="AM30" s="23">
        <v>1.2237442775991101</v>
      </c>
      <c r="AN30" s="23">
        <v>1.2032788794092699</v>
      </c>
      <c r="AO30" s="23">
        <v>1.13943331013196</v>
      </c>
      <c r="AP30" s="23">
        <v>1.07247570802004</v>
      </c>
      <c r="AQ30" s="23">
        <v>1.09178022646899</v>
      </c>
    </row>
    <row r="31" spans="1:43" x14ac:dyDescent="0.25">
      <c r="A31" s="20" t="s">
        <v>3</v>
      </c>
      <c r="B31" s="20" t="s">
        <v>36</v>
      </c>
      <c r="C31" s="23">
        <v>5.5339692149366298E-3</v>
      </c>
      <c r="D31" s="23">
        <v>8.1559640085928795E-2</v>
      </c>
      <c r="E31" s="23">
        <v>0.13774998424947199</v>
      </c>
      <c r="F31" s="23">
        <v>0.12005937668373801</v>
      </c>
      <c r="G31" s="23">
        <v>9.1822197443186496E-2</v>
      </c>
      <c r="H31" s="23">
        <v>0.12318658638886699</v>
      </c>
      <c r="I31" s="23">
        <v>0.159053459512702</v>
      </c>
      <c r="J31" s="23">
        <v>0.19395922997295201</v>
      </c>
      <c r="K31" s="23">
        <v>0.152193110456882</v>
      </c>
      <c r="L31" s="23">
        <v>0.169566977933237</v>
      </c>
      <c r="M31" s="23">
        <v>0.17771864095926801</v>
      </c>
      <c r="N31" s="23">
        <v>0.14783156463960601</v>
      </c>
      <c r="O31" s="23">
        <v>0.14785236283756401</v>
      </c>
      <c r="P31" s="23">
        <v>0.130118164358594</v>
      </c>
      <c r="Q31" s="23">
        <v>0.12903745289049101</v>
      </c>
      <c r="R31" s="23">
        <v>0.12284043475</v>
      </c>
      <c r="S31" s="23">
        <v>0.117371312900931</v>
      </c>
      <c r="T31" s="23">
        <v>0.152273291282184</v>
      </c>
      <c r="U31" s="23">
        <v>0.21329625595000001</v>
      </c>
      <c r="V31" s="23">
        <v>0.27967125499875201</v>
      </c>
      <c r="W31" s="23">
        <v>0.28130653985689302</v>
      </c>
      <c r="X31" s="23">
        <v>0.21175365781285399</v>
      </c>
      <c r="Y31" s="23">
        <v>0.15524103458007699</v>
      </c>
      <c r="Z31" s="23">
        <v>0.187578949648918</v>
      </c>
      <c r="AA31" s="23">
        <v>0.19594541380520999</v>
      </c>
      <c r="AB31" s="23">
        <v>0.19791638225945299</v>
      </c>
      <c r="AC31" s="23">
        <v>0.17198788909719501</v>
      </c>
      <c r="AD31" s="23">
        <v>0.16442489504442401</v>
      </c>
      <c r="AE31" s="23">
        <v>0.15273093626923401</v>
      </c>
      <c r="AF31" s="23">
        <v>0.133964380295092</v>
      </c>
      <c r="AG31" s="23">
        <v>0.11621037737662</v>
      </c>
      <c r="AH31" s="23">
        <v>0.109893442710626</v>
      </c>
      <c r="AI31" s="23">
        <v>0.10418338539999999</v>
      </c>
      <c r="AJ31" s="23">
        <v>9.6380620599999994E-2</v>
      </c>
      <c r="AK31" s="23">
        <v>0.12400783709502</v>
      </c>
      <c r="AL31" s="23">
        <v>0.18801561145663701</v>
      </c>
      <c r="AM31" s="23">
        <v>0.26670746820000002</v>
      </c>
      <c r="AN31" s="23">
        <v>0.270144923200896</v>
      </c>
      <c r="AO31" s="23">
        <v>0.20481765230000001</v>
      </c>
      <c r="AP31" s="23">
        <v>0.16059774344699401</v>
      </c>
      <c r="AQ31" s="23">
        <v>0.20111753743165101</v>
      </c>
    </row>
    <row r="32" spans="1:43" x14ac:dyDescent="0.25">
      <c r="A32" s="20" t="s">
        <v>3</v>
      </c>
      <c r="B32" s="20" t="s">
        <v>37</v>
      </c>
      <c r="C32" s="23">
        <v>0.35787251809093401</v>
      </c>
      <c r="D32" s="23">
        <v>0.55574606343999999</v>
      </c>
      <c r="E32" s="23">
        <v>0.77817303569999996</v>
      </c>
      <c r="F32" s="23">
        <v>0.65562508387999996</v>
      </c>
      <c r="G32" s="23">
        <v>0.522681655666</v>
      </c>
      <c r="H32" s="23">
        <v>0.44109468666000001</v>
      </c>
      <c r="I32" s="23">
        <v>0.49177593441</v>
      </c>
      <c r="J32" s="23">
        <v>0.49007652955999997</v>
      </c>
      <c r="K32" s="23">
        <v>0.51507103118999997</v>
      </c>
      <c r="L32" s="23">
        <v>0.50171121861000001</v>
      </c>
      <c r="M32" s="23">
        <v>0.50862094090926102</v>
      </c>
      <c r="N32" s="23">
        <v>0.46034821184213798</v>
      </c>
      <c r="O32" s="23">
        <v>0.44160576477500002</v>
      </c>
      <c r="P32" s="23">
        <v>0.37246593552700002</v>
      </c>
      <c r="Q32" s="23">
        <v>0.36224919053400001</v>
      </c>
      <c r="R32" s="23">
        <v>0.35385017572600003</v>
      </c>
      <c r="S32" s="23">
        <v>0.34915172754200002</v>
      </c>
      <c r="T32" s="23">
        <v>0.44057992437499999</v>
      </c>
      <c r="U32" s="23">
        <v>0.59572861204715499</v>
      </c>
      <c r="V32" s="23">
        <v>0.782128724783</v>
      </c>
      <c r="W32" s="23">
        <v>0.79578344810099999</v>
      </c>
      <c r="X32" s="23">
        <v>0.63780547986496305</v>
      </c>
      <c r="Y32" s="23">
        <v>0.51698560118600001</v>
      </c>
      <c r="Z32" s="23">
        <v>0.59807909991399999</v>
      </c>
      <c r="AA32" s="23">
        <v>0.65910786866500004</v>
      </c>
      <c r="AB32" s="23">
        <v>0.64852433256399999</v>
      </c>
      <c r="AC32" s="23">
        <v>0.59522304205826804</v>
      </c>
      <c r="AD32" s="23">
        <v>0.577698127141</v>
      </c>
      <c r="AE32" s="23">
        <v>0.54204440099324203</v>
      </c>
      <c r="AF32" s="23">
        <v>0.49745386481699999</v>
      </c>
      <c r="AG32" s="23">
        <v>0.42730306791599998</v>
      </c>
      <c r="AH32" s="23">
        <v>0.41682586187100001</v>
      </c>
      <c r="AI32" s="23">
        <v>0.406250998232</v>
      </c>
      <c r="AJ32" s="23">
        <v>0.39050603915499998</v>
      </c>
      <c r="AK32" s="23">
        <v>0.46316082232775302</v>
      </c>
      <c r="AL32" s="23">
        <v>0.60432656731416001</v>
      </c>
      <c r="AM32" s="23">
        <v>0.75105367104999998</v>
      </c>
      <c r="AN32" s="23">
        <v>0.77775550062099996</v>
      </c>
      <c r="AO32" s="23">
        <v>0.642968977517</v>
      </c>
      <c r="AP32" s="23">
        <v>0.52513810519600002</v>
      </c>
      <c r="AQ32" s="23">
        <v>0.61042973074700002</v>
      </c>
    </row>
    <row r="33" spans="1:43" x14ac:dyDescent="0.25">
      <c r="A33" s="20" t="s">
        <v>3</v>
      </c>
      <c r="B33" s="20" t="s">
        <v>38</v>
      </c>
      <c r="C33" s="23"/>
      <c r="D33" s="23"/>
      <c r="E33" s="23"/>
      <c r="F33" s="23"/>
      <c r="G33" s="23"/>
      <c r="H33" s="23"/>
      <c r="I33" s="23"/>
      <c r="J33" s="23"/>
      <c r="K33" s="23"/>
      <c r="L33" s="23">
        <v>5.1902709999999996E-4</v>
      </c>
      <c r="M33" s="23">
        <v>2.24817735E-3</v>
      </c>
      <c r="N33" s="23">
        <v>5.3937870800045496E-3</v>
      </c>
      <c r="O33" s="23">
        <v>4.5749571344531796E-3</v>
      </c>
      <c r="P33" s="23">
        <v>1.24592033309164E-2</v>
      </c>
      <c r="Q33" s="23">
        <v>1.24199337549572E-2</v>
      </c>
      <c r="R33" s="23">
        <v>1.2899688465430201E-2</v>
      </c>
      <c r="S33" s="23">
        <v>8.9727025320298602E-3</v>
      </c>
      <c r="T33" s="23">
        <v>6.9208994466621199E-3</v>
      </c>
      <c r="U33" s="23">
        <v>5.3698762355102996E-3</v>
      </c>
      <c r="V33" s="23">
        <v>5.9166431179446402E-3</v>
      </c>
      <c r="W33" s="23">
        <v>3.1536453699999999E-3</v>
      </c>
      <c r="X33" s="23">
        <v>2.6238244224505301E-3</v>
      </c>
      <c r="Y33" s="23">
        <v>2.4720582101047102E-3</v>
      </c>
      <c r="Z33" s="23">
        <v>2.6568551126429701E-3</v>
      </c>
      <c r="AA33" s="23">
        <v>2.9651285131154798E-3</v>
      </c>
      <c r="AB33" s="23">
        <v>8.6207175799999994E-3</v>
      </c>
      <c r="AC33" s="23">
        <v>6.9696302999999998E-3</v>
      </c>
      <c r="AD33" s="23">
        <v>5.9371622285430796E-3</v>
      </c>
      <c r="AE33" s="23">
        <v>4.8754984099999999E-3</v>
      </c>
      <c r="AF33" s="23">
        <v>3.5400988632151901E-3</v>
      </c>
      <c r="AG33" s="23">
        <v>3.0145545552701602E-3</v>
      </c>
      <c r="AH33" s="23">
        <v>1.86849189E-3</v>
      </c>
      <c r="AI33" s="23">
        <v>1.9492686399999999E-3</v>
      </c>
      <c r="AJ33" s="23">
        <v>1.0247469000000001E-3</v>
      </c>
      <c r="AK33" s="23">
        <v>1.0313822400000001E-3</v>
      </c>
      <c r="AL33" s="23">
        <v>8.3924184415173398E-4</v>
      </c>
      <c r="AM33" s="23">
        <v>1.0387232601037201E-3</v>
      </c>
      <c r="AN33" s="23">
        <v>8.9285295785327204E-4</v>
      </c>
      <c r="AO33" s="23">
        <v>1.2057326507465E-3</v>
      </c>
      <c r="AP33" s="23">
        <v>1.16292027E-3</v>
      </c>
      <c r="AQ33" s="23">
        <v>1.2804005936439399E-3</v>
      </c>
    </row>
    <row r="34" spans="1:43" x14ac:dyDescent="0.25">
      <c r="A34" s="20" t="s">
        <v>3</v>
      </c>
      <c r="B34" s="20" t="s">
        <v>39</v>
      </c>
      <c r="C34" s="23">
        <v>1.0788556864900001</v>
      </c>
      <c r="D34" s="23">
        <v>1.13080744105827</v>
      </c>
      <c r="E34" s="23">
        <v>1.1336631682317</v>
      </c>
      <c r="F34" s="23">
        <v>1.0721323901121</v>
      </c>
      <c r="G34" s="23">
        <v>0.99438137897099999</v>
      </c>
      <c r="H34" s="23">
        <v>0.66672667286561305</v>
      </c>
      <c r="I34" s="23">
        <v>0.72215139451551902</v>
      </c>
      <c r="J34" s="23">
        <v>0.741381374564277</v>
      </c>
      <c r="K34" s="23">
        <v>0.84761906435318801</v>
      </c>
      <c r="L34" s="23">
        <v>0.90758774582013202</v>
      </c>
      <c r="M34" s="23">
        <v>0.95263811998900705</v>
      </c>
      <c r="N34" s="23">
        <v>1.0302852301107699</v>
      </c>
      <c r="O34" s="23">
        <v>1.0161673926200001</v>
      </c>
      <c r="P34" s="23">
        <v>1.6102447213904501</v>
      </c>
      <c r="Q34" s="23">
        <v>1.6076832419741101</v>
      </c>
      <c r="R34" s="23">
        <v>1.612888613148</v>
      </c>
      <c r="S34" s="23">
        <v>1.4521639961227299</v>
      </c>
      <c r="T34" s="23">
        <v>1.4366543361405899</v>
      </c>
      <c r="U34" s="23">
        <v>1.2293601385417801</v>
      </c>
      <c r="V34" s="23">
        <v>1.3109971632728601</v>
      </c>
      <c r="W34" s="23">
        <v>1.0758541634713901</v>
      </c>
      <c r="X34" s="23">
        <v>1.1183747261755499</v>
      </c>
      <c r="Y34" s="23">
        <v>1.1108078472556699</v>
      </c>
      <c r="Z34" s="23">
        <v>1.20510990777812</v>
      </c>
      <c r="AA34" s="23">
        <v>1.2800415494238899</v>
      </c>
      <c r="AB34" s="23">
        <v>1.4899670981341</v>
      </c>
      <c r="AC34" s="23">
        <v>1.9891114062545401</v>
      </c>
      <c r="AD34" s="23">
        <v>1.9161905214426</v>
      </c>
      <c r="AE34" s="23">
        <v>1.85054944074675</v>
      </c>
      <c r="AF34" s="23">
        <v>1.66504538168247</v>
      </c>
      <c r="AG34" s="23">
        <v>1.6392834369152101</v>
      </c>
      <c r="AH34" s="23">
        <v>1.32656573182021</v>
      </c>
      <c r="AI34" s="23">
        <v>1.3866545796829901</v>
      </c>
      <c r="AJ34" s="23">
        <v>1.24610157258492</v>
      </c>
      <c r="AK34" s="23">
        <v>1.2503293324935201</v>
      </c>
      <c r="AL34" s="23">
        <v>1.22845514448479</v>
      </c>
      <c r="AM34" s="23">
        <v>1.25791586062673</v>
      </c>
      <c r="AN34" s="23">
        <v>1.2903933872423401</v>
      </c>
      <c r="AO34" s="23">
        <v>1.4389796298744</v>
      </c>
      <c r="AP34" s="23">
        <v>1.9172299200731699</v>
      </c>
      <c r="AQ34" s="23">
        <v>1.83757027192192</v>
      </c>
    </row>
    <row r="35" spans="1:43" x14ac:dyDescent="0.25">
      <c r="A35" s="20" t="s">
        <v>3</v>
      </c>
      <c r="B35" s="20" t="s">
        <v>40</v>
      </c>
      <c r="C35" s="23"/>
      <c r="D35" s="23"/>
      <c r="E35" s="23"/>
      <c r="F35" s="23"/>
      <c r="G35" s="23">
        <v>5.6420072946717797E-5</v>
      </c>
      <c r="H35" s="23">
        <v>1.8610965847763101E-3</v>
      </c>
      <c r="I35" s="23">
        <v>1.2184211299999999E-2</v>
      </c>
      <c r="J35" s="23">
        <v>1.5796775784328199E-2</v>
      </c>
      <c r="K35" s="23">
        <v>3.8944780999999999E-3</v>
      </c>
      <c r="L35" s="23">
        <v>3.86009190204922E-3</v>
      </c>
      <c r="M35" s="23">
        <v>2.6970324E-3</v>
      </c>
      <c r="N35" s="23">
        <v>2.2757866945027098E-3</v>
      </c>
      <c r="O35" s="23">
        <v>1.73648622E-3</v>
      </c>
      <c r="P35" s="23">
        <v>3.148901E-4</v>
      </c>
      <c r="Q35" s="23">
        <v>2.4351021999999999E-4</v>
      </c>
      <c r="R35" s="23">
        <v>3.2961245543909898E-3</v>
      </c>
      <c r="S35" s="23">
        <v>6.7266385112955997E-3</v>
      </c>
      <c r="T35" s="23">
        <v>7.4064993399999999E-3</v>
      </c>
      <c r="U35" s="23">
        <v>7.5017986099999998E-3</v>
      </c>
      <c r="V35" s="23">
        <v>6.4208038243996702E-3</v>
      </c>
      <c r="W35" s="23">
        <v>2.1780625E-4</v>
      </c>
      <c r="X35" s="23"/>
      <c r="Y35" s="23">
        <v>4.8996050919436002E-5</v>
      </c>
      <c r="Z35" s="23">
        <v>5.0655540785078002E-5</v>
      </c>
      <c r="AA35" s="23">
        <v>8.6804429732201E-5</v>
      </c>
      <c r="AB35" s="23">
        <v>3.15646327901018E-3</v>
      </c>
      <c r="AC35" s="23">
        <v>1.3557592525573401E-3</v>
      </c>
      <c r="AD35" s="23">
        <v>5.8937599999999996E-4</v>
      </c>
      <c r="AE35" s="23">
        <v>5.5102907059252605E-4</v>
      </c>
      <c r="AF35" s="23">
        <v>7.957351E-5</v>
      </c>
      <c r="AG35" s="23">
        <v>3.5151039999999999E-5</v>
      </c>
      <c r="AH35" s="23"/>
      <c r="AI35" s="23"/>
      <c r="AJ35" s="23"/>
      <c r="AK35" s="23"/>
      <c r="AL35" s="23"/>
      <c r="AM35" s="23"/>
      <c r="AN35" s="23"/>
      <c r="AO35" s="23">
        <v>2.784021E-4</v>
      </c>
      <c r="AP35" s="23"/>
      <c r="AQ35" s="23">
        <v>1.1042935423753E-5</v>
      </c>
    </row>
    <row r="36" spans="1:43" x14ac:dyDescent="0.25">
      <c r="A36" s="20" t="s">
        <v>3</v>
      </c>
      <c r="B36" s="20" t="s">
        <v>41</v>
      </c>
      <c r="C36" s="23">
        <v>0.68091721767000002</v>
      </c>
      <c r="D36" s="23">
        <v>0.4523398434</v>
      </c>
      <c r="E36" s="23">
        <v>0.39461097784999999</v>
      </c>
      <c r="F36" s="23">
        <v>0.42866424719000001</v>
      </c>
      <c r="G36" s="23">
        <v>0.48754194627000003</v>
      </c>
      <c r="H36" s="23">
        <v>0.66514005538999998</v>
      </c>
      <c r="I36" s="23">
        <v>0.62556490422</v>
      </c>
      <c r="J36" s="23">
        <v>0.64364537404753197</v>
      </c>
      <c r="K36" s="23">
        <v>0.53188209467222203</v>
      </c>
      <c r="L36" s="23">
        <v>0.51802360616788901</v>
      </c>
      <c r="M36" s="23">
        <v>0.48967247362495397</v>
      </c>
      <c r="N36" s="23">
        <v>0.124862962937636</v>
      </c>
      <c r="O36" s="23">
        <v>8.5094020889420502E-2</v>
      </c>
      <c r="P36" s="23">
        <v>6.7103467590207397E-2</v>
      </c>
      <c r="Q36" s="23">
        <v>6.5693948417744799E-2</v>
      </c>
      <c r="R36" s="23">
        <v>5.8089440608584099E-2</v>
      </c>
      <c r="S36" s="23">
        <v>5.1731424967253699E-2</v>
      </c>
      <c r="T36" s="23">
        <v>4.2946893462120397E-2</v>
      </c>
      <c r="U36" s="23">
        <v>3.62025977297422E-2</v>
      </c>
      <c r="V36" s="23">
        <v>2.8508595886302598E-2</v>
      </c>
      <c r="W36" s="23">
        <v>9.2483029979193495E-3</v>
      </c>
      <c r="X36" s="23">
        <v>5.1911846046474299E-3</v>
      </c>
      <c r="Y36" s="23">
        <v>3.1869632100000002E-3</v>
      </c>
      <c r="Z36" s="23">
        <v>3.01168763E-3</v>
      </c>
      <c r="AA36" s="23">
        <v>7.2460139306101297E-3</v>
      </c>
      <c r="AB36" s="23">
        <v>2.7486612131122801E-2</v>
      </c>
      <c r="AC36" s="23">
        <v>1.7202537687538901E-2</v>
      </c>
      <c r="AD36" s="23">
        <v>1.19531875680345E-2</v>
      </c>
      <c r="AE36" s="23">
        <v>1.1258248944763301E-2</v>
      </c>
      <c r="AF36" s="23">
        <v>7.1130339138361998E-3</v>
      </c>
      <c r="AG36" s="23">
        <v>4.2132349300000004E-3</v>
      </c>
      <c r="AH36" s="23">
        <v>2.7222270999999998E-3</v>
      </c>
      <c r="AI36" s="23">
        <v>2.8962230783561699E-3</v>
      </c>
      <c r="AJ36" s="23">
        <v>1.87034827178384E-3</v>
      </c>
      <c r="AK36" s="23">
        <v>1.65544851064336E-3</v>
      </c>
      <c r="AL36" s="23">
        <v>1.6573056405322099E-3</v>
      </c>
      <c r="AM36" s="23">
        <v>1.5924323649376599E-3</v>
      </c>
      <c r="AN36" s="23">
        <v>1.4976197292197299E-3</v>
      </c>
      <c r="AO36" s="23">
        <v>2.12179431099875E-3</v>
      </c>
      <c r="AP36" s="23">
        <v>1.04627049318637E-3</v>
      </c>
      <c r="AQ36" s="23">
        <v>1.0144616999999999E-3</v>
      </c>
    </row>
    <row r="37" spans="1:43" x14ac:dyDescent="0.25">
      <c r="A37" s="20" t="s">
        <v>3</v>
      </c>
      <c r="B37" s="20" t="s">
        <v>42</v>
      </c>
      <c r="C37" s="23"/>
      <c r="D37" s="23"/>
      <c r="E37" s="23"/>
      <c r="F37" s="23"/>
      <c r="G37" s="23"/>
      <c r="H37" s="23">
        <v>3.3274021000000001E-2</v>
      </c>
      <c r="I37" s="23">
        <v>0.1060734493</v>
      </c>
      <c r="J37" s="23">
        <v>0.13321850643052</v>
      </c>
      <c r="K37" s="23">
        <v>0.13519601483909</v>
      </c>
      <c r="L37" s="23">
        <v>0.15770735554620899</v>
      </c>
      <c r="M37" s="23">
        <v>0.17348844472313801</v>
      </c>
      <c r="N37" s="23">
        <v>0.14520528087353701</v>
      </c>
      <c r="O37" s="23">
        <v>0.149449198362851</v>
      </c>
      <c r="P37" s="23">
        <v>0.27065826183105102</v>
      </c>
      <c r="Q37" s="23">
        <v>0.33578200081981602</v>
      </c>
      <c r="R37" s="23">
        <v>0.42922247583751699</v>
      </c>
      <c r="S37" s="23">
        <v>0.460219420466353</v>
      </c>
      <c r="T37" s="23">
        <v>0.40186158907289998</v>
      </c>
      <c r="U37" s="23">
        <v>0.243132106226876</v>
      </c>
      <c r="V37" s="23">
        <v>0.29932071925876003</v>
      </c>
      <c r="W37" s="23">
        <v>0.41202566536823998</v>
      </c>
      <c r="X37" s="23">
        <v>0.40128415506741699</v>
      </c>
      <c r="Y37" s="23">
        <v>0.3958912268316</v>
      </c>
      <c r="Z37" s="23">
        <v>0.45227758006602697</v>
      </c>
      <c r="AA37" s="23">
        <v>0.59465284929349604</v>
      </c>
      <c r="AB37" s="23">
        <v>0.65352890271659303</v>
      </c>
      <c r="AC37" s="23">
        <v>0.69100087678975497</v>
      </c>
      <c r="AD37" s="23">
        <v>0.709618141721026</v>
      </c>
      <c r="AE37" s="23">
        <v>0.73852327534214302</v>
      </c>
      <c r="AF37" s="23">
        <v>0.68402894834017303</v>
      </c>
      <c r="AG37" s="23">
        <v>0.65107146114814296</v>
      </c>
      <c r="AH37" s="23">
        <v>0.69473752142316303</v>
      </c>
      <c r="AI37" s="23">
        <v>0.74069117188002997</v>
      </c>
      <c r="AJ37" s="23">
        <v>0.81545338599653305</v>
      </c>
      <c r="AK37" s="23">
        <v>0.56661069448555101</v>
      </c>
      <c r="AL37" s="23">
        <v>0.51463447953982699</v>
      </c>
      <c r="AM37" s="23">
        <v>0.51051559612980102</v>
      </c>
      <c r="AN37" s="23">
        <v>0.63922856043903598</v>
      </c>
      <c r="AO37" s="23">
        <v>0.68677975331585295</v>
      </c>
      <c r="AP37" s="23">
        <v>0.77130402115999996</v>
      </c>
      <c r="AQ37" s="23">
        <v>0.904090346214387</v>
      </c>
    </row>
    <row r="38" spans="1:43" x14ac:dyDescent="0.25">
      <c r="A38" s="20" t="s">
        <v>3</v>
      </c>
      <c r="B38" s="20" t="s">
        <v>43</v>
      </c>
      <c r="C38" s="23">
        <v>6.9145579918379899E-2</v>
      </c>
      <c r="D38" s="23">
        <v>0.28752494994077099</v>
      </c>
      <c r="E38" s="23">
        <v>0.38874751158700799</v>
      </c>
      <c r="F38" s="23">
        <v>0.44670334708957399</v>
      </c>
      <c r="G38" s="23">
        <v>0.67518390134940998</v>
      </c>
      <c r="H38" s="23">
        <v>1.5326340262337499</v>
      </c>
      <c r="I38" s="23">
        <v>1.8665782279171099</v>
      </c>
      <c r="J38" s="23">
        <v>1.9727444653789401</v>
      </c>
      <c r="K38" s="23">
        <v>1.98597278531548</v>
      </c>
      <c r="L38" s="23">
        <v>2.18587538180592</v>
      </c>
      <c r="M38" s="23">
        <v>2.4966900463094399</v>
      </c>
      <c r="N38" s="23">
        <v>2.1037965489995498</v>
      </c>
      <c r="O38" s="23">
        <v>2.31773315065487</v>
      </c>
      <c r="P38" s="23">
        <v>2.9663793582569502</v>
      </c>
      <c r="Q38" s="23">
        <v>3.3848704686244799</v>
      </c>
      <c r="R38" s="23">
        <v>3.7609260151171799</v>
      </c>
      <c r="S38" s="23">
        <v>3.6982412490280501</v>
      </c>
      <c r="T38" s="23">
        <v>2.3911868410879098</v>
      </c>
      <c r="U38" s="23">
        <v>2.0703035411672199</v>
      </c>
      <c r="V38" s="23">
        <v>2.34027548465393</v>
      </c>
      <c r="W38" s="23">
        <v>2.7473355324989299</v>
      </c>
      <c r="X38" s="23">
        <v>2.9023711435075099</v>
      </c>
      <c r="Y38" s="23">
        <v>3.5663128072229999</v>
      </c>
      <c r="Z38" s="23">
        <v>4.1242280655449397</v>
      </c>
      <c r="AA38" s="23">
        <v>4.8551859638049999</v>
      </c>
      <c r="AB38" s="23">
        <v>5.0866484615463303</v>
      </c>
      <c r="AC38" s="23">
        <v>5.72581491748881</v>
      </c>
      <c r="AD38" s="23">
        <v>6.1587146532778796</v>
      </c>
      <c r="AE38" s="23">
        <v>6.0085758478556004</v>
      </c>
      <c r="AF38" s="23">
        <v>6.0806961206757304</v>
      </c>
      <c r="AG38" s="23">
        <v>6.2415392214049703</v>
      </c>
      <c r="AH38" s="23">
        <v>5.7054050651342401</v>
      </c>
      <c r="AI38" s="23">
        <v>5.8460104078291097</v>
      </c>
      <c r="AJ38" s="23">
        <v>6.0937459074290299</v>
      </c>
      <c r="AK38" s="23">
        <v>4.9550834444721703</v>
      </c>
      <c r="AL38" s="23">
        <v>4.3945022447845199</v>
      </c>
      <c r="AM38" s="23">
        <v>4.3533428674807997</v>
      </c>
      <c r="AN38" s="23">
        <v>4.6467522928285696</v>
      </c>
      <c r="AO38" s="23">
        <v>4.6446294714255298</v>
      </c>
      <c r="AP38" s="23">
        <v>4.8292246109355803</v>
      </c>
      <c r="AQ38" s="23">
        <v>5.1417292950087701</v>
      </c>
    </row>
    <row r="39" spans="1:43" x14ac:dyDescent="0.25">
      <c r="A39" s="20" t="s">
        <v>3</v>
      </c>
      <c r="B39" s="20" t="s">
        <v>44</v>
      </c>
      <c r="C39" s="23">
        <v>2.0629737779327999E-5</v>
      </c>
      <c r="D39" s="23">
        <v>7.8673436156488502E-2</v>
      </c>
      <c r="E39" s="23">
        <v>0.127385059210079</v>
      </c>
      <c r="F39" s="23">
        <v>0.12248720319100399</v>
      </c>
      <c r="G39" s="23">
        <v>0.138396261995651</v>
      </c>
      <c r="H39" s="23">
        <v>0.17510597963889701</v>
      </c>
      <c r="I39" s="23">
        <v>0.37846895340224002</v>
      </c>
      <c r="J39" s="23">
        <v>0.45259790955587997</v>
      </c>
      <c r="K39" s="23">
        <v>0.49622430584315802</v>
      </c>
      <c r="L39" s="23">
        <v>0.65542740955387302</v>
      </c>
      <c r="M39" s="23">
        <v>0.71932252377289096</v>
      </c>
      <c r="N39" s="23">
        <v>0.61529299381124303</v>
      </c>
      <c r="O39" s="23">
        <v>0.65626308730010197</v>
      </c>
      <c r="P39" s="23">
        <v>0.80402369228279302</v>
      </c>
      <c r="Q39" s="23">
        <v>0.94280685574640999</v>
      </c>
      <c r="R39" s="23">
        <v>1.12492607166916</v>
      </c>
      <c r="S39" s="23">
        <v>1.1015921380901199</v>
      </c>
      <c r="T39" s="23">
        <v>1.07389475953022</v>
      </c>
      <c r="U39" s="23">
        <v>0.88502498848947297</v>
      </c>
      <c r="V39" s="23">
        <v>0.91374886543395395</v>
      </c>
      <c r="W39" s="23">
        <v>1.1178594799292201</v>
      </c>
      <c r="X39" s="23">
        <v>1.1965982265194799</v>
      </c>
      <c r="Y39" s="23">
        <v>1.3129447655138899</v>
      </c>
      <c r="Z39" s="23">
        <v>1.3907015067938</v>
      </c>
      <c r="AA39" s="23">
        <v>1.58214547871106</v>
      </c>
      <c r="AB39" s="23">
        <v>1.68266985175674</v>
      </c>
      <c r="AC39" s="23">
        <v>1.8888394198502501</v>
      </c>
      <c r="AD39" s="23">
        <v>2.0588116903175999</v>
      </c>
      <c r="AE39" s="23">
        <v>1.97591444840436</v>
      </c>
      <c r="AF39" s="23">
        <v>1.9003127185287501</v>
      </c>
      <c r="AG39" s="23">
        <v>1.8214065754601401</v>
      </c>
      <c r="AH39" s="23">
        <v>1.5311550377566501</v>
      </c>
      <c r="AI39" s="23">
        <v>1.57299514661063</v>
      </c>
      <c r="AJ39" s="23">
        <v>1.5923715521382</v>
      </c>
      <c r="AK39" s="23">
        <v>1.5669273716832499</v>
      </c>
      <c r="AL39" s="23">
        <v>1.6467779014270001</v>
      </c>
      <c r="AM39" s="23">
        <v>1.71376485343452</v>
      </c>
      <c r="AN39" s="23">
        <v>1.8450579126262501</v>
      </c>
      <c r="AO39" s="23">
        <v>1.77162977728287</v>
      </c>
      <c r="AP39" s="23">
        <v>1.81084724423957</v>
      </c>
      <c r="AQ39" s="23">
        <v>2.13413069973807</v>
      </c>
    </row>
    <row r="40" spans="1:43" x14ac:dyDescent="0.25">
      <c r="A40" s="20" t="s">
        <v>3</v>
      </c>
      <c r="B40" s="20" t="s">
        <v>45</v>
      </c>
      <c r="C40" s="23">
        <v>0.90838179829314203</v>
      </c>
      <c r="D40" s="23">
        <v>1.4298931667441399</v>
      </c>
      <c r="E40" s="23">
        <v>1.9826890006557401</v>
      </c>
      <c r="F40" s="23">
        <v>2.0135529111310402</v>
      </c>
      <c r="G40" s="23">
        <v>1.9882093056329</v>
      </c>
      <c r="H40" s="23">
        <v>2.2412147698755498</v>
      </c>
      <c r="I40" s="23">
        <v>2.7888009037111998</v>
      </c>
      <c r="J40" s="23">
        <v>3.2489070819497998</v>
      </c>
      <c r="K40" s="23">
        <v>2.95773401993833</v>
      </c>
      <c r="L40" s="23">
        <v>3.20927622040419</v>
      </c>
      <c r="M40" s="23">
        <v>3.5429099537996902</v>
      </c>
      <c r="N40" s="23">
        <v>2.88490231162986</v>
      </c>
      <c r="O40" s="23">
        <v>3.1368531382175799</v>
      </c>
      <c r="P40" s="23">
        <v>3.63665580675121</v>
      </c>
      <c r="Q40" s="23">
        <v>4.1330733113898797</v>
      </c>
      <c r="R40" s="23">
        <v>4.6894870862881097</v>
      </c>
      <c r="S40" s="23">
        <v>4.6846663537805204</v>
      </c>
      <c r="T40" s="23">
        <v>4.5945709844004297</v>
      </c>
      <c r="U40" s="23">
        <v>3.9509682522484901</v>
      </c>
      <c r="V40" s="23">
        <v>4.4436653407447801</v>
      </c>
      <c r="W40" s="23">
        <v>4.9912068470740598</v>
      </c>
      <c r="X40" s="23">
        <v>5.4764704783568998</v>
      </c>
      <c r="Y40" s="23">
        <v>6.0544123320683596</v>
      </c>
      <c r="Z40" s="23">
        <v>6.6015594075752499</v>
      </c>
      <c r="AA40" s="23">
        <v>7.6113110859450197</v>
      </c>
      <c r="AB40" s="23">
        <v>7.8997694704160697</v>
      </c>
      <c r="AC40" s="23">
        <v>8.8972690529608798</v>
      </c>
      <c r="AD40" s="23">
        <v>9.8154531558229703</v>
      </c>
      <c r="AE40" s="23">
        <v>10.006166531562499</v>
      </c>
      <c r="AF40" s="23">
        <v>9.8702436486856193</v>
      </c>
      <c r="AG40" s="23">
        <v>9.8543137773157703</v>
      </c>
      <c r="AH40" s="23">
        <v>9.1487868212658103</v>
      </c>
      <c r="AI40" s="23">
        <v>9.4982217239908895</v>
      </c>
      <c r="AJ40" s="23">
        <v>9.4242369349907396</v>
      </c>
      <c r="AK40" s="23">
        <v>9.5620650770784792</v>
      </c>
      <c r="AL40" s="23">
        <v>9.9797546296149608</v>
      </c>
      <c r="AM40" s="23">
        <v>10.0787555155056</v>
      </c>
      <c r="AN40" s="23">
        <v>10.431063944386301</v>
      </c>
      <c r="AO40" s="23">
        <v>10.0756558986236</v>
      </c>
      <c r="AP40" s="23">
        <v>10.1386967829444</v>
      </c>
      <c r="AQ40" s="23">
        <v>11.0624443864162</v>
      </c>
    </row>
    <row r="41" spans="1:43" x14ac:dyDescent="0.25">
      <c r="A41" s="20" t="s">
        <v>3</v>
      </c>
      <c r="B41" s="20" t="s">
        <v>46</v>
      </c>
      <c r="C41" s="23">
        <v>0.20427679203795501</v>
      </c>
      <c r="D41" s="23">
        <v>0.38546094351863402</v>
      </c>
      <c r="E41" s="23">
        <v>0.48540343455113</v>
      </c>
      <c r="F41" s="23">
        <v>0.48139027395706102</v>
      </c>
      <c r="G41" s="23">
        <v>0.47430208729551698</v>
      </c>
      <c r="H41" s="23">
        <v>0.16967337480899</v>
      </c>
      <c r="I41" s="23">
        <v>0.26976399409488599</v>
      </c>
      <c r="J41" s="23">
        <v>0.35577868346170699</v>
      </c>
      <c r="K41" s="23">
        <v>0.257472812463026</v>
      </c>
      <c r="L41" s="23">
        <v>0.31804475368833801</v>
      </c>
      <c r="M41" s="23">
        <v>0.34213345825809599</v>
      </c>
      <c r="N41" s="23">
        <v>0.48302829899315303</v>
      </c>
      <c r="O41" s="23">
        <v>0.52095744843163705</v>
      </c>
      <c r="P41" s="23">
        <v>0.98546048695455901</v>
      </c>
      <c r="Q41" s="23">
        <v>1.1727324494450799</v>
      </c>
      <c r="R41" s="23">
        <v>1.2801607454385899</v>
      </c>
      <c r="S41" s="23">
        <v>1.10699161689054</v>
      </c>
      <c r="T41" s="23">
        <v>0.99847976763438095</v>
      </c>
      <c r="U41" s="23">
        <v>0.64425665323714698</v>
      </c>
      <c r="V41" s="23">
        <v>0.69619223811614905</v>
      </c>
      <c r="W41" s="23">
        <v>0.71291595849881295</v>
      </c>
      <c r="X41" s="23">
        <v>0.55561038374349903</v>
      </c>
      <c r="Y41" s="23">
        <v>0.50374372414996504</v>
      </c>
      <c r="Z41" s="23">
        <v>0.55303623948405101</v>
      </c>
      <c r="AA41" s="23">
        <v>0.66540517279240496</v>
      </c>
      <c r="AB41" s="23">
        <v>0.876148041233761</v>
      </c>
      <c r="AC41" s="23">
        <v>0.89453788153985903</v>
      </c>
      <c r="AD41" s="23">
        <v>0.87669217824854795</v>
      </c>
      <c r="AE41" s="23">
        <v>0.87196638813532101</v>
      </c>
      <c r="AF41" s="23">
        <v>0.70550051053281804</v>
      </c>
      <c r="AG41" s="23">
        <v>0.62987576781259502</v>
      </c>
      <c r="AH41" s="23">
        <v>0.44710782552335898</v>
      </c>
      <c r="AI41" s="23">
        <v>0.45046641196785098</v>
      </c>
      <c r="AJ41" s="23">
        <v>0.50394769140234597</v>
      </c>
      <c r="AK41" s="23">
        <v>0.42540431894779202</v>
      </c>
      <c r="AL41" s="23">
        <v>0.400879451720631</v>
      </c>
      <c r="AM41" s="23">
        <v>0.43158413888896202</v>
      </c>
      <c r="AN41" s="23">
        <v>0.473052668461859</v>
      </c>
      <c r="AO41" s="23">
        <v>0.52018991470879905</v>
      </c>
      <c r="AP41" s="23">
        <v>0.45285762854431399</v>
      </c>
      <c r="AQ41" s="23">
        <v>0.449017873292334</v>
      </c>
    </row>
    <row r="42" spans="1:43" x14ac:dyDescent="0.25">
      <c r="A42" s="20" t="s">
        <v>3</v>
      </c>
      <c r="B42" s="20" t="s">
        <v>47</v>
      </c>
      <c r="C42" s="23">
        <v>12.851524039467799</v>
      </c>
      <c r="D42" s="23">
        <v>15.5182204960972</v>
      </c>
      <c r="E42" s="23">
        <v>17.011091001774499</v>
      </c>
      <c r="F42" s="23">
        <v>15.295150235706799</v>
      </c>
      <c r="G42" s="23">
        <v>13.6816713643684</v>
      </c>
      <c r="H42" s="23">
        <v>5.6260742661518703</v>
      </c>
      <c r="I42" s="23">
        <v>6.7472594423533101</v>
      </c>
      <c r="J42" s="23">
        <v>7.97087226302778</v>
      </c>
      <c r="K42" s="23">
        <v>8.0042639047924098</v>
      </c>
      <c r="L42" s="23">
        <v>9.1391298275896506</v>
      </c>
      <c r="M42" s="23">
        <v>9.8868314569693201</v>
      </c>
      <c r="N42" s="23">
        <v>12.906403233849201</v>
      </c>
      <c r="O42" s="23">
        <v>13.3881231331412</v>
      </c>
      <c r="P42" s="23">
        <v>19.343168255469902</v>
      </c>
      <c r="Q42" s="23">
        <v>21.357030877217198</v>
      </c>
      <c r="R42" s="23">
        <v>22.174274279094998</v>
      </c>
      <c r="S42" s="23">
        <v>19.270808178818601</v>
      </c>
      <c r="T42" s="23">
        <v>18.9668758493894</v>
      </c>
      <c r="U42" s="23">
        <v>14.162653214667399</v>
      </c>
      <c r="V42" s="23">
        <v>15.3672367845249</v>
      </c>
      <c r="W42" s="23">
        <v>17.567053387102298</v>
      </c>
      <c r="X42" s="23">
        <v>15.9977128830196</v>
      </c>
      <c r="Y42" s="23">
        <v>15.6371593526498</v>
      </c>
      <c r="Z42" s="23">
        <v>18.092783508983</v>
      </c>
      <c r="AA42" s="23">
        <v>20.144313096854699</v>
      </c>
      <c r="AB42" s="23">
        <v>23.769657398492001</v>
      </c>
      <c r="AC42" s="23">
        <v>24.741996925130099</v>
      </c>
      <c r="AD42" s="23">
        <v>24.733349230656199</v>
      </c>
      <c r="AE42" s="23">
        <v>24.90264692853</v>
      </c>
      <c r="AF42" s="23">
        <v>21.546686217566801</v>
      </c>
      <c r="AG42" s="23">
        <v>21.3751792489957</v>
      </c>
      <c r="AH42" s="23">
        <v>17.153896967963</v>
      </c>
      <c r="AI42" s="23">
        <v>17.827310747254</v>
      </c>
      <c r="AJ42" s="23">
        <v>19.730322901289998</v>
      </c>
      <c r="AK42" s="23">
        <v>18.518813525063301</v>
      </c>
      <c r="AL42" s="23">
        <v>18.211819141402898</v>
      </c>
      <c r="AM42" s="23">
        <v>18.852772338334798</v>
      </c>
      <c r="AN42" s="23">
        <v>19.555465006497801</v>
      </c>
      <c r="AO42" s="23">
        <v>21.974136824236599</v>
      </c>
      <c r="AP42" s="23">
        <v>23.7989188741216</v>
      </c>
      <c r="AQ42" s="23">
        <v>23.612120974440401</v>
      </c>
    </row>
    <row r="43" spans="1:43" x14ac:dyDescent="0.25">
      <c r="A43" s="20" t="s">
        <v>3</v>
      </c>
      <c r="B43" s="20" t="s">
        <v>48</v>
      </c>
      <c r="C43" s="23"/>
      <c r="D43" s="23"/>
      <c r="E43" s="23"/>
      <c r="F43" s="23"/>
      <c r="G43" s="23"/>
      <c r="H43" s="23">
        <v>3.6637138943129498E-2</v>
      </c>
      <c r="I43" s="23">
        <v>2.1276350875549601E-2</v>
      </c>
      <c r="J43" s="23">
        <v>1.5909097351878301E-2</v>
      </c>
      <c r="K43" s="23">
        <v>1.22121792993712E-2</v>
      </c>
      <c r="L43" s="23">
        <v>1.1523845951411E-2</v>
      </c>
      <c r="M43" s="23">
        <v>1.51241689212754E-2</v>
      </c>
      <c r="N43" s="23">
        <v>9.3077659845216404E-3</v>
      </c>
      <c r="O43" s="23">
        <v>8.1495020749418907E-3</v>
      </c>
      <c r="P43" s="23">
        <v>8.00701093581393E-3</v>
      </c>
      <c r="Q43" s="23">
        <v>1.03000969E-2</v>
      </c>
      <c r="R43" s="23">
        <v>1.5737982E-3</v>
      </c>
      <c r="S43" s="23">
        <v>2.3644856700000001E-2</v>
      </c>
      <c r="T43" s="23">
        <v>3.1556673E-2</v>
      </c>
      <c r="U43" s="23">
        <v>4.0421126943677797E-2</v>
      </c>
      <c r="V43" s="23">
        <v>4.6650768614972402E-2</v>
      </c>
      <c r="W43" s="23">
        <v>5.0091857882166302E-2</v>
      </c>
      <c r="X43" s="23">
        <v>2.12716262900987E-2</v>
      </c>
      <c r="Y43" s="23">
        <v>1.2358372383934901E-2</v>
      </c>
      <c r="Z43" s="23">
        <v>2.4773778401559199E-2</v>
      </c>
      <c r="AA43" s="23">
        <v>3.22226123047697E-2</v>
      </c>
      <c r="AB43" s="23">
        <v>7.2401878294358304E-2</v>
      </c>
      <c r="AC43" s="23">
        <v>6.3165776074323596E-2</v>
      </c>
      <c r="AD43" s="23">
        <v>5.6435347909162902E-2</v>
      </c>
      <c r="AE43" s="23">
        <v>5.57079690536431E-2</v>
      </c>
      <c r="AF43" s="23">
        <v>5.3150394806613502E-2</v>
      </c>
      <c r="AG43" s="23">
        <v>4.87964231148377E-2</v>
      </c>
      <c r="AH43" s="23">
        <v>5.0102359350688901E-2</v>
      </c>
      <c r="AI43" s="23">
        <v>4.6974007821422803E-2</v>
      </c>
      <c r="AJ43" s="23">
        <v>4.1284996695340401E-2</v>
      </c>
      <c r="AK43" s="23">
        <v>3.3623678446250201E-2</v>
      </c>
      <c r="AL43" s="23">
        <v>2.9471477493224998E-2</v>
      </c>
      <c r="AM43" s="23">
        <v>2.5516250403208301E-2</v>
      </c>
      <c r="AN43" s="23">
        <v>2.0308470034110099E-2</v>
      </c>
      <c r="AO43" s="23">
        <v>1.72345448751174E-2</v>
      </c>
      <c r="AP43" s="23">
        <v>1.1832084018022101E-2</v>
      </c>
      <c r="AQ43" s="23">
        <v>1.2351939625171801E-2</v>
      </c>
    </row>
    <row r="44" spans="1:43" x14ac:dyDescent="0.25">
      <c r="A44" s="20" t="s">
        <v>3</v>
      </c>
      <c r="B44" s="20" t="s">
        <v>49</v>
      </c>
      <c r="C44" s="23">
        <v>2.6877767602036799</v>
      </c>
      <c r="D44" s="23">
        <v>0.70401779749886395</v>
      </c>
      <c r="E44" s="23">
        <v>0.44313618451901499</v>
      </c>
      <c r="F44" s="23">
        <v>1.0004065837962699</v>
      </c>
      <c r="G44" s="23">
        <v>1.5629457632669801</v>
      </c>
      <c r="H44" s="23">
        <v>13.063741084939499</v>
      </c>
      <c r="I44" s="23">
        <v>9.7027720505977495</v>
      </c>
      <c r="J44" s="23">
        <v>6.9623586365380898</v>
      </c>
      <c r="K44" s="23">
        <v>7.8834734976818597</v>
      </c>
      <c r="L44" s="23">
        <v>6.0475175410111701</v>
      </c>
      <c r="M44" s="23">
        <v>5.1026305113610499</v>
      </c>
      <c r="N44" s="23">
        <v>5.7184496462362198</v>
      </c>
      <c r="O44" s="23">
        <v>5.1503905825575096</v>
      </c>
      <c r="P44" s="23">
        <v>4.3859355913305498</v>
      </c>
      <c r="Q44" s="23">
        <v>3.6531816680624298</v>
      </c>
      <c r="R44" s="23">
        <v>3.2149646662801001</v>
      </c>
      <c r="S44" s="23">
        <v>2.6274769579578998</v>
      </c>
      <c r="T44" s="23">
        <v>2.21054141458165</v>
      </c>
      <c r="U44" s="23">
        <v>1.7881941813101401</v>
      </c>
      <c r="V44" s="23">
        <v>1.4771913053572201</v>
      </c>
      <c r="W44" s="23">
        <v>1.4492188411184601</v>
      </c>
      <c r="X44" s="23">
        <v>1.0551957861429999</v>
      </c>
      <c r="Y44" s="23">
        <v>0.98957370589207805</v>
      </c>
      <c r="Z44" s="23">
        <v>1.3110933868299499</v>
      </c>
      <c r="AA44" s="23">
        <v>1.43763069615308</v>
      </c>
      <c r="AB44" s="23">
        <v>2.6567266454576299</v>
      </c>
      <c r="AC44" s="23">
        <v>4.0904201467680101</v>
      </c>
      <c r="AD44" s="23">
        <v>3.84339454587451</v>
      </c>
      <c r="AE44" s="23">
        <v>3.7403520142906301</v>
      </c>
      <c r="AF44" s="23">
        <v>3.5012669481170402</v>
      </c>
      <c r="AG44" s="23">
        <v>3.4233395597477201</v>
      </c>
      <c r="AH44" s="23">
        <v>3.1854122642028102</v>
      </c>
      <c r="AI44" s="23">
        <v>3.1874834062033499</v>
      </c>
      <c r="AJ44" s="23">
        <v>3.2940565171477401</v>
      </c>
      <c r="AK44" s="23">
        <v>3.2127011809972799</v>
      </c>
      <c r="AL44" s="23">
        <v>3.1725041468197799</v>
      </c>
      <c r="AM44" s="23">
        <v>2.97077891217653</v>
      </c>
      <c r="AN44" s="23">
        <v>2.9305847731421499</v>
      </c>
      <c r="AO44" s="23">
        <v>2.9937356775035902</v>
      </c>
      <c r="AP44" s="23">
        <v>2.8975006415558302</v>
      </c>
      <c r="AQ44" s="23">
        <v>3.05498682988482</v>
      </c>
    </row>
    <row r="45" spans="1:43" x14ac:dyDescent="0.25">
      <c r="A45" s="20" t="s">
        <v>3</v>
      </c>
      <c r="B45" s="20" t="s">
        <v>50</v>
      </c>
      <c r="C45" s="23">
        <v>0.83313159466884001</v>
      </c>
      <c r="D45" s="23">
        <v>1.30100784260698</v>
      </c>
      <c r="E45" s="23">
        <v>1.7164049696213399</v>
      </c>
      <c r="F45" s="23">
        <v>2.3702482624706098</v>
      </c>
      <c r="G45" s="23">
        <v>3.0549965707515798</v>
      </c>
      <c r="H45" s="23">
        <v>4.32505860003244</v>
      </c>
      <c r="I45" s="23">
        <v>5.4681445928608703</v>
      </c>
      <c r="J45" s="23">
        <v>6.0189330331145596</v>
      </c>
      <c r="K45" s="23">
        <v>5.1828650610513503</v>
      </c>
      <c r="L45" s="23">
        <v>5.6603811663728099</v>
      </c>
      <c r="M45" s="23">
        <v>5.7306371769494797</v>
      </c>
      <c r="N45" s="23">
        <v>4.0257684880416402</v>
      </c>
      <c r="O45" s="23">
        <v>4.3703708369053702</v>
      </c>
      <c r="P45" s="23">
        <v>4.6736193131439698</v>
      </c>
      <c r="Q45" s="23">
        <v>4.7568559257417</v>
      </c>
      <c r="R45" s="23">
        <v>4.7995488476739396</v>
      </c>
      <c r="S45" s="23">
        <v>4.4931369788993401</v>
      </c>
      <c r="T45" s="23">
        <v>4.5967032931740901</v>
      </c>
      <c r="U45" s="23">
        <v>4.3198834893304499</v>
      </c>
      <c r="V45" s="23">
        <v>4.1867829543627302</v>
      </c>
      <c r="W45" s="23">
        <v>5.2678892034642901</v>
      </c>
      <c r="X45" s="23">
        <v>4.9566463850383098</v>
      </c>
      <c r="Y45" s="23">
        <v>5.13235528634097</v>
      </c>
      <c r="Z45" s="23">
        <v>5.9772704770187701</v>
      </c>
      <c r="AA45" s="23">
        <v>8.2995071843338497</v>
      </c>
      <c r="AB45" s="23">
        <v>7.9503920687286804</v>
      </c>
      <c r="AC45" s="23">
        <v>8.0159634173248193</v>
      </c>
      <c r="AD45" s="23">
        <v>8.6504455763199104</v>
      </c>
      <c r="AE45" s="23">
        <v>9.6003203633519192</v>
      </c>
      <c r="AF45" s="23">
        <v>9.5697402677679602</v>
      </c>
      <c r="AG45" s="23">
        <v>9.5908412327831893</v>
      </c>
      <c r="AH45" s="23">
        <v>9.18730163756255</v>
      </c>
      <c r="AI45" s="23">
        <v>9.1619621936617701</v>
      </c>
      <c r="AJ45" s="23">
        <v>9.3927806223279404</v>
      </c>
      <c r="AK45" s="23">
        <v>9.3731869301219106</v>
      </c>
      <c r="AL45" s="23">
        <v>9.3412314983683107</v>
      </c>
      <c r="AM45" s="23">
        <v>8.6347418140144399</v>
      </c>
      <c r="AN45" s="23">
        <v>8.7274438566942898</v>
      </c>
      <c r="AO45" s="23">
        <v>8.4546612417901894</v>
      </c>
      <c r="AP45" s="23">
        <v>8.5276245235055708</v>
      </c>
      <c r="AQ45" s="23">
        <v>10.015245151165299</v>
      </c>
    </row>
    <row r="46" spans="1:43" x14ac:dyDescent="0.25">
      <c r="A46" s="20" t="s">
        <v>3</v>
      </c>
      <c r="B46" s="20" t="s">
        <v>51</v>
      </c>
      <c r="C46" s="23">
        <v>26.352476445471499</v>
      </c>
      <c r="D46" s="23">
        <v>23.950377347120899</v>
      </c>
      <c r="E46" s="23">
        <v>20.6663252243881</v>
      </c>
      <c r="F46" s="23">
        <v>21.047215966799001</v>
      </c>
      <c r="G46" s="23">
        <v>22.099433420266202</v>
      </c>
      <c r="H46" s="23">
        <v>16.476514244661001</v>
      </c>
      <c r="I46" s="23">
        <v>15.5517337716088</v>
      </c>
      <c r="J46" s="23">
        <v>15.3523893878798</v>
      </c>
      <c r="K46" s="23">
        <v>14.713107491474799</v>
      </c>
      <c r="L46" s="23">
        <v>13.543666272006201</v>
      </c>
      <c r="M46" s="23">
        <v>12.0831617389338</v>
      </c>
      <c r="N46" s="23">
        <v>13.0680742800093</v>
      </c>
      <c r="O46" s="23">
        <v>12.034797963750499</v>
      </c>
      <c r="P46" s="23">
        <v>11.5804240425903</v>
      </c>
      <c r="Q46" s="23">
        <v>11.1171873276712</v>
      </c>
      <c r="R46" s="23">
        <v>10.2685365522499</v>
      </c>
      <c r="S46" s="23">
        <v>9.3801039509975901</v>
      </c>
      <c r="T46" s="23">
        <v>8.4663382804256706</v>
      </c>
      <c r="U46" s="23">
        <v>7.4727811914516797</v>
      </c>
      <c r="V46" s="23">
        <v>7.1614986026050298</v>
      </c>
      <c r="W46" s="23">
        <v>7.9883261489822202</v>
      </c>
      <c r="X46" s="23">
        <v>7.5914240186916899</v>
      </c>
      <c r="Y46" s="23">
        <v>7.0092707134943497</v>
      </c>
      <c r="Z46" s="23">
        <v>6.45480945837856</v>
      </c>
      <c r="AA46" s="23">
        <v>4.5756128077362899</v>
      </c>
      <c r="AB46" s="23">
        <v>4.1450360696250996</v>
      </c>
      <c r="AC46" s="23">
        <v>3.7143966138575299</v>
      </c>
      <c r="AD46" s="23">
        <v>3.3088903684983202</v>
      </c>
      <c r="AE46" s="23">
        <v>2.9172506761183401</v>
      </c>
      <c r="AF46" s="23">
        <v>2.1805993141348998</v>
      </c>
      <c r="AG46" s="23">
        <v>1.7649246193339401</v>
      </c>
      <c r="AH46" s="23">
        <v>1.7194688601520201</v>
      </c>
      <c r="AI46" s="23">
        <v>1.5518417803123199</v>
      </c>
      <c r="AJ46" s="23">
        <v>1.4114475332087999</v>
      </c>
      <c r="AK46" s="23">
        <v>1.2354209555403499</v>
      </c>
      <c r="AL46" s="23">
        <v>1.16173552955085</v>
      </c>
      <c r="AM46" s="23">
        <v>0.97172962160073295</v>
      </c>
      <c r="AN46" s="23">
        <v>0.91578750538781095</v>
      </c>
      <c r="AO46" s="23">
        <v>0.860153010935653</v>
      </c>
      <c r="AP46" s="23">
        <v>0.73522496442902696</v>
      </c>
      <c r="AQ46" s="23">
        <v>0.87316046774091205</v>
      </c>
    </row>
    <row r="47" spans="1:43" x14ac:dyDescent="0.25">
      <c r="C47" s="17">
        <f>SUM(C28:C46)</f>
        <v>48.232239404800168</v>
      </c>
      <c r="D47" s="17">
        <f t="shared" ref="D47" si="1">SUM(D28:D46)</f>
        <v>48.14054425342119</v>
      </c>
      <c r="E47" s="17">
        <f t="shared" ref="E47" si="2">SUM(E28:E46)</f>
        <v>48.04903832352035</v>
      </c>
      <c r="F47" s="17">
        <f t="shared" ref="F47" si="3">SUM(F28:F46)</f>
        <v>47.95771464506258</v>
      </c>
      <c r="G47" s="17">
        <f t="shared" ref="G47" si="4">SUM(G28:G46)</f>
        <v>47.859672266226482</v>
      </c>
      <c r="H47" s="17">
        <f t="shared" ref="H47" si="5">SUM(H28:H46)</f>
        <v>47.740887170553108</v>
      </c>
      <c r="I47" s="17">
        <f t="shared" ref="I47" si="6">SUM(I28:I46)</f>
        <v>47.604447319550438</v>
      </c>
      <c r="J47" s="17">
        <f t="shared" ref="J47" si="7">SUM(J28:J46)</f>
        <v>47.47784758876243</v>
      </c>
      <c r="K47" s="17">
        <f t="shared" ref="K47" si="8">SUM(K28:K46)</f>
        <v>47.349646867280981</v>
      </c>
      <c r="L47" s="17">
        <f t="shared" ref="L47" si="9">SUM(L28:L46)</f>
        <v>47.220443155316801</v>
      </c>
      <c r="M47" s="17">
        <f t="shared" ref="M47" si="10">SUM(M28:M46)</f>
        <v>47.09331521965926</v>
      </c>
      <c r="N47" s="17">
        <f t="shared" ref="N47" si="11">SUM(N28:N46)</f>
        <v>46.983300311901452</v>
      </c>
      <c r="O47" s="17">
        <f t="shared" ref="O47" si="12">SUM(O28:O46)</f>
        <v>46.848692745740273</v>
      </c>
      <c r="P47" s="17">
        <f t="shared" ref="P47" si="13">SUM(P28:P46)</f>
        <v>54.671313199642249</v>
      </c>
      <c r="Q47" s="17">
        <f t="shared" ref="Q47" si="14">SUM(Q28:Q46)</f>
        <v>57.296405982902471</v>
      </c>
      <c r="R47" s="17">
        <f t="shared" ref="R47" si="15">SUM(R28:R46)</f>
        <v>58.609731501306982</v>
      </c>
      <c r="S47" s="17">
        <f t="shared" ref="S47" si="16">SUM(S28:S46)</f>
        <v>53.902604744453612</v>
      </c>
      <c r="T47" s="17">
        <f t="shared" ref="T47" si="17">SUM(T28:T46)</f>
        <v>51.22498023469123</v>
      </c>
      <c r="U47" s="17">
        <f t="shared" ref="U47" si="18">SUM(U28:U46)</f>
        <v>43.27588124747524</v>
      </c>
      <c r="V47" s="17">
        <f t="shared" ref="V47" si="19">SUM(V28:V46)</f>
        <v>45.130076793082956</v>
      </c>
      <c r="W47" s="17">
        <f t="shared" ref="W47" si="20">SUM(W28:W46)</f>
        <v>51.027889028089362</v>
      </c>
      <c r="X47" s="17">
        <f t="shared" ref="X47" si="21">SUM(X28:X46)</f>
        <v>47.990815678513236</v>
      </c>
      <c r="Y47" s="17">
        <f t="shared" ref="Y47" si="22">SUM(Y28:Y46)</f>
        <v>47.621706942488139</v>
      </c>
      <c r="Z47" s="17">
        <f t="shared" ref="Z47" si="23">SUM(Z28:Z46)</f>
        <v>52.476846770350434</v>
      </c>
      <c r="AA47" s="17">
        <f t="shared" ref="AA47" si="24">SUM(AA28:AA46)</f>
        <v>58.132677045517845</v>
      </c>
      <c r="AB47" s="17">
        <f t="shared" ref="AB47" si="25">SUM(AB28:AB46)</f>
        <v>64.340545390817653</v>
      </c>
      <c r="AC47" s="17">
        <f t="shared" ref="AC47" si="26">SUM(AC28:AC46)</f>
        <v>67.91949127001773</v>
      </c>
      <c r="AD47" s="17">
        <f t="shared" ref="AD47" si="27">SUM(AD28:AD46)</f>
        <v>69.195913960199121</v>
      </c>
      <c r="AE47" s="17">
        <f t="shared" ref="AE47" si="28">SUM(AE28:AE46)</f>
        <v>69.413522920442801</v>
      </c>
      <c r="AF47" s="17">
        <f t="shared" ref="AF47" si="29">SUM(AF28:AF46)</f>
        <v>63.549958149852756</v>
      </c>
      <c r="AG47" s="17">
        <f t="shared" ref="AG47" si="30">SUM(AG28:AG46)</f>
        <v>62.361329498355119</v>
      </c>
      <c r="AH47" s="17">
        <f t="shared" ref="AH47" si="31">SUM(AH28:AH46)</f>
        <v>55.644246113114164</v>
      </c>
      <c r="AI47" s="17">
        <f t="shared" ref="AI47" si="32">SUM(AI28:AI46)</f>
        <v>56.752229033077214</v>
      </c>
      <c r="AJ47" s="17">
        <f t="shared" ref="AJ47" si="33">SUM(AJ28:AJ46)</f>
        <v>59.197526859492122</v>
      </c>
      <c r="AK47" s="17">
        <f t="shared" ref="AK47" si="34">SUM(AK28:AK46)</f>
        <v>56.51027652272478</v>
      </c>
      <c r="AL47" s="17">
        <f t="shared" ref="AL47" si="35">SUM(AL28:AL46)</f>
        <v>56.106078398911684</v>
      </c>
      <c r="AM47" s="17">
        <f t="shared" ref="AM47" si="36">SUM(AM28:AM46)</f>
        <v>55.438585320526265</v>
      </c>
      <c r="AN47" s="17">
        <f t="shared" ref="AN47" si="37">SUM(AN28:AN46)</f>
        <v>57.07647777349483</v>
      </c>
      <c r="AO47" s="17">
        <f t="shared" ref="AO47" si="38">SUM(AO28:AO46)</f>
        <v>58.814341227115911</v>
      </c>
      <c r="AP47" s="17">
        <f t="shared" ref="AP47" si="39">SUM(AP28:AP46)</f>
        <v>60.985278141050564</v>
      </c>
      <c r="AQ47" s="17">
        <f t="shared" ref="AQ47" si="40">SUM(AQ28:AQ46)</f>
        <v>64.85598277937649</v>
      </c>
    </row>
    <row r="51" spans="1:7" x14ac:dyDescent="0.25">
      <c r="A51" t="s">
        <v>52</v>
      </c>
    </row>
    <row r="52" spans="1:7" ht="26.25" x14ac:dyDescent="0.25">
      <c r="A52" s="21" t="s">
        <v>53</v>
      </c>
      <c r="B52" s="21" t="s">
        <v>32</v>
      </c>
      <c r="C52" s="21" t="s">
        <v>54</v>
      </c>
      <c r="D52" s="21" t="s">
        <v>55</v>
      </c>
      <c r="E52" s="21" t="s">
        <v>56</v>
      </c>
      <c r="F52" s="21" t="s">
        <v>82</v>
      </c>
      <c r="G52" s="28" t="s">
        <v>89</v>
      </c>
    </row>
    <row r="53" spans="1:7" x14ac:dyDescent="0.25">
      <c r="A53" s="22" t="s">
        <v>57</v>
      </c>
      <c r="B53" s="22" t="s">
        <v>51</v>
      </c>
      <c r="C53" s="22" t="s">
        <v>58</v>
      </c>
      <c r="D53" s="22" t="s">
        <v>59</v>
      </c>
      <c r="E53" s="25">
        <v>0.80653510095514425</v>
      </c>
      <c r="F53" s="25">
        <v>9.9029915970425844</v>
      </c>
    </row>
    <row r="54" spans="1:7" x14ac:dyDescent="0.25">
      <c r="A54" s="22" t="s">
        <v>60</v>
      </c>
      <c r="B54" s="22" t="s">
        <v>50</v>
      </c>
      <c r="C54" s="22" t="s">
        <v>58</v>
      </c>
      <c r="D54" s="22" t="s">
        <v>59</v>
      </c>
      <c r="E54" s="25">
        <v>0.97792273511546701</v>
      </c>
      <c r="F54" s="25">
        <v>18.349102464386043</v>
      </c>
    </row>
    <row r="55" spans="1:7" x14ac:dyDescent="0.25">
      <c r="A55" s="22" t="s">
        <v>61</v>
      </c>
      <c r="B55" s="22" t="s">
        <v>49</v>
      </c>
      <c r="C55" s="22" t="s">
        <v>62</v>
      </c>
      <c r="D55" s="22" t="s">
        <v>59</v>
      </c>
      <c r="E55" s="25">
        <v>0.64070907225248241</v>
      </c>
      <c r="F55" s="25">
        <v>14.19629782312896</v>
      </c>
    </row>
    <row r="56" spans="1:7" x14ac:dyDescent="0.25">
      <c r="A56" s="22" t="s">
        <v>63</v>
      </c>
      <c r="B56" s="22" t="s">
        <v>48</v>
      </c>
      <c r="C56" s="22" t="s">
        <v>62</v>
      </c>
      <c r="D56" s="22" t="s">
        <v>59</v>
      </c>
      <c r="E56" s="25">
        <v>0.75166353376170747</v>
      </c>
      <c r="F56" s="25">
        <v>23.397257243485399</v>
      </c>
    </row>
    <row r="57" spans="1:7" x14ac:dyDescent="0.25">
      <c r="A57" s="22" t="s">
        <v>64</v>
      </c>
      <c r="B57" s="22" t="s">
        <v>47</v>
      </c>
      <c r="C57" s="22" t="s">
        <v>65</v>
      </c>
      <c r="D57" s="22" t="s">
        <v>59</v>
      </c>
      <c r="E57" s="25">
        <v>0.91944090774115195</v>
      </c>
      <c r="F57" s="25">
        <v>10.4</v>
      </c>
    </row>
    <row r="58" spans="1:7" x14ac:dyDescent="0.25">
      <c r="A58" s="22" t="s">
        <v>66</v>
      </c>
      <c r="B58" s="22" t="s">
        <v>46</v>
      </c>
      <c r="C58" s="22" t="s">
        <v>65</v>
      </c>
      <c r="D58" s="22" t="s">
        <v>59</v>
      </c>
      <c r="E58" s="25">
        <v>1</v>
      </c>
      <c r="F58" s="25">
        <v>12</v>
      </c>
    </row>
    <row r="59" spans="1:7" x14ac:dyDescent="0.25">
      <c r="A59" s="22" t="s">
        <v>67</v>
      </c>
      <c r="B59" s="22" t="s">
        <v>45</v>
      </c>
      <c r="C59" s="22" t="s">
        <v>65</v>
      </c>
      <c r="D59" s="22" t="s">
        <v>59</v>
      </c>
      <c r="E59" s="25">
        <v>2.9755155742582211</v>
      </c>
      <c r="F59" s="25">
        <v>56.57405901622883</v>
      </c>
    </row>
    <row r="60" spans="1:7" x14ac:dyDescent="0.25">
      <c r="A60" s="22" t="s">
        <v>68</v>
      </c>
      <c r="B60" s="22" t="s">
        <v>44</v>
      </c>
      <c r="C60" s="22" t="s">
        <v>65</v>
      </c>
      <c r="D60" s="22" t="s">
        <v>59</v>
      </c>
      <c r="E60" s="25">
        <v>3.3533952836439833</v>
      </c>
      <c r="F60" s="25">
        <v>79.1457168046513</v>
      </c>
    </row>
    <row r="61" spans="1:7" x14ac:dyDescent="0.25">
      <c r="A61" s="22" t="s">
        <v>69</v>
      </c>
      <c r="B61" s="22" t="s">
        <v>43</v>
      </c>
      <c r="C61" s="22" t="s">
        <v>65</v>
      </c>
      <c r="D61" s="22" t="s">
        <v>59</v>
      </c>
      <c r="E61" s="25">
        <v>2.8041399742229283</v>
      </c>
      <c r="F61" s="25">
        <v>38.772904664664111</v>
      </c>
    </row>
    <row r="62" spans="1:7" x14ac:dyDescent="0.25">
      <c r="A62" s="22" t="s">
        <v>70</v>
      </c>
      <c r="B62" s="22" t="s">
        <v>42</v>
      </c>
      <c r="C62" s="22" t="s">
        <v>65</v>
      </c>
      <c r="D62" s="22" t="s">
        <v>59</v>
      </c>
      <c r="E62" s="25">
        <v>3.3277480851063785</v>
      </c>
      <c r="F62" s="25">
        <v>46.111968967976523</v>
      </c>
    </row>
    <row r="63" spans="1:7" x14ac:dyDescent="0.25">
      <c r="A63" s="22" t="s">
        <v>71</v>
      </c>
      <c r="B63" s="22" t="s">
        <v>41</v>
      </c>
      <c r="C63" s="22" t="s">
        <v>58</v>
      </c>
      <c r="D63" s="22" t="s">
        <v>59</v>
      </c>
      <c r="E63" s="25">
        <v>0.83999999999999986</v>
      </c>
      <c r="F63" s="25">
        <v>10.4</v>
      </c>
    </row>
    <row r="64" spans="1:7" x14ac:dyDescent="0.25">
      <c r="A64" s="22" t="s">
        <v>72</v>
      </c>
      <c r="B64" s="22" t="s">
        <v>40</v>
      </c>
      <c r="C64" s="22" t="s">
        <v>58</v>
      </c>
      <c r="D64" s="22" t="s">
        <v>59</v>
      </c>
      <c r="E64" s="25">
        <v>1</v>
      </c>
      <c r="F64" s="25">
        <v>12</v>
      </c>
    </row>
    <row r="65" spans="1:6" x14ac:dyDescent="0.25">
      <c r="A65" s="22" t="s">
        <v>73</v>
      </c>
      <c r="B65" s="22" t="s">
        <v>39</v>
      </c>
      <c r="C65" s="22" t="s">
        <v>65</v>
      </c>
      <c r="D65" s="22" t="s">
        <v>59</v>
      </c>
      <c r="E65" s="25">
        <v>0.83999999999999975</v>
      </c>
      <c r="F65" s="25">
        <v>10.4</v>
      </c>
    </row>
    <row r="66" spans="1:6" x14ac:dyDescent="0.25">
      <c r="A66" s="22" t="s">
        <v>74</v>
      </c>
      <c r="B66" s="22" t="s">
        <v>38</v>
      </c>
      <c r="C66" s="22" t="s">
        <v>65</v>
      </c>
      <c r="D66" s="22" t="s">
        <v>59</v>
      </c>
      <c r="E66" s="25">
        <v>1</v>
      </c>
      <c r="F66" s="25">
        <v>12</v>
      </c>
    </row>
    <row r="67" spans="1:6" x14ac:dyDescent="0.25">
      <c r="A67" s="22" t="s">
        <v>75</v>
      </c>
      <c r="B67" s="22" t="s">
        <v>37</v>
      </c>
      <c r="C67" s="22" t="s">
        <v>65</v>
      </c>
      <c r="D67" s="22" t="s">
        <v>59</v>
      </c>
      <c r="E67" s="25">
        <v>2.4570171104651108</v>
      </c>
      <c r="F67" s="25">
        <v>23.977203306805908</v>
      </c>
    </row>
    <row r="68" spans="1:6" x14ac:dyDescent="0.25">
      <c r="A68" s="22" t="s">
        <v>76</v>
      </c>
      <c r="B68" s="22" t="s">
        <v>36</v>
      </c>
      <c r="C68" s="22" t="s">
        <v>65</v>
      </c>
      <c r="D68" s="22" t="s">
        <v>59</v>
      </c>
      <c r="E68" s="25">
        <v>3.1773097674418542</v>
      </c>
      <c r="F68" s="25">
        <v>24.376855847193163</v>
      </c>
    </row>
    <row r="69" spans="1:6" x14ac:dyDescent="0.25">
      <c r="A69" s="22" t="s">
        <v>77</v>
      </c>
      <c r="B69" s="22" t="s">
        <v>35</v>
      </c>
      <c r="C69" s="22" t="s">
        <v>78</v>
      </c>
      <c r="D69" s="22" t="s">
        <v>59</v>
      </c>
      <c r="E69" s="25">
        <v>1.1995356296125115</v>
      </c>
      <c r="F69" s="25">
        <v>28.725795379791464</v>
      </c>
    </row>
    <row r="70" spans="1:6" x14ac:dyDescent="0.25">
      <c r="A70" s="22" t="s">
        <v>77</v>
      </c>
      <c r="B70" s="22" t="s">
        <v>35</v>
      </c>
      <c r="C70" s="22" t="s">
        <v>79</v>
      </c>
      <c r="D70" s="22" t="s">
        <v>59</v>
      </c>
      <c r="E70" s="25">
        <v>1.0203875824109583</v>
      </c>
      <c r="F70" s="25">
        <v>24.316854595308847</v>
      </c>
    </row>
    <row r="71" spans="1:6" x14ac:dyDescent="0.25">
      <c r="A71" s="22" t="s">
        <v>80</v>
      </c>
      <c r="B71" s="22" t="s">
        <v>34</v>
      </c>
      <c r="C71" s="22" t="s">
        <v>78</v>
      </c>
      <c r="D71" s="22" t="s">
        <v>59</v>
      </c>
      <c r="E71" s="25">
        <v>1.335229266658629</v>
      </c>
      <c r="F71" s="25">
        <v>37.756261385764425</v>
      </c>
    </row>
    <row r="72" spans="1:6" x14ac:dyDescent="0.25">
      <c r="A72" s="22" t="s">
        <v>80</v>
      </c>
      <c r="B72" s="22" t="s">
        <v>34</v>
      </c>
      <c r="C72" s="22" t="s">
        <v>79</v>
      </c>
      <c r="D72" s="22" t="s">
        <v>59</v>
      </c>
      <c r="E72" s="25">
        <v>1.370567503917369</v>
      </c>
      <c r="F72" s="25">
        <v>37.488293572288228</v>
      </c>
    </row>
    <row r="73" spans="1:6" x14ac:dyDescent="0.25">
      <c r="A73" s="22" t="s">
        <v>81</v>
      </c>
      <c r="B73" s="22" t="s">
        <v>33</v>
      </c>
      <c r="C73" s="22" t="s">
        <v>78</v>
      </c>
      <c r="D73" s="22" t="s">
        <v>59</v>
      </c>
      <c r="E73" s="25">
        <v>1.0499999999999998</v>
      </c>
      <c r="F73" s="25">
        <v>35.758741570067286</v>
      </c>
    </row>
    <row r="74" spans="1:6" x14ac:dyDescent="0.25">
      <c r="A74" s="22" t="s">
        <v>81</v>
      </c>
      <c r="B74" s="22" t="s">
        <v>33</v>
      </c>
      <c r="C74" s="22" t="s">
        <v>65</v>
      </c>
      <c r="D74" s="22" t="s">
        <v>59</v>
      </c>
      <c r="E74" s="25">
        <v>1.05</v>
      </c>
      <c r="F74" s="25">
        <v>45.786659751023087</v>
      </c>
    </row>
    <row r="75" spans="1:6" x14ac:dyDescent="0.25">
      <c r="A75" s="22" t="s">
        <v>81</v>
      </c>
      <c r="B75" s="22" t="s">
        <v>33</v>
      </c>
      <c r="C75" s="22" t="s">
        <v>62</v>
      </c>
      <c r="D75" s="22" t="s">
        <v>59</v>
      </c>
      <c r="E75" s="25">
        <v>1.05</v>
      </c>
      <c r="F75" s="25">
        <v>20.344400480582944</v>
      </c>
    </row>
    <row r="76" spans="1:6" x14ac:dyDescent="0.25">
      <c r="A76" s="22" t="s">
        <v>81</v>
      </c>
      <c r="B76" s="22" t="s">
        <v>33</v>
      </c>
      <c r="C76" s="22" t="s">
        <v>58</v>
      </c>
      <c r="D76" s="22" t="s">
        <v>59</v>
      </c>
      <c r="E76" s="25">
        <v>1.0500000000000003</v>
      </c>
      <c r="F76" s="25">
        <v>15.412007068687123</v>
      </c>
    </row>
    <row r="77" spans="1:6" x14ac:dyDescent="0.25">
      <c r="A77" s="22" t="s">
        <v>81</v>
      </c>
      <c r="B77" s="22" t="s">
        <v>33</v>
      </c>
      <c r="C77" s="22" t="s">
        <v>79</v>
      </c>
      <c r="D77" s="22" t="s">
        <v>59</v>
      </c>
      <c r="E77" s="25">
        <v>1.05</v>
      </c>
      <c r="F77" s="25">
        <v>31.334216553601731</v>
      </c>
    </row>
    <row r="78" spans="1:6" x14ac:dyDescent="0.25">
      <c r="A78" s="22"/>
      <c r="B78" s="22"/>
      <c r="C78" s="22"/>
      <c r="D78" s="22"/>
      <c r="E78" s="25"/>
      <c r="F78" s="25"/>
    </row>
    <row r="79" spans="1:6" x14ac:dyDescent="0.25">
      <c r="A79" s="22"/>
      <c r="B79" s="22"/>
      <c r="C79" s="22"/>
      <c r="D79" s="22"/>
      <c r="E79" s="25"/>
      <c r="F79" s="25"/>
    </row>
    <row r="80" spans="1:6" x14ac:dyDescent="0.25">
      <c r="A80" s="22"/>
      <c r="B80" s="22"/>
      <c r="C80" s="22"/>
      <c r="D80" s="22"/>
      <c r="E80" s="25"/>
      <c r="F80" s="25"/>
    </row>
    <row r="81" spans="1:44" ht="21" x14ac:dyDescent="0.35">
      <c r="A81" s="30" t="s">
        <v>99</v>
      </c>
    </row>
    <row r="82" spans="1:44" x14ac:dyDescent="0.25">
      <c r="A82" t="s">
        <v>90</v>
      </c>
    </row>
    <row r="83" spans="1:44" x14ac:dyDescent="0.25">
      <c r="B83" s="29" t="s">
        <v>97</v>
      </c>
      <c r="C83" s="18">
        <f>C22+C12+C11+C21</f>
        <v>297.23328988581</v>
      </c>
      <c r="D83" s="18">
        <f>D22+D12+D11+D21</f>
        <v>261.48437782547899</v>
      </c>
      <c r="E83" s="18">
        <f>E22+E12+E11+E21</f>
        <v>222.420575445537</v>
      </c>
      <c r="F83" s="18">
        <f>F22+F12+F11+F21</f>
        <v>241.91553545475699</v>
      </c>
      <c r="G83" s="18">
        <f>G22+G12+G11+G21</f>
        <v>296.84072625541</v>
      </c>
      <c r="H83" s="18">
        <f>H22+H12+H11+H21</f>
        <v>257.91411173132002</v>
      </c>
      <c r="I83" s="18">
        <f>I22+I12+I11+I21</f>
        <v>254.41394702216999</v>
      </c>
      <c r="J83" s="18">
        <f>J22+J12+J11+J21</f>
        <v>254.26124603758001</v>
      </c>
      <c r="K83" s="18">
        <f>K22+K12+K11+K21</f>
        <v>259.54048140060695</v>
      </c>
      <c r="L83" s="18">
        <f>L22+L12+L11+L21</f>
        <v>246.58917336956401</v>
      </c>
      <c r="M83" s="18">
        <f>M22+M12+M11+M21</f>
        <v>228.566163142715</v>
      </c>
      <c r="N83" s="18">
        <f>N22+N12+N11+N21</f>
        <v>207.85033310288998</v>
      </c>
      <c r="O83" s="18">
        <f>O22+O12+O11+O21</f>
        <v>196.32072737119</v>
      </c>
      <c r="P83" s="18">
        <f>P22+P12+P11+P21</f>
        <v>198.39143599922301</v>
      </c>
      <c r="Q83" s="18">
        <f>Q22+Q12+Q11+Q21</f>
        <v>194.26265343946699</v>
      </c>
      <c r="R83" s="18">
        <f>R22+R12+R11+R21</f>
        <v>186.24560141552303</v>
      </c>
      <c r="S83" s="18">
        <f>S22+S12+S11+S21</f>
        <v>167.81203622926699</v>
      </c>
      <c r="T83" s="18">
        <f>T22+T12+T11+T21</f>
        <v>151.299408427809</v>
      </c>
      <c r="U83" s="18">
        <f>U22+U12+U11+U21</f>
        <v>131.97756291350998</v>
      </c>
      <c r="V83" s="18">
        <f>V22+V12+V11+V21</f>
        <v>126.06600229328001</v>
      </c>
      <c r="W83" s="18">
        <f>W22+W12+W11+W21</f>
        <v>141.93709343812</v>
      </c>
      <c r="X83" s="18">
        <f>X22+X12+X11+X21</f>
        <v>133.63278277318699</v>
      </c>
      <c r="Y83" s="18">
        <f>Y22+Y12+Y11+Y21</f>
        <v>126.95380973800999</v>
      </c>
      <c r="Z83" s="18">
        <f>Z22+Z12+Z11+Z21</f>
        <v>133.61278218507502</v>
      </c>
      <c r="AA83" s="18">
        <f>AA22+AA12+AA11+AA21</f>
        <v>141.18948705981302</v>
      </c>
      <c r="AB83" s="18">
        <f>AB22+AB12+AB11+AB21</f>
        <v>136.23582574853199</v>
      </c>
      <c r="AC83" s="18">
        <f>AC22+AC12+AC11+AC21</f>
        <v>132.64955242057999</v>
      </c>
      <c r="AD83" s="18">
        <f>AD22+AD12+AD11+AD21</f>
        <v>135.24066676566</v>
      </c>
      <c r="AE83" s="18">
        <f>AE22+AE12+AE11+AE21</f>
        <v>136.998337414204</v>
      </c>
      <c r="AF83" s="18">
        <f>AF22+AF12+AF11+AF21</f>
        <v>127.76739656392101</v>
      </c>
      <c r="AG83" s="18">
        <f>AG22+AG12+AG11+AG21</f>
        <v>120.90561338169999</v>
      </c>
      <c r="AH83" s="18">
        <f>AH22+AH12+AH11+AH21</f>
        <v>110.20468585189001</v>
      </c>
      <c r="AI83" s="18">
        <f t="shared" ref="AI83:AQ83" si="41">AI22+AI12+AI11+AI21</f>
        <v>107.88446334334999</v>
      </c>
      <c r="AJ83" s="18">
        <f t="shared" si="41"/>
        <v>109.13751416213999</v>
      </c>
      <c r="AK83" s="18">
        <f t="shared" si="41"/>
        <v>105.45643044228001</v>
      </c>
      <c r="AL83" s="18">
        <f t="shared" si="41"/>
        <v>103.11332144844</v>
      </c>
      <c r="AM83" s="18">
        <f t="shared" si="41"/>
        <v>97.153071901709993</v>
      </c>
      <c r="AN83" s="18">
        <f t="shared" si="41"/>
        <v>97.672215784019997</v>
      </c>
      <c r="AO83" s="18">
        <f t="shared" si="41"/>
        <v>94.986865590530002</v>
      </c>
      <c r="AP83" s="18">
        <f t="shared" si="41"/>
        <v>94.264834431790007</v>
      </c>
      <c r="AQ83" s="18">
        <f t="shared" si="41"/>
        <v>106.47452644174</v>
      </c>
      <c r="AR83" s="18"/>
    </row>
    <row r="84" spans="1:44" x14ac:dyDescent="0.25">
      <c r="B84" s="29" t="s">
        <v>98</v>
      </c>
      <c r="C84" s="18">
        <f>C20+C19</f>
        <v>31.76707623751</v>
      </c>
      <c r="D84" s="18">
        <f>D20+D19</f>
        <v>10.2545800331657</v>
      </c>
      <c r="E84" s="18">
        <f>E20+E19</f>
        <v>6.3476394748590996</v>
      </c>
      <c r="F84" s="18">
        <f>F20+F19</f>
        <v>13.781534570198399</v>
      </c>
      <c r="G84" s="18">
        <f>G20+G19</f>
        <v>22.306257363197499</v>
      </c>
      <c r="H84" s="18">
        <f>H20+H19</f>
        <v>234.86415419063499</v>
      </c>
      <c r="I84" s="18">
        <f>I20+I19</f>
        <v>166.62051606563099</v>
      </c>
      <c r="J84" s="18">
        <f>J20+J19</f>
        <v>115.334553115631</v>
      </c>
      <c r="K84" s="18">
        <f>K20+K19</f>
        <v>138.854731035116</v>
      </c>
      <c r="L84" s="18">
        <f>L20+L19</f>
        <v>102.397448422774</v>
      </c>
      <c r="M84" s="18">
        <f>M20+M19</f>
        <v>81.959533919799</v>
      </c>
      <c r="N84" s="18">
        <f>N20+N19</f>
        <v>91.567213782210203</v>
      </c>
      <c r="O84" s="18">
        <f>O20+O19</f>
        <v>80.684768593001209</v>
      </c>
      <c r="P84" s="18">
        <f>P20+P19</f>
        <v>74.318661635317795</v>
      </c>
      <c r="Q84" s="18">
        <f>Q20+Q19</f>
        <v>64.439402378335288</v>
      </c>
      <c r="R84" s="18">
        <f>R20+R19</f>
        <v>57.538923693976997</v>
      </c>
      <c r="S84" s="18">
        <f>S20+S19</f>
        <v>46.5877513756</v>
      </c>
      <c r="T84" s="18">
        <f>T20+T19</f>
        <v>40.055498034799996</v>
      </c>
      <c r="U84" s="18">
        <f>U20+U19</f>
        <v>33.160745372359997</v>
      </c>
      <c r="V84" s="18">
        <f>V20+V19</f>
        <v>27.725641567244999</v>
      </c>
      <c r="W84" s="18">
        <f>W20+W19</f>
        <v>28.505214683291999</v>
      </c>
      <c r="X84" s="18">
        <f>X20+X19</f>
        <v>22.6301437664271</v>
      </c>
      <c r="Y84" s="18">
        <f>Y20+Y19</f>
        <v>20.026506347479</v>
      </c>
      <c r="Z84" s="18">
        <f>Z20+Z19</f>
        <v>24.2196882502157</v>
      </c>
      <c r="AA84" s="18">
        <f>AA20+AA19</f>
        <v>25.734001418758098</v>
      </c>
      <c r="AB84" s="18">
        <f>AB20+AB19</f>
        <v>41.110710203431196</v>
      </c>
      <c r="AC84" s="18">
        <f>AC20+AC19</f>
        <v>54.795433208439995</v>
      </c>
      <c r="AD84" s="18">
        <f>AD20+AD19</f>
        <v>51.304692431660001</v>
      </c>
      <c r="AE84" s="18">
        <f>AE20+AE19</f>
        <v>50.106662696100003</v>
      </c>
      <c r="AF84" s="18">
        <f>AF20+AF19</f>
        <v>46.40648359926</v>
      </c>
      <c r="AG84" s="18">
        <f>AG20+AG19</f>
        <v>44.5175748881</v>
      </c>
      <c r="AH84" s="18">
        <f>AH20+AH19</f>
        <v>40.600537629165004</v>
      </c>
      <c r="AI84" s="18">
        <f t="shared" ref="AI84:AQ84" si="42">AI20+AI19</f>
        <v>39.633943273909999</v>
      </c>
      <c r="AJ84" s="18">
        <f t="shared" si="42"/>
        <v>40.861603295910001</v>
      </c>
      <c r="AK84" s="18">
        <f t="shared" si="42"/>
        <v>39.147686434960001</v>
      </c>
      <c r="AL84" s="18">
        <f t="shared" si="42"/>
        <v>38.331189120229993</v>
      </c>
      <c r="AM84" s="18">
        <f t="shared" si="42"/>
        <v>36.453819953743995</v>
      </c>
      <c r="AN84" s="18">
        <f t="shared" si="42"/>
        <v>35.872828791348994</v>
      </c>
      <c r="AO84" s="18">
        <f t="shared" si="42"/>
        <v>37.426404898340998</v>
      </c>
      <c r="AP84" s="18">
        <f t="shared" si="42"/>
        <v>36.204208269211001</v>
      </c>
      <c r="AQ84" s="18">
        <f t="shared" si="42"/>
        <v>39.518709976064997</v>
      </c>
      <c r="AR84" s="18"/>
    </row>
    <row r="85" spans="1:44" x14ac:dyDescent="0.25">
      <c r="B85" s="29" t="s">
        <v>94</v>
      </c>
      <c r="C85" s="18">
        <f>C16+C15+C14+C13+C8+C7</f>
        <v>56.537122190299996</v>
      </c>
      <c r="D85" s="18">
        <f>D16+D15+D14+D13+D8+D7</f>
        <v>111.1208977937</v>
      </c>
      <c r="E85" s="18">
        <f>E16+E15+E14+E13+E8+E7</f>
        <v>165.46359889359002</v>
      </c>
      <c r="F85" s="18">
        <f>F16+F15+F14+F13+F8+F7</f>
        <v>165.83481156299001</v>
      </c>
      <c r="G85" s="18">
        <f>G16+G15+G14+G13+G8+G7</f>
        <v>170.72078776023</v>
      </c>
      <c r="H85" s="18">
        <f>H16+H15+H14+H13+H8+H7</f>
        <v>217.50822294067001</v>
      </c>
      <c r="I85" s="18">
        <f>I16+I15+I14+I13+I8+I7</f>
        <v>282.36259383800001</v>
      </c>
      <c r="J85" s="18">
        <f>J16+J15+J14+J13+J8+J7</f>
        <v>322.07686086270002</v>
      </c>
      <c r="K85" s="18">
        <f>K16+K15+K14+K13+K8+K7</f>
        <v>326.76834354800002</v>
      </c>
      <c r="L85" s="18">
        <f>L16+L15+L14+L13+L8+L7</f>
        <v>362.01763361957001</v>
      </c>
      <c r="M85" s="18">
        <f>M16+M15+M14+M13+M8+M7</f>
        <v>402.39091588893996</v>
      </c>
      <c r="N85" s="18">
        <f>N16+N15+N14+N13+N8+N7</f>
        <v>331.01022825401998</v>
      </c>
      <c r="O85" s="18">
        <f>O16+O15+O14+O13+O8+O7</f>
        <v>358.96519636075004</v>
      </c>
      <c r="P85" s="18">
        <f>P16+P15+P14+P13+P8+P7</f>
        <v>445.20689385735005</v>
      </c>
      <c r="Q85" s="18">
        <f>Q16+Q15+Q14+Q13+Q8+Q7</f>
        <v>503.11076918509002</v>
      </c>
      <c r="R85" s="18">
        <f>R16+R15+R14+R13+R8+R7</f>
        <v>570.23529476609997</v>
      </c>
      <c r="S85" s="18">
        <f>S16+S15+S14+S13+S8+S7</f>
        <v>570.72276993614992</v>
      </c>
      <c r="T85" s="18">
        <f>T16+T15+T14+T13+T8+T7</f>
        <v>521.9534789884799</v>
      </c>
      <c r="U85" s="18">
        <f>U16+U15+U14+U13+U8+U7</f>
        <v>465.05689666742006</v>
      </c>
      <c r="V85" s="18">
        <f>V16+V15+V14+V13+V8+V7</f>
        <v>519.87722587710005</v>
      </c>
      <c r="W85" s="18">
        <f>W16+W15+W14+W13+W8+W7</f>
        <v>620.24275572318004</v>
      </c>
      <c r="X85" s="18">
        <f>X16+X15+X14+X13+X8+X7</f>
        <v>640.35832292848988</v>
      </c>
      <c r="Y85" s="18">
        <f>Y16+Y15+Y14+Y13+Y8+Y7</f>
        <v>671.40597927804299</v>
      </c>
      <c r="Z85" s="18">
        <f>Z16+Z15+Z14+Z13+Z8+Z7</f>
        <v>735.83696596372602</v>
      </c>
      <c r="AA85" s="18">
        <f>AA16+AA15+AA14+AA13+AA8+AA7</f>
        <v>844.67708497045896</v>
      </c>
      <c r="AB85" s="18">
        <f>AB16+AB15+AB14+AB13+AB8+AB7</f>
        <v>867.92964397987805</v>
      </c>
      <c r="AC85" s="18">
        <f>AC16+AC15+AC14+AC13+AC8+AC7</f>
        <v>942.38077028847704</v>
      </c>
      <c r="AD85" s="18">
        <f>AD16+AD15+AD14+AD13+AD8+AD7</f>
        <v>1003.4911814352091</v>
      </c>
      <c r="AE85" s="18">
        <f>AE16+AE15+AE14+AE13+AE8+AE7</f>
        <v>984.63878845818419</v>
      </c>
      <c r="AF85" s="18">
        <f>AF16+AF15+AF14+AF13+AF8+AF7</f>
        <v>954.52660161210304</v>
      </c>
      <c r="AG85" s="18">
        <f>AG16+AG15+AG14+AG13+AG8+AG7</f>
        <v>931.12490907482004</v>
      </c>
      <c r="AH85" s="18">
        <f>AH16+AH15+AH14+AH13+AH8+AH7</f>
        <v>856.47087727660903</v>
      </c>
      <c r="AI85" s="18">
        <f t="shared" ref="AI85:AQ85" si="43">AI16+AI15+AI14+AI13+AI8+AI7</f>
        <v>866.53227693450003</v>
      </c>
      <c r="AJ85" s="18">
        <f t="shared" si="43"/>
        <v>877.93660550374307</v>
      </c>
      <c r="AK85" s="18">
        <f t="shared" si="43"/>
        <v>837.634010379188</v>
      </c>
      <c r="AL85" s="18">
        <f t="shared" si="43"/>
        <v>837.54980006488211</v>
      </c>
      <c r="AM85" s="18">
        <f t="shared" si="43"/>
        <v>831.8248768970401</v>
      </c>
      <c r="AN85" s="18">
        <f t="shared" si="43"/>
        <v>852.65806249970683</v>
      </c>
      <c r="AO85" s="18">
        <f t="shared" si="43"/>
        <v>815.40733053071506</v>
      </c>
      <c r="AP85" s="18">
        <f t="shared" si="43"/>
        <v>813.1516681277609</v>
      </c>
      <c r="AQ85" s="18">
        <f t="shared" si="43"/>
        <v>877.20612801850507</v>
      </c>
      <c r="AR85" s="18"/>
    </row>
    <row r="86" spans="1:44" x14ac:dyDescent="0.25">
      <c r="B86" s="29" t="s">
        <v>95</v>
      </c>
      <c r="C86" s="18">
        <f>C18+C10+C9+C17</f>
        <v>237.16132419141999</v>
      </c>
      <c r="D86" s="18">
        <f>D18+D10+D9+D17</f>
        <v>297.03444047715499</v>
      </c>
      <c r="E86" s="18">
        <f>E18+E10+E9+E17</f>
        <v>340.128244936415</v>
      </c>
      <c r="F86" s="18">
        <f>F18+F10+F9+F17</f>
        <v>286.87259974421698</v>
      </c>
      <c r="G86" s="18">
        <f>G18+G10+G9+G17</f>
        <v>362.94253395784602</v>
      </c>
      <c r="H86" s="18">
        <f>H18+H10+H9+H17</f>
        <v>107.44249820688</v>
      </c>
      <c r="I86" s="18">
        <f>I18+I10+I9+I17</f>
        <v>137.34061151634</v>
      </c>
      <c r="J86" s="18">
        <f>J18+J10+J9+J17</f>
        <v>174.74296329859001</v>
      </c>
      <c r="K86" s="18">
        <f>K18+K10+K9+K17</f>
        <v>170.76453596565</v>
      </c>
      <c r="L86" s="18">
        <f>L18+L10+L9+L17</f>
        <v>199.00102322729802</v>
      </c>
      <c r="M86" s="18">
        <f>M18+M10+M9+M17</f>
        <v>217.17537989195799</v>
      </c>
      <c r="N86" s="18">
        <f>N18+N10+N9+N17</f>
        <v>310.56892516376001</v>
      </c>
      <c r="O86" s="18">
        <f>O18+O10+O9+O17</f>
        <v>313.10616797662004</v>
      </c>
      <c r="P86" s="18">
        <f>P18+P10+P9+P17</f>
        <v>391.62847199123695</v>
      </c>
      <c r="Q86" s="18">
        <f>Q18+Q10+Q9+Q17</f>
        <v>416.87606876184202</v>
      </c>
      <c r="R86" s="18">
        <f>R18+R10+R9+R17</f>
        <v>430.16989495195105</v>
      </c>
      <c r="S86" s="18">
        <f>S18+S10+S9+S17</f>
        <v>389.85489361982201</v>
      </c>
      <c r="T86" s="18">
        <f>T18+T10+T9+T17</f>
        <v>379.507112911538</v>
      </c>
      <c r="U86" s="18">
        <f>U18+U10+U9+U17</f>
        <v>315.47846342473599</v>
      </c>
      <c r="V86" s="18">
        <f>V18+V10+V9+V17</f>
        <v>326.32234974088402</v>
      </c>
      <c r="W86" s="18">
        <f>W18+W10+W9+W17</f>
        <v>362.55178690692395</v>
      </c>
      <c r="X86" s="18">
        <f>X18+X10+X9+X17</f>
        <v>321.19498324863804</v>
      </c>
      <c r="Y86" s="18">
        <f>Y18+Y10+Y9+Y17</f>
        <v>295.79942563128003</v>
      </c>
      <c r="Z86" s="18">
        <f>Z18+Z10+Z9+Z17</f>
        <v>345.88738199038306</v>
      </c>
      <c r="AA86" s="18">
        <f>AA18+AA10+AA9+AA17</f>
        <v>379.90967705627298</v>
      </c>
      <c r="AB86" s="18">
        <f>AB18+AB10+AB9+AB17</f>
        <v>461.135557526198</v>
      </c>
      <c r="AC86" s="18">
        <f>AC18+AC10+AC9+AC17</f>
        <v>441.53230306789402</v>
      </c>
      <c r="AD86" s="18">
        <f>AD18+AD10+AD9+AD17</f>
        <v>423.29755363212701</v>
      </c>
      <c r="AE86" s="18">
        <f>AE18+AE10+AE9+AE17</f>
        <v>420.69519092171601</v>
      </c>
      <c r="AF86" s="18">
        <f>AF18+AF10+AF9+AF17</f>
        <v>361.50252632951805</v>
      </c>
      <c r="AG86" s="18">
        <f>AG18+AG10+AG9+AG17</f>
        <v>349.74485064885801</v>
      </c>
      <c r="AH86" s="18">
        <f>AH18+AH10+AH9+AH17</f>
        <v>289.171806173346</v>
      </c>
      <c r="AI86" s="18">
        <f t="shared" ref="AI86:AQ86" si="44">AI18+AI10+AI9+AI17</f>
        <v>291.839171948976</v>
      </c>
      <c r="AJ86" s="18">
        <f t="shared" si="44"/>
        <v>309.69539140331</v>
      </c>
      <c r="AK86" s="18">
        <f t="shared" si="44"/>
        <v>291.41953514782398</v>
      </c>
      <c r="AL86" s="18">
        <f t="shared" si="44"/>
        <v>284.42084328706403</v>
      </c>
      <c r="AM86" s="18">
        <f t="shared" si="44"/>
        <v>281.41650323013903</v>
      </c>
      <c r="AN86" s="18">
        <f t="shared" si="44"/>
        <v>286.87692673101401</v>
      </c>
      <c r="AO86" s="18">
        <f t="shared" si="44"/>
        <v>312.53129799806095</v>
      </c>
      <c r="AP86" s="18">
        <f t="shared" si="44"/>
        <v>337.29761609794701</v>
      </c>
      <c r="AQ86" s="18">
        <f t="shared" si="44"/>
        <v>332.16605484678598</v>
      </c>
      <c r="AR86" s="18"/>
    </row>
    <row r="87" spans="1:44" x14ac:dyDescent="0.25">
      <c r="B87" s="22" t="s">
        <v>96</v>
      </c>
      <c r="C87" s="18">
        <f>C5+C6</f>
        <v>26.5259642605</v>
      </c>
      <c r="D87" s="18">
        <f>D5+D6</f>
        <v>32.744693765569998</v>
      </c>
      <c r="E87" s="18">
        <f>E5+E6</f>
        <v>47.820347797850005</v>
      </c>
      <c r="F87" s="18">
        <f>F5+F6</f>
        <v>51.436153024300005</v>
      </c>
      <c r="G87" s="18">
        <f>G5+G6</f>
        <v>50.299834433900003</v>
      </c>
      <c r="H87" s="18">
        <f>H5+H6</f>
        <v>81.170960767899999</v>
      </c>
      <c r="I87" s="18">
        <f>I5+I6</f>
        <v>95.948946899199996</v>
      </c>
      <c r="J87" s="18">
        <f>J5+J6</f>
        <v>95.977521608239996</v>
      </c>
      <c r="K87" s="18">
        <f>K5+K6</f>
        <v>117.2443952653</v>
      </c>
      <c r="L87" s="18">
        <f>L5+L6</f>
        <v>127.70878441078</v>
      </c>
      <c r="M87" s="18">
        <f>M5+M6</f>
        <v>138.7755328364</v>
      </c>
      <c r="N87" s="18">
        <f>N5+N6</f>
        <v>78.031514174449995</v>
      </c>
      <c r="O87" s="18">
        <f>O5+O6</f>
        <v>81.646455580509993</v>
      </c>
      <c r="P87" s="18">
        <f>P5+P6</f>
        <v>91.479231537559997</v>
      </c>
      <c r="Q87" s="18">
        <f>Q5+Q6</f>
        <v>103.05804092467</v>
      </c>
      <c r="R87" s="18">
        <f>R5+R6</f>
        <v>115.32699238150001</v>
      </c>
      <c r="S87" s="18">
        <f>S5+S6</f>
        <v>121.22803933249</v>
      </c>
      <c r="T87" s="18">
        <f>T5+T6</f>
        <v>128.94446050479999</v>
      </c>
      <c r="U87" s="18">
        <f>U5+U6</f>
        <v>129.87114463189999</v>
      </c>
      <c r="V87" s="18">
        <f>V5+V6</f>
        <v>131.80261321730001</v>
      </c>
      <c r="W87" s="18">
        <f>W5+W6</f>
        <v>141.21719215824999</v>
      </c>
      <c r="X87" s="18">
        <f>X5+X6</f>
        <v>121.53830913877999</v>
      </c>
      <c r="Y87" s="18">
        <f>Y5+Y6</f>
        <v>103.06007937318</v>
      </c>
      <c r="Z87" s="18">
        <f>Z5+Z6</f>
        <v>110.71975121060001</v>
      </c>
      <c r="AA87" s="18">
        <f>AA5+AA6</f>
        <v>130.32419653785001</v>
      </c>
      <c r="AB87" s="18">
        <f>AB5+AB6</f>
        <v>155.17141232708002</v>
      </c>
      <c r="AC87" s="18">
        <f>AC5+AC6</f>
        <v>137.16327835523998</v>
      </c>
      <c r="AD87" s="18">
        <f>AD5+AD6</f>
        <v>135.89459187941401</v>
      </c>
      <c r="AE87" s="18">
        <f>AE5+AE6</f>
        <v>128.27779608077799</v>
      </c>
      <c r="AF87" s="18">
        <f>AF5+AF6</f>
        <v>105.34061574575099</v>
      </c>
      <c r="AG87" s="18">
        <f>AG5+AG6</f>
        <v>93.432464179001002</v>
      </c>
      <c r="AH87" s="18">
        <f>AH5+AH6</f>
        <v>97.204609535716997</v>
      </c>
      <c r="AI87" s="18">
        <f t="shared" ref="AI87:AQ87" si="45">AI5+AI6</f>
        <v>96.331151778429998</v>
      </c>
      <c r="AJ87" s="18">
        <f t="shared" si="45"/>
        <v>99.861104630699998</v>
      </c>
      <c r="AK87" s="18">
        <f t="shared" si="45"/>
        <v>100.2947953453</v>
      </c>
      <c r="AL87" s="18">
        <f t="shared" si="45"/>
        <v>100.38491581240001</v>
      </c>
      <c r="AM87" s="18">
        <f t="shared" si="45"/>
        <v>89.324105444840001</v>
      </c>
      <c r="AN87" s="18">
        <f t="shared" si="45"/>
        <v>89.425572075079998</v>
      </c>
      <c r="AO87" s="18">
        <f t="shared" si="45"/>
        <v>90.107311826949996</v>
      </c>
      <c r="AP87" s="18">
        <f t="shared" si="45"/>
        <v>86.89376106616001</v>
      </c>
      <c r="AQ87" s="18">
        <f t="shared" si="45"/>
        <v>92.605516055570007</v>
      </c>
      <c r="AR87" s="18"/>
    </row>
    <row r="88" spans="1:44" x14ac:dyDescent="0.25">
      <c r="B88" s="29" t="s">
        <v>33</v>
      </c>
      <c r="C88" s="18">
        <f>C4</f>
        <v>29.104729899300001</v>
      </c>
      <c r="D88" s="18">
        <f>D4</f>
        <v>30.776879394600002</v>
      </c>
      <c r="E88" s="18">
        <f>E4</f>
        <v>33.399662420799999</v>
      </c>
      <c r="F88" s="18">
        <f>F4</f>
        <v>30.3577054579</v>
      </c>
      <c r="G88" s="18">
        <f>G4</f>
        <v>29.299669360900001</v>
      </c>
      <c r="H88" s="18">
        <f>H4</f>
        <v>30.6542600368</v>
      </c>
      <c r="I88" s="18">
        <f>I4</f>
        <v>30.466439115099998</v>
      </c>
      <c r="J88" s="18">
        <f>J4</f>
        <v>30.370814455800001</v>
      </c>
      <c r="K88" s="18">
        <f>K4</f>
        <v>39.403724083</v>
      </c>
      <c r="L88" s="18">
        <f>L4</f>
        <v>40.568967329800003</v>
      </c>
      <c r="M88" s="18">
        <f>M4</f>
        <v>42.630688960599997</v>
      </c>
      <c r="N88" s="18">
        <f>N4</f>
        <v>43.015049651799998</v>
      </c>
      <c r="O88" s="18">
        <f>O4</f>
        <v>43.3299961297</v>
      </c>
      <c r="P88" s="18">
        <f>P4</f>
        <v>43.6508768355</v>
      </c>
      <c r="Q88" s="18">
        <f>Q4</f>
        <v>44.155881561900003</v>
      </c>
      <c r="R88" s="18">
        <f>R4</f>
        <v>44.616716111899997</v>
      </c>
      <c r="S88" s="18">
        <f>S4</f>
        <v>45.110775482000001</v>
      </c>
      <c r="T88" s="18">
        <f>T4</f>
        <v>45.759824232230002</v>
      </c>
      <c r="U88" s="18">
        <f>U4</f>
        <v>46.430494062199998</v>
      </c>
      <c r="V88" s="18">
        <f>V4</f>
        <v>46.996257801170003</v>
      </c>
      <c r="W88" s="18">
        <f>W4</f>
        <v>57.1622165518</v>
      </c>
      <c r="X88" s="18">
        <f>X4</f>
        <v>57.147993651100002</v>
      </c>
      <c r="Y88" s="18">
        <f>Y4</f>
        <v>56.7403173262</v>
      </c>
      <c r="Z88" s="18">
        <f>Z4</f>
        <v>56.151070156099998</v>
      </c>
      <c r="AA88" s="18">
        <f>AA4</f>
        <v>55.649630475000002</v>
      </c>
      <c r="AB88" s="18">
        <f>AB4</f>
        <v>56.100513539399998</v>
      </c>
      <c r="AC88" s="18">
        <f>AC4</f>
        <v>58.945908993800003</v>
      </c>
      <c r="AD88" s="18">
        <f>AD4</f>
        <v>58.500754987800001</v>
      </c>
      <c r="AE88" s="18">
        <f>AE4</f>
        <v>57.961478592399999</v>
      </c>
      <c r="AF88" s="18">
        <f>AF4</f>
        <v>57.743131180600002</v>
      </c>
      <c r="AG88" s="18">
        <f>AG4</f>
        <v>57.299915784600003</v>
      </c>
      <c r="AH88" s="18">
        <f>AH4</f>
        <v>50.993410614699997</v>
      </c>
      <c r="AI88" s="18">
        <f t="shared" ref="AI88:AQ88" si="46">AI4</f>
        <v>50.480106397599997</v>
      </c>
      <c r="AJ88" s="18">
        <f t="shared" si="46"/>
        <v>49.971131258200003</v>
      </c>
      <c r="AK88" s="18">
        <f t="shared" si="46"/>
        <v>49.572270732100002</v>
      </c>
      <c r="AL88" s="18">
        <f t="shared" si="46"/>
        <v>49.109722441199999</v>
      </c>
      <c r="AM88" s="18">
        <f t="shared" si="46"/>
        <v>48.841286205700001</v>
      </c>
      <c r="AN88" s="18">
        <f t="shared" si="46"/>
        <v>48.615608861799998</v>
      </c>
      <c r="AO88" s="18">
        <f t="shared" si="46"/>
        <v>48.291005996560003</v>
      </c>
      <c r="AP88" s="18">
        <f t="shared" si="46"/>
        <v>48.151332605089998</v>
      </c>
      <c r="AQ88" s="18">
        <f t="shared" si="46"/>
        <v>58.049222956999998</v>
      </c>
      <c r="AR88" s="18"/>
    </row>
    <row r="89" spans="1:44" x14ac:dyDescent="0.25">
      <c r="C89" s="18">
        <f>SUM(C83:C88)</f>
        <v>678.32950666483998</v>
      </c>
    </row>
    <row r="91" spans="1:44" x14ac:dyDescent="0.25">
      <c r="A91" t="s">
        <v>11</v>
      </c>
    </row>
    <row r="92" spans="1:44" x14ac:dyDescent="0.25">
      <c r="B92" s="29" t="s">
        <v>97</v>
      </c>
      <c r="C92" s="18">
        <f>C35+C36+C45+C46</f>
        <v>27.866525257810338</v>
      </c>
      <c r="D92" s="18">
        <f t="shared" ref="D92:AN92" si="47">D31+D21+D20+D30</f>
        <v>23.161550746639506</v>
      </c>
      <c r="E92" s="18">
        <f t="shared" si="47"/>
        <v>21.529254318630549</v>
      </c>
      <c r="F92" s="18">
        <f t="shared" si="47"/>
        <v>36.741232581068459</v>
      </c>
      <c r="G92" s="18">
        <f t="shared" si="47"/>
        <v>58.150429310169109</v>
      </c>
      <c r="H92" s="18">
        <f t="shared" si="47"/>
        <v>293.15463511226017</v>
      </c>
      <c r="I92" s="18">
        <f t="shared" si="47"/>
        <v>241.55592842059838</v>
      </c>
      <c r="J92" s="18">
        <f t="shared" si="47"/>
        <v>197.46302844642548</v>
      </c>
      <c r="K92" s="18">
        <f t="shared" si="47"/>
        <v>216.41376492735813</v>
      </c>
      <c r="L92" s="18">
        <f t="shared" si="47"/>
        <v>186.69393326768395</v>
      </c>
      <c r="M92" s="18">
        <f t="shared" si="47"/>
        <v>168.69438961454452</v>
      </c>
      <c r="N92" s="18">
        <f t="shared" si="47"/>
        <v>151.24490131822699</v>
      </c>
      <c r="O92" s="18">
        <f t="shared" si="47"/>
        <v>144.61396942782608</v>
      </c>
      <c r="P92" s="18">
        <f t="shared" si="47"/>
        <v>145.20342264736897</v>
      </c>
      <c r="Q92" s="18">
        <f t="shared" si="47"/>
        <v>137.77657302745851</v>
      </c>
      <c r="R92" s="18">
        <f t="shared" si="47"/>
        <v>132.71142347020111</v>
      </c>
      <c r="S92" s="18">
        <f t="shared" si="47"/>
        <v>116.37039288201386</v>
      </c>
      <c r="T92" s="18">
        <f t="shared" si="47"/>
        <v>107.05586973456128</v>
      </c>
      <c r="U92" s="18">
        <f t="shared" si="47"/>
        <v>94.179996462706697</v>
      </c>
      <c r="V92" s="18">
        <f t="shared" si="47"/>
        <v>87.359728292769788</v>
      </c>
      <c r="W92" s="18">
        <f t="shared" si="47"/>
        <v>99.029417079511717</v>
      </c>
      <c r="X92" s="18">
        <f t="shared" si="47"/>
        <v>89.132084212303084</v>
      </c>
      <c r="Y92" s="18">
        <f t="shared" si="47"/>
        <v>84.957301230423823</v>
      </c>
      <c r="Z92" s="18">
        <f t="shared" si="47"/>
        <v>99.158485079070118</v>
      </c>
      <c r="AA92" s="18">
        <f t="shared" si="47"/>
        <v>122.82374474195807</v>
      </c>
      <c r="AB92" s="18">
        <f t="shared" si="47"/>
        <v>135.62722922184795</v>
      </c>
      <c r="AC92" s="18">
        <f t="shared" si="47"/>
        <v>149.80855451892694</v>
      </c>
      <c r="AD92" s="18">
        <f t="shared" si="47"/>
        <v>151.91790398643329</v>
      </c>
      <c r="AE92" s="18">
        <f t="shared" si="47"/>
        <v>157.48799528718436</v>
      </c>
      <c r="AF92" s="18">
        <f t="shared" si="47"/>
        <v>150.96067634180434</v>
      </c>
      <c r="AG92" s="18">
        <f t="shared" si="47"/>
        <v>146.17334272236303</v>
      </c>
      <c r="AH92" s="18">
        <f>AH31+AH21+AH20+AH30</f>
        <v>133.27963603203094</v>
      </c>
      <c r="AI92" s="18">
        <f t="shared" ref="AI92:AQ92" si="48">AI31+AI21+AI20+AI30</f>
        <v>131.7463503543002</v>
      </c>
      <c r="AJ92" s="18">
        <f t="shared" si="48"/>
        <v>135.48070567162569</v>
      </c>
      <c r="AK92" s="18">
        <f t="shared" si="48"/>
        <v>132.28730109411114</v>
      </c>
      <c r="AL92" s="18">
        <f t="shared" si="48"/>
        <v>130.1456075086497</v>
      </c>
      <c r="AM92" s="18">
        <f t="shared" si="48"/>
        <v>122.9234093974631</v>
      </c>
      <c r="AN92" s="18">
        <f t="shared" si="48"/>
        <v>123.00846162877916</v>
      </c>
      <c r="AO92" s="18">
        <f t="shared" si="48"/>
        <v>121.96600182049296</v>
      </c>
      <c r="AP92" s="18">
        <f t="shared" si="48"/>
        <v>121.04951619216804</v>
      </c>
      <c r="AQ92" s="18">
        <f t="shared" si="48"/>
        <v>135.43087875330565</v>
      </c>
    </row>
    <row r="93" spans="1:44" x14ac:dyDescent="0.25">
      <c r="B93" s="29" t="s">
        <v>98</v>
      </c>
      <c r="C93" s="18">
        <f>C44+C43</f>
        <v>2.6877767602036799</v>
      </c>
      <c r="D93" s="18">
        <f t="shared" ref="D93:AQ93" si="49">D44+D43</f>
        <v>0.70401779749886395</v>
      </c>
      <c r="E93" s="18">
        <f t="shared" si="49"/>
        <v>0.44313618451901499</v>
      </c>
      <c r="F93" s="18">
        <f t="shared" si="49"/>
        <v>1.0004065837962699</v>
      </c>
      <c r="G93" s="18">
        <f t="shared" si="49"/>
        <v>1.5629457632669801</v>
      </c>
      <c r="H93" s="18">
        <f t="shared" si="49"/>
        <v>13.100378223882629</v>
      </c>
      <c r="I93" s="18">
        <f t="shared" si="49"/>
        <v>9.7240484014732989</v>
      </c>
      <c r="J93" s="18">
        <f t="shared" si="49"/>
        <v>6.9782677338899681</v>
      </c>
      <c r="K93" s="18">
        <f t="shared" si="49"/>
        <v>7.8956856769812305</v>
      </c>
      <c r="L93" s="18">
        <f t="shared" si="49"/>
        <v>6.0590413869625808</v>
      </c>
      <c r="M93" s="18">
        <f t="shared" si="49"/>
        <v>5.1177546802823253</v>
      </c>
      <c r="N93" s="18">
        <f t="shared" si="49"/>
        <v>5.7277574122207415</v>
      </c>
      <c r="O93" s="18">
        <f t="shared" si="49"/>
        <v>5.1585400846324516</v>
      </c>
      <c r="P93" s="18">
        <f t="shared" si="49"/>
        <v>4.3939426022663639</v>
      </c>
      <c r="Q93" s="18">
        <f t="shared" si="49"/>
        <v>3.6634817649624298</v>
      </c>
      <c r="R93" s="18">
        <f t="shared" si="49"/>
        <v>3.2165384644801001</v>
      </c>
      <c r="S93" s="18">
        <f t="shared" si="49"/>
        <v>2.6511218146578996</v>
      </c>
      <c r="T93" s="18">
        <f t="shared" si="49"/>
        <v>2.2420980875816499</v>
      </c>
      <c r="U93" s="18">
        <f t="shared" si="49"/>
        <v>1.8286153082538179</v>
      </c>
      <c r="V93" s="18">
        <f t="shared" si="49"/>
        <v>1.5238420739721925</v>
      </c>
      <c r="W93" s="18">
        <f t="shared" si="49"/>
        <v>1.4993106990006264</v>
      </c>
      <c r="X93" s="18">
        <f t="shared" si="49"/>
        <v>1.0764674124330986</v>
      </c>
      <c r="Y93" s="18">
        <f t="shared" si="49"/>
        <v>1.001932078276013</v>
      </c>
      <c r="Z93" s="18">
        <f t="shared" si="49"/>
        <v>1.3358671652315091</v>
      </c>
      <c r="AA93" s="18">
        <f t="shared" si="49"/>
        <v>1.4698533084578498</v>
      </c>
      <c r="AB93" s="18">
        <f t="shared" si="49"/>
        <v>2.7291285237519882</v>
      </c>
      <c r="AC93" s="18">
        <f t="shared" si="49"/>
        <v>4.1535859228423337</v>
      </c>
      <c r="AD93" s="18">
        <f t="shared" si="49"/>
        <v>3.8998298937836728</v>
      </c>
      <c r="AE93" s="18">
        <f t="shared" si="49"/>
        <v>3.7960599833442732</v>
      </c>
      <c r="AF93" s="18">
        <f t="shared" si="49"/>
        <v>3.5544173429236539</v>
      </c>
      <c r="AG93" s="18">
        <f t="shared" si="49"/>
        <v>3.4721359828625578</v>
      </c>
      <c r="AH93" s="18">
        <f t="shared" si="49"/>
        <v>3.2355146235534993</v>
      </c>
      <c r="AI93" s="18">
        <f t="shared" si="49"/>
        <v>3.2344574140247726</v>
      </c>
      <c r="AJ93" s="18">
        <f t="shared" si="49"/>
        <v>3.3353415138430806</v>
      </c>
      <c r="AK93" s="18">
        <f t="shared" si="49"/>
        <v>3.2463248594435301</v>
      </c>
      <c r="AL93" s="18">
        <f t="shared" si="49"/>
        <v>3.2019756243130049</v>
      </c>
      <c r="AM93" s="18">
        <f t="shared" si="49"/>
        <v>2.9962951625797385</v>
      </c>
      <c r="AN93" s="18">
        <f t="shared" si="49"/>
        <v>2.9508932431762602</v>
      </c>
      <c r="AO93" s="18">
        <f t="shared" si="49"/>
        <v>3.0109702223787074</v>
      </c>
      <c r="AP93" s="18">
        <f t="shared" si="49"/>
        <v>2.9093327255738521</v>
      </c>
      <c r="AQ93" s="18">
        <f t="shared" si="49"/>
        <v>3.0673387695099916</v>
      </c>
    </row>
    <row r="94" spans="1:44" x14ac:dyDescent="0.25">
      <c r="B94" s="29" t="s">
        <v>94</v>
      </c>
      <c r="C94" s="18">
        <f>C31+C32+C39+C40+C37+C38</f>
        <v>1.340954495255172</v>
      </c>
      <c r="D94" s="18">
        <f t="shared" ref="D94:AQ94" si="50">D31+D32+D39+D40+D37+D38</f>
        <v>2.4333972563673281</v>
      </c>
      <c r="E94" s="18">
        <f t="shared" si="50"/>
        <v>3.4147445914022985</v>
      </c>
      <c r="F94" s="18">
        <f t="shared" si="50"/>
        <v>3.3584279219753559</v>
      </c>
      <c r="G94" s="18">
        <f t="shared" si="50"/>
        <v>3.4162933220871476</v>
      </c>
      <c r="H94" s="18">
        <f t="shared" si="50"/>
        <v>4.5465100697970637</v>
      </c>
      <c r="I94" s="18">
        <f t="shared" si="50"/>
        <v>5.7907509282532521</v>
      </c>
      <c r="J94" s="18">
        <f t="shared" si="50"/>
        <v>6.4915037228480923</v>
      </c>
      <c r="K94" s="18">
        <f t="shared" si="50"/>
        <v>6.2423912675829403</v>
      </c>
      <c r="L94" s="18">
        <f t="shared" si="50"/>
        <v>6.8795645638534282</v>
      </c>
      <c r="M94" s="18">
        <f t="shared" si="50"/>
        <v>7.6187505504736883</v>
      </c>
      <c r="N94" s="18">
        <f t="shared" si="50"/>
        <v>6.3573769117959333</v>
      </c>
      <c r="O94" s="18">
        <f t="shared" si="50"/>
        <v>6.8497567021479675</v>
      </c>
      <c r="P94" s="18">
        <f t="shared" si="50"/>
        <v>8.1803012190075979</v>
      </c>
      <c r="Q94" s="18">
        <f t="shared" si="50"/>
        <v>9.2878192800050776</v>
      </c>
      <c r="R94" s="18">
        <f t="shared" si="50"/>
        <v>10.481252259387967</v>
      </c>
      <c r="S94" s="18">
        <f t="shared" si="50"/>
        <v>10.411242201807974</v>
      </c>
      <c r="T94" s="18">
        <f t="shared" si="50"/>
        <v>9.0543673897486432</v>
      </c>
      <c r="U94" s="18">
        <f t="shared" si="50"/>
        <v>7.9584537561292148</v>
      </c>
      <c r="V94" s="18">
        <f t="shared" si="50"/>
        <v>9.0588103898731767</v>
      </c>
      <c r="W94" s="18">
        <f t="shared" si="50"/>
        <v>10.345517512828344</v>
      </c>
      <c r="X94" s="18">
        <f t="shared" si="50"/>
        <v>10.826283141129124</v>
      </c>
      <c r="Y94" s="18">
        <f t="shared" si="50"/>
        <v>12.001787767402925</v>
      </c>
      <c r="Z94" s="18">
        <f t="shared" si="50"/>
        <v>13.354424609542935</v>
      </c>
      <c r="AA94" s="18">
        <f t="shared" si="50"/>
        <v>15.498348660224785</v>
      </c>
      <c r="AB94" s="18">
        <f t="shared" si="50"/>
        <v>16.169057401259185</v>
      </c>
      <c r="AC94" s="18">
        <f t="shared" si="50"/>
        <v>17.97013519824516</v>
      </c>
      <c r="AD94" s="18">
        <f t="shared" si="50"/>
        <v>19.4847206633249</v>
      </c>
      <c r="AE94" s="18">
        <f t="shared" si="50"/>
        <v>19.423955440427079</v>
      </c>
      <c r="AF94" s="18">
        <f t="shared" si="50"/>
        <v>19.166699681342365</v>
      </c>
      <c r="AG94" s="18">
        <f t="shared" si="50"/>
        <v>19.111844480621642</v>
      </c>
      <c r="AH94" s="18">
        <f t="shared" si="50"/>
        <v>17.60680375016149</v>
      </c>
      <c r="AI94" s="18">
        <f t="shared" si="50"/>
        <v>18.168352833942659</v>
      </c>
      <c r="AJ94" s="18">
        <f t="shared" si="50"/>
        <v>18.412694440309501</v>
      </c>
      <c r="AK94" s="18">
        <f t="shared" si="50"/>
        <v>17.237855247142221</v>
      </c>
      <c r="AL94" s="18">
        <f t="shared" si="50"/>
        <v>17.328011434137107</v>
      </c>
      <c r="AM94" s="18">
        <f t="shared" si="50"/>
        <v>17.67413997180072</v>
      </c>
      <c r="AN94" s="18">
        <f t="shared" si="50"/>
        <v>18.610003134102051</v>
      </c>
      <c r="AO94" s="18">
        <f t="shared" si="50"/>
        <v>18.026481530464853</v>
      </c>
      <c r="AP94" s="18">
        <f t="shared" si="50"/>
        <v>18.235808507922545</v>
      </c>
      <c r="AQ94" s="18">
        <f t="shared" si="50"/>
        <v>20.053941995556077</v>
      </c>
    </row>
    <row r="95" spans="1:44" x14ac:dyDescent="0.25">
      <c r="B95" s="29" t="s">
        <v>95</v>
      </c>
      <c r="C95" s="18">
        <f>C33+C34+C41+C42</f>
        <v>14.134656517995754</v>
      </c>
      <c r="D95" s="18">
        <f t="shared" ref="D95:AQ95" si="51">D33+D34+D41+D42</f>
        <v>17.034488880674104</v>
      </c>
      <c r="E95" s="18">
        <f t="shared" si="51"/>
        <v>18.630157604557329</v>
      </c>
      <c r="F95" s="18">
        <f t="shared" si="51"/>
        <v>16.848672899775959</v>
      </c>
      <c r="G95" s="18">
        <f t="shared" si="51"/>
        <v>15.150354830634917</v>
      </c>
      <c r="H95" s="18">
        <f t="shared" si="51"/>
        <v>6.4624743138264735</v>
      </c>
      <c r="I95" s="18">
        <f t="shared" si="51"/>
        <v>7.7391748309637149</v>
      </c>
      <c r="J95" s="18">
        <f t="shared" si="51"/>
        <v>9.0680323210537637</v>
      </c>
      <c r="K95" s="18">
        <f t="shared" si="51"/>
        <v>9.1093557816086239</v>
      </c>
      <c r="L95" s="18">
        <f t="shared" si="51"/>
        <v>10.365281354198121</v>
      </c>
      <c r="M95" s="18">
        <f t="shared" si="51"/>
        <v>11.183851212566424</v>
      </c>
      <c r="N95" s="18">
        <f t="shared" si="51"/>
        <v>14.425110550033128</v>
      </c>
      <c r="O95" s="18">
        <f t="shared" si="51"/>
        <v>14.929822931327291</v>
      </c>
      <c r="P95" s="18">
        <f t="shared" si="51"/>
        <v>21.951332667145827</v>
      </c>
      <c r="Q95" s="18">
        <f t="shared" si="51"/>
        <v>24.149866502391347</v>
      </c>
      <c r="R95" s="18">
        <f t="shared" si="51"/>
        <v>25.080223326147017</v>
      </c>
      <c r="S95" s="18">
        <f t="shared" si="51"/>
        <v>21.838936494363899</v>
      </c>
      <c r="T95" s="18">
        <f t="shared" si="51"/>
        <v>21.408930852611032</v>
      </c>
      <c r="U95" s="18">
        <f t="shared" si="51"/>
        <v>16.041639882681835</v>
      </c>
      <c r="V95" s="18">
        <f t="shared" si="51"/>
        <v>17.380342829031854</v>
      </c>
      <c r="W95" s="18">
        <f t="shared" si="51"/>
        <v>19.358977154442503</v>
      </c>
      <c r="X95" s="18">
        <f t="shared" si="51"/>
        <v>17.674321817361101</v>
      </c>
      <c r="Y95" s="18">
        <f t="shared" si="51"/>
        <v>17.25418298226554</v>
      </c>
      <c r="Z95" s="18">
        <f t="shared" si="51"/>
        <v>19.853586511357815</v>
      </c>
      <c r="AA95" s="18">
        <f t="shared" si="51"/>
        <v>22.092724947584109</v>
      </c>
      <c r="AB95" s="18">
        <f t="shared" si="51"/>
        <v>26.144393255439862</v>
      </c>
      <c r="AC95" s="18">
        <f t="shared" si="51"/>
        <v>27.632615843224499</v>
      </c>
      <c r="AD95" s="18">
        <f t="shared" si="51"/>
        <v>27.532169092575892</v>
      </c>
      <c r="AE95" s="18">
        <f t="shared" si="51"/>
        <v>27.630038255822072</v>
      </c>
      <c r="AF95" s="18">
        <f t="shared" si="51"/>
        <v>23.920772208645303</v>
      </c>
      <c r="AG95" s="18">
        <f t="shared" si="51"/>
        <v>23.647353008278774</v>
      </c>
      <c r="AH95" s="18">
        <f t="shared" si="51"/>
        <v>18.929439017196568</v>
      </c>
      <c r="AI95" s="18">
        <f t="shared" si="51"/>
        <v>19.666381007544842</v>
      </c>
      <c r="AJ95" s="18">
        <f t="shared" si="51"/>
        <v>21.481396912177264</v>
      </c>
      <c r="AK95" s="18">
        <f t="shared" si="51"/>
        <v>20.195578558744614</v>
      </c>
      <c r="AL95" s="18">
        <f t="shared" si="51"/>
        <v>19.841992979452471</v>
      </c>
      <c r="AM95" s="18">
        <f t="shared" si="51"/>
        <v>20.543311061110593</v>
      </c>
      <c r="AN95" s="18">
        <f t="shared" si="51"/>
        <v>21.319803915159852</v>
      </c>
      <c r="AO95" s="18">
        <f t="shared" si="51"/>
        <v>23.934512101470546</v>
      </c>
      <c r="AP95" s="18">
        <f t="shared" si="51"/>
        <v>26.170169343009086</v>
      </c>
      <c r="AQ95" s="18">
        <f t="shared" si="51"/>
        <v>25.899989520248297</v>
      </c>
    </row>
    <row r="96" spans="1:44" x14ac:dyDescent="0.25">
      <c r="B96" s="22" t="s">
        <v>96</v>
      </c>
      <c r="C96" s="18">
        <f>C29+C30</f>
        <v>0.95869715543023037</v>
      </c>
      <c r="D96" s="18">
        <f t="shared" ref="D96:AQ96" si="52">D29+D30</f>
        <v>1.023441943264968</v>
      </c>
      <c r="E96" s="18">
        <f t="shared" si="52"/>
        <v>1.5443380551861059</v>
      </c>
      <c r="F96" s="18">
        <f t="shared" si="52"/>
        <v>1.6669071496012275</v>
      </c>
      <c r="G96" s="18">
        <f t="shared" si="52"/>
        <v>0.85302473222295205</v>
      </c>
      <c r="H96" s="18">
        <f t="shared" si="52"/>
        <v>0.93006735758172743</v>
      </c>
      <c r="I96" s="18">
        <f t="shared" si="52"/>
        <v>1.4631707454995042</v>
      </c>
      <c r="J96" s="18">
        <f t="shared" si="52"/>
        <v>1.6828035621163924</v>
      </c>
      <c r="K96" s="18">
        <f t="shared" si="52"/>
        <v>2.4471789134388109</v>
      </c>
      <c r="L96" s="18">
        <f t="shared" si="52"/>
        <v>2.970522191935721</v>
      </c>
      <c r="M96" s="18">
        <f t="shared" si="52"/>
        <v>3.6498643299685818</v>
      </c>
      <c r="N96" s="18">
        <f t="shared" si="52"/>
        <v>2.0383159526123902</v>
      </c>
      <c r="O96" s="18">
        <f t="shared" si="52"/>
        <v>2.2079784776127731</v>
      </c>
      <c r="P96" s="18">
        <f t="shared" si="52"/>
        <v>2.6168380217661671</v>
      </c>
      <c r="Q96" s="18">
        <f t="shared" si="52"/>
        <v>3.0509705216309579</v>
      </c>
      <c r="R96" s="18">
        <f t="shared" si="52"/>
        <v>3.5011144234150802</v>
      </c>
      <c r="S96" s="18">
        <f t="shared" si="52"/>
        <v>3.8716318666573004</v>
      </c>
      <c r="T96" s="18">
        <f t="shared" si="52"/>
        <v>4.2113966861377703</v>
      </c>
      <c r="U96" s="18">
        <f t="shared" si="52"/>
        <v>4.4192661658761505</v>
      </c>
      <c r="V96" s="18">
        <f t="shared" si="52"/>
        <v>4.5960347273098696</v>
      </c>
      <c r="W96" s="18">
        <f t="shared" si="52"/>
        <v>5.1467079702105902</v>
      </c>
      <c r="X96" s="18">
        <f t="shared" si="52"/>
        <v>4.45021994133407</v>
      </c>
      <c r="Y96" s="18">
        <f t="shared" si="52"/>
        <v>3.81008861609725</v>
      </c>
      <c r="Z96" s="18">
        <f t="shared" si="52"/>
        <v>4.0903529036857407</v>
      </c>
      <c r="AA96" s="18">
        <f t="shared" si="52"/>
        <v>4.7831862542586299</v>
      </c>
      <c r="AB96" s="18">
        <f t="shared" si="52"/>
        <v>5.7671298571236402</v>
      </c>
      <c r="AC96" s="18">
        <f t="shared" si="52"/>
        <v>4.9792163144702393</v>
      </c>
      <c r="AD96" s="18">
        <f t="shared" si="52"/>
        <v>4.8732472366294797</v>
      </c>
      <c r="AE96" s="18">
        <f t="shared" si="52"/>
        <v>4.6009246339987202</v>
      </c>
      <c r="AF96" s="18">
        <f t="shared" si="52"/>
        <v>3.71825962539473</v>
      </c>
      <c r="AG96" s="18">
        <f t="shared" si="52"/>
        <v>3.3385562946350102</v>
      </c>
      <c r="AH96" s="18">
        <f t="shared" si="52"/>
        <v>3.6480637556080402</v>
      </c>
      <c r="AI96" s="18">
        <f t="shared" si="52"/>
        <v>3.6538096774044901</v>
      </c>
      <c r="AJ96" s="18">
        <f t="shared" si="52"/>
        <v>3.8518628066747596</v>
      </c>
      <c r="AK96" s="18">
        <f t="shared" si="52"/>
        <v>3.9125138815002902</v>
      </c>
      <c r="AL96" s="18">
        <f t="shared" si="52"/>
        <v>3.9241074842517101</v>
      </c>
      <c r="AM96" s="18">
        <f t="shared" si="52"/>
        <v>3.3137927280820803</v>
      </c>
      <c r="AN96" s="18">
        <f t="shared" si="52"/>
        <v>3.2504627029056001</v>
      </c>
      <c r="AO96" s="18">
        <f t="shared" si="52"/>
        <v>3.2270472678293198</v>
      </c>
      <c r="AP96" s="18">
        <f t="shared" si="52"/>
        <v>3.1108206407835901</v>
      </c>
      <c r="AQ96" s="18">
        <f t="shared" si="52"/>
        <v>3.4254329428161698</v>
      </c>
    </row>
    <row r="97" spans="2:43" x14ac:dyDescent="0.25">
      <c r="B97" s="29" t="s">
        <v>33</v>
      </c>
      <c r="C97" s="18">
        <f>C28</f>
        <v>1.2436292181049999</v>
      </c>
      <c r="D97" s="18">
        <f t="shared" ref="D97:AQ97" si="53">D28</f>
        <v>1.24147334248805</v>
      </c>
      <c r="E97" s="18">
        <f t="shared" si="53"/>
        <v>1.2393207159961599</v>
      </c>
      <c r="F97" s="18">
        <f t="shared" si="53"/>
        <v>1.2371716134541499</v>
      </c>
      <c r="G97" s="18">
        <f t="shared" si="53"/>
        <v>1.23502526065375</v>
      </c>
      <c r="H97" s="18">
        <f t="shared" si="53"/>
        <v>1.2328832087970001</v>
      </c>
      <c r="I97" s="18">
        <f t="shared" si="53"/>
        <v>1.229674933371</v>
      </c>
      <c r="J97" s="18">
        <f t="shared" si="53"/>
        <v>1.2264756780279999</v>
      </c>
      <c r="K97" s="18">
        <f t="shared" si="53"/>
        <v>1.223286102371</v>
      </c>
      <c r="L97" s="18">
        <f t="shared" si="53"/>
        <v>1.2201025219179999</v>
      </c>
      <c r="M97" s="18">
        <f t="shared" si="53"/>
        <v>1.21692602446</v>
      </c>
      <c r="N97" s="18">
        <f t="shared" si="53"/>
        <v>1.21375796755618</v>
      </c>
      <c r="O97" s="18">
        <f t="shared" si="53"/>
        <v>1.2105952422545001</v>
      </c>
      <c r="P97" s="18">
        <f t="shared" si="53"/>
        <v>1.20743697603181</v>
      </c>
      <c r="Q97" s="18">
        <f t="shared" si="53"/>
        <v>1.2042872018620101</v>
      </c>
      <c r="R97" s="18">
        <f t="shared" si="53"/>
        <v>1.20113206279</v>
      </c>
      <c r="S97" s="18">
        <f t="shared" si="53"/>
        <v>1.1979733735910501</v>
      </c>
      <c r="T97" s="18">
        <f t="shared" si="53"/>
        <v>1.1947922522102601</v>
      </c>
      <c r="U97" s="18">
        <f t="shared" si="53"/>
        <v>1.1915370574123501</v>
      </c>
      <c r="V97" s="18">
        <f t="shared" si="53"/>
        <v>1.1878358162174001</v>
      </c>
      <c r="W97" s="18">
        <f t="shared" si="53"/>
        <v>1.4116942299128701</v>
      </c>
      <c r="X97" s="18">
        <f t="shared" si="53"/>
        <v>1.4102617779211899</v>
      </c>
      <c r="Y97" s="18">
        <f t="shared" si="53"/>
        <v>1.40885353935017</v>
      </c>
      <c r="Z97" s="18">
        <f t="shared" si="53"/>
        <v>1.40747330196431</v>
      </c>
      <c r="AA97" s="18">
        <f t="shared" si="53"/>
        <v>1.4061110645619901</v>
      </c>
      <c r="AB97" s="18">
        <f t="shared" si="53"/>
        <v>1.4047651394790699</v>
      </c>
      <c r="AC97" s="18">
        <f t="shared" si="53"/>
        <v>1.4350196631130601</v>
      </c>
      <c r="AD97" s="18">
        <f t="shared" si="53"/>
        <v>1.43406856549891</v>
      </c>
      <c r="AE97" s="18">
        <f t="shared" si="53"/>
        <v>1.43316428936504</v>
      </c>
      <c r="AF97" s="18">
        <f t="shared" si="53"/>
        <v>1.43227710222</v>
      </c>
      <c r="AG97" s="18">
        <f t="shared" si="53"/>
        <v>1.43142549387</v>
      </c>
      <c r="AH97" s="18">
        <f t="shared" si="53"/>
        <v>1.31493224178</v>
      </c>
      <c r="AI97" s="18">
        <f t="shared" si="53"/>
        <v>1.3125279031079999</v>
      </c>
      <c r="AJ97" s="18">
        <f t="shared" si="53"/>
        <v>1.3101326826790001</v>
      </c>
      <c r="AK97" s="18">
        <f t="shared" si="53"/>
        <v>1.3077406417212301</v>
      </c>
      <c r="AL97" s="18">
        <f t="shared" si="53"/>
        <v>1.30536654319769</v>
      </c>
      <c r="AM97" s="18">
        <f t="shared" si="53"/>
        <v>1.3029825289730299</v>
      </c>
      <c r="AN97" s="18">
        <f t="shared" si="53"/>
        <v>1.30058579633974</v>
      </c>
      <c r="AO97" s="18">
        <f t="shared" si="53"/>
        <v>1.2981156558356499</v>
      </c>
      <c r="AP97" s="18">
        <f t="shared" si="53"/>
        <v>1.2952511653337</v>
      </c>
      <c r="AQ97" s="18">
        <f t="shared" si="53"/>
        <v>1.51984842770432</v>
      </c>
    </row>
    <row r="98" spans="2:43" x14ac:dyDescent="0.25">
      <c r="C98" s="18">
        <f>SUM(C92:C97)</f>
        <v>48.232239404800168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INV_global</vt:lpstr>
      <vt:lpstr>INV_renov_geste</vt:lpstr>
      <vt:lpstr>INV_syst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VERMONT Bruno</dc:creator>
  <cp:lastModifiedBy>VERMONT Bruno</cp:lastModifiedBy>
  <dcterms:created xsi:type="dcterms:W3CDTF">2018-02-13T08:28:57Z</dcterms:created>
  <dcterms:modified xsi:type="dcterms:W3CDTF">2018-02-13T15:09:44Z</dcterms:modified>
</cp:coreProperties>
</file>