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yst_chauffage" sheetId="1" state="visible" r:id="rId2"/>
    <sheet name="syst_clim" sheetId="2" state="visible" r:id="rId3"/>
    <sheet name="Feuille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<sst xmlns="http://schemas.openxmlformats.org/spreadsheetml/2006/main" count="139" uniqueCount="83">
  <si>
    <t>rendements et coûts moyens au m² des systèmes de chauffage</t>
  </si>
  <si>
    <t>COD_SYSTEME_CHAUD</t>
  </si>
  <si>
    <t>SYSTEME_CHAUD</t>
  </si>
  <si>
    <t>ENERGIE</t>
  </si>
  <si>
    <t>PERIODE</t>
  </si>
  <si>
    <t>rdt_moy</t>
  </si>
  <si>
    <t>cout_moy</t>
  </si>
  <si>
    <t>Rdt + 10 %</t>
  </si>
  <si>
    <t>Cout +15 %</t>
  </si>
  <si>
    <t>pertes </t>
  </si>
  <si>
    <t>rdt sans pertes</t>
  </si>
  <si>
    <t>rdt RT 2018</t>
  </si>
  <si>
    <t>Variation de rendement</t>
  </si>
  <si>
    <t>04</t>
  </si>
  <si>
    <t>Chaudière gaz</t>
  </si>
  <si>
    <t>Gaz</t>
  </si>
  <si>
    <t>1</t>
  </si>
  <si>
    <t>Chaudières gaz + fioul</t>
  </si>
  <si>
    <t>24</t>
  </si>
  <si>
    <t>Chaudière condensation gaz</t>
  </si>
  <si>
    <t> </t>
  </si>
  <si>
    <t>Chaudières biomasse</t>
  </si>
  <si>
    <t>?</t>
  </si>
  <si>
    <t>03</t>
  </si>
  <si>
    <t>Chaudière fioul</t>
  </si>
  <si>
    <t>Fioul</t>
  </si>
  <si>
    <t>Dispositifs chauffage décentralisés électrique fixes P&gt;250W</t>
  </si>
  <si>
    <t>23</t>
  </si>
  <si>
    <t>Chaudière condensation fioul</t>
  </si>
  <si>
    <t>Dispositifs chauffage décentralisés électrique fixes P&lt;250W</t>
  </si>
  <si>
    <t>06</t>
  </si>
  <si>
    <t>Electrique direct</t>
  </si>
  <si>
    <t>Electricité</t>
  </si>
  <si>
    <t>PAC air/air</t>
  </si>
  <si>
    <t>SCOP=3,8 en mode chauffage en énergie finale</t>
  </si>
  <si>
    <t>26</t>
  </si>
  <si>
    <t>Electrique direct performant</t>
  </si>
  <si>
    <t>PAC air/eau HT</t>
  </si>
  <si>
    <t>09</t>
  </si>
  <si>
    <t>PAC</t>
  </si>
  <si>
    <t>PAR air/eau BT</t>
  </si>
  <si>
    <t>29</t>
  </si>
  <si>
    <t>PAC performant</t>
  </si>
  <si>
    <t>10</t>
  </si>
  <si>
    <t>Rooftop</t>
  </si>
  <si>
    <t>30</t>
  </si>
  <si>
    <t>Rooftop performant</t>
  </si>
  <si>
    <t>11</t>
  </si>
  <si>
    <t>Tube radiant</t>
  </si>
  <si>
    <t>31</t>
  </si>
  <si>
    <t>Tube radiant performant</t>
  </si>
  <si>
    <t>02</t>
  </si>
  <si>
    <t>Cassette rayonnante</t>
  </si>
  <si>
    <t>22</t>
  </si>
  <si>
    <t>Cassette rayonnante performant</t>
  </si>
  <si>
    <t>05</t>
  </si>
  <si>
    <t>DRV</t>
  </si>
  <si>
    <t>25</t>
  </si>
  <si>
    <t>DRV performant</t>
  </si>
  <si>
    <t>01</t>
  </si>
  <si>
    <t>Autre système centralisé</t>
  </si>
  <si>
    <t>Autres</t>
  </si>
  <si>
    <t>Urbain</t>
  </si>
  <si>
    <t>21</t>
  </si>
  <si>
    <t>Autre système centralisé performant</t>
  </si>
  <si>
    <t>08</t>
  </si>
  <si>
    <t>nr</t>
  </si>
  <si>
    <t>Rendement des systèmes de climatisation par période</t>
  </si>
  <si>
    <t>BRANCHE</t>
  </si>
  <si>
    <t>2009</t>
  </si>
  <si>
    <t>2010-2015</t>
  </si>
  <si>
    <t>2015-2020</t>
  </si>
  <si>
    <t>2020-2030</t>
  </si>
  <si>
    <t>2030-2040</t>
  </si>
  <si>
    <t>2040-2050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</si>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</sst>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XLConnect.Header" xfId="20" builtinId="54" customBuiltin="true"/>
    <cellStyle name="Excel Built-in Excel Built-in XLConnect.String" xfId="21" builtinId="54" customBuiltin="true"/>
    <cellStyle name="Excel Built-in Excel Built-in XLConnect.Numeric" xfId="22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:F18"/>
    </sheetView>
  </sheetViews>
  <sheetFormatPr defaultRowHeight="12.8"/>
  <cols>
    <col collapsed="false" hidden="false" max="1" min="1" style="0" width="52.8877551020408"/>
    <col collapsed="false" hidden="false" max="2" min="2" style="0" width="30.8877551020408"/>
    <col collapsed="false" hidden="false" max="6" min="3" style="0" width="14.3826530612245"/>
    <col collapsed="false" hidden="false" max="10" min="7" style="0" width="11.5204081632653"/>
    <col collapsed="false" hidden="false" max="11" min="11" style="0" width="14.1020408163265"/>
    <col collapsed="false" hidden="false" max="13" min="12" style="0" width="11.5204081632653"/>
    <col collapsed="false" hidden="false" max="14" min="14" style="0" width="14.1020408163265"/>
    <col collapsed="false" hidden="false" max="15" min="15" style="1" width="11.5204081632653"/>
    <col collapsed="false" hidden="false" max="17" min="16" style="0" width="21.1581632653061"/>
    <col collapsed="false" hidden="false" max="18" min="18" style="0" width="12.969387755102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4.9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7</v>
      </c>
      <c r="K2" s="2" t="s">
        <v>8</v>
      </c>
      <c r="L2" s="2"/>
      <c r="M2" s="0" t="s">
        <v>9</v>
      </c>
      <c r="N2" s="0" t="s">
        <v>10</v>
      </c>
      <c r="O2" s="1" t="s">
        <v>11</v>
      </c>
      <c r="R2" s="0" t="s">
        <v>12</v>
      </c>
    </row>
    <row r="3" customFormat="false" ht="14.9" hidden="false" customHeight="true" outlineLevel="0" collapsed="false">
      <c r="A3" s="3" t="s">
        <v>13</v>
      </c>
      <c r="B3" s="3" t="s">
        <v>14</v>
      </c>
      <c r="C3" s="3" t="s">
        <v>15</v>
      </c>
      <c r="D3" s="3" t="s">
        <v>16</v>
      </c>
      <c r="E3" s="4" t="n">
        <v>0.806535100955144</v>
      </c>
      <c r="F3" s="4" t="n">
        <v>9.90299159704258</v>
      </c>
      <c r="G3" s="4"/>
      <c r="H3" s="4"/>
      <c r="I3" s="4"/>
      <c r="J3" s="4" t="n">
        <f aca="false">E3*1.1</f>
        <v>0.887188611050659</v>
      </c>
      <c r="K3" s="4" t="n">
        <f aca="false">F3*1.15</f>
        <v>11.388440336599</v>
      </c>
      <c r="L3" s="4"/>
      <c r="M3" s="5" t="n">
        <v>0</v>
      </c>
      <c r="N3" s="0" t="n">
        <f aca="false">E3*(1+M3)</f>
        <v>0.806535100955144</v>
      </c>
      <c r="O3" s="1" t="n">
        <f aca="false">$AB$3</f>
        <v>0.86</v>
      </c>
      <c r="R3" s="0" t="n">
        <f aca="false">O3/N3-1</f>
        <v>0.066289612171299</v>
      </c>
      <c r="Z3" s="6" t="n">
        <v>42272</v>
      </c>
      <c r="AA3" s="7" t="s">
        <v>17</v>
      </c>
      <c r="AB3" s="8" t="n">
        <v>0.86</v>
      </c>
      <c r="AC3" s="9"/>
      <c r="AD3" s="9"/>
      <c r="AE3" s="9"/>
      <c r="AF3" s="9"/>
    </row>
    <row r="4" customFormat="false" ht="14.9" hidden="false" customHeight="true" outlineLevel="0" collapsed="false">
      <c r="A4" s="3" t="s">
        <v>18</v>
      </c>
      <c r="B4" s="3" t="s">
        <v>19</v>
      </c>
      <c r="C4" s="3" t="s">
        <v>15</v>
      </c>
      <c r="D4" s="3" t="s">
        <v>16</v>
      </c>
      <c r="E4" s="4" t="n">
        <v>0.977922735115467</v>
      </c>
      <c r="F4" s="4" t="n">
        <v>18.349102464386</v>
      </c>
      <c r="G4" s="4" t="n">
        <f aca="false">E4/E3-1</f>
        <v>0.212498667395078</v>
      </c>
      <c r="H4" s="4" t="n">
        <f aca="false">F4/F3-1</f>
        <v>0.85288478583237</v>
      </c>
      <c r="I4" s="4" t="n">
        <f aca="false">H4*0.1/G4</f>
        <v>0.401360063235918</v>
      </c>
      <c r="J4" s="4"/>
      <c r="K4" s="4"/>
      <c r="L4" s="4"/>
      <c r="M4" s="5" t="n">
        <v>0</v>
      </c>
      <c r="N4" s="0" t="n">
        <f aca="false">E4*(1+M4)</f>
        <v>0.977922735115467</v>
      </c>
      <c r="Z4" s="10" t="s">
        <v>20</v>
      </c>
      <c r="AA4" s="7" t="s">
        <v>21</v>
      </c>
      <c r="AB4" s="10" t="s">
        <v>22</v>
      </c>
      <c r="AC4" s="9"/>
      <c r="AD4" s="9"/>
      <c r="AE4" s="9"/>
      <c r="AF4" s="9"/>
    </row>
    <row r="5" customFormat="false" ht="14.9" hidden="false" customHeight="true" outlineLevel="0" collapsed="false">
      <c r="A5" s="3" t="s">
        <v>23</v>
      </c>
      <c r="B5" s="3" t="s">
        <v>24</v>
      </c>
      <c r="C5" s="3" t="s">
        <v>25</v>
      </c>
      <c r="D5" s="3" t="s">
        <v>16</v>
      </c>
      <c r="E5" s="4" t="n">
        <v>0.640709072252482</v>
      </c>
      <c r="F5" s="4" t="n">
        <v>14.196297823129</v>
      </c>
      <c r="G5" s="4"/>
      <c r="H5" s="4"/>
      <c r="I5" s="4"/>
      <c r="J5" s="4" t="n">
        <f aca="false">E5*1.1</f>
        <v>0.70477997947773</v>
      </c>
      <c r="K5" s="4" t="n">
        <f aca="false">F5*1.15</f>
        <v>16.3257424965983</v>
      </c>
      <c r="L5" s="4"/>
      <c r="M5" s="5" t="n">
        <v>0</v>
      </c>
      <c r="N5" s="0" t="n">
        <f aca="false">E5*(1+M5)</f>
        <v>0.640709072252482</v>
      </c>
      <c r="O5" s="1" t="n">
        <f aca="false">$AB$3</f>
        <v>0.86</v>
      </c>
      <c r="R5" s="0" t="n">
        <f aca="false">O5/N5-1</f>
        <v>0.342262872877041</v>
      </c>
      <c r="Z5" s="6" t="n">
        <v>43101</v>
      </c>
      <c r="AA5" s="7" t="s">
        <v>26</v>
      </c>
      <c r="AB5" s="8" t="n">
        <v>0.38</v>
      </c>
      <c r="AC5" s="9"/>
      <c r="AD5" s="9"/>
      <c r="AE5" s="9"/>
      <c r="AF5" s="9"/>
    </row>
    <row r="6" customFormat="false" ht="14.9" hidden="false" customHeight="true" outlineLevel="0" collapsed="false">
      <c r="A6" s="3" t="s">
        <v>27</v>
      </c>
      <c r="B6" s="3" t="s">
        <v>28</v>
      </c>
      <c r="C6" s="3" t="s">
        <v>25</v>
      </c>
      <c r="D6" s="3" t="s">
        <v>16</v>
      </c>
      <c r="E6" s="4" t="n">
        <v>0.751663533761708</v>
      </c>
      <c r="F6" s="4" t="n">
        <v>23.3972572434854</v>
      </c>
      <c r="G6" s="4" t="n">
        <f aca="false">E6/E5-1</f>
        <v>0.173174481702208</v>
      </c>
      <c r="H6" s="4" t="n">
        <f aca="false">F6/F5-1</f>
        <v>0.648123865460609</v>
      </c>
      <c r="I6" s="4" t="n">
        <f aca="false">H6*0.1/G6</f>
        <v>0.374260606464599</v>
      </c>
      <c r="J6" s="4"/>
      <c r="K6" s="4"/>
      <c r="L6" s="4"/>
      <c r="M6" s="5" t="n">
        <v>0</v>
      </c>
      <c r="N6" s="0" t="n">
        <f aca="false">E6*(1+M6)</f>
        <v>0.751663533761708</v>
      </c>
      <c r="Z6" s="6" t="n">
        <v>43101</v>
      </c>
      <c r="AA6" s="7" t="s">
        <v>29</v>
      </c>
      <c r="AB6" s="8" t="n">
        <v>0.34</v>
      </c>
      <c r="AC6" s="9"/>
      <c r="AD6" s="9"/>
      <c r="AE6" s="9"/>
      <c r="AF6" s="9"/>
    </row>
    <row r="7" customFormat="false" ht="14.9" hidden="false" customHeight="true" outlineLevel="0" collapsed="false">
      <c r="A7" s="3" t="s">
        <v>30</v>
      </c>
      <c r="B7" s="3" t="s">
        <v>31</v>
      </c>
      <c r="C7" s="3" t="s">
        <v>32</v>
      </c>
      <c r="D7" s="3" t="s">
        <v>16</v>
      </c>
      <c r="E7" s="4" t="n">
        <v>0.919440907741152</v>
      </c>
      <c r="F7" s="4" t="n">
        <v>10.4</v>
      </c>
      <c r="G7" s="4"/>
      <c r="H7" s="4"/>
      <c r="I7" s="4"/>
      <c r="J7" s="4" t="n">
        <f aca="false">E7*1.1</f>
        <v>1.01138499851527</v>
      </c>
      <c r="K7" s="4" t="n">
        <f aca="false">F7*1.15</f>
        <v>11.96</v>
      </c>
      <c r="L7" s="4"/>
      <c r="M7" s="5" t="n">
        <v>0</v>
      </c>
      <c r="N7" s="0" t="n">
        <f aca="false">E7*(1+M7)</f>
        <v>0.919440907741152</v>
      </c>
      <c r="O7" s="1" t="n">
        <f aca="false">$AB$5*2.5</f>
        <v>0.95</v>
      </c>
      <c r="R7" s="0" t="n">
        <f aca="false">O7/N7-1</f>
        <v>0.033236602811076</v>
      </c>
      <c r="Z7" s="6" t="n">
        <v>41640</v>
      </c>
      <c r="AA7" s="7" t="s">
        <v>33</v>
      </c>
      <c r="AB7" s="8" t="n">
        <v>1.52</v>
      </c>
      <c r="AC7" s="11" t="s">
        <v>34</v>
      </c>
      <c r="AD7" s="11"/>
      <c r="AE7" s="11"/>
      <c r="AF7" s="11"/>
    </row>
    <row r="8" customFormat="false" ht="14.9" hidden="false" customHeight="true" outlineLevel="0" collapsed="false">
      <c r="A8" s="3" t="s">
        <v>35</v>
      </c>
      <c r="B8" s="3" t="s">
        <v>36</v>
      </c>
      <c r="C8" s="3" t="s">
        <v>32</v>
      </c>
      <c r="D8" s="3" t="s">
        <v>16</v>
      </c>
      <c r="E8" s="4" t="n">
        <v>1</v>
      </c>
      <c r="F8" s="4" t="n">
        <v>12</v>
      </c>
      <c r="G8" s="4" t="n">
        <f aca="false">E8/E7-1</f>
        <v>0.087617476643238</v>
      </c>
      <c r="H8" s="4" t="n">
        <f aca="false">F8/F7-1</f>
        <v>0.153846153846154</v>
      </c>
      <c r="I8" s="4" t="n">
        <f aca="false">H8*0.1/G8</f>
        <v>0.175588432513968</v>
      </c>
      <c r="J8" s="4"/>
      <c r="K8" s="4"/>
      <c r="L8" s="4"/>
      <c r="M8" s="5" t="n">
        <v>0</v>
      </c>
      <c r="N8" s="0" t="n">
        <f aca="false">E8*(1+M8)</f>
        <v>1</v>
      </c>
      <c r="Z8" s="6" t="n">
        <v>43004</v>
      </c>
      <c r="AA8" s="7" t="s">
        <v>37</v>
      </c>
      <c r="AB8" s="8" t="n">
        <v>1.1</v>
      </c>
      <c r="AC8" s="9"/>
      <c r="AD8" s="9"/>
      <c r="AE8" s="9"/>
      <c r="AF8" s="9"/>
    </row>
    <row r="9" customFormat="false" ht="14.9" hidden="false" customHeight="true" outlineLevel="0" collapsed="false">
      <c r="A9" s="3" t="s">
        <v>38</v>
      </c>
      <c r="B9" s="3" t="s">
        <v>39</v>
      </c>
      <c r="C9" s="3" t="s">
        <v>32</v>
      </c>
      <c r="D9" s="3" t="s">
        <v>16</v>
      </c>
      <c r="E9" s="4" t="n">
        <v>2.97551557425822</v>
      </c>
      <c r="F9" s="4" t="n">
        <v>56.5740590162288</v>
      </c>
      <c r="G9" s="4"/>
      <c r="H9" s="4"/>
      <c r="I9" s="4"/>
      <c r="J9" s="4" t="n">
        <f aca="false">E9*1.1</f>
        <v>3.27306713168404</v>
      </c>
      <c r="K9" s="4" t="n">
        <f aca="false">F9*1.15</f>
        <v>65.0601678686631</v>
      </c>
      <c r="L9" s="4"/>
      <c r="M9" s="5" t="n">
        <v>0</v>
      </c>
      <c r="N9" s="0" t="n">
        <f aca="false">E9*(1+M9)</f>
        <v>2.97551557425822</v>
      </c>
      <c r="O9" s="1" t="n">
        <f aca="false">$AB$7*2.5</f>
        <v>3.8</v>
      </c>
      <c r="P9" s="0" t="n">
        <f aca="false">$AB$8*2.5</f>
        <v>2.75</v>
      </c>
      <c r="Q9" s="0" t="n">
        <f aca="false">$AB$9*2.5</f>
        <v>3.125</v>
      </c>
      <c r="R9" s="0" t="n">
        <f aca="false">O9/$N9-1</f>
        <v>0.277089601840622</v>
      </c>
      <c r="S9" s="0" t="n">
        <f aca="false">P9/$N9-1</f>
        <v>-0.0757904197206025</v>
      </c>
      <c r="T9" s="0" t="n">
        <f aca="false">Q9/$N9-1</f>
        <v>0.0502381594084063</v>
      </c>
      <c r="Z9" s="6" t="n">
        <v>43004</v>
      </c>
      <c r="AA9" s="7" t="s">
        <v>40</v>
      </c>
      <c r="AB9" s="8" t="n">
        <v>1.25</v>
      </c>
    </row>
    <row r="10" customFormat="false" ht="14.9" hidden="false" customHeight="true" outlineLevel="0" collapsed="false">
      <c r="A10" s="3" t="s">
        <v>41</v>
      </c>
      <c r="B10" s="3" t="s">
        <v>42</v>
      </c>
      <c r="C10" s="3" t="s">
        <v>32</v>
      </c>
      <c r="D10" s="3" t="s">
        <v>16</v>
      </c>
      <c r="E10" s="4" t="n">
        <v>3.35339528364398</v>
      </c>
      <c r="F10" s="4" t="n">
        <v>79.1457168046513</v>
      </c>
      <c r="G10" s="4" t="n">
        <f aca="false">E10/E9-1</f>
        <v>0.126996380948187</v>
      </c>
      <c r="H10" s="4" t="n">
        <f aca="false">F10/F9-1</f>
        <v>0.398975399342437</v>
      </c>
      <c r="I10" s="4" t="n">
        <f aca="false">H10*0.1/G10</f>
        <v>0.314162810281353</v>
      </c>
      <c r="J10" s="4"/>
      <c r="K10" s="4"/>
      <c r="L10" s="4"/>
      <c r="M10" s="5" t="n">
        <v>0</v>
      </c>
      <c r="N10" s="0" t="n">
        <f aca="false">E10*(1+M10)</f>
        <v>3.35339528364398</v>
      </c>
    </row>
    <row r="11" customFormat="false" ht="14.9" hidden="false" customHeight="true" outlineLevel="0" collapsed="false">
      <c r="A11" s="3" t="s">
        <v>43</v>
      </c>
      <c r="B11" s="3" t="s">
        <v>44</v>
      </c>
      <c r="C11" s="3" t="s">
        <v>32</v>
      </c>
      <c r="D11" s="3" t="s">
        <v>16</v>
      </c>
      <c r="E11" s="4" t="n">
        <v>2.80413997422293</v>
      </c>
      <c r="F11" s="4" t="n">
        <v>38.7729046646641</v>
      </c>
      <c r="G11" s="4"/>
      <c r="H11" s="4"/>
      <c r="I11" s="4"/>
      <c r="J11" s="4" t="n">
        <f aca="false">E11*1.1</f>
        <v>3.08455397164522</v>
      </c>
      <c r="K11" s="4" t="n">
        <f aca="false">F11*1.15</f>
        <v>44.5888403643637</v>
      </c>
      <c r="L11" s="4"/>
      <c r="M11" s="5" t="n">
        <v>0</v>
      </c>
      <c r="N11" s="0" t="n">
        <f aca="false">E11*(1+M11)</f>
        <v>2.80413997422293</v>
      </c>
      <c r="O11" s="1" t="n">
        <f aca="false">$AB$7*2.5</f>
        <v>3.8</v>
      </c>
      <c r="P11" s="0" t="n">
        <f aca="false">$AB$8*2.5</f>
        <v>2.75</v>
      </c>
      <c r="Q11" s="0" t="n">
        <f aca="false">$AB$9*2.5</f>
        <v>3.125</v>
      </c>
      <c r="R11" s="0" t="n">
        <f aca="false">O11/$N11-1</f>
        <v>0.355139199516257</v>
      </c>
      <c r="S11" s="0" t="n">
        <f aca="false">P11/$N11-1</f>
        <v>-0.0193071582448138</v>
      </c>
      <c r="T11" s="0" t="n">
        <f aca="false">Q11/$N11-1</f>
        <v>0.114423683812712</v>
      </c>
    </row>
    <row r="12" customFormat="false" ht="14.9" hidden="false" customHeight="true" outlineLevel="0" collapsed="false">
      <c r="A12" s="3" t="s">
        <v>45</v>
      </c>
      <c r="B12" s="3" t="s">
        <v>46</v>
      </c>
      <c r="C12" s="3" t="s">
        <v>32</v>
      </c>
      <c r="D12" s="3" t="s">
        <v>16</v>
      </c>
      <c r="E12" s="4" t="n">
        <v>3.32774808510638</v>
      </c>
      <c r="F12" s="4" t="n">
        <v>46.1119689679765</v>
      </c>
      <c r="G12" s="4" t="n">
        <f aca="false">E12/E11-1</f>
        <v>0.186726809537584</v>
      </c>
      <c r="H12" s="4" t="n">
        <f aca="false">F12/F11-1</f>
        <v>0.189283324702802</v>
      </c>
      <c r="I12" s="4" t="n">
        <f aca="false">H12*0.1/G12</f>
        <v>0.101369120573285</v>
      </c>
      <c r="J12" s="4"/>
      <c r="K12" s="4"/>
      <c r="L12" s="4"/>
      <c r="M12" s="5" t="n">
        <v>0</v>
      </c>
      <c r="N12" s="0" t="n">
        <f aca="false">E12*(1+M12)</f>
        <v>3.32774808510638</v>
      </c>
    </row>
    <row r="13" customFormat="false" ht="14.9" hidden="false" customHeight="true" outlineLevel="0" collapsed="false">
      <c r="A13" s="3" t="s">
        <v>47</v>
      </c>
      <c r="B13" s="3" t="s">
        <v>48</v>
      </c>
      <c r="C13" s="3" t="s">
        <v>15</v>
      </c>
      <c r="D13" s="3" t="s">
        <v>16</v>
      </c>
      <c r="E13" s="4" t="n">
        <v>0.84</v>
      </c>
      <c r="F13" s="4" t="n">
        <v>10.4</v>
      </c>
      <c r="G13" s="4"/>
      <c r="H13" s="4"/>
      <c r="I13" s="4"/>
      <c r="J13" s="4" t="n">
        <f aca="false">E13*1.1</f>
        <v>0.924</v>
      </c>
      <c r="K13" s="4" t="n">
        <f aca="false">F13*1.15</f>
        <v>11.96</v>
      </c>
      <c r="L13" s="4"/>
      <c r="M13" s="5" t="n">
        <v>0</v>
      </c>
      <c r="N13" s="0" t="n">
        <f aca="false">E13*(1+M13)</f>
        <v>0.84</v>
      </c>
      <c r="O13" s="1" t="n">
        <f aca="false">$AB$3</f>
        <v>0.86</v>
      </c>
      <c r="R13" s="0" t="n">
        <f aca="false">O13/N13-1</f>
        <v>0.0238095238095237</v>
      </c>
    </row>
    <row r="14" customFormat="false" ht="14.9" hidden="false" customHeight="true" outlineLevel="0" collapsed="false">
      <c r="A14" s="3" t="s">
        <v>49</v>
      </c>
      <c r="B14" s="3" t="s">
        <v>50</v>
      </c>
      <c r="C14" s="3" t="s">
        <v>15</v>
      </c>
      <c r="D14" s="3" t="s">
        <v>16</v>
      </c>
      <c r="E14" s="4" t="n">
        <v>1</v>
      </c>
      <c r="F14" s="4" t="n">
        <v>12</v>
      </c>
      <c r="G14" s="4" t="n">
        <f aca="false">E14/E13-1</f>
        <v>0.19047619047619</v>
      </c>
      <c r="H14" s="4" t="n">
        <f aca="false">F14/F13-1</f>
        <v>0.153846153846154</v>
      </c>
      <c r="I14" s="4" t="n">
        <f aca="false">H14*0.1/G14</f>
        <v>0.0807692307692307</v>
      </c>
      <c r="J14" s="4"/>
      <c r="K14" s="4"/>
      <c r="L14" s="4"/>
      <c r="M14" s="5" t="n">
        <v>0</v>
      </c>
      <c r="N14" s="0" t="n">
        <f aca="false">E14*(1+M14)</f>
        <v>1</v>
      </c>
    </row>
    <row r="15" customFormat="false" ht="14.9" hidden="false" customHeight="true" outlineLevel="0" collapsed="false">
      <c r="A15" s="3" t="s">
        <v>51</v>
      </c>
      <c r="B15" s="3" t="s">
        <v>52</v>
      </c>
      <c r="C15" s="3" t="s">
        <v>32</v>
      </c>
      <c r="D15" s="3" t="s">
        <v>16</v>
      </c>
      <c r="E15" s="4" t="n">
        <v>0.84</v>
      </c>
      <c r="F15" s="4" t="n">
        <v>10.4</v>
      </c>
      <c r="G15" s="4"/>
      <c r="H15" s="4"/>
      <c r="I15" s="4"/>
      <c r="J15" s="4" t="n">
        <f aca="false">E15*1.1</f>
        <v>0.924</v>
      </c>
      <c r="K15" s="4" t="n">
        <f aca="false">F15*1.15</f>
        <v>11.96</v>
      </c>
      <c r="L15" s="4"/>
      <c r="M15" s="5" t="n">
        <v>0</v>
      </c>
      <c r="N15" s="0" t="n">
        <f aca="false">E15*(1+M15)</f>
        <v>0.84</v>
      </c>
      <c r="O15" s="1" t="n">
        <f aca="false">$AB$5*2.5</f>
        <v>0.95</v>
      </c>
      <c r="R15" s="0" t="n">
        <f aca="false">O15/N15-1</f>
        <v>0.130952380952381</v>
      </c>
    </row>
    <row r="16" customFormat="false" ht="14.9" hidden="false" customHeight="true" outlineLevel="0" collapsed="false">
      <c r="A16" s="3" t="s">
        <v>53</v>
      </c>
      <c r="B16" s="3" t="s">
        <v>54</v>
      </c>
      <c r="C16" s="3" t="s">
        <v>32</v>
      </c>
      <c r="D16" s="3" t="s">
        <v>16</v>
      </c>
      <c r="E16" s="4" t="n">
        <v>1</v>
      </c>
      <c r="F16" s="4" t="n">
        <v>12</v>
      </c>
      <c r="G16" s="4" t="n">
        <f aca="false">E16/E15-1</f>
        <v>0.19047619047619</v>
      </c>
      <c r="H16" s="4" t="n">
        <f aca="false">F16/F15-1</f>
        <v>0.153846153846154</v>
      </c>
      <c r="I16" s="4" t="n">
        <f aca="false">H16*0.1/G16</f>
        <v>0.0807692307692307</v>
      </c>
      <c r="J16" s="4"/>
      <c r="K16" s="4"/>
      <c r="L16" s="4"/>
      <c r="M16" s="5" t="n">
        <v>0</v>
      </c>
      <c r="N16" s="0" t="n">
        <f aca="false">E16*(1+M16)</f>
        <v>1</v>
      </c>
    </row>
    <row r="17" customFormat="false" ht="14.9" hidden="false" customHeight="true" outlineLevel="0" collapsed="false">
      <c r="A17" s="3" t="s">
        <v>55</v>
      </c>
      <c r="B17" s="3" t="s">
        <v>56</v>
      </c>
      <c r="C17" s="3" t="s">
        <v>32</v>
      </c>
      <c r="D17" s="3" t="s">
        <v>16</v>
      </c>
      <c r="E17" s="4" t="n">
        <v>2.45701711046511</v>
      </c>
      <c r="F17" s="4" t="n">
        <v>23.9772033068059</v>
      </c>
      <c r="G17" s="4"/>
      <c r="H17" s="4"/>
      <c r="I17" s="4"/>
      <c r="J17" s="4" t="n">
        <f aca="false">E17*1.1</f>
        <v>2.70271882151162</v>
      </c>
      <c r="K17" s="4" t="n">
        <f aca="false">F17*1.15</f>
        <v>27.5737838028268</v>
      </c>
      <c r="L17" s="4"/>
      <c r="M17" s="5" t="n">
        <v>0</v>
      </c>
      <c r="N17" s="0" t="n">
        <f aca="false">E17*(1+M17)</f>
        <v>2.45701711046511</v>
      </c>
      <c r="O17" s="1" t="n">
        <f aca="false">$AB$7*2.5</f>
        <v>3.8</v>
      </c>
      <c r="P17" s="0" t="n">
        <f aca="false">$AB$8*2.5</f>
        <v>2.75</v>
      </c>
      <c r="Q17" s="0" t="n">
        <f aca="false">$AB$9*2.5</f>
        <v>3.125</v>
      </c>
      <c r="R17" s="0" t="n">
        <f aca="false">O17/$N17-1</f>
        <v>0.546590776195557</v>
      </c>
      <c r="S17" s="0" t="n">
        <f aca="false">P17/$N17-1</f>
        <v>0.119243324878364</v>
      </c>
      <c r="T17" s="0" t="n">
        <f aca="false">Q17/$N17-1</f>
        <v>0.271867414634504</v>
      </c>
    </row>
    <row r="18" customFormat="false" ht="14.9" hidden="false" customHeight="true" outlineLevel="0" collapsed="false">
      <c r="A18" s="3" t="s">
        <v>57</v>
      </c>
      <c r="B18" s="3" t="s">
        <v>58</v>
      </c>
      <c r="C18" s="3" t="s">
        <v>32</v>
      </c>
      <c r="D18" s="3" t="s">
        <v>16</v>
      </c>
      <c r="E18" s="4" t="n">
        <v>3.17730976744185</v>
      </c>
      <c r="F18" s="4" t="n">
        <v>24.3768558471932</v>
      </c>
      <c r="G18" s="4" t="n">
        <f aca="false">E18/E17-1</f>
        <v>0.293157363010952</v>
      </c>
      <c r="H18" s="4" t="n">
        <f aca="false">F18/F17-1</f>
        <v>0.0166680215066559</v>
      </c>
      <c r="I18" s="4" t="n">
        <f aca="false">H18*0.1/G18</f>
        <v>0.0056856908983839</v>
      </c>
      <c r="J18" s="4"/>
      <c r="K18" s="4"/>
      <c r="L18" s="4"/>
      <c r="M18" s="5" t="n">
        <v>0</v>
      </c>
      <c r="N18" s="0" t="n">
        <f aca="false">E18*(1+M18)</f>
        <v>3.17730976744185</v>
      </c>
    </row>
    <row r="19" customFormat="false" ht="14.9" hidden="false" customHeight="true" outlineLevel="0" collapsed="false">
      <c r="A19" s="3" t="s">
        <v>59</v>
      </c>
      <c r="B19" s="3" t="s">
        <v>60</v>
      </c>
      <c r="C19" s="3" t="s">
        <v>61</v>
      </c>
      <c r="D19" s="3" t="s">
        <v>16</v>
      </c>
      <c r="E19" s="4" t="n">
        <v>1.19953562961251</v>
      </c>
      <c r="F19" s="4" t="n">
        <v>28.7257953797915</v>
      </c>
      <c r="G19" s="4"/>
      <c r="H19" s="4"/>
      <c r="I19" s="4"/>
      <c r="J19" s="4" t="n">
        <f aca="false">E19*1.1</f>
        <v>1.31948919257376</v>
      </c>
      <c r="K19" s="4" t="n">
        <f aca="false">F19*1.15</f>
        <v>33.0346646867602</v>
      </c>
      <c r="L19" s="4"/>
      <c r="M19" s="5" t="n">
        <v>0</v>
      </c>
      <c r="N19" s="0" t="n">
        <f aca="false">E19*(1+M19)</f>
        <v>1.19953562961251</v>
      </c>
    </row>
    <row r="20" customFormat="false" ht="14.9" hidden="false" customHeight="true" outlineLevel="0" collapsed="false">
      <c r="A20" s="3" t="s">
        <v>59</v>
      </c>
      <c r="B20" s="3" t="s">
        <v>60</v>
      </c>
      <c r="C20" s="3" t="s">
        <v>62</v>
      </c>
      <c r="D20" s="3" t="s">
        <v>16</v>
      </c>
      <c r="E20" s="4" t="n">
        <v>1.02038758241096</v>
      </c>
      <c r="F20" s="4" t="n">
        <v>24.3168545953088</v>
      </c>
      <c r="G20" s="4"/>
      <c r="H20" s="4"/>
      <c r="I20" s="4"/>
      <c r="J20" s="4" t="n">
        <f aca="false">E20*1.1</f>
        <v>1.12242634065206</v>
      </c>
      <c r="K20" s="4" t="n">
        <f aca="false">F20*1.15</f>
        <v>27.9643827846051</v>
      </c>
      <c r="L20" s="4"/>
      <c r="M20" s="5" t="n">
        <v>0</v>
      </c>
      <c r="N20" s="0" t="n">
        <f aca="false">E20*(1+M20)</f>
        <v>1.02038758241096</v>
      </c>
    </row>
    <row r="21" customFormat="false" ht="14.9" hidden="false" customHeight="true" outlineLevel="0" collapsed="false">
      <c r="A21" s="3" t="s">
        <v>63</v>
      </c>
      <c r="B21" s="3" t="s">
        <v>64</v>
      </c>
      <c r="C21" s="3" t="s">
        <v>61</v>
      </c>
      <c r="D21" s="3" t="s">
        <v>16</v>
      </c>
      <c r="E21" s="4" t="n">
        <v>1.33522926665863</v>
      </c>
      <c r="F21" s="4" t="n">
        <v>37.7562613857644</v>
      </c>
      <c r="G21" s="4" t="n">
        <f aca="false">E21/E19-1</f>
        <v>0.113121806219257</v>
      </c>
      <c r="H21" s="4" t="n">
        <f aca="false">F21/F19-1</f>
        <v>0.314367831650218</v>
      </c>
      <c r="I21" s="4" t="n">
        <f aca="false">H21*0.1/G21</f>
        <v>0.277902061642209</v>
      </c>
      <c r="J21" s="4"/>
      <c r="K21" s="4"/>
      <c r="L21" s="4"/>
      <c r="M21" s="5" t="n">
        <v>0</v>
      </c>
      <c r="N21" s="0" t="n">
        <f aca="false">E21*(1+M21)</f>
        <v>1.33522926665863</v>
      </c>
    </row>
    <row r="22" customFormat="false" ht="14.9" hidden="false" customHeight="true" outlineLevel="0" collapsed="false">
      <c r="A22" s="3" t="s">
        <v>63</v>
      </c>
      <c r="B22" s="3" t="s">
        <v>64</v>
      </c>
      <c r="C22" s="3" t="s">
        <v>62</v>
      </c>
      <c r="D22" s="3" t="s">
        <v>16</v>
      </c>
      <c r="E22" s="4" t="n">
        <v>1.37056750391737</v>
      </c>
      <c r="F22" s="4" t="n">
        <v>37.4882935722882</v>
      </c>
      <c r="G22" s="4" t="n">
        <f aca="false">E22/E20-1</f>
        <v>0.34318324482057</v>
      </c>
      <c r="H22" s="4" t="n">
        <f aca="false">F22/F20-1</f>
        <v>0.541658828667768</v>
      </c>
      <c r="I22" s="4" t="n">
        <f aca="false">H22*0.1/G22</f>
        <v>0.157833704542006</v>
      </c>
      <c r="J22" s="4"/>
      <c r="K22" s="4"/>
      <c r="L22" s="4"/>
      <c r="M22" s="5" t="n">
        <v>0</v>
      </c>
      <c r="N22" s="0" t="n">
        <f aca="false">E22*(1+M22)</f>
        <v>1.37056750391737</v>
      </c>
    </row>
    <row r="23" customFormat="false" ht="14.9" hidden="false" customHeight="true" outlineLevel="0" collapsed="false">
      <c r="A23" s="3" t="s">
        <v>65</v>
      </c>
      <c r="B23" s="3" t="s">
        <v>66</v>
      </c>
      <c r="C23" s="3" t="s">
        <v>61</v>
      </c>
      <c r="D23" s="3" t="s">
        <v>16</v>
      </c>
      <c r="E23" s="4" t="n">
        <v>1.05</v>
      </c>
      <c r="F23" s="4" t="n">
        <v>35.7587415700673</v>
      </c>
      <c r="G23" s="4"/>
      <c r="H23" s="4"/>
      <c r="I23" s="4"/>
      <c r="J23" s="4" t="n">
        <f aca="false">E23*1.1</f>
        <v>1.155</v>
      </c>
      <c r="K23" s="4" t="n">
        <f aca="false">F23*1.15</f>
        <v>41.1225528055774</v>
      </c>
      <c r="L23" s="4"/>
      <c r="M23" s="5" t="n">
        <v>0</v>
      </c>
      <c r="N23" s="0" t="n">
        <f aca="false">E23*(1+M23)</f>
        <v>1.05</v>
      </c>
    </row>
    <row r="24" customFormat="false" ht="14.9" hidden="false" customHeight="true" outlineLevel="0" collapsed="false">
      <c r="A24" s="3" t="s">
        <v>65</v>
      </c>
      <c r="B24" s="3" t="s">
        <v>66</v>
      </c>
      <c r="C24" s="3" t="s">
        <v>32</v>
      </c>
      <c r="D24" s="3" t="s">
        <v>16</v>
      </c>
      <c r="E24" s="4" t="n">
        <v>1.05</v>
      </c>
      <c r="F24" s="4" t="n">
        <v>45.7866597510231</v>
      </c>
      <c r="G24" s="4"/>
      <c r="H24" s="4"/>
      <c r="I24" s="4"/>
      <c r="J24" s="4" t="n">
        <f aca="false">E24*1.1</f>
        <v>1.155</v>
      </c>
      <c r="K24" s="4" t="n">
        <f aca="false">F24*1.15</f>
        <v>52.6546587136766</v>
      </c>
      <c r="L24" s="4"/>
      <c r="M24" s="5" t="n">
        <v>0</v>
      </c>
      <c r="N24" s="0" t="n">
        <f aca="false">E24*(1+M24)</f>
        <v>1.05</v>
      </c>
    </row>
    <row r="25" customFormat="false" ht="14.9" hidden="false" customHeight="true" outlineLevel="0" collapsed="false">
      <c r="A25" s="3" t="s">
        <v>65</v>
      </c>
      <c r="B25" s="3" t="s">
        <v>66</v>
      </c>
      <c r="C25" s="3" t="s">
        <v>25</v>
      </c>
      <c r="D25" s="3" t="s">
        <v>16</v>
      </c>
      <c r="E25" s="4" t="n">
        <v>1.05</v>
      </c>
      <c r="F25" s="4" t="n">
        <v>20.3444004805829</v>
      </c>
      <c r="G25" s="4"/>
      <c r="H25" s="4"/>
      <c r="I25" s="4"/>
      <c r="J25" s="4" t="n">
        <f aca="false">E25*1.1</f>
        <v>1.155</v>
      </c>
      <c r="K25" s="4" t="n">
        <f aca="false">F25*1.15</f>
        <v>23.3960605526703</v>
      </c>
      <c r="L25" s="4"/>
      <c r="M25" s="5" t="n">
        <v>0</v>
      </c>
      <c r="N25" s="0" t="n">
        <f aca="false">E25*(1+M25)</f>
        <v>1.05</v>
      </c>
    </row>
    <row r="26" customFormat="false" ht="14.9" hidden="false" customHeight="true" outlineLevel="0" collapsed="false">
      <c r="A26" s="3" t="s">
        <v>65</v>
      </c>
      <c r="B26" s="3" t="s">
        <v>66</v>
      </c>
      <c r="C26" s="3" t="s">
        <v>15</v>
      </c>
      <c r="D26" s="3" t="s">
        <v>16</v>
      </c>
      <c r="E26" s="4" t="n">
        <v>1.05</v>
      </c>
      <c r="F26" s="4" t="n">
        <v>15.4120070686871</v>
      </c>
      <c r="G26" s="4"/>
      <c r="H26" s="4"/>
      <c r="I26" s="4"/>
      <c r="J26" s="4" t="n">
        <f aca="false">E26*1.1</f>
        <v>1.155</v>
      </c>
      <c r="K26" s="4" t="n">
        <f aca="false">F26*1.15</f>
        <v>17.7238081289902</v>
      </c>
      <c r="L26" s="4"/>
      <c r="M26" s="5" t="n">
        <v>0</v>
      </c>
      <c r="N26" s="0" t="n">
        <f aca="false">E26*(1+M26)</f>
        <v>1.05</v>
      </c>
    </row>
    <row r="27" customFormat="false" ht="14.9" hidden="false" customHeight="true" outlineLevel="0" collapsed="false">
      <c r="A27" s="3" t="s">
        <v>65</v>
      </c>
      <c r="B27" s="3" t="s">
        <v>66</v>
      </c>
      <c r="C27" s="3" t="s">
        <v>62</v>
      </c>
      <c r="D27" s="3" t="s">
        <v>16</v>
      </c>
      <c r="E27" s="4" t="n">
        <v>1.05</v>
      </c>
      <c r="F27" s="4" t="n">
        <v>31.3342165536017</v>
      </c>
      <c r="G27" s="4"/>
      <c r="H27" s="4"/>
      <c r="I27" s="4"/>
      <c r="J27" s="4" t="n">
        <f aca="false">E27*1.1</f>
        <v>1.155</v>
      </c>
      <c r="K27" s="4" t="n">
        <f aca="false">F27*1.15</f>
        <v>36.0343490366419</v>
      </c>
      <c r="L27" s="4"/>
      <c r="M27" s="5" t="n">
        <v>0</v>
      </c>
      <c r="N27" s="0" t="n">
        <f aca="false">E27*(1+M27)</f>
        <v>1.05</v>
      </c>
    </row>
    <row r="28" customFormat="false" ht="12.8" hidden="false" customHeight="false" outlineLevel="0" collapsed="false">
      <c r="M28" s="5" t="n">
        <v>0</v>
      </c>
    </row>
  </sheetData>
  <mergeCells count="1">
    <mergeCell ref="AC7:A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7:F18 A1"/>
    </sheetView>
  </sheetViews>
  <sheetFormatPr defaultRowHeight="12.8"/>
  <cols>
    <col collapsed="false" hidden="false" max="1" min="1" style="0" width="33.704081632653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67</v>
      </c>
    </row>
    <row r="2" customFormat="false" ht="12.8" hidden="false" customHeight="false" outlineLevel="0" collapsed="false">
      <c r="A2" s="2" t="s">
        <v>68</v>
      </c>
      <c r="B2" s="2" t="s">
        <v>69</v>
      </c>
      <c r="C2" s="2" t="s">
        <v>70</v>
      </c>
      <c r="D2" s="2" t="s">
        <v>71</v>
      </c>
      <c r="E2" s="2" t="s">
        <v>72</v>
      </c>
      <c r="F2" s="2" t="s">
        <v>73</v>
      </c>
      <c r="G2" s="2" t="s">
        <v>74</v>
      </c>
    </row>
    <row r="3" customFormat="false" ht="12.8" hidden="false" customHeight="false" outlineLevel="0" collapsed="false">
      <c r="A3" s="3" t="s">
        <v>75</v>
      </c>
      <c r="B3" s="4" t="n">
        <v>3.04411088063045</v>
      </c>
      <c r="C3" s="4" t="n">
        <v>3.34852196869349</v>
      </c>
      <c r="D3" s="4" t="n">
        <v>3.65293305675654</v>
      </c>
      <c r="E3" s="4" t="n">
        <v>3.95734414481958</v>
      </c>
      <c r="F3" s="4" t="n">
        <v>4.26175523288263</v>
      </c>
      <c r="G3" s="4" t="n">
        <v>4.56616632094567</v>
      </c>
    </row>
    <row r="4" customFormat="false" ht="12.8" hidden="false" customHeight="false" outlineLevel="0" collapsed="false">
      <c r="A4" s="3" t="s">
        <v>76</v>
      </c>
      <c r="B4" s="4" t="n">
        <v>3.27001131624909</v>
      </c>
      <c r="C4" s="4" t="n">
        <v>3.597012447874</v>
      </c>
      <c r="D4" s="4" t="n">
        <v>3.92401357949891</v>
      </c>
      <c r="E4" s="4" t="n">
        <v>4.25101471112382</v>
      </c>
      <c r="F4" s="4" t="n">
        <v>4.57801584274873</v>
      </c>
      <c r="G4" s="4" t="n">
        <v>4.90501697437364</v>
      </c>
    </row>
    <row r="5" customFormat="false" ht="12.8" hidden="false" customHeight="false" outlineLevel="0" collapsed="false">
      <c r="A5" s="3" t="s">
        <v>77</v>
      </c>
      <c r="B5" s="4" t="n">
        <v>3.56228349719604</v>
      </c>
      <c r="C5" s="4" t="n">
        <v>3.91851184691564</v>
      </c>
      <c r="D5" s="4" t="n">
        <v>4.27474019663524</v>
      </c>
      <c r="E5" s="4" t="n">
        <v>4.63096854635485</v>
      </c>
      <c r="F5" s="4" t="n">
        <v>4.98719689607445</v>
      </c>
      <c r="G5" s="4" t="n">
        <v>5.34342524579406</v>
      </c>
    </row>
    <row r="6" customFormat="false" ht="12.8" hidden="false" customHeight="false" outlineLevel="0" collapsed="false">
      <c r="A6" s="3" t="s">
        <v>78</v>
      </c>
      <c r="B6" s="4" t="n">
        <v>3.06738694086627</v>
      </c>
      <c r="C6" s="4" t="n">
        <v>3.37412563495289</v>
      </c>
      <c r="D6" s="4" t="n">
        <v>3.68086432903952</v>
      </c>
      <c r="E6" s="4" t="n">
        <v>3.98760302312614</v>
      </c>
      <c r="F6" s="4" t="n">
        <v>4.29434171721277</v>
      </c>
      <c r="G6" s="4" t="n">
        <v>4.6010804112994</v>
      </c>
    </row>
    <row r="7" customFormat="false" ht="12.8" hidden="false" customHeight="false" outlineLevel="0" collapsed="false">
      <c r="A7" s="3" t="s">
        <v>79</v>
      </c>
      <c r="B7" s="4" t="n">
        <v>2.79817008546082</v>
      </c>
      <c r="C7" s="4" t="n">
        <v>3.0779870940069</v>
      </c>
      <c r="D7" s="4" t="n">
        <v>3.35780410255298</v>
      </c>
      <c r="E7" s="4" t="n">
        <v>3.63762111109906</v>
      </c>
      <c r="F7" s="4" t="n">
        <v>3.91743811964514</v>
      </c>
      <c r="G7" s="4" t="n">
        <v>4.19725512819122</v>
      </c>
    </row>
    <row r="8" customFormat="false" ht="12.8" hidden="false" customHeight="false" outlineLevel="0" collapsed="false">
      <c r="A8" s="3" t="s">
        <v>80</v>
      </c>
      <c r="B8" s="4" t="n">
        <v>3.0290116694466</v>
      </c>
      <c r="C8" s="4" t="n">
        <v>3.33191283639126</v>
      </c>
      <c r="D8" s="4" t="n">
        <v>3.63481400333592</v>
      </c>
      <c r="E8" s="4" t="n">
        <v>3.93771517028058</v>
      </c>
      <c r="F8" s="4" t="n">
        <v>4.24061633722524</v>
      </c>
      <c r="G8" s="4" t="n">
        <v>4.5435175041699</v>
      </c>
    </row>
    <row r="9" customFormat="false" ht="12.8" hidden="false" customHeight="false" outlineLevel="0" collapsed="false">
      <c r="A9" s="3" t="s">
        <v>81</v>
      </c>
      <c r="B9" s="4" t="n">
        <v>3.03428207117069</v>
      </c>
      <c r="C9" s="4" t="n">
        <v>3.33771027828776</v>
      </c>
      <c r="D9" s="4" t="n">
        <v>3.64113848540482</v>
      </c>
      <c r="E9" s="4" t="n">
        <v>3.94456669252189</v>
      </c>
      <c r="F9" s="4" t="n">
        <v>4.24799489963896</v>
      </c>
      <c r="G9" s="4" t="n">
        <v>4.55142310675603</v>
      </c>
    </row>
    <row r="10" customFormat="false" ht="12.8" hidden="false" customHeight="false" outlineLevel="0" collapsed="false">
      <c r="A10" s="3" t="s">
        <v>82</v>
      </c>
      <c r="B10" s="4" t="n">
        <v>1</v>
      </c>
      <c r="C10" s="4" t="n">
        <v>1.1</v>
      </c>
      <c r="D10" s="4" t="n">
        <v>1.2</v>
      </c>
      <c r="E10" s="4" t="n">
        <v>1.3</v>
      </c>
      <c r="F10" s="4" t="n">
        <v>1.4</v>
      </c>
      <c r="G10" s="4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7:F18 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2017-10-17T16:08:04Z</dcterms:created>
  <dc:creator>Apache POI</dc:creator>
  <dc:language>fr-FR</dc:language>
  <dcterms:modified xsi:type="dcterms:W3CDTF">2017-10-24T16:18:44Z</dcterms:modified>
  <cp:revision>11</cp:revision>
</cp:coreProperties>
</file>