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dl\Documents\GitHub\Energy-community-potential-model\results\"/>
    </mc:Choice>
  </mc:AlternateContent>
  <xr:revisionPtr revIDLastSave="0" documentId="13_ncr:1_{E57490BE-EC90-463B-B88C-612B875F967E}" xr6:coauthVersionLast="47" xr6:coauthVersionMax="47" xr10:uidLastSave="{00000000-0000-0000-0000-000000000000}"/>
  <bookViews>
    <workbookView xWindow="28680" yWindow="-120" windowWidth="29040" windowHeight="17520" firstSheet="3" activeTab="8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combined_ECs" sheetId="8" r:id="rId7"/>
    <sheet name="highProf_projects" sheetId="7" r:id="rId8"/>
    <sheet name="combined_projec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3" i="1"/>
  <c r="N4" i="1"/>
  <c r="S4" i="1" s="1"/>
  <c r="N5" i="1"/>
  <c r="S5" i="1" s="1"/>
  <c r="N6" i="1"/>
  <c r="N7" i="1"/>
  <c r="S7" i="1" s="1"/>
  <c r="N8" i="1"/>
  <c r="S8" i="1" s="1"/>
  <c r="N9" i="1"/>
  <c r="S9" i="1" s="1"/>
  <c r="N10" i="1"/>
  <c r="S10" i="1" s="1"/>
  <c r="N11" i="1"/>
  <c r="S11" i="1" s="1"/>
  <c r="N12" i="1"/>
  <c r="S12" i="1" s="1"/>
  <c r="N13" i="1"/>
  <c r="S13" i="1" s="1"/>
  <c r="N14" i="1"/>
  <c r="S14" i="1" s="1"/>
  <c r="N15" i="1"/>
  <c r="S15" i="1" s="1"/>
  <c r="N16" i="1"/>
  <c r="S16" i="1" s="1"/>
  <c r="N17" i="1"/>
  <c r="S17" i="1" s="1"/>
  <c r="N18" i="1"/>
  <c r="S18" i="1" s="1"/>
  <c r="N19" i="1"/>
  <c r="S19" i="1" s="1"/>
  <c r="N20" i="1"/>
  <c r="N21" i="1"/>
  <c r="N22" i="1"/>
  <c r="S22" i="1" s="1"/>
  <c r="N23" i="1"/>
  <c r="N24" i="1"/>
  <c r="N25" i="1"/>
  <c r="S25" i="1" s="1"/>
  <c r="N26" i="1"/>
  <c r="S26" i="1" s="1"/>
  <c r="N27" i="1"/>
  <c r="S27" i="1" s="1"/>
  <c r="N28" i="1"/>
  <c r="S28" i="1" s="1"/>
  <c r="N29" i="1"/>
  <c r="S29" i="1" s="1"/>
  <c r="N30" i="1"/>
  <c r="S30" i="1" s="1"/>
  <c r="N31" i="1"/>
  <c r="S31" i="1" s="1"/>
  <c r="N32" i="1"/>
  <c r="S32" i="1" s="1"/>
  <c r="N33" i="1"/>
  <c r="S33" i="1" s="1"/>
  <c r="N34" i="1"/>
  <c r="S34" i="1" s="1"/>
  <c r="N35" i="1"/>
  <c r="S35" i="1" s="1"/>
  <c r="N36" i="1"/>
  <c r="S36" i="1" s="1"/>
  <c r="N37" i="1"/>
  <c r="S37" i="1" s="1"/>
  <c r="N38" i="1"/>
  <c r="S38" i="1" s="1"/>
  <c r="N39" i="1"/>
  <c r="S39" i="1" s="1"/>
  <c r="N40" i="1"/>
  <c r="S40" i="1" s="1"/>
  <c r="N41" i="1"/>
  <c r="S41" i="1" s="1"/>
  <c r="N42" i="1"/>
  <c r="S42" i="1" s="1"/>
  <c r="N43" i="1"/>
  <c r="S43" i="1" s="1"/>
  <c r="M4" i="1"/>
  <c r="R4" i="1" s="1"/>
  <c r="M5" i="1"/>
  <c r="R5" i="1" s="1"/>
  <c r="M6" i="1"/>
  <c r="R6" i="1" s="1"/>
  <c r="M7" i="1"/>
  <c r="R7" i="1" s="1"/>
  <c r="M8" i="1"/>
  <c r="R8" i="1" s="1"/>
  <c r="M9" i="1"/>
  <c r="R9" i="1" s="1"/>
  <c r="M10" i="1"/>
  <c r="R10" i="1" s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0" i="1"/>
  <c r="R20" i="1" s="1"/>
  <c r="M21" i="1"/>
  <c r="R21" i="1" s="1"/>
  <c r="M22" i="1"/>
  <c r="M23" i="1"/>
  <c r="R23" i="1" s="1"/>
  <c r="M24" i="1"/>
  <c r="R24" i="1" s="1"/>
  <c r="M25" i="1"/>
  <c r="R25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R33" i="1" s="1"/>
  <c r="M34" i="1"/>
  <c r="R34" i="1" s="1"/>
  <c r="M35" i="1"/>
  <c r="M36" i="1"/>
  <c r="M37" i="1"/>
  <c r="M38" i="1"/>
  <c r="M39" i="1"/>
  <c r="R39" i="1" s="1"/>
  <c r="M40" i="1"/>
  <c r="R40" i="1" s="1"/>
  <c r="M41" i="1"/>
  <c r="R41" i="1" s="1"/>
  <c r="M42" i="1"/>
  <c r="R42" i="1" s="1"/>
  <c r="M43" i="1"/>
  <c r="R43" i="1" s="1"/>
  <c r="M3" i="1"/>
  <c r="R3" i="1" s="1"/>
  <c r="N3" i="1"/>
  <c r="S3" i="1" s="1"/>
  <c r="I3" i="1"/>
  <c r="K3" i="1"/>
  <c r="J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G35" i="1"/>
  <c r="AL35" i="1" s="1"/>
  <c r="AH35" i="1"/>
  <c r="AM35" i="1" s="1"/>
  <c r="AI35" i="1"/>
  <c r="AN35" i="1" s="1"/>
  <c r="AJ35" i="1"/>
  <c r="AO35" i="1" s="1"/>
  <c r="AG36" i="1"/>
  <c r="AL36" i="1" s="1"/>
  <c r="AH36" i="1"/>
  <c r="AM36" i="1" s="1"/>
  <c r="AI36" i="1"/>
  <c r="AN36" i="1" s="1"/>
  <c r="AJ36" i="1"/>
  <c r="AO36" i="1" s="1"/>
  <c r="AG37" i="1"/>
  <c r="AL37" i="1" s="1"/>
  <c r="AH37" i="1"/>
  <c r="AM37" i="1" s="1"/>
  <c r="AI37" i="1"/>
  <c r="AN37" i="1" s="1"/>
  <c r="AJ37" i="1"/>
  <c r="AO37" i="1" s="1"/>
  <c r="AG38" i="1"/>
  <c r="AL38" i="1" s="1"/>
  <c r="AH38" i="1"/>
  <c r="AM38" i="1" s="1"/>
  <c r="AI38" i="1"/>
  <c r="AN38" i="1" s="1"/>
  <c r="AJ38" i="1"/>
  <c r="AO38" i="1" s="1"/>
  <c r="AG39" i="1"/>
  <c r="AL39" i="1" s="1"/>
  <c r="AH39" i="1"/>
  <c r="AM39" i="1" s="1"/>
  <c r="AI39" i="1"/>
  <c r="AN39" i="1" s="1"/>
  <c r="AJ39" i="1"/>
  <c r="AO39" i="1" s="1"/>
  <c r="AG40" i="1"/>
  <c r="AL40" i="1" s="1"/>
  <c r="AH40" i="1"/>
  <c r="AM40" i="1" s="1"/>
  <c r="AI40" i="1"/>
  <c r="AN40" i="1" s="1"/>
  <c r="AJ40" i="1"/>
  <c r="AO40" i="1" s="1"/>
  <c r="AG41" i="1"/>
  <c r="AL41" i="1" s="1"/>
  <c r="AH41" i="1"/>
  <c r="AM41" i="1" s="1"/>
  <c r="AI41" i="1"/>
  <c r="AN41" i="1" s="1"/>
  <c r="AJ41" i="1"/>
  <c r="AO41" i="1" s="1"/>
  <c r="AG42" i="1"/>
  <c r="AL42" i="1" s="1"/>
  <c r="AH42" i="1"/>
  <c r="AM42" i="1" s="1"/>
  <c r="AI42" i="1"/>
  <c r="AN42" i="1" s="1"/>
  <c r="AJ42" i="1"/>
  <c r="AO42" i="1" s="1"/>
  <c r="AG43" i="1"/>
  <c r="AL43" i="1" s="1"/>
  <c r="AH43" i="1"/>
  <c r="AM43" i="1" s="1"/>
  <c r="AI43" i="1"/>
  <c r="AN43" i="1" s="1"/>
  <c r="AJ43" i="1"/>
  <c r="AO43" i="1" s="1"/>
  <c r="AJ3" i="1"/>
  <c r="AO3" i="1" s="1"/>
  <c r="AI3" i="1"/>
  <c r="AN3" i="1" s="1"/>
  <c r="AH3" i="1"/>
  <c r="AM3" i="1" s="1"/>
  <c r="AG3" i="1"/>
  <c r="AL3" i="1" s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W35" i="1"/>
  <c r="AB35" i="1" s="1"/>
  <c r="X35" i="1"/>
  <c r="AC35" i="1" s="1"/>
  <c r="Y35" i="1"/>
  <c r="AD35" i="1" s="1"/>
  <c r="Z35" i="1"/>
  <c r="AE35" i="1" s="1"/>
  <c r="W36" i="1"/>
  <c r="AB36" i="1" s="1"/>
  <c r="X36" i="1"/>
  <c r="AC36" i="1" s="1"/>
  <c r="Y36" i="1"/>
  <c r="AD36" i="1" s="1"/>
  <c r="Z36" i="1"/>
  <c r="AE36" i="1" s="1"/>
  <c r="W37" i="1"/>
  <c r="AB37" i="1" s="1"/>
  <c r="X37" i="1"/>
  <c r="AC37" i="1" s="1"/>
  <c r="Y37" i="1"/>
  <c r="AD37" i="1" s="1"/>
  <c r="Z37" i="1"/>
  <c r="AE37" i="1" s="1"/>
  <c r="W38" i="1"/>
  <c r="AB38" i="1" s="1"/>
  <c r="X38" i="1"/>
  <c r="AC38" i="1" s="1"/>
  <c r="Y38" i="1"/>
  <c r="AD38" i="1" s="1"/>
  <c r="Z38" i="1"/>
  <c r="AE38" i="1" s="1"/>
  <c r="W39" i="1"/>
  <c r="AB39" i="1" s="1"/>
  <c r="X39" i="1"/>
  <c r="AC39" i="1" s="1"/>
  <c r="Y39" i="1"/>
  <c r="AD39" i="1" s="1"/>
  <c r="Z39" i="1"/>
  <c r="AE39" i="1" s="1"/>
  <c r="W40" i="1"/>
  <c r="AB40" i="1" s="1"/>
  <c r="X40" i="1"/>
  <c r="AC40" i="1" s="1"/>
  <c r="Y40" i="1"/>
  <c r="AD40" i="1" s="1"/>
  <c r="Z40" i="1"/>
  <c r="AE40" i="1" s="1"/>
  <c r="W41" i="1"/>
  <c r="AB41" i="1" s="1"/>
  <c r="X41" i="1"/>
  <c r="AC41" i="1" s="1"/>
  <c r="Y41" i="1"/>
  <c r="AD41" i="1" s="1"/>
  <c r="Z41" i="1"/>
  <c r="AE41" i="1" s="1"/>
  <c r="W42" i="1"/>
  <c r="AB42" i="1" s="1"/>
  <c r="X42" i="1"/>
  <c r="AC42" i="1" s="1"/>
  <c r="Y42" i="1"/>
  <c r="AD42" i="1" s="1"/>
  <c r="Z42" i="1"/>
  <c r="AE42" i="1" s="1"/>
  <c r="W43" i="1"/>
  <c r="AB43" i="1" s="1"/>
  <c r="X43" i="1"/>
  <c r="AC43" i="1" s="1"/>
  <c r="Y43" i="1"/>
  <c r="AD43" i="1" s="1"/>
  <c r="Z43" i="1"/>
  <c r="AE43" i="1" s="1"/>
  <c r="Z3" i="1"/>
  <c r="AE3" i="1" s="1"/>
  <c r="Y3" i="1"/>
  <c r="AD3" i="1" s="1"/>
  <c r="X3" i="1"/>
  <c r="AC3" i="1" s="1"/>
  <c r="W3" i="1"/>
  <c r="AB3" i="1" s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O4" i="1"/>
  <c r="T4" i="1" s="1"/>
  <c r="P4" i="1"/>
  <c r="U4" i="1" s="1"/>
  <c r="O5" i="1"/>
  <c r="T5" i="1" s="1"/>
  <c r="P5" i="1"/>
  <c r="U5" i="1" s="1"/>
  <c r="S6" i="1"/>
  <c r="O6" i="1"/>
  <c r="T6" i="1" s="1"/>
  <c r="P6" i="1"/>
  <c r="U6" i="1" s="1"/>
  <c r="O7" i="1"/>
  <c r="T7" i="1" s="1"/>
  <c r="P7" i="1"/>
  <c r="U7" i="1" s="1"/>
  <c r="O8" i="1"/>
  <c r="T8" i="1" s="1"/>
  <c r="P8" i="1"/>
  <c r="U8" i="1" s="1"/>
  <c r="O9" i="1"/>
  <c r="T9" i="1" s="1"/>
  <c r="P9" i="1"/>
  <c r="U9" i="1" s="1"/>
  <c r="O10" i="1"/>
  <c r="T10" i="1" s="1"/>
  <c r="P10" i="1"/>
  <c r="U10" i="1" s="1"/>
  <c r="O11" i="1"/>
  <c r="T11" i="1" s="1"/>
  <c r="P11" i="1"/>
  <c r="U11" i="1" s="1"/>
  <c r="O12" i="1"/>
  <c r="T12" i="1" s="1"/>
  <c r="P12" i="1"/>
  <c r="U12" i="1" s="1"/>
  <c r="O13" i="1"/>
  <c r="T13" i="1" s="1"/>
  <c r="P13" i="1"/>
  <c r="U13" i="1" s="1"/>
  <c r="O14" i="1"/>
  <c r="T14" i="1" s="1"/>
  <c r="P14" i="1"/>
  <c r="U14" i="1" s="1"/>
  <c r="O15" i="1"/>
  <c r="T15" i="1" s="1"/>
  <c r="P15" i="1"/>
  <c r="U15" i="1" s="1"/>
  <c r="O16" i="1"/>
  <c r="T16" i="1" s="1"/>
  <c r="P16" i="1"/>
  <c r="U16" i="1" s="1"/>
  <c r="O17" i="1"/>
  <c r="T17" i="1" s="1"/>
  <c r="P17" i="1"/>
  <c r="U17" i="1" s="1"/>
  <c r="O18" i="1"/>
  <c r="T18" i="1" s="1"/>
  <c r="P18" i="1"/>
  <c r="U18" i="1" s="1"/>
  <c r="O19" i="1"/>
  <c r="T19" i="1" s="1"/>
  <c r="P19" i="1"/>
  <c r="U19" i="1" s="1"/>
  <c r="S20" i="1"/>
  <c r="O20" i="1"/>
  <c r="T20" i="1" s="1"/>
  <c r="P20" i="1"/>
  <c r="U20" i="1" s="1"/>
  <c r="S21" i="1"/>
  <c r="O21" i="1"/>
  <c r="T21" i="1" s="1"/>
  <c r="P21" i="1"/>
  <c r="U21" i="1" s="1"/>
  <c r="R22" i="1"/>
  <c r="O22" i="1"/>
  <c r="T22" i="1" s="1"/>
  <c r="P22" i="1"/>
  <c r="U22" i="1" s="1"/>
  <c r="S23" i="1"/>
  <c r="O23" i="1"/>
  <c r="T23" i="1" s="1"/>
  <c r="P23" i="1"/>
  <c r="U23" i="1" s="1"/>
  <c r="S24" i="1"/>
  <c r="O24" i="1"/>
  <c r="T24" i="1" s="1"/>
  <c r="P24" i="1"/>
  <c r="U24" i="1" s="1"/>
  <c r="O25" i="1"/>
  <c r="T25" i="1" s="1"/>
  <c r="P25" i="1"/>
  <c r="U25" i="1" s="1"/>
  <c r="O26" i="1"/>
  <c r="T26" i="1" s="1"/>
  <c r="P26" i="1"/>
  <c r="U26" i="1" s="1"/>
  <c r="O27" i="1"/>
  <c r="T27" i="1" s="1"/>
  <c r="P27" i="1"/>
  <c r="U27" i="1" s="1"/>
  <c r="O28" i="1"/>
  <c r="T28" i="1" s="1"/>
  <c r="P28" i="1"/>
  <c r="U28" i="1" s="1"/>
  <c r="O29" i="1"/>
  <c r="T29" i="1" s="1"/>
  <c r="P29" i="1"/>
  <c r="U29" i="1" s="1"/>
  <c r="O30" i="1"/>
  <c r="T30" i="1" s="1"/>
  <c r="P30" i="1"/>
  <c r="U30" i="1" s="1"/>
  <c r="O31" i="1"/>
  <c r="T31" i="1" s="1"/>
  <c r="P31" i="1"/>
  <c r="U31" i="1" s="1"/>
  <c r="O32" i="1"/>
  <c r="T32" i="1" s="1"/>
  <c r="P32" i="1"/>
  <c r="U32" i="1" s="1"/>
  <c r="O33" i="1"/>
  <c r="T33" i="1" s="1"/>
  <c r="P33" i="1"/>
  <c r="U33" i="1" s="1"/>
  <c r="O34" i="1"/>
  <c r="T34" i="1" s="1"/>
  <c r="P34" i="1"/>
  <c r="U34" i="1" s="1"/>
  <c r="R35" i="1"/>
  <c r="O35" i="1"/>
  <c r="T35" i="1" s="1"/>
  <c r="P35" i="1"/>
  <c r="U35" i="1" s="1"/>
  <c r="R36" i="1"/>
  <c r="O36" i="1"/>
  <c r="T36" i="1" s="1"/>
  <c r="P36" i="1"/>
  <c r="U36" i="1" s="1"/>
  <c r="R37" i="1"/>
  <c r="O37" i="1"/>
  <c r="T37" i="1" s="1"/>
  <c r="P37" i="1"/>
  <c r="U37" i="1" s="1"/>
  <c r="R38" i="1"/>
  <c r="O38" i="1"/>
  <c r="T38" i="1" s="1"/>
  <c r="P38" i="1"/>
  <c r="U38" i="1" s="1"/>
  <c r="O39" i="1"/>
  <c r="T39" i="1" s="1"/>
  <c r="P39" i="1"/>
  <c r="U39" i="1" s="1"/>
  <c r="O40" i="1"/>
  <c r="T40" i="1" s="1"/>
  <c r="P40" i="1"/>
  <c r="U40" i="1" s="1"/>
  <c r="O41" i="1"/>
  <c r="T41" i="1" s="1"/>
  <c r="P41" i="1"/>
  <c r="U41" i="1" s="1"/>
  <c r="O42" i="1"/>
  <c r="T42" i="1" s="1"/>
  <c r="P42" i="1"/>
  <c r="U42" i="1" s="1"/>
  <c r="O43" i="1"/>
  <c r="T43" i="1" s="1"/>
  <c r="P43" i="1"/>
  <c r="U43" i="1" s="1"/>
  <c r="P3" i="1"/>
  <c r="U3" i="1" s="1"/>
  <c r="O3" i="1"/>
  <c r="T3" i="1" s="1"/>
</calcChain>
</file>

<file path=xl/sharedStrings.xml><?xml version="1.0" encoding="utf-8"?>
<sst xmlns="http://schemas.openxmlformats.org/spreadsheetml/2006/main" count="193" uniqueCount="31">
  <si>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</si>
  <si>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</si>
  <si>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</si>
  <si>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</si>
  <si>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</si>
  <si>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</si>
  <si>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</si>
  <si>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</si>
  <si>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</si>
  <si>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</si>
  <si>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</si>
  <si>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</si>
  <si>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</si>
  <si>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</si>
  <si>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</si>
  <si>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</si>
  <si>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</si>
  <si>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</si>
  <si>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</si>
  <si>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</si>
  <si>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</si>
  <si>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</si>
  <si>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run1</t>
  </si>
  <si>
    <t>SMALL_WORLD_SIMILAR</t>
  </si>
  <si>
    <t>run2</t>
  </si>
  <si>
    <t>run3</t>
  </si>
  <si>
    <t>run4</t>
  </si>
  <si>
    <t>run5</t>
  </si>
  <si>
    <t>run6</t>
  </si>
  <si>
    <t>run7</t>
  </si>
  <si>
    <t>run8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</si>
</sst>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20</c:v>
                </c:pt>
                <c:pt idx="1">
                  <c:v>26</c:v>
                </c:pt>
                <c:pt idx="2">
                  <c:v>39</c:v>
                </c:pt>
                <c:pt idx="3">
                  <c:v>65</c:v>
                </c:pt>
                <c:pt idx="4">
                  <c:v>123</c:v>
                </c:pt>
                <c:pt idx="5">
                  <c:v>176</c:v>
                </c:pt>
                <c:pt idx="6">
                  <c:v>237</c:v>
                </c:pt>
                <c:pt idx="7">
                  <c:v>304</c:v>
                </c:pt>
                <c:pt idx="8">
                  <c:v>382</c:v>
                </c:pt>
                <c:pt idx="9">
                  <c:v>476</c:v>
                </c:pt>
                <c:pt idx="10">
                  <c:v>560</c:v>
                </c:pt>
                <c:pt idx="11">
                  <c:v>613</c:v>
                </c:pt>
                <c:pt idx="12">
                  <c:v>663</c:v>
                </c:pt>
                <c:pt idx="13">
                  <c:v>688</c:v>
                </c:pt>
                <c:pt idx="14">
                  <c:v>692</c:v>
                </c:pt>
                <c:pt idx="15">
                  <c:v>708</c:v>
                </c:pt>
                <c:pt idx="16">
                  <c:v>708</c:v>
                </c:pt>
                <c:pt idx="17">
                  <c:v>708</c:v>
                </c:pt>
                <c:pt idx="18">
                  <c:v>708</c:v>
                </c:pt>
                <c:pt idx="19">
                  <c:v>708.5</c:v>
                </c:pt>
                <c:pt idx="20">
                  <c:v>709.5</c:v>
                </c:pt>
                <c:pt idx="21">
                  <c:v>712.5</c:v>
                </c:pt>
                <c:pt idx="22">
                  <c:v>718</c:v>
                </c:pt>
                <c:pt idx="23">
                  <c:v>725.5</c:v>
                </c:pt>
                <c:pt idx="24">
                  <c:v>734.5</c:v>
                </c:pt>
                <c:pt idx="25">
                  <c:v>746</c:v>
                </c:pt>
                <c:pt idx="26">
                  <c:v>752.5</c:v>
                </c:pt>
                <c:pt idx="27">
                  <c:v>761</c:v>
                </c:pt>
                <c:pt idx="28">
                  <c:v>768</c:v>
                </c:pt>
                <c:pt idx="29">
                  <c:v>774</c:v>
                </c:pt>
                <c:pt idx="30">
                  <c:v>779.5</c:v>
                </c:pt>
                <c:pt idx="31">
                  <c:v>784</c:v>
                </c:pt>
                <c:pt idx="32">
                  <c:v>787</c:v>
                </c:pt>
                <c:pt idx="33">
                  <c:v>794</c:v>
                </c:pt>
                <c:pt idx="34">
                  <c:v>800</c:v>
                </c:pt>
                <c:pt idx="35">
                  <c:v>806</c:v>
                </c:pt>
                <c:pt idx="36">
                  <c:v>813</c:v>
                </c:pt>
                <c:pt idx="37">
                  <c:v>818.5</c:v>
                </c:pt>
                <c:pt idx="38">
                  <c:v>823.5</c:v>
                </c:pt>
                <c:pt idx="39">
                  <c:v>827.5</c:v>
                </c:pt>
                <c:pt idx="40">
                  <c:v>831.5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20</c:v>
                </c:pt>
                <c:pt idx="1">
                  <c:v>26</c:v>
                </c:pt>
                <c:pt idx="2">
                  <c:v>39</c:v>
                </c:pt>
                <c:pt idx="3">
                  <c:v>65</c:v>
                </c:pt>
                <c:pt idx="4">
                  <c:v>123</c:v>
                </c:pt>
                <c:pt idx="5">
                  <c:v>176</c:v>
                </c:pt>
                <c:pt idx="6">
                  <c:v>237</c:v>
                </c:pt>
                <c:pt idx="7">
                  <c:v>304</c:v>
                </c:pt>
                <c:pt idx="8">
                  <c:v>382</c:v>
                </c:pt>
                <c:pt idx="9">
                  <c:v>476</c:v>
                </c:pt>
                <c:pt idx="10">
                  <c:v>560</c:v>
                </c:pt>
                <c:pt idx="11">
                  <c:v>613</c:v>
                </c:pt>
                <c:pt idx="12">
                  <c:v>663</c:v>
                </c:pt>
                <c:pt idx="13">
                  <c:v>688</c:v>
                </c:pt>
                <c:pt idx="14">
                  <c:v>692</c:v>
                </c:pt>
                <c:pt idx="15">
                  <c:v>708</c:v>
                </c:pt>
                <c:pt idx="16">
                  <c:v>708</c:v>
                </c:pt>
                <c:pt idx="17">
                  <c:v>708.5</c:v>
                </c:pt>
                <c:pt idx="18">
                  <c:v>715</c:v>
                </c:pt>
                <c:pt idx="19">
                  <c:v>728</c:v>
                </c:pt>
                <c:pt idx="20">
                  <c:v>744</c:v>
                </c:pt>
                <c:pt idx="21">
                  <c:v>762.5</c:v>
                </c:pt>
                <c:pt idx="22">
                  <c:v>778</c:v>
                </c:pt>
                <c:pt idx="23">
                  <c:v>784.5</c:v>
                </c:pt>
                <c:pt idx="24">
                  <c:v>796</c:v>
                </c:pt>
                <c:pt idx="25">
                  <c:v>805</c:v>
                </c:pt>
                <c:pt idx="26">
                  <c:v>814.5</c:v>
                </c:pt>
                <c:pt idx="27">
                  <c:v>824</c:v>
                </c:pt>
                <c:pt idx="28">
                  <c:v>836</c:v>
                </c:pt>
                <c:pt idx="29">
                  <c:v>844.5</c:v>
                </c:pt>
                <c:pt idx="30">
                  <c:v>854</c:v>
                </c:pt>
                <c:pt idx="31">
                  <c:v>859.5</c:v>
                </c:pt>
                <c:pt idx="32">
                  <c:v>865.5</c:v>
                </c:pt>
                <c:pt idx="33">
                  <c:v>870.5</c:v>
                </c:pt>
                <c:pt idx="34">
                  <c:v>875</c:v>
                </c:pt>
                <c:pt idx="35">
                  <c:v>879</c:v>
                </c:pt>
                <c:pt idx="36">
                  <c:v>883.5</c:v>
                </c:pt>
                <c:pt idx="37">
                  <c:v>884</c:v>
                </c:pt>
                <c:pt idx="38">
                  <c:v>886.5</c:v>
                </c:pt>
                <c:pt idx="39">
                  <c:v>890.5</c:v>
                </c:pt>
                <c:pt idx="40">
                  <c:v>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20</c:v>
                </c:pt>
                <c:pt idx="1">
                  <c:v>26</c:v>
                </c:pt>
                <c:pt idx="2">
                  <c:v>39</c:v>
                </c:pt>
                <c:pt idx="3">
                  <c:v>65</c:v>
                </c:pt>
                <c:pt idx="4">
                  <c:v>123</c:v>
                </c:pt>
                <c:pt idx="5">
                  <c:v>176</c:v>
                </c:pt>
                <c:pt idx="6">
                  <c:v>237</c:v>
                </c:pt>
                <c:pt idx="7">
                  <c:v>304</c:v>
                </c:pt>
                <c:pt idx="8">
                  <c:v>382</c:v>
                </c:pt>
                <c:pt idx="9">
                  <c:v>476</c:v>
                </c:pt>
                <c:pt idx="10">
                  <c:v>560</c:v>
                </c:pt>
                <c:pt idx="11">
                  <c:v>613</c:v>
                </c:pt>
                <c:pt idx="12">
                  <c:v>663</c:v>
                </c:pt>
                <c:pt idx="13">
                  <c:v>688</c:v>
                </c:pt>
                <c:pt idx="14">
                  <c:v>692</c:v>
                </c:pt>
                <c:pt idx="15">
                  <c:v>708</c:v>
                </c:pt>
                <c:pt idx="16">
                  <c:v>708</c:v>
                </c:pt>
                <c:pt idx="17">
                  <c:v>708.5</c:v>
                </c:pt>
                <c:pt idx="18">
                  <c:v>712</c:v>
                </c:pt>
                <c:pt idx="19">
                  <c:v>722</c:v>
                </c:pt>
                <c:pt idx="20">
                  <c:v>734</c:v>
                </c:pt>
                <c:pt idx="21">
                  <c:v>748</c:v>
                </c:pt>
                <c:pt idx="22">
                  <c:v>758</c:v>
                </c:pt>
                <c:pt idx="23">
                  <c:v>767</c:v>
                </c:pt>
                <c:pt idx="24">
                  <c:v>775</c:v>
                </c:pt>
                <c:pt idx="25">
                  <c:v>778</c:v>
                </c:pt>
                <c:pt idx="26">
                  <c:v>784.5</c:v>
                </c:pt>
                <c:pt idx="27">
                  <c:v>794.5</c:v>
                </c:pt>
                <c:pt idx="28">
                  <c:v>800</c:v>
                </c:pt>
                <c:pt idx="29">
                  <c:v>802</c:v>
                </c:pt>
                <c:pt idx="30">
                  <c:v>812</c:v>
                </c:pt>
                <c:pt idx="31">
                  <c:v>820</c:v>
                </c:pt>
                <c:pt idx="32">
                  <c:v>825</c:v>
                </c:pt>
                <c:pt idx="33">
                  <c:v>832</c:v>
                </c:pt>
                <c:pt idx="34">
                  <c:v>838</c:v>
                </c:pt>
                <c:pt idx="35">
                  <c:v>843.5</c:v>
                </c:pt>
                <c:pt idx="36">
                  <c:v>850.5</c:v>
                </c:pt>
                <c:pt idx="37">
                  <c:v>855</c:v>
                </c:pt>
                <c:pt idx="38">
                  <c:v>862.5</c:v>
                </c:pt>
                <c:pt idx="39">
                  <c:v>865.5</c:v>
                </c:pt>
                <c:pt idx="40">
                  <c:v>872.5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20</c:v>
                </c:pt>
                <c:pt idx="1">
                  <c:v>26</c:v>
                </c:pt>
                <c:pt idx="2">
                  <c:v>39</c:v>
                </c:pt>
                <c:pt idx="3">
                  <c:v>65</c:v>
                </c:pt>
                <c:pt idx="4">
                  <c:v>123</c:v>
                </c:pt>
                <c:pt idx="5">
                  <c:v>176</c:v>
                </c:pt>
                <c:pt idx="6">
                  <c:v>237</c:v>
                </c:pt>
                <c:pt idx="7">
                  <c:v>304</c:v>
                </c:pt>
                <c:pt idx="8">
                  <c:v>382</c:v>
                </c:pt>
                <c:pt idx="9">
                  <c:v>476</c:v>
                </c:pt>
                <c:pt idx="10">
                  <c:v>560</c:v>
                </c:pt>
                <c:pt idx="11">
                  <c:v>613</c:v>
                </c:pt>
                <c:pt idx="12">
                  <c:v>663</c:v>
                </c:pt>
                <c:pt idx="13">
                  <c:v>688</c:v>
                </c:pt>
                <c:pt idx="14">
                  <c:v>692</c:v>
                </c:pt>
                <c:pt idx="15">
                  <c:v>708</c:v>
                </c:pt>
                <c:pt idx="16">
                  <c:v>708.5</c:v>
                </c:pt>
                <c:pt idx="17">
                  <c:v>713</c:v>
                </c:pt>
                <c:pt idx="18">
                  <c:v>729.5</c:v>
                </c:pt>
                <c:pt idx="19">
                  <c:v>750.5</c:v>
                </c:pt>
                <c:pt idx="20">
                  <c:v>768.5</c:v>
                </c:pt>
                <c:pt idx="21">
                  <c:v>784.5</c:v>
                </c:pt>
                <c:pt idx="22">
                  <c:v>797.5</c:v>
                </c:pt>
                <c:pt idx="23">
                  <c:v>806.5</c:v>
                </c:pt>
                <c:pt idx="24">
                  <c:v>816.5</c:v>
                </c:pt>
                <c:pt idx="25">
                  <c:v>830</c:v>
                </c:pt>
                <c:pt idx="26">
                  <c:v>844</c:v>
                </c:pt>
                <c:pt idx="27">
                  <c:v>859</c:v>
                </c:pt>
                <c:pt idx="28">
                  <c:v>870</c:v>
                </c:pt>
                <c:pt idx="29">
                  <c:v>879.5</c:v>
                </c:pt>
                <c:pt idx="30">
                  <c:v>886.5</c:v>
                </c:pt>
                <c:pt idx="31">
                  <c:v>892.5</c:v>
                </c:pt>
                <c:pt idx="32">
                  <c:v>896.5</c:v>
                </c:pt>
                <c:pt idx="33">
                  <c:v>899.5</c:v>
                </c:pt>
                <c:pt idx="34">
                  <c:v>902.5</c:v>
                </c:pt>
                <c:pt idx="35">
                  <c:v>906</c:v>
                </c:pt>
                <c:pt idx="36">
                  <c:v>907.5</c:v>
                </c:pt>
                <c:pt idx="37">
                  <c:v>909</c:v>
                </c:pt>
                <c:pt idx="38">
                  <c:v>909</c:v>
                </c:pt>
                <c:pt idx="39">
                  <c:v>912</c:v>
                </c:pt>
                <c:pt idx="40">
                  <c:v>913.5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1603.5</c:v>
                </c:pt>
                <c:pt idx="17">
                  <c:v>1695.5</c:v>
                </c:pt>
                <c:pt idx="18">
                  <c:v>1776.5</c:v>
                </c:pt>
                <c:pt idx="19">
                  <c:v>1859</c:v>
                </c:pt>
                <c:pt idx="20">
                  <c:v>1942</c:v>
                </c:pt>
                <c:pt idx="21">
                  <c:v>2036</c:v>
                </c:pt>
                <c:pt idx="22">
                  <c:v>2145.5</c:v>
                </c:pt>
                <c:pt idx="23">
                  <c:v>2254.5</c:v>
                </c:pt>
                <c:pt idx="24">
                  <c:v>2390</c:v>
                </c:pt>
                <c:pt idx="25">
                  <c:v>2545.5</c:v>
                </c:pt>
                <c:pt idx="26">
                  <c:v>2708</c:v>
                </c:pt>
                <c:pt idx="27">
                  <c:v>2872.5</c:v>
                </c:pt>
                <c:pt idx="28">
                  <c:v>3079.5</c:v>
                </c:pt>
                <c:pt idx="29">
                  <c:v>3271</c:v>
                </c:pt>
                <c:pt idx="30">
                  <c:v>3479.5</c:v>
                </c:pt>
                <c:pt idx="31">
                  <c:v>3720</c:v>
                </c:pt>
                <c:pt idx="32">
                  <c:v>3967</c:v>
                </c:pt>
                <c:pt idx="33">
                  <c:v>4237</c:v>
                </c:pt>
                <c:pt idx="34">
                  <c:v>4530</c:v>
                </c:pt>
                <c:pt idx="35">
                  <c:v>4836.5</c:v>
                </c:pt>
                <c:pt idx="36">
                  <c:v>5155.5</c:v>
                </c:pt>
                <c:pt idx="37">
                  <c:v>5476</c:v>
                </c:pt>
                <c:pt idx="38">
                  <c:v>5805</c:v>
                </c:pt>
                <c:pt idx="39">
                  <c:v>6124.5</c:v>
                </c:pt>
                <c:pt idx="40">
                  <c:v>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1612</c:v>
                </c:pt>
                <c:pt idx="17">
                  <c:v>1721.5</c:v>
                </c:pt>
                <c:pt idx="18">
                  <c:v>1857</c:v>
                </c:pt>
                <c:pt idx="19">
                  <c:v>2077.5</c:v>
                </c:pt>
                <c:pt idx="20">
                  <c:v>2387</c:v>
                </c:pt>
                <c:pt idx="21">
                  <c:v>2737.5</c:v>
                </c:pt>
                <c:pt idx="22">
                  <c:v>3110</c:v>
                </c:pt>
                <c:pt idx="23">
                  <c:v>3535</c:v>
                </c:pt>
                <c:pt idx="24">
                  <c:v>3976.5</c:v>
                </c:pt>
                <c:pt idx="25">
                  <c:v>4429.5</c:v>
                </c:pt>
                <c:pt idx="26">
                  <c:v>4881</c:v>
                </c:pt>
                <c:pt idx="27">
                  <c:v>5347.5</c:v>
                </c:pt>
                <c:pt idx="28">
                  <c:v>5820</c:v>
                </c:pt>
                <c:pt idx="29">
                  <c:v>6326</c:v>
                </c:pt>
                <c:pt idx="30">
                  <c:v>6862.5</c:v>
                </c:pt>
                <c:pt idx="31">
                  <c:v>7442.5</c:v>
                </c:pt>
                <c:pt idx="32">
                  <c:v>8047.5</c:v>
                </c:pt>
                <c:pt idx="33">
                  <c:v>8675</c:v>
                </c:pt>
                <c:pt idx="34">
                  <c:v>9332</c:v>
                </c:pt>
                <c:pt idx="35">
                  <c:v>9990.5</c:v>
                </c:pt>
                <c:pt idx="36">
                  <c:v>10661.5</c:v>
                </c:pt>
                <c:pt idx="37">
                  <c:v>11332.5</c:v>
                </c:pt>
                <c:pt idx="38">
                  <c:v>12008</c:v>
                </c:pt>
                <c:pt idx="39">
                  <c:v>12681</c:v>
                </c:pt>
                <c:pt idx="40">
                  <c:v>13351.5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1917.5</c:v>
                </c:pt>
                <c:pt idx="17">
                  <c:v>2065.5</c:v>
                </c:pt>
                <c:pt idx="18">
                  <c:v>2206</c:v>
                </c:pt>
                <c:pt idx="19">
                  <c:v>2326</c:v>
                </c:pt>
                <c:pt idx="20">
                  <c:v>2441.5</c:v>
                </c:pt>
                <c:pt idx="21">
                  <c:v>2580.5</c:v>
                </c:pt>
                <c:pt idx="22">
                  <c:v>2741</c:v>
                </c:pt>
                <c:pt idx="23">
                  <c:v>2954</c:v>
                </c:pt>
                <c:pt idx="24">
                  <c:v>3175.5</c:v>
                </c:pt>
                <c:pt idx="25">
                  <c:v>3440</c:v>
                </c:pt>
                <c:pt idx="26">
                  <c:v>3726</c:v>
                </c:pt>
                <c:pt idx="27">
                  <c:v>4056.5</c:v>
                </c:pt>
                <c:pt idx="28">
                  <c:v>4433.5</c:v>
                </c:pt>
                <c:pt idx="29">
                  <c:v>4862.5</c:v>
                </c:pt>
                <c:pt idx="30">
                  <c:v>5365</c:v>
                </c:pt>
                <c:pt idx="31">
                  <c:v>5935</c:v>
                </c:pt>
                <c:pt idx="32">
                  <c:v>6611.5</c:v>
                </c:pt>
                <c:pt idx="33">
                  <c:v>7325</c:v>
                </c:pt>
                <c:pt idx="34">
                  <c:v>8086</c:v>
                </c:pt>
                <c:pt idx="35">
                  <c:v>8854</c:v>
                </c:pt>
                <c:pt idx="36">
                  <c:v>9538.5</c:v>
                </c:pt>
                <c:pt idx="37">
                  <c:v>10149.5</c:v>
                </c:pt>
                <c:pt idx="38">
                  <c:v>10700.5</c:v>
                </c:pt>
                <c:pt idx="39">
                  <c:v>11180</c:v>
                </c:pt>
                <c:pt idx="40">
                  <c:v>11606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1931</c:v>
                </c:pt>
                <c:pt idx="17">
                  <c:v>2188.4444444444443</c:v>
                </c:pt>
                <c:pt idx="18">
                  <c:v>2440</c:v>
                </c:pt>
                <c:pt idx="19">
                  <c:v>2755.3333333333335</c:v>
                </c:pt>
                <c:pt idx="20">
                  <c:v>3173.8888888888887</c:v>
                </c:pt>
                <c:pt idx="21">
                  <c:v>3673.6666666666665</c:v>
                </c:pt>
                <c:pt idx="22">
                  <c:v>4317.7777777777774</c:v>
                </c:pt>
                <c:pt idx="23">
                  <c:v>5179.2222222222226</c:v>
                </c:pt>
                <c:pt idx="24">
                  <c:v>6283.4444444444443</c:v>
                </c:pt>
                <c:pt idx="25">
                  <c:v>7655.8888888888887</c:v>
                </c:pt>
                <c:pt idx="26">
                  <c:v>9076.3333333333339</c:v>
                </c:pt>
                <c:pt idx="27">
                  <c:v>10293.777777777777</c:v>
                </c:pt>
                <c:pt idx="28">
                  <c:v>11320.222222222223</c:v>
                </c:pt>
                <c:pt idx="29">
                  <c:v>12300.666666666666</c:v>
                </c:pt>
                <c:pt idx="30">
                  <c:v>13475.777777777777</c:v>
                </c:pt>
                <c:pt idx="31">
                  <c:v>15014.777777777777</c:v>
                </c:pt>
                <c:pt idx="32">
                  <c:v>17126</c:v>
                </c:pt>
                <c:pt idx="33">
                  <c:v>19892.666666666668</c:v>
                </c:pt>
                <c:pt idx="34">
                  <c:v>23170</c:v>
                </c:pt>
                <c:pt idx="35">
                  <c:v>26612.444444444445</c:v>
                </c:pt>
                <c:pt idx="36">
                  <c:v>30029.222222222223</c:v>
                </c:pt>
                <c:pt idx="37">
                  <c:v>33281.111111111109</c:v>
                </c:pt>
                <c:pt idx="38">
                  <c:v>36240.444444444445</c:v>
                </c:pt>
                <c:pt idx="39">
                  <c:v>38715.888888888891</c:v>
                </c:pt>
                <c:pt idx="40">
                  <c:v>40724.555555555555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1603.5</c:v>
                </c:pt>
                <c:pt idx="17">
                  <c:v>1695.5</c:v>
                </c:pt>
                <c:pt idx="18">
                  <c:v>1776.5</c:v>
                </c:pt>
                <c:pt idx="19">
                  <c:v>1859</c:v>
                </c:pt>
                <c:pt idx="20">
                  <c:v>1942</c:v>
                </c:pt>
                <c:pt idx="21">
                  <c:v>2036</c:v>
                </c:pt>
                <c:pt idx="22">
                  <c:v>2145.5</c:v>
                </c:pt>
                <c:pt idx="23">
                  <c:v>2254.5</c:v>
                </c:pt>
                <c:pt idx="24">
                  <c:v>2390</c:v>
                </c:pt>
                <c:pt idx="25">
                  <c:v>2545.5</c:v>
                </c:pt>
                <c:pt idx="26">
                  <c:v>2708</c:v>
                </c:pt>
                <c:pt idx="27">
                  <c:v>2872.5</c:v>
                </c:pt>
                <c:pt idx="28">
                  <c:v>3079.5</c:v>
                </c:pt>
                <c:pt idx="29">
                  <c:v>3271</c:v>
                </c:pt>
                <c:pt idx="30">
                  <c:v>3479.5</c:v>
                </c:pt>
                <c:pt idx="31">
                  <c:v>3720</c:v>
                </c:pt>
                <c:pt idx="32">
                  <c:v>3967</c:v>
                </c:pt>
                <c:pt idx="33">
                  <c:v>4237</c:v>
                </c:pt>
                <c:pt idx="34">
                  <c:v>4530</c:v>
                </c:pt>
                <c:pt idx="35">
                  <c:v>4836.5</c:v>
                </c:pt>
                <c:pt idx="36">
                  <c:v>5155.5</c:v>
                </c:pt>
                <c:pt idx="37">
                  <c:v>5476</c:v>
                </c:pt>
                <c:pt idx="38">
                  <c:v>5805</c:v>
                </c:pt>
                <c:pt idx="39">
                  <c:v>6124.5</c:v>
                </c:pt>
                <c:pt idx="40">
                  <c:v>6461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1612</c:v>
                </c:pt>
                <c:pt idx="17">
                  <c:v>1721.5</c:v>
                </c:pt>
                <c:pt idx="18">
                  <c:v>1857</c:v>
                </c:pt>
                <c:pt idx="19">
                  <c:v>2077.5</c:v>
                </c:pt>
                <c:pt idx="20">
                  <c:v>2387</c:v>
                </c:pt>
                <c:pt idx="21">
                  <c:v>2737.5</c:v>
                </c:pt>
                <c:pt idx="22">
                  <c:v>3110</c:v>
                </c:pt>
                <c:pt idx="23">
                  <c:v>3535</c:v>
                </c:pt>
                <c:pt idx="24">
                  <c:v>3976.5</c:v>
                </c:pt>
                <c:pt idx="25">
                  <c:v>4429.5</c:v>
                </c:pt>
                <c:pt idx="26">
                  <c:v>4881</c:v>
                </c:pt>
                <c:pt idx="27">
                  <c:v>5347.5</c:v>
                </c:pt>
                <c:pt idx="28">
                  <c:v>5820</c:v>
                </c:pt>
                <c:pt idx="29">
                  <c:v>6326</c:v>
                </c:pt>
                <c:pt idx="30">
                  <c:v>6862.5</c:v>
                </c:pt>
                <c:pt idx="31">
                  <c:v>7442.5</c:v>
                </c:pt>
                <c:pt idx="32">
                  <c:v>8047.5</c:v>
                </c:pt>
                <c:pt idx="33">
                  <c:v>8675</c:v>
                </c:pt>
                <c:pt idx="34">
                  <c:v>9332</c:v>
                </c:pt>
                <c:pt idx="35">
                  <c:v>9990.5</c:v>
                </c:pt>
                <c:pt idx="36">
                  <c:v>10661.5</c:v>
                </c:pt>
                <c:pt idx="37">
                  <c:v>11332.5</c:v>
                </c:pt>
                <c:pt idx="38">
                  <c:v>12008</c:v>
                </c:pt>
                <c:pt idx="39">
                  <c:v>12681</c:v>
                </c:pt>
                <c:pt idx="40">
                  <c:v>13351.5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1917.5</c:v>
                </c:pt>
                <c:pt idx="17">
                  <c:v>2065.5</c:v>
                </c:pt>
                <c:pt idx="18">
                  <c:v>2206</c:v>
                </c:pt>
                <c:pt idx="19">
                  <c:v>2326</c:v>
                </c:pt>
                <c:pt idx="20">
                  <c:v>2441.5</c:v>
                </c:pt>
                <c:pt idx="21">
                  <c:v>2580.5</c:v>
                </c:pt>
                <c:pt idx="22">
                  <c:v>2741</c:v>
                </c:pt>
                <c:pt idx="23">
                  <c:v>2954</c:v>
                </c:pt>
                <c:pt idx="24">
                  <c:v>3175.5</c:v>
                </c:pt>
                <c:pt idx="25">
                  <c:v>3440</c:v>
                </c:pt>
                <c:pt idx="26">
                  <c:v>3726</c:v>
                </c:pt>
                <c:pt idx="27">
                  <c:v>4056.5</c:v>
                </c:pt>
                <c:pt idx="28">
                  <c:v>4433.5</c:v>
                </c:pt>
                <c:pt idx="29">
                  <c:v>4862.5</c:v>
                </c:pt>
                <c:pt idx="30">
                  <c:v>5365</c:v>
                </c:pt>
                <c:pt idx="31">
                  <c:v>5935</c:v>
                </c:pt>
                <c:pt idx="32">
                  <c:v>6611.5</c:v>
                </c:pt>
                <c:pt idx="33">
                  <c:v>7325</c:v>
                </c:pt>
                <c:pt idx="34">
                  <c:v>8086</c:v>
                </c:pt>
                <c:pt idx="35">
                  <c:v>8854</c:v>
                </c:pt>
                <c:pt idx="36">
                  <c:v>9538.5</c:v>
                </c:pt>
                <c:pt idx="37">
                  <c:v>10149.5</c:v>
                </c:pt>
                <c:pt idx="38">
                  <c:v>10700.5</c:v>
                </c:pt>
                <c:pt idx="39">
                  <c:v>11180</c:v>
                </c:pt>
                <c:pt idx="40">
                  <c:v>11606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1931</c:v>
                </c:pt>
                <c:pt idx="17">
                  <c:v>2188.4444444444443</c:v>
                </c:pt>
                <c:pt idx="18">
                  <c:v>2440</c:v>
                </c:pt>
                <c:pt idx="19">
                  <c:v>2755.3333333333335</c:v>
                </c:pt>
                <c:pt idx="20">
                  <c:v>3173.8888888888887</c:v>
                </c:pt>
                <c:pt idx="21">
                  <c:v>3673.6666666666665</c:v>
                </c:pt>
                <c:pt idx="22">
                  <c:v>4317.7777777777774</c:v>
                </c:pt>
                <c:pt idx="23">
                  <c:v>5179.2222222222226</c:v>
                </c:pt>
                <c:pt idx="24">
                  <c:v>6283.4444444444443</c:v>
                </c:pt>
                <c:pt idx="25">
                  <c:v>7655.8888888888887</c:v>
                </c:pt>
                <c:pt idx="26">
                  <c:v>9076.3333333333339</c:v>
                </c:pt>
                <c:pt idx="27">
                  <c:v>10293.777777777777</c:v>
                </c:pt>
                <c:pt idx="28">
                  <c:v>11320.222222222223</c:v>
                </c:pt>
                <c:pt idx="29">
                  <c:v>12300.666666666666</c:v>
                </c:pt>
                <c:pt idx="30">
                  <c:v>13475.777777777777</c:v>
                </c:pt>
                <c:pt idx="31">
                  <c:v>15014.777777777777</c:v>
                </c:pt>
                <c:pt idx="32">
                  <c:v>17126</c:v>
                </c:pt>
                <c:pt idx="33">
                  <c:v>19892.666666666668</c:v>
                </c:pt>
                <c:pt idx="34">
                  <c:v>23170</c:v>
                </c:pt>
                <c:pt idx="35">
                  <c:v>26612.444444444445</c:v>
                </c:pt>
                <c:pt idx="36">
                  <c:v>30029.222222222223</c:v>
                </c:pt>
                <c:pt idx="37">
                  <c:v>33281.111111111109</c:v>
                </c:pt>
                <c:pt idx="38">
                  <c:v>36240.444444444445</c:v>
                </c:pt>
                <c:pt idx="39">
                  <c:v>38715.888888888891</c:v>
                </c:pt>
                <c:pt idx="40">
                  <c:v>40724.555555555555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6</xdr:row>
      <xdr:rowOff>127635</xdr:rowOff>
    </xdr:from>
    <xdr:to>
      <xdr:col>21</xdr:col>
      <xdr:colOff>156210</xdr:colOff>
      <xdr:row>21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4</xdr:row>
      <xdr:rowOff>180975</xdr:rowOff>
    </xdr:from>
    <xdr:to>
      <xdr:col>8</xdr:col>
      <xdr:colOff>22860</xdr:colOff>
      <xdr:row>19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43"/>
  <sheetViews>
    <sheetView workbookViewId="0">
      <selection activeCell="I4" sqref="I4"/>
    </sheetView>
  </sheetViews>
  <sheetFormatPr defaultRowHeight="14.4" x14ac:dyDescent="0.3"/>
  <cols>
    <col min="8" max="11" width="9" bestFit="1" customWidth="1"/>
    <col min="13" max="16" width="9.5546875" bestFit="1" customWidth="1"/>
  </cols>
  <sheetData>
    <row r="1" spans="1:41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3">
      <c r="A3" t="s">
        <v>6</v>
      </c>
      <c r="B3">
        <v>0.66</v>
      </c>
      <c r="C3">
        <v>0.66</v>
      </c>
      <c r="G3">
        <v>2010</v>
      </c>
      <c r="H3" s="1">
        <f>AVERAGE(baseCase_ECs!$B2:$AE2)</f>
        <v>20</v>
      </c>
      <c r="I3" s="1">
        <f>AVERAGE(highContagion_ECs!$B2:$U2)</f>
        <v>20</v>
      </c>
      <c r="J3" s="1">
        <f>AVERAGE(highProf_ECs!$B2:$P2)</f>
        <v>20</v>
      </c>
      <c r="K3" s="1">
        <f>AVERAGE(combined_ECs!$B2:$K2)</f>
        <v>20</v>
      </c>
      <c r="L3" s="1"/>
      <c r="M3" s="1">
        <f>AVERAGE(baseCase_projects!$B2:$AE2)</f>
        <v>1</v>
      </c>
      <c r="N3" s="1">
        <f>AVERAGE(highContagion_projects!$B2:$AE2)</f>
        <v>1</v>
      </c>
      <c r="O3" s="1">
        <f>AVERAGE(highProf_projects!$B2:$O2)</f>
        <v>1</v>
      </c>
      <c r="P3" s="1">
        <f>AVERAGE(combined_projects!$B2:$J2)</f>
        <v>1</v>
      </c>
      <c r="R3" s="2">
        <f>M3*99/302660</f>
        <v>3.270997158527721E-4</v>
      </c>
      <c r="S3" s="2">
        <f t="shared" ref="S3:U3" si="0">N3*99/302660</f>
        <v>3.270997158527721E-4</v>
      </c>
      <c r="T3" s="2">
        <f t="shared" si="0"/>
        <v>3.270997158527721E-4</v>
      </c>
      <c r="U3" s="2">
        <f t="shared" si="0"/>
        <v>3.270997158527721E-4</v>
      </c>
      <c r="W3" s="1" t="e">
        <f>_xlfn.STDEV.S(baseCase_ECs!#REF!)</f>
        <v>#REF!</v>
      </c>
      <c r="X3" s="1">
        <f>_xlfn.STDEV.S(highContagion_ECs!$B2:$U2)</f>
        <v>0</v>
      </c>
      <c r="Y3" s="1">
        <f>_xlfn.STDEV.S(highProf_ECs!$B2:$P2)</f>
        <v>0</v>
      </c>
      <c r="Z3" s="1">
        <f>_xlfn.STDEV.S(combined_ECs!$B2:$K2)</f>
        <v>0</v>
      </c>
      <c r="AB3" t="e">
        <f>_xlfn.CONFIDENCE.T(0.01, W3, 30)</f>
        <v>#REF!</v>
      </c>
      <c r="AC3" t="e">
        <f t="shared" ref="AC3:AE3" si="1">_xlfn.CONFIDENCE.T(0.01, X3, 30)</f>
        <v>#NUM!</v>
      </c>
      <c r="AD3" t="e">
        <f t="shared" si="1"/>
        <v>#NUM!</v>
      </c>
      <c r="AE3" t="e">
        <f t="shared" si="1"/>
        <v>#NUM!</v>
      </c>
      <c r="AG3" s="1" t="e">
        <f>_xlfn.STDEV.S(baseCase_projects!#REF!)</f>
        <v>#REF!</v>
      </c>
      <c r="AH3" s="1" t="e">
        <f>_xlfn.STDEV.S(highContagion_projects!$L2:$AE2)</f>
        <v>#DIV/0!</v>
      </c>
      <c r="AI3" s="1">
        <f>_xlfn.STDEV.S(highProf_projects!$B2:$O2)</f>
        <v>0</v>
      </c>
      <c r="AJ3" s="1">
        <f>_xlfn.STDEV.S(combined_projects!$B2:$J2)</f>
        <v>0</v>
      </c>
      <c r="AL3" t="e">
        <f>_xlfn.CONFIDENCE.T(0.01, AG3, 30)</f>
        <v>#REF!</v>
      </c>
      <c r="AM3" t="e">
        <f t="shared" ref="AM3:AM43" si="2">_xlfn.CONFIDENCE.T(0.01, AH3, 30)</f>
        <v>#DIV/0!</v>
      </c>
      <c r="AN3" t="e">
        <f t="shared" ref="AN3:AN43" si="3">_xlfn.CONFIDENCE.T(0.01, AI3, 30)</f>
        <v>#NUM!</v>
      </c>
      <c r="AO3" t="e">
        <f t="shared" ref="AO3:AO43" si="4">_xlfn.CONFIDENCE.T(0.01, AJ3, 30)</f>
        <v>#NUM!</v>
      </c>
    </row>
    <row r="4" spans="1:41" x14ac:dyDescent="0.3">
      <c r="A4" t="s">
        <v>7</v>
      </c>
      <c r="B4">
        <v>0.7</v>
      </c>
      <c r="C4">
        <v>0.7</v>
      </c>
      <c r="G4">
        <v>2011</v>
      </c>
      <c r="H4" s="1">
        <f>AVERAGE(baseCase_ECs!$B3:$AE3)</f>
        <v>26</v>
      </c>
      <c r="I4" s="1">
        <f>AVERAGE(highContagion_ECs!$B3:$U3)</f>
        <v>26</v>
      </c>
      <c r="J4" s="1">
        <f>AVERAGE(highProf_ECs!$B3:$P3)</f>
        <v>26</v>
      </c>
      <c r="K4" s="1">
        <f>AVERAGE(combined_ECs!$B3:$K3)</f>
        <v>26</v>
      </c>
      <c r="L4" s="1"/>
      <c r="M4" s="1">
        <f>AVERAGE(baseCase_projects!$B3:$AE3)</f>
        <v>1</v>
      </c>
      <c r="N4" s="1">
        <f>AVERAGE(highContagion_projects!$B3:$AE3)</f>
        <v>1</v>
      </c>
      <c r="O4" s="1">
        <f>AVERAGE(highProf_projects!$B3:$O3)</f>
        <v>1</v>
      </c>
      <c r="P4" s="1">
        <f>AVERAGE(combined_projects!$B3:$J3)</f>
        <v>1</v>
      </c>
      <c r="R4" s="2">
        <f t="shared" ref="R4:R43" si="5">M4*99/302660</f>
        <v>3.270997158527721E-4</v>
      </c>
      <c r="S4" s="2">
        <f t="shared" ref="S4:S43" si="6">N4*99/302660</f>
        <v>3.270997158527721E-4</v>
      </c>
      <c r="T4" s="2">
        <f t="shared" ref="T4:T43" si="7">O4*99/302660</f>
        <v>3.270997158527721E-4</v>
      </c>
      <c r="U4" s="2">
        <f t="shared" ref="U4:U43" si="8">P4*99/302660</f>
        <v>3.270997158527721E-4</v>
      </c>
      <c r="W4" s="1" t="e">
        <f>_xlfn.STDEV.S(baseCase_ECs!#REF!)</f>
        <v>#REF!</v>
      </c>
      <c r="X4" s="1">
        <f>_xlfn.STDEV.S(highContagion_ECs!$B3:$U3)</f>
        <v>0</v>
      </c>
      <c r="Y4" s="1">
        <f>_xlfn.STDEV.S(highProf_ECs!$B3:$P3)</f>
        <v>0</v>
      </c>
      <c r="Z4" s="1">
        <f>_xlfn.STDEV.S(combined_ECs!$B3:$K3)</f>
        <v>0</v>
      </c>
      <c r="AB4" t="e">
        <f t="shared" ref="AB4:AB43" si="9">_xlfn.CONFIDENCE.T(0.01, W4, 30)</f>
        <v>#REF!</v>
      </c>
      <c r="AC4" t="e">
        <f t="shared" ref="AC4:AC43" si="10">_xlfn.CONFIDENCE.T(0.01, X4, 30)</f>
        <v>#NUM!</v>
      </c>
      <c r="AD4" t="e">
        <f t="shared" ref="AD4:AD43" si="11">_xlfn.CONFIDENCE.T(0.01, Y4, 30)</f>
        <v>#NUM!</v>
      </c>
      <c r="AE4" t="e">
        <f t="shared" ref="AE4:AE43" si="12">_xlfn.CONFIDENCE.T(0.01, Z4, 30)</f>
        <v>#NUM!</v>
      </c>
      <c r="AG4" s="1" t="e">
        <f>_xlfn.STDEV.S(baseCase_projects!#REF!)</f>
        <v>#REF!</v>
      </c>
      <c r="AH4" s="1" t="e">
        <f>_xlfn.STDEV.S(highContagion_projects!$L3:$AE3)</f>
        <v>#DIV/0!</v>
      </c>
      <c r="AI4" s="1">
        <f>_xlfn.STDEV.S(highProf_projects!$B3:$O3)</f>
        <v>0</v>
      </c>
      <c r="AJ4" s="1">
        <f>_xlfn.STDEV.S(combined_projects!$B3:$J3)</f>
        <v>0</v>
      </c>
      <c r="AL4" t="e">
        <f t="shared" ref="AL4:AL43" si="13">_xlfn.CONFIDENCE.T(0.01, AG4, 30)</f>
        <v>#REF!</v>
      </c>
      <c r="AM4" t="e">
        <f t="shared" si="2"/>
        <v>#DIV/0!</v>
      </c>
      <c r="AN4" t="e">
        <f t="shared" si="3"/>
        <v>#NUM!</v>
      </c>
      <c r="AO4" t="e">
        <f t="shared" si="4"/>
        <v>#NUM!</v>
      </c>
    </row>
    <row r="5" spans="1:41" x14ac:dyDescent="0.3">
      <c r="A5" t="s">
        <v>8</v>
      </c>
      <c r="B5">
        <v>0.01</v>
      </c>
      <c r="C5">
        <v>1E-3</v>
      </c>
      <c r="G5">
        <v>2012</v>
      </c>
      <c r="H5" s="1">
        <f>AVERAGE(baseCase_ECs!$B4:$AE4)</f>
        <v>39</v>
      </c>
      <c r="I5" s="1">
        <f>AVERAGE(highContagion_ECs!$B4:$U4)</f>
        <v>39</v>
      </c>
      <c r="J5" s="1">
        <f>AVERAGE(highProf_ECs!$B4:$P4)</f>
        <v>39</v>
      </c>
      <c r="K5" s="1">
        <f>AVERAGE(combined_ECs!$B4:$K4)</f>
        <v>39</v>
      </c>
      <c r="L5" s="1"/>
      <c r="M5" s="1">
        <f>AVERAGE(baseCase_projects!$B4:$AE4)</f>
        <v>46</v>
      </c>
      <c r="N5" s="1">
        <f>AVERAGE(highContagion_projects!$B4:$AE4)</f>
        <v>46</v>
      </c>
      <c r="O5" s="1">
        <f>AVERAGE(highProf_projects!$B4:$O4)</f>
        <v>46</v>
      </c>
      <c r="P5" s="1">
        <f>AVERAGE(combined_projects!$B4:$J4)</f>
        <v>46</v>
      </c>
      <c r="R5" s="2">
        <f t="shared" si="5"/>
        <v>1.5046586929227517E-2</v>
      </c>
      <c r="S5" s="2">
        <f t="shared" si="6"/>
        <v>1.5046586929227517E-2</v>
      </c>
      <c r="T5" s="2">
        <f t="shared" si="7"/>
        <v>1.5046586929227517E-2</v>
      </c>
      <c r="U5" s="2">
        <f t="shared" si="8"/>
        <v>1.5046586929227517E-2</v>
      </c>
      <c r="W5" s="1" t="e">
        <f>_xlfn.STDEV.S(baseCase_ECs!#REF!)</f>
        <v>#REF!</v>
      </c>
      <c r="X5" s="1">
        <f>_xlfn.STDEV.S(highContagion_ECs!$B4:$U4)</f>
        <v>0</v>
      </c>
      <c r="Y5" s="1">
        <f>_xlfn.STDEV.S(highProf_ECs!$B4:$P4)</f>
        <v>0</v>
      </c>
      <c r="Z5" s="1">
        <f>_xlfn.STDEV.S(combined_ECs!$B4:$K4)</f>
        <v>0</v>
      </c>
      <c r="AB5" t="e">
        <f t="shared" si="9"/>
        <v>#REF!</v>
      </c>
      <c r="AC5" t="e">
        <f t="shared" si="10"/>
        <v>#NUM!</v>
      </c>
      <c r="AD5" t="e">
        <f t="shared" si="11"/>
        <v>#NUM!</v>
      </c>
      <c r="AE5" t="e">
        <f t="shared" si="12"/>
        <v>#NUM!</v>
      </c>
      <c r="AG5" s="1" t="e">
        <f>_xlfn.STDEV.S(baseCase_projects!#REF!)</f>
        <v>#REF!</v>
      </c>
      <c r="AH5" s="1" t="e">
        <f>_xlfn.STDEV.S(highContagion_projects!$L4:$AE4)</f>
        <v>#DIV/0!</v>
      </c>
      <c r="AI5" s="1">
        <f>_xlfn.STDEV.S(highProf_projects!$B4:$O4)</f>
        <v>0</v>
      </c>
      <c r="AJ5" s="1">
        <f>_xlfn.STDEV.S(combined_projects!$B4:$J4)</f>
        <v>0</v>
      </c>
      <c r="AL5" t="e">
        <f t="shared" si="13"/>
        <v>#REF!</v>
      </c>
      <c r="AM5" t="e">
        <f t="shared" si="2"/>
        <v>#DIV/0!</v>
      </c>
      <c r="AN5" t="e">
        <f t="shared" si="3"/>
        <v>#NUM!</v>
      </c>
      <c r="AO5" t="e">
        <f t="shared" si="4"/>
        <v>#NUM!</v>
      </c>
    </row>
    <row r="6" spans="1:41" x14ac:dyDescent="0.3">
      <c r="A6" t="s">
        <v>9</v>
      </c>
      <c r="B6">
        <v>2.5000000000000001E-2</v>
      </c>
      <c r="C6">
        <v>0.05</v>
      </c>
      <c r="G6">
        <v>2013</v>
      </c>
      <c r="H6" s="1">
        <f>AVERAGE(baseCase_ECs!$B5:$AE5)</f>
        <v>65</v>
      </c>
      <c r="I6" s="1">
        <f>AVERAGE(highContagion_ECs!$B5:$U5)</f>
        <v>65</v>
      </c>
      <c r="J6" s="1">
        <f>AVERAGE(highProf_ECs!$B5:$P5)</f>
        <v>65</v>
      </c>
      <c r="K6" s="1">
        <f>AVERAGE(combined_ECs!$B5:$K5)</f>
        <v>65</v>
      </c>
      <c r="L6" s="1"/>
      <c r="M6" s="1">
        <f>AVERAGE(baseCase_projects!$B5:$AE5)</f>
        <v>53</v>
      </c>
      <c r="N6" s="1">
        <f>AVERAGE(highContagion_projects!$B5:$AE5)</f>
        <v>53</v>
      </c>
      <c r="O6" s="1">
        <f>AVERAGE(highProf_projects!$B5:$O5)</f>
        <v>53</v>
      </c>
      <c r="P6" s="1">
        <f>AVERAGE(combined_projects!$B5:$J5)</f>
        <v>53</v>
      </c>
      <c r="R6" s="2">
        <f t="shared" si="5"/>
        <v>1.7336284940196921E-2</v>
      </c>
      <c r="S6" s="2">
        <f t="shared" si="6"/>
        <v>1.7336284940196921E-2</v>
      </c>
      <c r="T6" s="2">
        <f t="shared" si="7"/>
        <v>1.7336284940196921E-2</v>
      </c>
      <c r="U6" s="2">
        <f t="shared" si="8"/>
        <v>1.7336284940196921E-2</v>
      </c>
      <c r="W6" s="1" t="e">
        <f>_xlfn.STDEV.S(baseCase_ECs!#REF!)</f>
        <v>#REF!</v>
      </c>
      <c r="X6" s="1">
        <f>_xlfn.STDEV.S(highContagion_ECs!$B5:$U5)</f>
        <v>0</v>
      </c>
      <c r="Y6" s="1">
        <f>_xlfn.STDEV.S(highProf_ECs!$B5:$P5)</f>
        <v>0</v>
      </c>
      <c r="Z6" s="1">
        <f>_xlfn.STDEV.S(combined_ECs!$B5:$K5)</f>
        <v>0</v>
      </c>
      <c r="AB6" t="e">
        <f t="shared" si="9"/>
        <v>#REF!</v>
      </c>
      <c r="AC6" t="e">
        <f t="shared" si="10"/>
        <v>#NUM!</v>
      </c>
      <c r="AD6" t="e">
        <f t="shared" si="11"/>
        <v>#NUM!</v>
      </c>
      <c r="AE6" t="e">
        <f t="shared" si="12"/>
        <v>#NUM!</v>
      </c>
      <c r="AG6" s="1" t="e">
        <f>_xlfn.STDEV.S(baseCase_projects!#REF!)</f>
        <v>#REF!</v>
      </c>
      <c r="AH6" s="1" t="e">
        <f>_xlfn.STDEV.S(highContagion_projects!$L5:$AE5)</f>
        <v>#DIV/0!</v>
      </c>
      <c r="AI6" s="1">
        <f>_xlfn.STDEV.S(highProf_projects!$B5:$O5)</f>
        <v>0</v>
      </c>
      <c r="AJ6" s="1">
        <f>_xlfn.STDEV.S(combined_projects!$B5:$J5)</f>
        <v>0</v>
      </c>
      <c r="AL6" t="e">
        <f t="shared" si="13"/>
        <v>#REF!</v>
      </c>
      <c r="AM6" t="e">
        <f t="shared" si="2"/>
        <v>#DIV/0!</v>
      </c>
      <c r="AN6" t="e">
        <f t="shared" si="3"/>
        <v>#NUM!</v>
      </c>
      <c r="AO6" t="e">
        <f t="shared" si="4"/>
        <v>#NUM!</v>
      </c>
    </row>
    <row r="7" spans="1:41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2014</v>
      </c>
      <c r="H7" s="1">
        <f>AVERAGE(baseCase_ECs!$B6:$AE6)</f>
        <v>123</v>
      </c>
      <c r="I7" s="1">
        <f>AVERAGE(highContagion_ECs!$B6:$U6)</f>
        <v>123</v>
      </c>
      <c r="J7" s="1">
        <f>AVERAGE(highProf_ECs!$B6:$P6)</f>
        <v>123</v>
      </c>
      <c r="K7" s="1">
        <f>AVERAGE(combined_ECs!$B6:$K6)</f>
        <v>123</v>
      </c>
      <c r="L7" s="1"/>
      <c r="M7" s="1">
        <f>AVERAGE(baseCase_projects!$B6:$AE6)</f>
        <v>72</v>
      </c>
      <c r="N7" s="1">
        <f>AVERAGE(highContagion_projects!$B6:$AE6)</f>
        <v>72</v>
      </c>
      <c r="O7" s="1">
        <f>AVERAGE(highProf_projects!$B6:$O6)</f>
        <v>72</v>
      </c>
      <c r="P7" s="1">
        <f>AVERAGE(combined_projects!$B6:$J6)</f>
        <v>72</v>
      </c>
      <c r="R7" s="2">
        <f t="shared" si="5"/>
        <v>2.355117954139959E-2</v>
      </c>
      <c r="S7" s="2">
        <f t="shared" si="6"/>
        <v>2.355117954139959E-2</v>
      </c>
      <c r="T7" s="2">
        <f t="shared" si="7"/>
        <v>2.355117954139959E-2</v>
      </c>
      <c r="U7" s="2">
        <f t="shared" si="8"/>
        <v>2.355117954139959E-2</v>
      </c>
      <c r="W7" s="1" t="e">
        <f>_xlfn.STDEV.S(baseCase_ECs!#REF!)</f>
        <v>#REF!</v>
      </c>
      <c r="X7" s="1">
        <f>_xlfn.STDEV.S(highContagion_ECs!$B6:$U6)</f>
        <v>0</v>
      </c>
      <c r="Y7" s="1">
        <f>_xlfn.STDEV.S(highProf_ECs!$B6:$P6)</f>
        <v>0</v>
      </c>
      <c r="Z7" s="1">
        <f>_xlfn.STDEV.S(combined_ECs!$B6:$K6)</f>
        <v>0</v>
      </c>
      <c r="AB7" t="e">
        <f t="shared" si="9"/>
        <v>#REF!</v>
      </c>
      <c r="AC7" t="e">
        <f t="shared" si="10"/>
        <v>#NUM!</v>
      </c>
      <c r="AD7" t="e">
        <f t="shared" si="11"/>
        <v>#NUM!</v>
      </c>
      <c r="AE7" t="e">
        <f t="shared" si="12"/>
        <v>#NUM!</v>
      </c>
      <c r="AG7" s="1" t="e">
        <f>_xlfn.STDEV.S(baseCase_projects!#REF!)</f>
        <v>#REF!</v>
      </c>
      <c r="AH7" s="1" t="e">
        <f>_xlfn.STDEV.S(highContagion_projects!$L6:$AE6)</f>
        <v>#DIV/0!</v>
      </c>
      <c r="AI7" s="1">
        <f>_xlfn.STDEV.S(highProf_projects!$B6:$O6)</f>
        <v>0</v>
      </c>
      <c r="AJ7" s="1">
        <f>_xlfn.STDEV.S(combined_projects!$B6:$J6)</f>
        <v>0</v>
      </c>
      <c r="AL7" t="e">
        <f t="shared" si="13"/>
        <v>#REF!</v>
      </c>
      <c r="AM7" t="e">
        <f t="shared" si="2"/>
        <v>#DIV/0!</v>
      </c>
      <c r="AN7" t="e">
        <f t="shared" si="3"/>
        <v>#NUM!</v>
      </c>
      <c r="AO7" t="e">
        <f t="shared" si="4"/>
        <v>#NUM!</v>
      </c>
    </row>
    <row r="8" spans="1:41" x14ac:dyDescent="0.3">
      <c r="G8">
        <v>2015</v>
      </c>
      <c r="H8" s="1">
        <f>AVERAGE(baseCase_ECs!$B7:$AE7)</f>
        <v>176</v>
      </c>
      <c r="I8" s="1">
        <f>AVERAGE(highContagion_ECs!$B7:$U7)</f>
        <v>176</v>
      </c>
      <c r="J8" s="1">
        <f>AVERAGE(highProf_ECs!$B7:$P7)</f>
        <v>176</v>
      </c>
      <c r="K8" s="1">
        <f>AVERAGE(combined_ECs!$B7:$K7)</f>
        <v>176</v>
      </c>
      <c r="L8" s="1"/>
      <c r="M8" s="1">
        <f>AVERAGE(baseCase_projects!$B7:$AE7)</f>
        <v>100</v>
      </c>
      <c r="N8" s="1">
        <f>AVERAGE(highContagion_projects!$B7:$AE7)</f>
        <v>100</v>
      </c>
      <c r="O8" s="1">
        <f>AVERAGE(highProf_projects!$B7:$O7)</f>
        <v>100</v>
      </c>
      <c r="P8" s="1">
        <f>AVERAGE(combined_projects!$B7:$J7)</f>
        <v>100</v>
      </c>
      <c r="R8" s="2">
        <f t="shared" si="5"/>
        <v>3.2709971585277206E-2</v>
      </c>
      <c r="S8" s="2">
        <f t="shared" si="6"/>
        <v>3.2709971585277206E-2</v>
      </c>
      <c r="T8" s="2">
        <f t="shared" si="7"/>
        <v>3.2709971585277206E-2</v>
      </c>
      <c r="U8" s="2">
        <f t="shared" si="8"/>
        <v>3.2709971585277206E-2</v>
      </c>
      <c r="W8" s="1" t="e">
        <f>_xlfn.STDEV.S(baseCase_ECs!#REF!)</f>
        <v>#REF!</v>
      </c>
      <c r="X8" s="1">
        <f>_xlfn.STDEV.S(highContagion_ECs!$B7:$U7)</f>
        <v>0</v>
      </c>
      <c r="Y8" s="1">
        <f>_xlfn.STDEV.S(highProf_ECs!$B7:$P7)</f>
        <v>0</v>
      </c>
      <c r="Z8" s="1">
        <f>_xlfn.STDEV.S(combined_ECs!$B7:$K7)</f>
        <v>0</v>
      </c>
      <c r="AB8" t="e">
        <f t="shared" si="9"/>
        <v>#REF!</v>
      </c>
      <c r="AC8" t="e">
        <f t="shared" si="10"/>
        <v>#NUM!</v>
      </c>
      <c r="AD8" t="e">
        <f t="shared" si="11"/>
        <v>#NUM!</v>
      </c>
      <c r="AE8" t="e">
        <f t="shared" si="12"/>
        <v>#NUM!</v>
      </c>
      <c r="AG8" s="1" t="e">
        <f>_xlfn.STDEV.S(baseCase_projects!#REF!)</f>
        <v>#REF!</v>
      </c>
      <c r="AH8" s="1" t="e">
        <f>_xlfn.STDEV.S(highContagion_projects!$L7:$AE7)</f>
        <v>#DIV/0!</v>
      </c>
      <c r="AI8" s="1">
        <f>_xlfn.STDEV.S(highProf_projects!$B7:$O7)</f>
        <v>0</v>
      </c>
      <c r="AJ8" s="1">
        <f>_xlfn.STDEV.S(combined_projects!$B7:$J7)</f>
        <v>0</v>
      </c>
      <c r="AL8" t="e">
        <f t="shared" si="13"/>
        <v>#REF!</v>
      </c>
      <c r="AM8" t="e">
        <f t="shared" si="2"/>
        <v>#DIV/0!</v>
      </c>
      <c r="AN8" t="e">
        <f t="shared" si="3"/>
        <v>#NUM!</v>
      </c>
      <c r="AO8" t="e">
        <f t="shared" si="4"/>
        <v>#NUM!</v>
      </c>
    </row>
    <row r="9" spans="1:41" x14ac:dyDescent="0.3">
      <c r="G9">
        <v>2016</v>
      </c>
      <c r="H9" s="1">
        <f>AVERAGE(baseCase_ECs!$B8:$AE8)</f>
        <v>237</v>
      </c>
      <c r="I9" s="1">
        <f>AVERAGE(highContagion_ECs!$B8:$U8)</f>
        <v>237</v>
      </c>
      <c r="J9" s="1">
        <f>AVERAGE(highProf_ECs!$B8:$P8)</f>
        <v>237</v>
      </c>
      <c r="K9" s="1">
        <f>AVERAGE(combined_ECs!$B8:$K8)</f>
        <v>237</v>
      </c>
      <c r="L9" s="1"/>
      <c r="M9" s="1">
        <f>AVERAGE(baseCase_projects!$B8:$AE8)</f>
        <v>153</v>
      </c>
      <c r="N9" s="1">
        <f>AVERAGE(highContagion_projects!$B8:$AE8)</f>
        <v>153</v>
      </c>
      <c r="O9" s="1">
        <f>AVERAGE(highProf_projects!$B8:$O8)</f>
        <v>153</v>
      </c>
      <c r="P9" s="1">
        <f>AVERAGE(combined_projects!$B8:$J8)</f>
        <v>153</v>
      </c>
      <c r="R9" s="2">
        <f t="shared" si="5"/>
        <v>5.0046256525474127E-2</v>
      </c>
      <c r="S9" s="2">
        <f t="shared" si="6"/>
        <v>5.0046256525474127E-2</v>
      </c>
      <c r="T9" s="2">
        <f t="shared" si="7"/>
        <v>5.0046256525474127E-2</v>
      </c>
      <c r="U9" s="2">
        <f t="shared" si="8"/>
        <v>5.0046256525474127E-2</v>
      </c>
      <c r="W9" s="1" t="e">
        <f>_xlfn.STDEV.S(baseCase_ECs!#REF!)</f>
        <v>#REF!</v>
      </c>
      <c r="X9" s="1">
        <f>_xlfn.STDEV.S(highContagion_ECs!$B8:$U8)</f>
        <v>0</v>
      </c>
      <c r="Y9" s="1">
        <f>_xlfn.STDEV.S(highProf_ECs!$B8:$P8)</f>
        <v>0</v>
      </c>
      <c r="Z9" s="1">
        <f>_xlfn.STDEV.S(combined_ECs!$B8:$K8)</f>
        <v>0</v>
      </c>
      <c r="AB9" t="e">
        <f t="shared" si="9"/>
        <v>#REF!</v>
      </c>
      <c r="AC9" t="e">
        <f t="shared" si="10"/>
        <v>#NUM!</v>
      </c>
      <c r="AD9" t="e">
        <f t="shared" si="11"/>
        <v>#NUM!</v>
      </c>
      <c r="AE9" t="e">
        <f t="shared" si="12"/>
        <v>#NUM!</v>
      </c>
      <c r="AG9" s="1" t="e">
        <f>_xlfn.STDEV.S(baseCase_projects!#REF!)</f>
        <v>#REF!</v>
      </c>
      <c r="AH9" s="1" t="e">
        <f>_xlfn.STDEV.S(highContagion_projects!$L8:$AE8)</f>
        <v>#DIV/0!</v>
      </c>
      <c r="AI9" s="1">
        <f>_xlfn.STDEV.S(highProf_projects!$B8:$O8)</f>
        <v>0</v>
      </c>
      <c r="AJ9" s="1">
        <f>_xlfn.STDEV.S(combined_projects!$B8:$J8)</f>
        <v>0</v>
      </c>
      <c r="AL9" t="e">
        <f t="shared" si="13"/>
        <v>#REF!</v>
      </c>
      <c r="AM9" t="e">
        <f t="shared" si="2"/>
        <v>#DIV/0!</v>
      </c>
      <c r="AN9" t="e">
        <f t="shared" si="3"/>
        <v>#NUM!</v>
      </c>
      <c r="AO9" t="e">
        <f t="shared" si="4"/>
        <v>#NUM!</v>
      </c>
    </row>
    <row r="10" spans="1:41" x14ac:dyDescent="0.3">
      <c r="G10">
        <v>2017</v>
      </c>
      <c r="H10" s="1">
        <f>AVERAGE(baseCase_ECs!$B9:$AE9)</f>
        <v>304</v>
      </c>
      <c r="I10" s="1">
        <f>AVERAGE(highContagion_ECs!$B9:$U9)</f>
        <v>304</v>
      </c>
      <c r="J10" s="1">
        <f>AVERAGE(highProf_ECs!$B9:$P9)</f>
        <v>304</v>
      </c>
      <c r="K10" s="1">
        <f>AVERAGE(combined_ECs!$B9:$K9)</f>
        <v>304</v>
      </c>
      <c r="L10" s="1"/>
      <c r="M10" s="1">
        <f>AVERAGE(baseCase_projects!$B9:$AE9)</f>
        <v>226</v>
      </c>
      <c r="N10" s="1">
        <f>AVERAGE(highContagion_projects!$B9:$AE9)</f>
        <v>226</v>
      </c>
      <c r="O10" s="1">
        <f>AVERAGE(highProf_projects!$B9:$O9)</f>
        <v>226</v>
      </c>
      <c r="P10" s="1">
        <f>AVERAGE(combined_projects!$B9:$J9)</f>
        <v>226</v>
      </c>
      <c r="R10" s="2">
        <f t="shared" si="5"/>
        <v>7.3924535782726494E-2</v>
      </c>
      <c r="S10" s="2">
        <f t="shared" si="6"/>
        <v>7.3924535782726494E-2</v>
      </c>
      <c r="T10" s="2">
        <f t="shared" si="7"/>
        <v>7.3924535782726494E-2</v>
      </c>
      <c r="U10" s="2">
        <f t="shared" si="8"/>
        <v>7.3924535782726494E-2</v>
      </c>
      <c r="W10" s="1" t="e">
        <f>_xlfn.STDEV.S(baseCase_ECs!#REF!)</f>
        <v>#REF!</v>
      </c>
      <c r="X10" s="1">
        <f>_xlfn.STDEV.S(highContagion_ECs!$B9:$U9)</f>
        <v>0</v>
      </c>
      <c r="Y10" s="1">
        <f>_xlfn.STDEV.S(highProf_ECs!$B9:$P9)</f>
        <v>0</v>
      </c>
      <c r="Z10" s="1">
        <f>_xlfn.STDEV.S(combined_ECs!$B9:$K9)</f>
        <v>0</v>
      </c>
      <c r="AB10" t="e">
        <f t="shared" si="9"/>
        <v>#REF!</v>
      </c>
      <c r="AC10" t="e">
        <f t="shared" si="10"/>
        <v>#NUM!</v>
      </c>
      <c r="AD10" t="e">
        <f t="shared" si="11"/>
        <v>#NUM!</v>
      </c>
      <c r="AE10" t="e">
        <f t="shared" si="12"/>
        <v>#NUM!</v>
      </c>
      <c r="AG10" s="1" t="e">
        <f>_xlfn.STDEV.S(baseCase_projects!#REF!)</f>
        <v>#REF!</v>
      </c>
      <c r="AH10" s="1" t="e">
        <f>_xlfn.STDEV.S(highContagion_projects!$L9:$AE9)</f>
        <v>#DIV/0!</v>
      </c>
      <c r="AI10" s="1">
        <f>_xlfn.STDEV.S(highProf_projects!$B9:$O9)</f>
        <v>0</v>
      </c>
      <c r="AJ10" s="1">
        <f>_xlfn.STDEV.S(combined_projects!$B9:$J9)</f>
        <v>0</v>
      </c>
      <c r="AL10" t="e">
        <f t="shared" si="13"/>
        <v>#REF!</v>
      </c>
      <c r="AM10" t="e">
        <f t="shared" si="2"/>
        <v>#DIV/0!</v>
      </c>
      <c r="AN10" t="e">
        <f t="shared" si="3"/>
        <v>#NUM!</v>
      </c>
      <c r="AO10" t="e">
        <f t="shared" si="4"/>
        <v>#NUM!</v>
      </c>
    </row>
    <row r="11" spans="1:41" x14ac:dyDescent="0.3">
      <c r="G11">
        <v>2018</v>
      </c>
      <c r="H11" s="1">
        <f>AVERAGE(baseCase_ECs!$B10:$AE10)</f>
        <v>382</v>
      </c>
      <c r="I11" s="1">
        <f>AVERAGE(highContagion_ECs!$B10:$U10)</f>
        <v>382</v>
      </c>
      <c r="J11" s="1">
        <f>AVERAGE(highProf_ECs!$B10:$P10)</f>
        <v>382</v>
      </c>
      <c r="K11" s="1">
        <f>AVERAGE(combined_ECs!$B10:$K10)</f>
        <v>382</v>
      </c>
      <c r="L11" s="1"/>
      <c r="M11" s="1">
        <f>AVERAGE(baseCase_projects!$B10:$AE10)</f>
        <v>336</v>
      </c>
      <c r="N11" s="1">
        <f>AVERAGE(highContagion_projects!$B10:$AE10)</f>
        <v>336</v>
      </c>
      <c r="O11" s="1">
        <f>AVERAGE(highProf_projects!$B10:$O10)</f>
        <v>336</v>
      </c>
      <c r="P11" s="1">
        <f>AVERAGE(combined_projects!$B10:$J10)</f>
        <v>336</v>
      </c>
      <c r="R11" s="2">
        <f t="shared" si="5"/>
        <v>0.10990550452653142</v>
      </c>
      <c r="S11" s="2">
        <f t="shared" si="6"/>
        <v>0.10990550452653142</v>
      </c>
      <c r="T11" s="2">
        <f t="shared" si="7"/>
        <v>0.10990550452653142</v>
      </c>
      <c r="U11" s="2">
        <f t="shared" si="8"/>
        <v>0.10990550452653142</v>
      </c>
      <c r="W11" s="1" t="e">
        <f>_xlfn.STDEV.S(baseCase_ECs!#REF!)</f>
        <v>#REF!</v>
      </c>
      <c r="X11" s="1">
        <f>_xlfn.STDEV.S(highContagion_ECs!$B10:$U10)</f>
        <v>0</v>
      </c>
      <c r="Y11" s="1">
        <f>_xlfn.STDEV.S(highProf_ECs!$B10:$P10)</f>
        <v>0</v>
      </c>
      <c r="Z11" s="1">
        <f>_xlfn.STDEV.S(combined_ECs!$B10:$K10)</f>
        <v>0</v>
      </c>
      <c r="AB11" t="e">
        <f t="shared" si="9"/>
        <v>#REF!</v>
      </c>
      <c r="AC11" t="e">
        <f t="shared" si="10"/>
        <v>#NUM!</v>
      </c>
      <c r="AD11" t="e">
        <f t="shared" si="11"/>
        <v>#NUM!</v>
      </c>
      <c r="AE11" t="e">
        <f t="shared" si="12"/>
        <v>#NUM!</v>
      </c>
      <c r="AG11" s="1" t="e">
        <f>_xlfn.STDEV.S(baseCase_projects!#REF!)</f>
        <v>#REF!</v>
      </c>
      <c r="AH11" s="1" t="e">
        <f>_xlfn.STDEV.S(highContagion_projects!$L10:$AE10)</f>
        <v>#DIV/0!</v>
      </c>
      <c r="AI11" s="1">
        <f>_xlfn.STDEV.S(highProf_projects!$B10:$O10)</f>
        <v>0</v>
      </c>
      <c r="AJ11" s="1">
        <f>_xlfn.STDEV.S(combined_projects!$B10:$J10)</f>
        <v>0</v>
      </c>
      <c r="AL11" t="e">
        <f t="shared" si="13"/>
        <v>#REF!</v>
      </c>
      <c r="AM11" t="e">
        <f t="shared" si="2"/>
        <v>#DIV/0!</v>
      </c>
      <c r="AN11" t="e">
        <f t="shared" si="3"/>
        <v>#NUM!</v>
      </c>
      <c r="AO11" t="e">
        <f t="shared" si="4"/>
        <v>#NUM!</v>
      </c>
    </row>
    <row r="12" spans="1:41" x14ac:dyDescent="0.3">
      <c r="G12">
        <v>2019</v>
      </c>
      <c r="H12" s="1">
        <f>AVERAGE(baseCase_ECs!$B11:$AE11)</f>
        <v>476</v>
      </c>
      <c r="I12" s="1">
        <f>AVERAGE(highContagion_ECs!$B11:$U11)</f>
        <v>476</v>
      </c>
      <c r="J12" s="1">
        <f>AVERAGE(highProf_ECs!$B11:$P11)</f>
        <v>476</v>
      </c>
      <c r="K12" s="1">
        <f>AVERAGE(combined_ECs!$B11:$K11)</f>
        <v>476</v>
      </c>
      <c r="L12" s="1"/>
      <c r="M12" s="1">
        <f>AVERAGE(baseCase_projects!$B11:$AE11)</f>
        <v>524</v>
      </c>
      <c r="N12" s="1">
        <f>AVERAGE(highContagion_projects!$B11:$AE11)</f>
        <v>524</v>
      </c>
      <c r="O12" s="1">
        <f>AVERAGE(highProf_projects!$B11:$O11)</f>
        <v>524</v>
      </c>
      <c r="P12" s="1">
        <f>AVERAGE(combined_projects!$B11:$J11)</f>
        <v>524</v>
      </c>
      <c r="R12" s="2">
        <f t="shared" si="5"/>
        <v>0.17140025110685259</v>
      </c>
      <c r="S12" s="2">
        <f t="shared" si="6"/>
        <v>0.17140025110685259</v>
      </c>
      <c r="T12" s="2">
        <f t="shared" si="7"/>
        <v>0.17140025110685259</v>
      </c>
      <c r="U12" s="2">
        <f t="shared" si="8"/>
        <v>0.17140025110685259</v>
      </c>
      <c r="W12" s="1" t="e">
        <f>_xlfn.STDEV.S(baseCase_ECs!#REF!)</f>
        <v>#REF!</v>
      </c>
      <c r="X12" s="1">
        <f>_xlfn.STDEV.S(highContagion_ECs!$B11:$U11)</f>
        <v>0</v>
      </c>
      <c r="Y12" s="1">
        <f>_xlfn.STDEV.S(highProf_ECs!$B11:$P11)</f>
        <v>0</v>
      </c>
      <c r="Z12" s="1">
        <f>_xlfn.STDEV.S(combined_ECs!$B11:$K11)</f>
        <v>0</v>
      </c>
      <c r="AB12" t="e">
        <f t="shared" si="9"/>
        <v>#REF!</v>
      </c>
      <c r="AC12" t="e">
        <f t="shared" si="10"/>
        <v>#NUM!</v>
      </c>
      <c r="AD12" t="e">
        <f t="shared" si="11"/>
        <v>#NUM!</v>
      </c>
      <c r="AE12" t="e">
        <f t="shared" si="12"/>
        <v>#NUM!</v>
      </c>
      <c r="AG12" s="1" t="e">
        <f>_xlfn.STDEV.S(baseCase_projects!#REF!)</f>
        <v>#REF!</v>
      </c>
      <c r="AH12" s="1" t="e">
        <f>_xlfn.STDEV.S(highContagion_projects!$L11:$AE11)</f>
        <v>#DIV/0!</v>
      </c>
      <c r="AI12" s="1">
        <f>_xlfn.STDEV.S(highProf_projects!$B11:$O11)</f>
        <v>0</v>
      </c>
      <c r="AJ12" s="1">
        <f>_xlfn.STDEV.S(combined_projects!$B11:$J11)</f>
        <v>0</v>
      </c>
      <c r="AL12" t="e">
        <f t="shared" si="13"/>
        <v>#REF!</v>
      </c>
      <c r="AM12" t="e">
        <f t="shared" si="2"/>
        <v>#DIV/0!</v>
      </c>
      <c r="AN12" t="e">
        <f t="shared" si="3"/>
        <v>#NUM!</v>
      </c>
      <c r="AO12" t="e">
        <f t="shared" si="4"/>
        <v>#NUM!</v>
      </c>
    </row>
    <row r="13" spans="1:41" x14ac:dyDescent="0.3">
      <c r="G13">
        <v>2020</v>
      </c>
      <c r="H13" s="1">
        <f>AVERAGE(baseCase_ECs!$B12:$AE12)</f>
        <v>560</v>
      </c>
      <c r="I13" s="1">
        <f>AVERAGE(highContagion_ECs!$B12:$U12)</f>
        <v>560</v>
      </c>
      <c r="J13" s="1">
        <f>AVERAGE(highProf_ECs!$B12:$P12)</f>
        <v>560</v>
      </c>
      <c r="K13" s="1">
        <f>AVERAGE(combined_ECs!$B12:$K12)</f>
        <v>560</v>
      </c>
      <c r="L13" s="1"/>
      <c r="M13" s="1">
        <f>AVERAGE(baseCase_projects!$B12:$AE12)</f>
        <v>726</v>
      </c>
      <c r="N13" s="1">
        <f>AVERAGE(highContagion_projects!$B12:$AE12)</f>
        <v>726</v>
      </c>
      <c r="O13" s="1">
        <f>AVERAGE(highProf_projects!$B12:$O12)</f>
        <v>726</v>
      </c>
      <c r="P13" s="1">
        <f>AVERAGE(combined_projects!$B12:$J12)</f>
        <v>726</v>
      </c>
      <c r="R13" s="2">
        <f t="shared" si="5"/>
        <v>0.23747439370911252</v>
      </c>
      <c r="S13" s="2">
        <f t="shared" si="6"/>
        <v>0.23747439370911252</v>
      </c>
      <c r="T13" s="2">
        <f t="shared" si="7"/>
        <v>0.23747439370911252</v>
      </c>
      <c r="U13" s="2">
        <f t="shared" si="8"/>
        <v>0.23747439370911252</v>
      </c>
      <c r="W13" s="1" t="e">
        <f>_xlfn.STDEV.S(baseCase_ECs!#REF!)</f>
        <v>#REF!</v>
      </c>
      <c r="X13" s="1">
        <f>_xlfn.STDEV.S(highContagion_ECs!$B12:$U12)</f>
        <v>0</v>
      </c>
      <c r="Y13" s="1">
        <f>_xlfn.STDEV.S(highProf_ECs!$B12:$P12)</f>
        <v>0</v>
      </c>
      <c r="Z13" s="1">
        <f>_xlfn.STDEV.S(combined_ECs!$B12:$K12)</f>
        <v>0</v>
      </c>
      <c r="AB13" t="e">
        <f t="shared" si="9"/>
        <v>#REF!</v>
      </c>
      <c r="AC13" t="e">
        <f t="shared" si="10"/>
        <v>#NUM!</v>
      </c>
      <c r="AD13" t="e">
        <f t="shared" si="11"/>
        <v>#NUM!</v>
      </c>
      <c r="AE13" t="e">
        <f t="shared" si="12"/>
        <v>#NUM!</v>
      </c>
      <c r="AG13" s="1" t="e">
        <f>_xlfn.STDEV.S(baseCase_projects!#REF!)</f>
        <v>#REF!</v>
      </c>
      <c r="AH13" s="1" t="e">
        <f>_xlfn.STDEV.S(highContagion_projects!$L12:$AE12)</f>
        <v>#DIV/0!</v>
      </c>
      <c r="AI13" s="1">
        <f>_xlfn.STDEV.S(highProf_projects!$B12:$O12)</f>
        <v>0</v>
      </c>
      <c r="AJ13" s="1">
        <f>_xlfn.STDEV.S(combined_projects!$B12:$J12)</f>
        <v>0</v>
      </c>
      <c r="AL13" t="e">
        <f t="shared" si="13"/>
        <v>#REF!</v>
      </c>
      <c r="AM13" t="e">
        <f t="shared" si="2"/>
        <v>#DIV/0!</v>
      </c>
      <c r="AN13" t="e">
        <f t="shared" si="3"/>
        <v>#NUM!</v>
      </c>
      <c r="AO13" t="e">
        <f t="shared" si="4"/>
        <v>#NUM!</v>
      </c>
    </row>
    <row r="14" spans="1:41" x14ac:dyDescent="0.3">
      <c r="G14">
        <v>2021</v>
      </c>
      <c r="H14" s="1">
        <f>AVERAGE(baseCase_ECs!$B13:$AE13)</f>
        <v>613</v>
      </c>
      <c r="I14" s="1">
        <f>AVERAGE(highContagion_ECs!$B13:$U13)</f>
        <v>613</v>
      </c>
      <c r="J14" s="1">
        <f>AVERAGE(highProf_ECs!$B13:$P13)</f>
        <v>613</v>
      </c>
      <c r="K14" s="1">
        <f>AVERAGE(combined_ECs!$B13:$K13)</f>
        <v>613</v>
      </c>
      <c r="L14" s="1"/>
      <c r="M14" s="1">
        <f>AVERAGE(baseCase_projects!$B13:$AE13)</f>
        <v>898</v>
      </c>
      <c r="N14" s="1">
        <f>AVERAGE(highContagion_projects!$B13:$AE13)</f>
        <v>898</v>
      </c>
      <c r="O14" s="1">
        <f>AVERAGE(highProf_projects!$B13:$O13)</f>
        <v>898</v>
      </c>
      <c r="P14" s="1">
        <f>AVERAGE(combined_projects!$B13:$J13)</f>
        <v>898</v>
      </c>
      <c r="R14" s="2">
        <f t="shared" si="5"/>
        <v>0.29373554483578934</v>
      </c>
      <c r="S14" s="2">
        <f t="shared" si="6"/>
        <v>0.29373554483578934</v>
      </c>
      <c r="T14" s="2">
        <f t="shared" si="7"/>
        <v>0.29373554483578934</v>
      </c>
      <c r="U14" s="2">
        <f t="shared" si="8"/>
        <v>0.29373554483578934</v>
      </c>
      <c r="W14" s="1" t="e">
        <f>_xlfn.STDEV.S(baseCase_ECs!#REF!)</f>
        <v>#REF!</v>
      </c>
      <c r="X14" s="1">
        <f>_xlfn.STDEV.S(highContagion_ECs!$B13:$U13)</f>
        <v>0</v>
      </c>
      <c r="Y14" s="1">
        <f>_xlfn.STDEV.S(highProf_ECs!$B13:$P13)</f>
        <v>0</v>
      </c>
      <c r="Z14" s="1">
        <f>_xlfn.STDEV.S(combined_ECs!$B13:$K13)</f>
        <v>0</v>
      </c>
      <c r="AB14" t="e">
        <f t="shared" si="9"/>
        <v>#REF!</v>
      </c>
      <c r="AC14" t="e">
        <f t="shared" si="10"/>
        <v>#NUM!</v>
      </c>
      <c r="AD14" t="e">
        <f t="shared" si="11"/>
        <v>#NUM!</v>
      </c>
      <c r="AE14" t="e">
        <f t="shared" si="12"/>
        <v>#NUM!</v>
      </c>
      <c r="AG14" s="1" t="e">
        <f>_xlfn.STDEV.S(baseCase_projects!#REF!)</f>
        <v>#REF!</v>
      </c>
      <c r="AH14" s="1" t="e">
        <f>_xlfn.STDEV.S(highContagion_projects!$L13:$AE13)</f>
        <v>#DIV/0!</v>
      </c>
      <c r="AI14" s="1">
        <f>_xlfn.STDEV.S(highProf_projects!$B13:$O13)</f>
        <v>0</v>
      </c>
      <c r="AJ14" s="1">
        <f>_xlfn.STDEV.S(combined_projects!$B13:$J13)</f>
        <v>0</v>
      </c>
      <c r="AL14" t="e">
        <f t="shared" si="13"/>
        <v>#REF!</v>
      </c>
      <c r="AM14" t="e">
        <f t="shared" si="2"/>
        <v>#DIV/0!</v>
      </c>
      <c r="AN14" t="e">
        <f t="shared" si="3"/>
        <v>#NUM!</v>
      </c>
      <c r="AO14" t="e">
        <f t="shared" si="4"/>
        <v>#NUM!</v>
      </c>
    </row>
    <row r="15" spans="1:41" x14ac:dyDescent="0.3">
      <c r="G15">
        <v>2022</v>
      </c>
      <c r="H15" s="1">
        <f>AVERAGE(baseCase_ECs!$B14:$AE14)</f>
        <v>663</v>
      </c>
      <c r="I15" s="1">
        <f>AVERAGE(highContagion_ECs!$B14:$U14)</f>
        <v>663</v>
      </c>
      <c r="J15" s="1">
        <f>AVERAGE(highProf_ECs!$B14:$P14)</f>
        <v>663</v>
      </c>
      <c r="K15" s="1">
        <f>AVERAGE(combined_ECs!$B14:$K14)</f>
        <v>663</v>
      </c>
      <c r="L15" s="1"/>
      <c r="M15" s="1">
        <f>AVERAGE(baseCase_projects!$B14:$AE14)</f>
        <v>1025</v>
      </c>
      <c r="N15" s="1">
        <f>AVERAGE(highContagion_projects!$B14:$AE14)</f>
        <v>1025</v>
      </c>
      <c r="O15" s="1">
        <f>AVERAGE(highProf_projects!$B14:$O14)</f>
        <v>1025</v>
      </c>
      <c r="P15" s="1">
        <f>AVERAGE(combined_projects!$B14:$J14)</f>
        <v>1025</v>
      </c>
      <c r="R15" s="2">
        <f t="shared" si="5"/>
        <v>0.33527720874909139</v>
      </c>
      <c r="S15" s="2">
        <f t="shared" si="6"/>
        <v>0.33527720874909139</v>
      </c>
      <c r="T15" s="2">
        <f t="shared" si="7"/>
        <v>0.33527720874909139</v>
      </c>
      <c r="U15" s="2">
        <f t="shared" si="8"/>
        <v>0.33527720874909139</v>
      </c>
      <c r="W15" s="1" t="e">
        <f>_xlfn.STDEV.S(baseCase_ECs!#REF!)</f>
        <v>#REF!</v>
      </c>
      <c r="X15" s="1">
        <f>_xlfn.STDEV.S(highContagion_ECs!$B14:$U14)</f>
        <v>0</v>
      </c>
      <c r="Y15" s="1">
        <f>_xlfn.STDEV.S(highProf_ECs!$B14:$P14)</f>
        <v>0</v>
      </c>
      <c r="Z15" s="1">
        <f>_xlfn.STDEV.S(combined_ECs!$B14:$K14)</f>
        <v>0</v>
      </c>
      <c r="AB15" t="e">
        <f t="shared" si="9"/>
        <v>#REF!</v>
      </c>
      <c r="AC15" t="e">
        <f t="shared" si="10"/>
        <v>#NUM!</v>
      </c>
      <c r="AD15" t="e">
        <f t="shared" si="11"/>
        <v>#NUM!</v>
      </c>
      <c r="AE15" t="e">
        <f t="shared" si="12"/>
        <v>#NUM!</v>
      </c>
      <c r="AG15" s="1" t="e">
        <f>_xlfn.STDEV.S(baseCase_projects!#REF!)</f>
        <v>#REF!</v>
      </c>
      <c r="AH15" s="1" t="e">
        <f>_xlfn.STDEV.S(highContagion_projects!$L14:$AE14)</f>
        <v>#DIV/0!</v>
      </c>
      <c r="AI15" s="1">
        <f>_xlfn.STDEV.S(highProf_projects!$B14:$O14)</f>
        <v>0</v>
      </c>
      <c r="AJ15" s="1">
        <f>_xlfn.STDEV.S(combined_projects!$B14:$J14)</f>
        <v>0</v>
      </c>
      <c r="AL15" t="e">
        <f t="shared" si="13"/>
        <v>#REF!</v>
      </c>
      <c r="AM15" t="e">
        <f t="shared" si="2"/>
        <v>#DIV/0!</v>
      </c>
      <c r="AN15" t="e">
        <f t="shared" si="3"/>
        <v>#NUM!</v>
      </c>
      <c r="AO15" t="e">
        <f t="shared" si="4"/>
        <v>#NUM!</v>
      </c>
    </row>
    <row r="16" spans="1:41" x14ac:dyDescent="0.3">
      <c r="G16">
        <v>2023</v>
      </c>
      <c r="H16" s="1">
        <f>AVERAGE(baseCase_ECs!$B15:$AE15)</f>
        <v>688</v>
      </c>
      <c r="I16" s="1">
        <f>AVERAGE(highContagion_ECs!$B15:$U15)</f>
        <v>688</v>
      </c>
      <c r="J16" s="1">
        <f>AVERAGE(highProf_ECs!$B15:$P15)</f>
        <v>688</v>
      </c>
      <c r="K16" s="1">
        <f>AVERAGE(combined_ECs!$B15:$K15)</f>
        <v>688</v>
      </c>
      <c r="L16" s="1"/>
      <c r="M16" s="1">
        <f>AVERAGE(baseCase_projects!$B15:$AE15)</f>
        <v>1210</v>
      </c>
      <c r="N16" s="1">
        <f>AVERAGE(highContagion_projects!$B15:$AE15)</f>
        <v>1210</v>
      </c>
      <c r="O16" s="1">
        <f>AVERAGE(highProf_projects!$B15:$O15)</f>
        <v>1210</v>
      </c>
      <c r="P16" s="1">
        <f>AVERAGE(combined_projects!$B15:$J15)</f>
        <v>1210</v>
      </c>
      <c r="R16" s="2">
        <f t="shared" si="5"/>
        <v>0.39579065618185422</v>
      </c>
      <c r="S16" s="2">
        <f t="shared" si="6"/>
        <v>0.39579065618185422</v>
      </c>
      <c r="T16" s="2">
        <f t="shared" si="7"/>
        <v>0.39579065618185422</v>
      </c>
      <c r="U16" s="2">
        <f t="shared" si="8"/>
        <v>0.39579065618185422</v>
      </c>
      <c r="W16" s="1" t="e">
        <f>_xlfn.STDEV.S(baseCase_ECs!#REF!)</f>
        <v>#REF!</v>
      </c>
      <c r="X16" s="1">
        <f>_xlfn.STDEV.S(highContagion_ECs!$B15:$U15)</f>
        <v>0</v>
      </c>
      <c r="Y16" s="1">
        <f>_xlfn.STDEV.S(highProf_ECs!$B15:$P15)</f>
        <v>0</v>
      </c>
      <c r="Z16" s="1">
        <f>_xlfn.STDEV.S(combined_ECs!$B15:$K15)</f>
        <v>0</v>
      </c>
      <c r="AB16" t="e">
        <f t="shared" si="9"/>
        <v>#REF!</v>
      </c>
      <c r="AC16" t="e">
        <f t="shared" si="10"/>
        <v>#NUM!</v>
      </c>
      <c r="AD16" t="e">
        <f t="shared" si="11"/>
        <v>#NUM!</v>
      </c>
      <c r="AE16" t="e">
        <f t="shared" si="12"/>
        <v>#NUM!</v>
      </c>
      <c r="AG16" s="1" t="e">
        <f>_xlfn.STDEV.S(baseCase_projects!#REF!)</f>
        <v>#REF!</v>
      </c>
      <c r="AH16" s="1" t="e">
        <f>_xlfn.STDEV.S(highContagion_projects!$L15:$AE15)</f>
        <v>#DIV/0!</v>
      </c>
      <c r="AI16" s="1">
        <f>_xlfn.STDEV.S(highProf_projects!$B15:$O15)</f>
        <v>0</v>
      </c>
      <c r="AJ16" s="1">
        <f>_xlfn.STDEV.S(combined_projects!$B15:$J15)</f>
        <v>0</v>
      </c>
      <c r="AL16" t="e">
        <f t="shared" si="13"/>
        <v>#REF!</v>
      </c>
      <c r="AM16" t="e">
        <f t="shared" si="2"/>
        <v>#DIV/0!</v>
      </c>
      <c r="AN16" t="e">
        <f t="shared" si="3"/>
        <v>#NUM!</v>
      </c>
      <c r="AO16" t="e">
        <f t="shared" si="4"/>
        <v>#NUM!</v>
      </c>
    </row>
    <row r="17" spans="7:41" x14ac:dyDescent="0.3">
      <c r="G17">
        <v>2024</v>
      </c>
      <c r="H17" s="1">
        <f>AVERAGE(baseCase_ECs!$B16:$AE16)</f>
        <v>692</v>
      </c>
      <c r="I17" s="1">
        <f>AVERAGE(highContagion_ECs!$B16:$U16)</f>
        <v>692</v>
      </c>
      <c r="J17" s="1">
        <f>AVERAGE(highProf_ECs!$B16:$P16)</f>
        <v>692</v>
      </c>
      <c r="K17" s="1">
        <f>AVERAGE(combined_ECs!$B16:$K16)</f>
        <v>692</v>
      </c>
      <c r="L17" s="1"/>
      <c r="M17" s="1">
        <f>AVERAGE(baseCase_projects!$B16:$AE16)</f>
        <v>1374</v>
      </c>
      <c r="N17" s="1">
        <f>AVERAGE(highContagion_projects!$B16:$AE16)</f>
        <v>1374</v>
      </c>
      <c r="O17" s="1">
        <f>AVERAGE(highProf_projects!$B16:$O16)</f>
        <v>1374</v>
      </c>
      <c r="P17" s="1">
        <f>AVERAGE(combined_projects!$B16:$J16)</f>
        <v>1374</v>
      </c>
      <c r="R17" s="2">
        <f t="shared" si="5"/>
        <v>0.44943500958170884</v>
      </c>
      <c r="S17" s="2">
        <f t="shared" si="6"/>
        <v>0.44943500958170884</v>
      </c>
      <c r="T17" s="2">
        <f t="shared" si="7"/>
        <v>0.44943500958170884</v>
      </c>
      <c r="U17" s="2">
        <f t="shared" si="8"/>
        <v>0.44943500958170884</v>
      </c>
      <c r="W17" s="1" t="e">
        <f>_xlfn.STDEV.S(baseCase_ECs!#REF!)</f>
        <v>#REF!</v>
      </c>
      <c r="X17" s="1">
        <f>_xlfn.STDEV.S(highContagion_ECs!$B16:$U16)</f>
        <v>0</v>
      </c>
      <c r="Y17" s="1">
        <f>_xlfn.STDEV.S(highProf_ECs!$B16:$P16)</f>
        <v>0</v>
      </c>
      <c r="Z17" s="1">
        <f>_xlfn.STDEV.S(combined_ECs!$B16:$K16)</f>
        <v>0</v>
      </c>
      <c r="AB17" t="e">
        <f t="shared" si="9"/>
        <v>#REF!</v>
      </c>
      <c r="AC17" t="e">
        <f t="shared" si="10"/>
        <v>#NUM!</v>
      </c>
      <c r="AD17" t="e">
        <f t="shared" si="11"/>
        <v>#NUM!</v>
      </c>
      <c r="AE17" t="e">
        <f t="shared" si="12"/>
        <v>#NUM!</v>
      </c>
      <c r="AG17" s="1" t="e">
        <f>_xlfn.STDEV.S(baseCase_projects!#REF!)</f>
        <v>#REF!</v>
      </c>
      <c r="AH17" s="1" t="e">
        <f>_xlfn.STDEV.S(highContagion_projects!$L16:$AE16)</f>
        <v>#DIV/0!</v>
      </c>
      <c r="AI17" s="1">
        <f>_xlfn.STDEV.S(highProf_projects!$B16:$O16)</f>
        <v>0</v>
      </c>
      <c r="AJ17" s="1">
        <f>_xlfn.STDEV.S(combined_projects!$B16:$J16)</f>
        <v>0</v>
      </c>
      <c r="AL17" t="e">
        <f t="shared" si="13"/>
        <v>#REF!</v>
      </c>
      <c r="AM17" t="e">
        <f t="shared" si="2"/>
        <v>#DIV/0!</v>
      </c>
      <c r="AN17" t="e">
        <f t="shared" si="3"/>
        <v>#NUM!</v>
      </c>
      <c r="AO17" t="e">
        <f t="shared" si="4"/>
        <v>#NUM!</v>
      </c>
    </row>
    <row r="18" spans="7:41" x14ac:dyDescent="0.3">
      <c r="G18">
        <v>2025</v>
      </c>
      <c r="H18" s="1">
        <f>AVERAGE(baseCase_ECs!$B17:$AE17)</f>
        <v>708</v>
      </c>
      <c r="I18" s="1">
        <f>AVERAGE(highContagion_ECs!$B17:$U17)</f>
        <v>708</v>
      </c>
      <c r="J18" s="1">
        <f>AVERAGE(highProf_ECs!$B17:$P17)</f>
        <v>708</v>
      </c>
      <c r="K18" s="1">
        <f>AVERAGE(combined_ECs!$B17:$K17)</f>
        <v>708</v>
      </c>
      <c r="L18" s="1"/>
      <c r="M18" s="1">
        <f>AVERAGE(baseCase_projects!$B17:$AE17)</f>
        <v>1486</v>
      </c>
      <c r="N18" s="1">
        <f>AVERAGE(highContagion_projects!$B17:$AE17)</f>
        <v>1486</v>
      </c>
      <c r="O18" s="1">
        <f>AVERAGE(highProf_projects!$B17:$O17)</f>
        <v>1486</v>
      </c>
      <c r="P18" s="1">
        <f>AVERAGE(combined_projects!$B17:$J17)</f>
        <v>1486</v>
      </c>
      <c r="R18" s="2">
        <f t="shared" si="5"/>
        <v>0.48607017775721933</v>
      </c>
      <c r="S18" s="2">
        <f t="shared" si="6"/>
        <v>0.48607017775721933</v>
      </c>
      <c r="T18" s="2">
        <f t="shared" si="7"/>
        <v>0.48607017775721933</v>
      </c>
      <c r="U18" s="2">
        <f t="shared" si="8"/>
        <v>0.48607017775721933</v>
      </c>
      <c r="W18" s="1" t="e">
        <f>_xlfn.STDEV.S(baseCase_ECs!#REF!)</f>
        <v>#REF!</v>
      </c>
      <c r="X18" s="1">
        <f>_xlfn.STDEV.S(highContagion_ECs!$B17:$U17)</f>
        <v>0</v>
      </c>
      <c r="Y18" s="1">
        <f>_xlfn.STDEV.S(highProf_ECs!$B17:$P17)</f>
        <v>0</v>
      </c>
      <c r="Z18" s="1">
        <f>_xlfn.STDEV.S(combined_ECs!$B17:$K17)</f>
        <v>0</v>
      </c>
      <c r="AB18" t="e">
        <f t="shared" si="9"/>
        <v>#REF!</v>
      </c>
      <c r="AC18" t="e">
        <f t="shared" si="10"/>
        <v>#NUM!</v>
      </c>
      <c r="AD18" t="e">
        <f t="shared" si="11"/>
        <v>#NUM!</v>
      </c>
      <c r="AE18" t="e">
        <f t="shared" si="12"/>
        <v>#NUM!</v>
      </c>
      <c r="AG18" s="1" t="e">
        <f>_xlfn.STDEV.S(baseCase_projects!#REF!)</f>
        <v>#REF!</v>
      </c>
      <c r="AH18" s="1" t="e">
        <f>_xlfn.STDEV.S(highContagion_projects!$L17:$AE17)</f>
        <v>#DIV/0!</v>
      </c>
      <c r="AI18" s="1">
        <f>_xlfn.STDEV.S(highProf_projects!$B17:$O17)</f>
        <v>0</v>
      </c>
      <c r="AJ18" s="1">
        <f>_xlfn.STDEV.S(combined_projects!$B17:$J17)</f>
        <v>0</v>
      </c>
      <c r="AL18" t="e">
        <f t="shared" si="13"/>
        <v>#REF!</v>
      </c>
      <c r="AM18" t="e">
        <f t="shared" si="2"/>
        <v>#DIV/0!</v>
      </c>
      <c r="AN18" t="e">
        <f t="shared" si="3"/>
        <v>#NUM!</v>
      </c>
      <c r="AO18" t="e">
        <f t="shared" si="4"/>
        <v>#NUM!</v>
      </c>
    </row>
    <row r="19" spans="7:41" x14ac:dyDescent="0.3">
      <c r="G19">
        <v>2026</v>
      </c>
      <c r="H19" s="1">
        <f>AVERAGE(baseCase_ECs!$B18:$AE18)</f>
        <v>708</v>
      </c>
      <c r="I19" s="1">
        <f>AVERAGE(highContagion_ECs!$B18:$U18)</f>
        <v>708</v>
      </c>
      <c r="J19" s="1">
        <f>AVERAGE(highProf_ECs!$B18:$P18)</f>
        <v>708</v>
      </c>
      <c r="K19" s="1">
        <f>AVERAGE(combined_ECs!$B18:$K18)</f>
        <v>708.5</v>
      </c>
      <c r="L19" s="1"/>
      <c r="M19" s="1">
        <f>AVERAGE(baseCase_projects!$B18:$AE18)</f>
        <v>1603.5</v>
      </c>
      <c r="N19" s="1">
        <f>AVERAGE(highContagion_projects!$B18:$AE18)</f>
        <v>1612</v>
      </c>
      <c r="O19" s="1">
        <f>AVERAGE(highProf_projects!$B18:$O18)</f>
        <v>1917.5</v>
      </c>
      <c r="P19" s="1">
        <f>AVERAGE(combined_projects!$B18:$J18)</f>
        <v>1931</v>
      </c>
      <c r="R19" s="2">
        <f t="shared" si="5"/>
        <v>0.52450439436992002</v>
      </c>
      <c r="S19" s="2">
        <f t="shared" si="6"/>
        <v>0.52728474195466857</v>
      </c>
      <c r="T19" s="2">
        <f t="shared" si="7"/>
        <v>0.62721370514769048</v>
      </c>
      <c r="U19" s="2">
        <f t="shared" si="8"/>
        <v>0.63162955131170295</v>
      </c>
      <c r="W19" s="1" t="e">
        <f>_xlfn.STDEV.S(baseCase_ECs!#REF!)</f>
        <v>#REF!</v>
      </c>
      <c r="X19" s="1">
        <f>_xlfn.STDEV.S(highContagion_ECs!$B18:$U18)</f>
        <v>0</v>
      </c>
      <c r="Y19" s="1">
        <f>_xlfn.STDEV.S(highProf_ECs!$B18:$P18)</f>
        <v>0</v>
      </c>
      <c r="Z19" s="1">
        <f>_xlfn.STDEV.S(combined_ECs!$B18:$K18)</f>
        <v>0.52704627669472992</v>
      </c>
      <c r="AB19" t="e">
        <f t="shared" si="9"/>
        <v>#REF!</v>
      </c>
      <c r="AC19" t="e">
        <f t="shared" si="10"/>
        <v>#NUM!</v>
      </c>
      <c r="AD19" t="e">
        <f t="shared" si="11"/>
        <v>#NUM!</v>
      </c>
      <c r="AE19">
        <f t="shared" si="12"/>
        <v>0.26523335724578562</v>
      </c>
      <c r="AG19" s="1" t="e">
        <f>_xlfn.STDEV.S(baseCase_projects!#REF!)</f>
        <v>#REF!</v>
      </c>
      <c r="AH19" s="1" t="e">
        <f>_xlfn.STDEV.S(highContagion_projects!$L18:$AE18)</f>
        <v>#DIV/0!</v>
      </c>
      <c r="AI19" s="1">
        <f>_xlfn.STDEV.S(highProf_projects!$B18:$O18)</f>
        <v>38.123006654297825</v>
      </c>
      <c r="AJ19" s="1">
        <f>_xlfn.STDEV.S(combined_projects!$B18:$J18)</f>
        <v>47.434164902525687</v>
      </c>
      <c r="AL19" t="e">
        <f t="shared" si="13"/>
        <v>#REF!</v>
      </c>
      <c r="AM19" t="e">
        <f t="shared" si="2"/>
        <v>#DIV/0!</v>
      </c>
      <c r="AN19">
        <f t="shared" si="3"/>
        <v>19.185209136918935</v>
      </c>
      <c r="AO19">
        <f t="shared" si="4"/>
        <v>23.871002152120703</v>
      </c>
    </row>
    <row r="20" spans="7:41" x14ac:dyDescent="0.3">
      <c r="G20">
        <v>2027</v>
      </c>
      <c r="H20" s="1">
        <f>AVERAGE(baseCase_ECs!$B19:$AE19)</f>
        <v>708</v>
      </c>
      <c r="I20" s="1">
        <f>AVERAGE(highContagion_ECs!$B19:$U19)</f>
        <v>708.5</v>
      </c>
      <c r="J20" s="1">
        <f>AVERAGE(highProf_ECs!$B19:$P19)</f>
        <v>708.5</v>
      </c>
      <c r="K20" s="1">
        <f>AVERAGE(combined_ECs!$B19:$K19)</f>
        <v>713</v>
      </c>
      <c r="L20" s="1"/>
      <c r="M20" s="1">
        <f>AVERAGE(baseCase_projects!$B19:$AE19)</f>
        <v>1695.5</v>
      </c>
      <c r="N20" s="1">
        <f>AVERAGE(highContagion_projects!$B19:$AE19)</f>
        <v>1721.5</v>
      </c>
      <c r="O20" s="1">
        <f>AVERAGE(highProf_projects!$B19:$O19)</f>
        <v>2065.5</v>
      </c>
      <c r="P20" s="1">
        <f>AVERAGE(combined_projects!$B19:$J19)</f>
        <v>2188.4444444444443</v>
      </c>
      <c r="R20" s="2">
        <f t="shared" si="5"/>
        <v>0.55459756822837503</v>
      </c>
      <c r="S20" s="2">
        <f t="shared" si="6"/>
        <v>0.56310216084054709</v>
      </c>
      <c r="T20" s="2">
        <f t="shared" si="7"/>
        <v>0.67562446309390078</v>
      </c>
      <c r="U20" s="2">
        <f t="shared" si="8"/>
        <v>0.71583955593735549</v>
      </c>
      <c r="W20" s="1" t="e">
        <f>_xlfn.STDEV.S(baseCase_ECs!#REF!)</f>
        <v>#REF!</v>
      </c>
      <c r="X20" s="1">
        <f>_xlfn.STDEV.S(highContagion_ECs!$B19:$U19)</f>
        <v>0.52704627669472992</v>
      </c>
      <c r="Y20" s="1">
        <f>_xlfn.STDEV.S(highProf_ECs!$B19:$P19)</f>
        <v>0.51887452166277082</v>
      </c>
      <c r="Z20" s="1">
        <f>_xlfn.STDEV.S(combined_ECs!$B19:$K19)</f>
        <v>5.2704627669472988</v>
      </c>
      <c r="AB20" t="e">
        <f t="shared" si="9"/>
        <v>#REF!</v>
      </c>
      <c r="AC20">
        <f t="shared" si="10"/>
        <v>0.26523335724578562</v>
      </c>
      <c r="AD20">
        <f t="shared" si="11"/>
        <v>0.26112096310212668</v>
      </c>
      <c r="AE20">
        <f t="shared" si="12"/>
        <v>2.6523335724578558</v>
      </c>
      <c r="AG20" s="1" t="e">
        <f>_xlfn.STDEV.S(baseCase_projects!#REF!)</f>
        <v>#REF!</v>
      </c>
      <c r="AH20" s="1" t="e">
        <f>_xlfn.STDEV.S(highContagion_projects!$L19:$AE19)</f>
        <v>#DIV/0!</v>
      </c>
      <c r="AI20" s="1">
        <f>_xlfn.STDEV.S(highProf_projects!$B19:$O19)</f>
        <v>42.300870397234576</v>
      </c>
      <c r="AJ20" s="1">
        <f>_xlfn.STDEV.S(combined_projects!$B19:$J19)</f>
        <v>65.88078458684123</v>
      </c>
      <c r="AL20" t="e">
        <f t="shared" si="13"/>
        <v>#REF!</v>
      </c>
      <c r="AM20" t="e">
        <f t="shared" si="2"/>
        <v>#DIV/0!</v>
      </c>
      <c r="AN20">
        <f t="shared" si="3"/>
        <v>21.287697809457999</v>
      </c>
      <c r="AO20">
        <f t="shared" si="4"/>
        <v>33.154169655723194</v>
      </c>
    </row>
    <row r="21" spans="7:41" x14ac:dyDescent="0.3">
      <c r="G21">
        <v>2028</v>
      </c>
      <c r="H21" s="1">
        <f>AVERAGE(baseCase_ECs!$B20:$AE20)</f>
        <v>708</v>
      </c>
      <c r="I21" s="1">
        <f>AVERAGE(highContagion_ECs!$B20:$U20)</f>
        <v>715</v>
      </c>
      <c r="J21" s="1">
        <f>AVERAGE(highProf_ECs!$B20:$P20)</f>
        <v>712</v>
      </c>
      <c r="K21" s="1">
        <f>AVERAGE(combined_ECs!$B20:$K20)</f>
        <v>729.5</v>
      </c>
      <c r="L21" s="1"/>
      <c r="M21" s="1">
        <f>AVERAGE(baseCase_projects!$B20:$AE20)</f>
        <v>1776.5</v>
      </c>
      <c r="N21" s="1">
        <f>AVERAGE(highContagion_projects!$B20:$AE20)</f>
        <v>1857</v>
      </c>
      <c r="O21" s="1">
        <f>AVERAGE(highProf_projects!$B20:$O20)</f>
        <v>2206</v>
      </c>
      <c r="P21" s="1">
        <f>AVERAGE(combined_projects!$B20:$J20)</f>
        <v>2440</v>
      </c>
      <c r="R21" s="2">
        <f t="shared" si="5"/>
        <v>0.58109264521244963</v>
      </c>
      <c r="S21" s="2">
        <f t="shared" si="6"/>
        <v>0.6074241723385978</v>
      </c>
      <c r="T21" s="2">
        <f t="shared" si="7"/>
        <v>0.7215819731712152</v>
      </c>
      <c r="U21" s="2">
        <f t="shared" si="8"/>
        <v>0.79812330668076392</v>
      </c>
      <c r="W21" s="1" t="e">
        <f>_xlfn.STDEV.S(baseCase_ECs!#REF!)</f>
        <v>#REF!</v>
      </c>
      <c r="X21" s="1">
        <f>_xlfn.STDEV.S(highContagion_ECs!$B20:$U20)</f>
        <v>5.2704627669472988</v>
      </c>
      <c r="Y21" s="1">
        <f>_xlfn.STDEV.S(highProf_ECs!$B20:$P20)</f>
        <v>3.1132471299766249</v>
      </c>
      <c r="Z21" s="1">
        <f>_xlfn.STDEV.S(combined_ECs!$B20:$K20)</f>
        <v>10.013879257199868</v>
      </c>
      <c r="AB21" t="e">
        <f t="shared" si="9"/>
        <v>#REF!</v>
      </c>
      <c r="AC21">
        <f t="shared" si="10"/>
        <v>2.6523335724578558</v>
      </c>
      <c r="AD21">
        <f t="shared" si="11"/>
        <v>1.56672577861276</v>
      </c>
      <c r="AE21">
        <f t="shared" si="12"/>
        <v>5.0394337876699264</v>
      </c>
      <c r="AG21" s="1" t="e">
        <f>_xlfn.STDEV.S(baseCase_projects!#REF!)</f>
        <v>#REF!</v>
      </c>
      <c r="AH21" s="1" t="e">
        <f>_xlfn.STDEV.S(highContagion_projects!$L20:$AE20)</f>
        <v>#DIV/0!</v>
      </c>
      <c r="AI21" s="1">
        <f>_xlfn.STDEV.S(highProf_projects!$B20:$O20)</f>
        <v>36.556307750696547</v>
      </c>
      <c r="AJ21" s="1">
        <f>_xlfn.STDEV.S(combined_projects!$B20:$J20)</f>
        <v>85.381496824546247</v>
      </c>
      <c r="AL21" t="e">
        <f t="shared" si="13"/>
        <v>#REF!</v>
      </c>
      <c r="AM21" t="e">
        <f t="shared" si="2"/>
        <v>#DIV/0!</v>
      </c>
      <c r="AN21">
        <f t="shared" si="3"/>
        <v>18.396775884716785</v>
      </c>
      <c r="AO21">
        <f t="shared" si="4"/>
        <v>42.967803873817267</v>
      </c>
    </row>
    <row r="22" spans="7:41" x14ac:dyDescent="0.3">
      <c r="G22">
        <v>2029</v>
      </c>
      <c r="H22" s="1">
        <f>AVERAGE(baseCase_ECs!$B21:$AE21)</f>
        <v>708.5</v>
      </c>
      <c r="I22" s="1">
        <f>AVERAGE(highContagion_ECs!$B21:$U21)</f>
        <v>728</v>
      </c>
      <c r="J22" s="1">
        <f>AVERAGE(highProf_ECs!$B21:$P21)</f>
        <v>722</v>
      </c>
      <c r="K22" s="1">
        <f>AVERAGE(combined_ECs!$B21:$K21)</f>
        <v>750.5</v>
      </c>
      <c r="L22" s="1"/>
      <c r="M22" s="1">
        <f>AVERAGE(baseCase_projects!$B21:$AE21)</f>
        <v>1859</v>
      </c>
      <c r="N22" s="1">
        <f>AVERAGE(highContagion_projects!$B21:$AE21)</f>
        <v>2077.5</v>
      </c>
      <c r="O22" s="1">
        <f>AVERAGE(highProf_projects!$B21:$O21)</f>
        <v>2326</v>
      </c>
      <c r="P22" s="1">
        <f>AVERAGE(combined_projects!$B21:$J21)</f>
        <v>2755.3333333333335</v>
      </c>
      <c r="R22" s="2">
        <f t="shared" si="5"/>
        <v>0.60807837177030333</v>
      </c>
      <c r="S22" s="2">
        <f t="shared" si="6"/>
        <v>0.67954965968413406</v>
      </c>
      <c r="T22" s="2">
        <f t="shared" si="7"/>
        <v>0.7608339390735479</v>
      </c>
      <c r="U22" s="2">
        <f t="shared" si="8"/>
        <v>0.90126875041300469</v>
      </c>
      <c r="W22" s="1" t="e">
        <f>_xlfn.STDEV.S(baseCase_ECs!#REF!)</f>
        <v>#REF!</v>
      </c>
      <c r="X22" s="1">
        <f>_xlfn.STDEV.S(highContagion_ECs!$B21:$U21)</f>
        <v>9.4868329805051381</v>
      </c>
      <c r="Y22" s="1">
        <f>_xlfn.STDEV.S(highProf_ECs!$B21:$P21)</f>
        <v>3.1132471299766249</v>
      </c>
      <c r="Z22" s="1">
        <f>_xlfn.STDEV.S(combined_ECs!$B21:$K21)</f>
        <v>12.122064363978788</v>
      </c>
      <c r="AB22" t="e">
        <f t="shared" si="9"/>
        <v>#REF!</v>
      </c>
      <c r="AC22">
        <f t="shared" si="10"/>
        <v>4.7742004304241403</v>
      </c>
      <c r="AD22">
        <f t="shared" si="11"/>
        <v>1.56672577861276</v>
      </c>
      <c r="AE22">
        <f t="shared" si="12"/>
        <v>6.1003672166530682</v>
      </c>
      <c r="AG22" s="1" t="e">
        <f>_xlfn.STDEV.S(baseCase_projects!#REF!)</f>
        <v>#REF!</v>
      </c>
      <c r="AH22" s="1" t="e">
        <f>_xlfn.STDEV.S(highContagion_projects!$L21:$AE21)</f>
        <v>#DIV/0!</v>
      </c>
      <c r="AI22" s="1">
        <f>_xlfn.STDEV.S(highProf_projects!$B21:$O21)</f>
        <v>49.089898979506792</v>
      </c>
      <c r="AJ22" s="1">
        <f>_xlfn.STDEV.S(combined_projects!$B21:$J21)</f>
        <v>131.23452289698776</v>
      </c>
      <c r="AL22" t="e">
        <f t="shared" si="13"/>
        <v>#REF!</v>
      </c>
      <c r="AM22" t="e">
        <f t="shared" si="2"/>
        <v>#DIV/0!</v>
      </c>
      <c r="AN22">
        <f t="shared" si="3"/>
        <v>24.704241902333973</v>
      </c>
      <c r="AO22">
        <f t="shared" si="4"/>
        <v>66.043105954200612</v>
      </c>
    </row>
    <row r="23" spans="7:41" x14ac:dyDescent="0.3">
      <c r="G23">
        <v>2030</v>
      </c>
      <c r="H23" s="1">
        <f>AVERAGE(baseCase_ECs!$B22:$AE22)</f>
        <v>709.5</v>
      </c>
      <c r="I23" s="1">
        <f>AVERAGE(highContagion_ECs!$B22:$U22)</f>
        <v>744</v>
      </c>
      <c r="J23" s="1">
        <f>AVERAGE(highProf_ECs!$B22:$P22)</f>
        <v>734</v>
      </c>
      <c r="K23" s="1">
        <f>AVERAGE(combined_ECs!$B22:$K22)</f>
        <v>768.5</v>
      </c>
      <c r="L23" s="1"/>
      <c r="M23" s="1">
        <f>AVERAGE(baseCase_projects!$B22:$AE22)</f>
        <v>1942</v>
      </c>
      <c r="N23" s="1">
        <f>AVERAGE(highContagion_projects!$B22:$AE22)</f>
        <v>2387</v>
      </c>
      <c r="O23" s="1">
        <f>AVERAGE(highProf_projects!$B22:$O22)</f>
        <v>2441.5</v>
      </c>
      <c r="P23" s="1">
        <f>AVERAGE(combined_projects!$B22:$J22)</f>
        <v>3173.8888888888887</v>
      </c>
      <c r="R23" s="2">
        <f t="shared" si="5"/>
        <v>0.63522764818608335</v>
      </c>
      <c r="S23" s="2">
        <f t="shared" si="6"/>
        <v>0.78078702174056702</v>
      </c>
      <c r="T23" s="2">
        <f t="shared" si="7"/>
        <v>0.79861395625454301</v>
      </c>
      <c r="U23" s="2">
        <f t="shared" si="8"/>
        <v>1.0381781537038262</v>
      </c>
      <c r="W23" s="1" t="e">
        <f>_xlfn.STDEV.S(baseCase_ECs!#REF!)</f>
        <v>#REF!</v>
      </c>
      <c r="X23" s="1">
        <f>_xlfn.STDEV.S(highContagion_ECs!$B22:$U22)</f>
        <v>9.4868329805051381</v>
      </c>
      <c r="Y23" s="1">
        <f>_xlfn.STDEV.S(highProf_ECs!$B22:$P22)</f>
        <v>3.1132471299766249</v>
      </c>
      <c r="Z23" s="1">
        <f>_xlfn.STDEV.S(combined_ECs!$B22:$K22)</f>
        <v>8.9597867038104084</v>
      </c>
      <c r="AB23" t="e">
        <f t="shared" si="9"/>
        <v>#REF!</v>
      </c>
      <c r="AC23">
        <f t="shared" si="10"/>
        <v>4.7742004304241403</v>
      </c>
      <c r="AD23">
        <f t="shared" si="11"/>
        <v>1.56672577861276</v>
      </c>
      <c r="AE23">
        <f t="shared" si="12"/>
        <v>4.5089670731783551</v>
      </c>
      <c r="AG23" s="1" t="e">
        <f>_xlfn.STDEV.S(baseCase_projects!#REF!)</f>
        <v>#REF!</v>
      </c>
      <c r="AH23" s="1" t="e">
        <f>_xlfn.STDEV.S(highContagion_projects!$L22:$AE22)</f>
        <v>#DIV/0!</v>
      </c>
      <c r="AI23" s="1">
        <f>_xlfn.STDEV.S(highProf_projects!$B22:$O22)</f>
        <v>64.234655047652495</v>
      </c>
      <c r="AJ23" s="1">
        <f>_xlfn.STDEV.S(combined_projects!$B22:$J22)</f>
        <v>193.42598354696585</v>
      </c>
      <c r="AL23" t="e">
        <f t="shared" si="13"/>
        <v>#REF!</v>
      </c>
      <c r="AM23" t="e">
        <f t="shared" si="2"/>
        <v>#DIV/0!</v>
      </c>
      <c r="AN23">
        <f t="shared" si="3"/>
        <v>32.325763340288063</v>
      </c>
      <c r="AO23">
        <f t="shared" si="4"/>
        <v>97.340642109203316</v>
      </c>
    </row>
    <row r="24" spans="7:41" x14ac:dyDescent="0.3">
      <c r="G24">
        <v>2031</v>
      </c>
      <c r="H24" s="1">
        <f>AVERAGE(baseCase_ECs!$B23:$AE23)</f>
        <v>712.5</v>
      </c>
      <c r="I24" s="1">
        <f>AVERAGE(highContagion_ECs!$B23:$U23)</f>
        <v>762.5</v>
      </c>
      <c r="J24" s="1">
        <f>AVERAGE(highProf_ECs!$B23:$P23)</f>
        <v>748</v>
      </c>
      <c r="K24" s="1">
        <f>AVERAGE(combined_ECs!$B23:$K23)</f>
        <v>784.5</v>
      </c>
      <c r="L24" s="1"/>
      <c r="M24" s="1">
        <f>AVERAGE(baseCase_projects!$B23:$AE23)</f>
        <v>2036</v>
      </c>
      <c r="N24" s="1">
        <f>AVERAGE(highContagion_projects!$B23:$AE23)</f>
        <v>2737.5</v>
      </c>
      <c r="O24" s="1">
        <f>AVERAGE(highProf_projects!$B23:$O23)</f>
        <v>2580.5</v>
      </c>
      <c r="P24" s="1">
        <f>AVERAGE(combined_projects!$B23:$J23)</f>
        <v>3673.6666666666665</v>
      </c>
      <c r="R24" s="2">
        <f t="shared" si="5"/>
        <v>0.66597502147624399</v>
      </c>
      <c r="S24" s="2">
        <f t="shared" si="6"/>
        <v>0.89543547214696362</v>
      </c>
      <c r="T24" s="2">
        <f t="shared" si="7"/>
        <v>0.84408081675807833</v>
      </c>
      <c r="U24" s="2">
        <f t="shared" si="8"/>
        <v>1.2016553228044671</v>
      </c>
      <c r="W24" s="1" t="e">
        <f>_xlfn.STDEV.S(baseCase_ECs!#REF!)</f>
        <v>#REF!</v>
      </c>
      <c r="X24" s="1">
        <f>_xlfn.STDEV.S(highContagion_ECs!$B23:$U23)</f>
        <v>10.013879257199868</v>
      </c>
      <c r="Y24" s="1">
        <f>_xlfn.STDEV.S(highProf_ECs!$B23:$P23)</f>
        <v>3.1132471299766249</v>
      </c>
      <c r="Z24" s="1">
        <f>_xlfn.STDEV.S(combined_ECs!$B23:$K23)</f>
        <v>13.176156917368248</v>
      </c>
      <c r="AB24" t="e">
        <f t="shared" si="9"/>
        <v>#REF!</v>
      </c>
      <c r="AC24">
        <f t="shared" si="10"/>
        <v>5.0394337876699264</v>
      </c>
      <c r="AD24">
        <f t="shared" si="11"/>
        <v>1.56672577861276</v>
      </c>
      <c r="AE24">
        <f t="shared" si="12"/>
        <v>6.6308339311446405</v>
      </c>
      <c r="AG24" s="1" t="e">
        <f>_xlfn.STDEV.S(baseCase_projects!#REF!)</f>
        <v>#REF!</v>
      </c>
      <c r="AH24" s="1" t="e">
        <f>_xlfn.STDEV.S(highContagion_projects!$L23:$AE23)</f>
        <v>#DIV/0!</v>
      </c>
      <c r="AI24" s="1">
        <f>_xlfn.STDEV.S(highProf_projects!$B23:$O23)</f>
        <v>98.702030926880681</v>
      </c>
      <c r="AJ24" s="1">
        <f>_xlfn.STDEV.S(combined_projects!$B23:$J23)</f>
        <v>257.72562930372294</v>
      </c>
      <c r="AL24" t="e">
        <f t="shared" si="13"/>
        <v>#REF!</v>
      </c>
      <c r="AM24" t="e">
        <f t="shared" si="2"/>
        <v>#DIV/0!</v>
      </c>
      <c r="AN24">
        <f t="shared" si="3"/>
        <v>49.671294888735325</v>
      </c>
      <c r="AO24">
        <f t="shared" si="4"/>
        <v>129.69911169318917</v>
      </c>
    </row>
    <row r="25" spans="7:41" x14ac:dyDescent="0.3">
      <c r="G25">
        <v>2032</v>
      </c>
      <c r="H25" s="1">
        <f>AVERAGE(baseCase_ECs!$B24:$AE24)</f>
        <v>718</v>
      </c>
      <c r="I25" s="1">
        <f>AVERAGE(highContagion_ECs!$B24:$U24)</f>
        <v>778</v>
      </c>
      <c r="J25" s="1">
        <f>AVERAGE(highProf_ECs!$B24:$P24)</f>
        <v>758</v>
      </c>
      <c r="K25" s="1">
        <f>AVERAGE(combined_ECs!$B24:$K24)</f>
        <v>797.5</v>
      </c>
      <c r="L25" s="1"/>
      <c r="M25" s="1">
        <f>AVERAGE(baseCase_projects!$B24:$AE24)</f>
        <v>2145.5</v>
      </c>
      <c r="N25" s="1">
        <f>AVERAGE(highContagion_projects!$B24:$AE24)</f>
        <v>3110</v>
      </c>
      <c r="O25" s="1">
        <f>AVERAGE(highProf_projects!$B24:$O24)</f>
        <v>2741</v>
      </c>
      <c r="P25" s="1">
        <f>AVERAGE(combined_projects!$B24:$J24)</f>
        <v>4317.7777777777774</v>
      </c>
      <c r="R25" s="2">
        <f t="shared" si="5"/>
        <v>0.70179244036212252</v>
      </c>
      <c r="S25" s="2">
        <f t="shared" si="6"/>
        <v>1.0172801163021212</v>
      </c>
      <c r="T25" s="2">
        <f t="shared" si="7"/>
        <v>0.89658032115244835</v>
      </c>
      <c r="U25" s="2">
        <f t="shared" si="8"/>
        <v>1.4123438842265246</v>
      </c>
      <c r="W25" s="1" t="e">
        <f>_xlfn.STDEV.S(baseCase_ECs!#REF!)</f>
        <v>#REF!</v>
      </c>
      <c r="X25" s="1">
        <f>_xlfn.STDEV.S(highContagion_ECs!$B24:$U24)</f>
        <v>9.4868329805051381</v>
      </c>
      <c r="Y25" s="1">
        <f>_xlfn.STDEV.S(highProf_ECs!$B24:$P24)</f>
        <v>1.0377490433255416</v>
      </c>
      <c r="Z25" s="1">
        <f>_xlfn.STDEV.S(combined_ECs!$B24:$K24)</f>
        <v>12.122064363978788</v>
      </c>
      <c r="AB25" t="e">
        <f t="shared" si="9"/>
        <v>#REF!</v>
      </c>
      <c r="AC25">
        <f t="shared" si="10"/>
        <v>4.7742004304241403</v>
      </c>
      <c r="AD25">
        <f t="shared" si="11"/>
        <v>0.52224192620425336</v>
      </c>
      <c r="AE25">
        <f t="shared" si="12"/>
        <v>6.1003672166530682</v>
      </c>
      <c r="AG25" s="1" t="e">
        <f>_xlfn.STDEV.S(baseCase_projects!#REF!)</f>
        <v>#REF!</v>
      </c>
      <c r="AH25" s="1" t="e">
        <f>_xlfn.STDEV.S(highContagion_projects!$L24:$AE24)</f>
        <v>#DIV/0!</v>
      </c>
      <c r="AI25" s="1">
        <f>_xlfn.STDEV.S(highProf_projects!$B24:$O24)</f>
        <v>137.86950351691269</v>
      </c>
      <c r="AJ25" s="1">
        <f>_xlfn.STDEV.S(combined_projects!$B24:$J24)</f>
        <v>382.10855060367913</v>
      </c>
      <c r="AL25" t="e">
        <f t="shared" si="13"/>
        <v>#REF!</v>
      </c>
      <c r="AM25" t="e">
        <f t="shared" si="2"/>
        <v>#DIV/0!</v>
      </c>
      <c r="AN25">
        <f t="shared" si="3"/>
        <v>69.38212619378902</v>
      </c>
      <c r="AO25">
        <f t="shared" si="4"/>
        <v>192.29418400319454</v>
      </c>
    </row>
    <row r="26" spans="7:41" x14ac:dyDescent="0.3">
      <c r="G26">
        <v>2033</v>
      </c>
      <c r="H26" s="1">
        <f>AVERAGE(baseCase_ECs!$B25:$AE25)</f>
        <v>725.5</v>
      </c>
      <c r="I26" s="1">
        <f>AVERAGE(highContagion_ECs!$B25:$U25)</f>
        <v>784.5</v>
      </c>
      <c r="J26" s="1">
        <f>AVERAGE(highProf_ECs!$B25:$P25)</f>
        <v>767</v>
      </c>
      <c r="K26" s="1">
        <f>AVERAGE(combined_ECs!$B25:$K25)</f>
        <v>806.5</v>
      </c>
      <c r="L26" s="1"/>
      <c r="M26" s="1">
        <f>AVERAGE(baseCase_projects!$B25:$AE25)</f>
        <v>2254.5</v>
      </c>
      <c r="N26" s="1">
        <f>AVERAGE(highContagion_projects!$B25:$AE25)</f>
        <v>3535</v>
      </c>
      <c r="O26" s="1">
        <f>AVERAGE(highProf_projects!$B25:$O25)</f>
        <v>2954</v>
      </c>
      <c r="P26" s="1">
        <f>AVERAGE(combined_projects!$B25:$J25)</f>
        <v>5179.2222222222226</v>
      </c>
      <c r="R26" s="2">
        <f t="shared" si="5"/>
        <v>0.73744630939007472</v>
      </c>
      <c r="S26" s="2">
        <f t="shared" si="6"/>
        <v>1.1562974955395493</v>
      </c>
      <c r="T26" s="2">
        <f t="shared" si="7"/>
        <v>0.96625256062908871</v>
      </c>
      <c r="U26" s="2">
        <f t="shared" si="8"/>
        <v>1.6941221172272518</v>
      </c>
      <c r="W26" s="1" t="e">
        <f>_xlfn.STDEV.S(baseCase_ECs!#REF!)</f>
        <v>#REF!</v>
      </c>
      <c r="X26" s="1">
        <f>_xlfn.STDEV.S(highContagion_ECs!$B25:$U25)</f>
        <v>7.9056941504209481</v>
      </c>
      <c r="Y26" s="1">
        <f>_xlfn.STDEV.S(highProf_ECs!$B25:$P25)</f>
        <v>0</v>
      </c>
      <c r="Z26" s="1">
        <f>_xlfn.STDEV.S(combined_ECs!$B25:$K25)</f>
        <v>10.013879257199868</v>
      </c>
      <c r="AB26" t="e">
        <f t="shared" si="9"/>
        <v>#REF!</v>
      </c>
      <c r="AC26">
        <f t="shared" si="10"/>
        <v>3.9785003586867838</v>
      </c>
      <c r="AD26" t="e">
        <f t="shared" si="11"/>
        <v>#NUM!</v>
      </c>
      <c r="AE26">
        <f t="shared" si="12"/>
        <v>5.0394337876699264</v>
      </c>
      <c r="AG26" s="1" t="e">
        <f>_xlfn.STDEV.S(baseCase_projects!#REF!)</f>
        <v>#REF!</v>
      </c>
      <c r="AH26" s="1" t="e">
        <f>_xlfn.STDEV.S(highContagion_projects!$L25:$AE25)</f>
        <v>#DIV/0!</v>
      </c>
      <c r="AI26" s="1">
        <f>_xlfn.STDEV.S(highProf_projects!$B25:$O25)</f>
        <v>175.47027720334341</v>
      </c>
      <c r="AJ26" s="1">
        <f>_xlfn.STDEV.S(combined_projects!$B25:$J25)</f>
        <v>557.08791446632915</v>
      </c>
      <c r="AL26" t="e">
        <f t="shared" si="13"/>
        <v>#REF!</v>
      </c>
      <c r="AM26" t="e">
        <f t="shared" si="2"/>
        <v>#DIV/0!</v>
      </c>
      <c r="AN26">
        <f t="shared" si="3"/>
        <v>88.304524246640582</v>
      </c>
      <c r="AO26">
        <f t="shared" si="4"/>
        <v>280.35165860879522</v>
      </c>
    </row>
    <row r="27" spans="7:41" x14ac:dyDescent="0.3">
      <c r="G27">
        <v>2034</v>
      </c>
      <c r="H27" s="1">
        <f>AVERAGE(baseCase_ECs!$B26:$AE26)</f>
        <v>734.5</v>
      </c>
      <c r="I27" s="1">
        <f>AVERAGE(highContagion_ECs!$B26:$U26)</f>
        <v>796</v>
      </c>
      <c r="J27" s="1">
        <f>AVERAGE(highProf_ECs!$B26:$P26)</f>
        <v>775</v>
      </c>
      <c r="K27" s="1">
        <f>AVERAGE(combined_ECs!$B26:$K26)</f>
        <v>816.5</v>
      </c>
      <c r="L27" s="1"/>
      <c r="M27" s="1">
        <f>AVERAGE(baseCase_projects!$B26:$AE26)</f>
        <v>2390</v>
      </c>
      <c r="N27" s="1">
        <f>AVERAGE(highContagion_projects!$B26:$AE26)</f>
        <v>3976.5</v>
      </c>
      <c r="O27" s="1">
        <f>AVERAGE(highProf_projects!$B26:$O26)</f>
        <v>3175.5</v>
      </c>
      <c r="P27" s="1">
        <f>AVERAGE(combined_projects!$B26:$J26)</f>
        <v>6283.4444444444443</v>
      </c>
      <c r="R27" s="2">
        <f t="shared" si="5"/>
        <v>0.78176832088812531</v>
      </c>
      <c r="S27" s="2">
        <f t="shared" si="6"/>
        <v>1.3007120200885482</v>
      </c>
      <c r="T27" s="2">
        <f t="shared" si="7"/>
        <v>1.0387051476904778</v>
      </c>
      <c r="U27" s="2">
        <f t="shared" si="8"/>
        <v>2.0553128923544572</v>
      </c>
      <c r="W27" s="1" t="e">
        <f>_xlfn.STDEV.S(baseCase_ECs!#REF!)</f>
        <v>#REF!</v>
      </c>
      <c r="X27" s="1">
        <f>_xlfn.STDEV.S(highContagion_ECs!$B26:$U26)</f>
        <v>6.324555320336759</v>
      </c>
      <c r="Y27" s="1">
        <f>_xlfn.STDEV.S(highProf_ECs!$B26:$P26)</f>
        <v>3.1132471299766249</v>
      </c>
      <c r="Z27" s="1">
        <f>_xlfn.STDEV.S(combined_ECs!$B26:$K26)</f>
        <v>7.9056941504209481</v>
      </c>
      <c r="AB27" t="e">
        <f t="shared" si="9"/>
        <v>#REF!</v>
      </c>
      <c r="AC27">
        <f t="shared" si="10"/>
        <v>3.1828002869494276</v>
      </c>
      <c r="AD27">
        <f t="shared" si="11"/>
        <v>1.56672577861276</v>
      </c>
      <c r="AE27">
        <f t="shared" si="12"/>
        <v>3.9785003586867838</v>
      </c>
      <c r="AG27" s="1" t="e">
        <f>_xlfn.STDEV.S(baseCase_projects!#REF!)</f>
        <v>#REF!</v>
      </c>
      <c r="AH27" s="1" t="e">
        <f>_xlfn.STDEV.S(highContagion_projects!$L26:$AE26)</f>
        <v>#DIV/0!</v>
      </c>
      <c r="AI27" s="1">
        <f>_xlfn.STDEV.S(highProf_projects!$B26:$O26)</f>
        <v>218.81561353631218</v>
      </c>
      <c r="AJ27" s="1">
        <f>_xlfn.STDEV.S(combined_projects!$B26:$J26)</f>
        <v>805.85375706624097</v>
      </c>
      <c r="AL27" t="e">
        <f t="shared" si="13"/>
        <v>#REF!</v>
      </c>
      <c r="AM27" t="e">
        <f t="shared" si="2"/>
        <v>#DIV/0!</v>
      </c>
      <c r="AN27">
        <f t="shared" si="3"/>
        <v>110.11784422423334</v>
      </c>
      <c r="AO27">
        <f t="shared" si="4"/>
        <v>405.54180322880563</v>
      </c>
    </row>
    <row r="28" spans="7:41" x14ac:dyDescent="0.3">
      <c r="G28">
        <v>2035</v>
      </c>
      <c r="H28" s="1">
        <f>AVERAGE(baseCase_ECs!$B27:$AE27)</f>
        <v>746</v>
      </c>
      <c r="I28" s="1">
        <f>AVERAGE(highContagion_ECs!$B27:$U27)</f>
        <v>805</v>
      </c>
      <c r="J28" s="1">
        <f>AVERAGE(highProf_ECs!$B27:$P27)</f>
        <v>778</v>
      </c>
      <c r="K28" s="1">
        <f>AVERAGE(combined_ECs!$B27:$K27)</f>
        <v>830</v>
      </c>
      <c r="L28" s="1"/>
      <c r="M28" s="1">
        <f>AVERAGE(baseCase_projects!$B27:$AE27)</f>
        <v>2545.5</v>
      </c>
      <c r="N28" s="1">
        <f>AVERAGE(highContagion_projects!$B27:$AE27)</f>
        <v>4429.5</v>
      </c>
      <c r="O28" s="1">
        <f>AVERAGE(highProf_projects!$B27:$O27)</f>
        <v>3440</v>
      </c>
      <c r="P28" s="1">
        <f>AVERAGE(combined_projects!$B27:$J27)</f>
        <v>7655.8888888888887</v>
      </c>
      <c r="R28" s="2">
        <f t="shared" si="5"/>
        <v>0.8326323267032314</v>
      </c>
      <c r="S28" s="2">
        <f t="shared" si="6"/>
        <v>1.4488881913698539</v>
      </c>
      <c r="T28" s="2">
        <f t="shared" si="7"/>
        <v>1.125223022533536</v>
      </c>
      <c r="U28" s="2">
        <f t="shared" si="8"/>
        <v>2.5042390801559504</v>
      </c>
      <c r="W28" s="1" t="e">
        <f>_xlfn.STDEV.S(baseCase_ECs!#REF!)</f>
        <v>#REF!</v>
      </c>
      <c r="X28" s="1">
        <f>_xlfn.STDEV.S(highContagion_ECs!$B27:$U27)</f>
        <v>9.4868329805051381</v>
      </c>
      <c r="Y28" s="1">
        <f>_xlfn.STDEV.S(highProf_ECs!$B27:$P27)</f>
        <v>4.1509961733021665</v>
      </c>
      <c r="Z28" s="1">
        <f>_xlfn.STDEV.S(combined_ECs!$B27:$K27)</f>
        <v>6.324555320336759</v>
      </c>
      <c r="AB28" t="e">
        <f t="shared" si="9"/>
        <v>#REF!</v>
      </c>
      <c r="AC28">
        <f t="shared" si="10"/>
        <v>4.7742004304241403</v>
      </c>
      <c r="AD28">
        <f t="shared" si="11"/>
        <v>2.0889677048170134</v>
      </c>
      <c r="AE28">
        <f t="shared" si="12"/>
        <v>3.1828002869494276</v>
      </c>
      <c r="AG28" s="1" t="e">
        <f>_xlfn.STDEV.S(baseCase_projects!#REF!)</f>
        <v>#REF!</v>
      </c>
      <c r="AH28" s="1" t="e">
        <f>_xlfn.STDEV.S(highContagion_projects!$L27:$AE27)</f>
        <v>#DIV/0!</v>
      </c>
      <c r="AI28" s="1">
        <f>_xlfn.STDEV.S(highProf_projects!$B27:$O27)</f>
        <v>254.84968831914165</v>
      </c>
      <c r="AJ28" s="1">
        <f>_xlfn.STDEV.S(combined_projects!$B27:$J27)</f>
        <v>1056.7277847729338</v>
      </c>
      <c r="AL28" t="e">
        <f t="shared" si="13"/>
        <v>#REF!</v>
      </c>
      <c r="AM28" t="e">
        <f t="shared" si="2"/>
        <v>#DIV/0!</v>
      </c>
      <c r="AN28">
        <f t="shared" si="3"/>
        <v>128.25180902488276</v>
      </c>
      <c r="AO28">
        <f t="shared" si="4"/>
        <v>531.79288127780035</v>
      </c>
    </row>
    <row r="29" spans="7:41" x14ac:dyDescent="0.3">
      <c r="G29">
        <v>2036</v>
      </c>
      <c r="H29" s="1">
        <f>AVERAGE(baseCase_ECs!$B28:$AE28)</f>
        <v>752.5</v>
      </c>
      <c r="I29" s="1">
        <f>AVERAGE(highContagion_ECs!$B28:$U28)</f>
        <v>814.5</v>
      </c>
      <c r="J29" s="1">
        <f>AVERAGE(highProf_ECs!$B28:$P28)</f>
        <v>784.5</v>
      </c>
      <c r="K29" s="1">
        <f>AVERAGE(combined_ECs!$B28:$K28)</f>
        <v>844</v>
      </c>
      <c r="L29" s="1"/>
      <c r="M29" s="1">
        <f>AVERAGE(baseCase_projects!$B28:$AE28)</f>
        <v>2708</v>
      </c>
      <c r="N29" s="1">
        <f>AVERAGE(highContagion_projects!$B28:$AE28)</f>
        <v>4881</v>
      </c>
      <c r="O29" s="1">
        <f>AVERAGE(highProf_projects!$B28:$O28)</f>
        <v>3726</v>
      </c>
      <c r="P29" s="1">
        <f>AVERAGE(combined_projects!$B28:$J28)</f>
        <v>9076.3333333333339</v>
      </c>
      <c r="R29" s="2">
        <f t="shared" si="5"/>
        <v>0.88578603052930682</v>
      </c>
      <c r="S29" s="2">
        <f t="shared" si="6"/>
        <v>1.5965737130773805</v>
      </c>
      <c r="T29" s="2">
        <f t="shared" si="7"/>
        <v>1.2187735412674288</v>
      </c>
      <c r="U29" s="2">
        <f t="shared" si="8"/>
        <v>2.9688660543183776</v>
      </c>
      <c r="W29" s="1" t="e">
        <f>_xlfn.STDEV.S(baseCase_ECs!#REF!)</f>
        <v>#REF!</v>
      </c>
      <c r="X29" s="1">
        <f>_xlfn.STDEV.S(highContagion_ECs!$B28:$U28)</f>
        <v>12.122064363978788</v>
      </c>
      <c r="Y29" s="1">
        <f>_xlfn.STDEV.S(highProf_ECs!$B28:$P28)</f>
        <v>4.6698706949649376</v>
      </c>
      <c r="Z29" s="1">
        <f>_xlfn.STDEV.S(combined_ECs!$B28:$K28)</f>
        <v>9.4868329805051381</v>
      </c>
      <c r="AB29" t="e">
        <f t="shared" si="9"/>
        <v>#REF!</v>
      </c>
      <c r="AC29">
        <f t="shared" si="10"/>
        <v>6.1003672166530682</v>
      </c>
      <c r="AD29">
        <f t="shared" si="11"/>
        <v>2.3500886679191404</v>
      </c>
      <c r="AE29">
        <f t="shared" si="12"/>
        <v>4.7742004304241403</v>
      </c>
      <c r="AG29" s="1" t="e">
        <f>_xlfn.STDEV.S(baseCase_projects!#REF!)</f>
        <v>#REF!</v>
      </c>
      <c r="AH29" s="1" t="e">
        <f>_xlfn.STDEV.S(highContagion_projects!$L28:$AE28)</f>
        <v>#DIV/0!</v>
      </c>
      <c r="AI29" s="1">
        <f>_xlfn.STDEV.S(highProf_projects!$B28:$O28)</f>
        <v>302.89512136291421</v>
      </c>
      <c r="AJ29" s="1">
        <f>_xlfn.STDEV.S(combined_projects!$B28:$J28)</f>
        <v>1070.4309879669963</v>
      </c>
      <c r="AL29" t="e">
        <f t="shared" si="13"/>
        <v>#REF!</v>
      </c>
      <c r="AM29" t="e">
        <f t="shared" si="2"/>
        <v>#DIV/0!</v>
      </c>
      <c r="AN29">
        <f t="shared" si="3"/>
        <v>152.43042875908193</v>
      </c>
      <c r="AO29">
        <f t="shared" si="4"/>
        <v>538.68894856619045</v>
      </c>
    </row>
    <row r="30" spans="7:41" x14ac:dyDescent="0.3">
      <c r="G30">
        <v>2037</v>
      </c>
      <c r="H30" s="1">
        <f>AVERAGE(baseCase_ECs!$B29:$AE29)</f>
        <v>761</v>
      </c>
      <c r="I30" s="1">
        <f>AVERAGE(highContagion_ECs!$B29:$U29)</f>
        <v>824</v>
      </c>
      <c r="J30" s="1">
        <f>AVERAGE(highProf_ECs!$B29:$P29)</f>
        <v>794.5</v>
      </c>
      <c r="K30" s="1">
        <f>AVERAGE(combined_ECs!$B29:$K29)</f>
        <v>859</v>
      </c>
      <c r="L30" s="1"/>
      <c r="M30" s="1">
        <f>AVERAGE(baseCase_projects!$B29:$AE29)</f>
        <v>2872.5</v>
      </c>
      <c r="N30" s="1">
        <f>AVERAGE(highContagion_projects!$B29:$AE29)</f>
        <v>5347.5</v>
      </c>
      <c r="O30" s="1">
        <f>AVERAGE(highProf_projects!$B29:$O29)</f>
        <v>4056.5</v>
      </c>
      <c r="P30" s="1">
        <f>AVERAGE(combined_projects!$B29:$J29)</f>
        <v>10293.777777777777</v>
      </c>
      <c r="R30" s="2">
        <f t="shared" si="5"/>
        <v>0.93959393378708778</v>
      </c>
      <c r="S30" s="2">
        <f t="shared" si="6"/>
        <v>1.7491657305226986</v>
      </c>
      <c r="T30" s="2">
        <f t="shared" si="7"/>
        <v>1.32687999735677</v>
      </c>
      <c r="U30" s="2">
        <f t="shared" si="8"/>
        <v>3.3670917861626908</v>
      </c>
      <c r="W30" s="1" t="e">
        <f>_xlfn.STDEV.S(baseCase_ECs!#REF!)</f>
        <v>#REF!</v>
      </c>
      <c r="X30" s="1">
        <f>_xlfn.STDEV.S(highContagion_ECs!$B29:$U29)</f>
        <v>12.649110640673518</v>
      </c>
      <c r="Y30" s="1">
        <f>_xlfn.STDEV.S(highProf_ECs!$B29:$P29)</f>
        <v>6.7453687816160208</v>
      </c>
      <c r="Z30" s="1">
        <f>_xlfn.STDEV.S(combined_ECs!$B29:$K29)</f>
        <v>14.757295747452437</v>
      </c>
      <c r="AB30" t="e">
        <f t="shared" si="9"/>
        <v>#REF!</v>
      </c>
      <c r="AC30">
        <f t="shared" si="10"/>
        <v>6.3656005738988553</v>
      </c>
      <c r="AD30">
        <f t="shared" si="11"/>
        <v>3.3945725203276469</v>
      </c>
      <c r="AE30">
        <f t="shared" si="12"/>
        <v>7.4265340028819971</v>
      </c>
      <c r="AG30" s="1" t="e">
        <f>_xlfn.STDEV.S(baseCase_projects!#REF!)</f>
        <v>#REF!</v>
      </c>
      <c r="AH30" s="1" t="e">
        <f>_xlfn.STDEV.S(highContagion_projects!$L29:$AE29)</f>
        <v>#DIV/0!</v>
      </c>
      <c r="AI30" s="1">
        <f>_xlfn.STDEV.S(highProf_projects!$B29:$O29)</f>
        <v>380.70783357511118</v>
      </c>
      <c r="AJ30" s="1">
        <f>_xlfn.STDEV.S(combined_projects!$B29:$J29)</f>
        <v>865.93703260944119</v>
      </c>
      <c r="AL30" t="e">
        <f t="shared" si="13"/>
        <v>#REF!</v>
      </c>
      <c r="AM30" t="e">
        <f t="shared" si="2"/>
        <v>#DIV/0!</v>
      </c>
      <c r="AN30">
        <f t="shared" si="3"/>
        <v>191.58928028512196</v>
      </c>
      <c r="AO30">
        <f t="shared" si="4"/>
        <v>435.77840595482576</v>
      </c>
    </row>
    <row r="31" spans="7:41" x14ac:dyDescent="0.3">
      <c r="G31">
        <v>2038</v>
      </c>
      <c r="H31" s="1">
        <f>AVERAGE(baseCase_ECs!$B30:$AE30)</f>
        <v>768</v>
      </c>
      <c r="I31" s="1">
        <f>AVERAGE(highContagion_ECs!$B30:$U30)</f>
        <v>836</v>
      </c>
      <c r="J31" s="1">
        <f>AVERAGE(highProf_ECs!$B30:$P30)</f>
        <v>800</v>
      </c>
      <c r="K31" s="1">
        <f>AVERAGE(combined_ECs!$B30:$K30)</f>
        <v>870</v>
      </c>
      <c r="L31" s="1"/>
      <c r="M31" s="1">
        <f>AVERAGE(baseCase_projects!$B30:$AE30)</f>
        <v>3079.5</v>
      </c>
      <c r="N31" s="1">
        <f>AVERAGE(highContagion_projects!$B30:$AE30)</f>
        <v>5820</v>
      </c>
      <c r="O31" s="1">
        <f>AVERAGE(highProf_projects!$B30:$O30)</f>
        <v>4433.5</v>
      </c>
      <c r="P31" s="1">
        <f>AVERAGE(combined_projects!$B30:$J30)</f>
        <v>11320.222222222223</v>
      </c>
      <c r="R31" s="2">
        <f t="shared" si="5"/>
        <v>1.0073035749686117</v>
      </c>
      <c r="S31" s="2">
        <f t="shared" si="6"/>
        <v>1.9037203462631336</v>
      </c>
      <c r="T31" s="2">
        <f t="shared" si="7"/>
        <v>1.450196590233265</v>
      </c>
      <c r="U31" s="2">
        <f t="shared" si="8"/>
        <v>3.702841472279125</v>
      </c>
      <c r="W31" s="1" t="e">
        <f>_xlfn.STDEV.S(baseCase_ECs!#REF!)</f>
        <v>#REF!</v>
      </c>
      <c r="X31" s="1">
        <f>_xlfn.STDEV.S(highContagion_ECs!$B30:$U30)</f>
        <v>11.595018087284059</v>
      </c>
      <c r="Y31" s="1">
        <f>_xlfn.STDEV.S(highProf_ECs!$B30:$P30)</f>
        <v>7.264243303278791</v>
      </c>
      <c r="Z31" s="1">
        <f>_xlfn.STDEV.S(combined_ECs!$B30:$K30)</f>
        <v>12.649110640673518</v>
      </c>
      <c r="AB31" t="e">
        <f t="shared" si="9"/>
        <v>#REF!</v>
      </c>
      <c r="AC31">
        <f t="shared" si="10"/>
        <v>5.835133859407283</v>
      </c>
      <c r="AD31">
        <f t="shared" si="11"/>
        <v>3.6556934834297734</v>
      </c>
      <c r="AE31">
        <f t="shared" si="12"/>
        <v>6.3656005738988553</v>
      </c>
      <c r="AG31" s="1" t="e">
        <f>_xlfn.STDEV.S(baseCase_projects!#REF!)</f>
        <v>#REF!</v>
      </c>
      <c r="AH31" s="1" t="e">
        <f>_xlfn.STDEV.S(highContagion_projects!$L30:$AE30)</f>
        <v>#DIV/0!</v>
      </c>
      <c r="AI31" s="1">
        <f>_xlfn.STDEV.S(highProf_projects!$B30:$O30)</f>
        <v>469.48743811251711</v>
      </c>
      <c r="AJ31" s="1">
        <f>_xlfn.STDEV.S(combined_projects!$B30:$J30)</f>
        <v>675.67332672264365</v>
      </c>
      <c r="AL31" t="e">
        <f t="shared" si="13"/>
        <v>#REF!</v>
      </c>
      <c r="AM31" t="e">
        <f t="shared" si="2"/>
        <v>#DIV/0!</v>
      </c>
      <c r="AN31">
        <f t="shared" si="3"/>
        <v>236.26716457657702</v>
      </c>
      <c r="AO31">
        <f t="shared" si="4"/>
        <v>340.02916398909707</v>
      </c>
    </row>
    <row r="32" spans="7:41" x14ac:dyDescent="0.3">
      <c r="G32">
        <v>2039</v>
      </c>
      <c r="H32" s="1">
        <f>AVERAGE(baseCase_ECs!$B31:$AE31)</f>
        <v>774</v>
      </c>
      <c r="I32" s="1">
        <f>AVERAGE(highContagion_ECs!$B31:$U31)</f>
        <v>844.5</v>
      </c>
      <c r="J32" s="1">
        <f>AVERAGE(highProf_ECs!$B31:$P31)</f>
        <v>802</v>
      </c>
      <c r="K32" s="1">
        <f>AVERAGE(combined_ECs!$B31:$K31)</f>
        <v>879.5</v>
      </c>
      <c r="L32" s="1"/>
      <c r="M32" s="1">
        <f>AVERAGE(baseCase_projects!$B31:$AE31)</f>
        <v>3271</v>
      </c>
      <c r="N32" s="1">
        <f>AVERAGE(highContagion_projects!$B31:$AE31)</f>
        <v>6326</v>
      </c>
      <c r="O32" s="1">
        <f>AVERAGE(highProf_projects!$B31:$O31)</f>
        <v>4862.5</v>
      </c>
      <c r="P32" s="1">
        <f>AVERAGE(combined_projects!$B31:$J31)</f>
        <v>12300.666666666666</v>
      </c>
      <c r="R32" s="2">
        <f t="shared" si="5"/>
        <v>1.0699431705544176</v>
      </c>
      <c r="S32" s="2">
        <f t="shared" si="6"/>
        <v>2.069232802484636</v>
      </c>
      <c r="T32" s="2">
        <f t="shared" si="7"/>
        <v>1.5905223683341043</v>
      </c>
      <c r="U32" s="2">
        <f t="shared" si="8"/>
        <v>4.0235445714663323</v>
      </c>
      <c r="W32" s="1" t="e">
        <f>_xlfn.STDEV.S(baseCase_ECs!#REF!)</f>
        <v>#REF!</v>
      </c>
      <c r="X32" s="1">
        <f>_xlfn.STDEV.S(highContagion_ECs!$B31:$U31)</f>
        <v>7.9056941504209481</v>
      </c>
      <c r="Y32" s="1">
        <f>_xlfn.STDEV.S(highProf_ECs!$B31:$P31)</f>
        <v>7.264243303278791</v>
      </c>
      <c r="Z32" s="1">
        <f>_xlfn.STDEV.S(combined_ECs!$B31:$K31)</f>
        <v>11.067971810589327</v>
      </c>
      <c r="AB32" t="e">
        <f t="shared" si="9"/>
        <v>#REF!</v>
      </c>
      <c r="AC32">
        <f t="shared" si="10"/>
        <v>3.9785003586867838</v>
      </c>
      <c r="AD32">
        <f t="shared" si="11"/>
        <v>3.6556934834297734</v>
      </c>
      <c r="AE32">
        <f t="shared" si="12"/>
        <v>5.5699005021614978</v>
      </c>
      <c r="AG32" s="1" t="e">
        <f>_xlfn.STDEV.S(baseCase_projects!#REF!)</f>
        <v>#REF!</v>
      </c>
      <c r="AH32" s="1" t="e">
        <f>_xlfn.STDEV.S(highContagion_projects!$L31:$AE31)</f>
        <v>#DIV/0!</v>
      </c>
      <c r="AI32" s="1">
        <f>_xlfn.STDEV.S(highProf_projects!$B31:$O31)</f>
        <v>558.26704264992293</v>
      </c>
      <c r="AJ32" s="1">
        <f>_xlfn.STDEV.S(combined_projects!$B31:$J31)</f>
        <v>751.04094428999008</v>
      </c>
      <c r="AL32" t="e">
        <f t="shared" si="13"/>
        <v>#REF!</v>
      </c>
      <c r="AM32" t="e">
        <f t="shared" si="2"/>
        <v>#DIV/0!</v>
      </c>
      <c r="AN32">
        <f t="shared" si="3"/>
        <v>280.94504886803207</v>
      </c>
      <c r="AO32">
        <f t="shared" si="4"/>
        <v>377.9575340752445</v>
      </c>
    </row>
    <row r="33" spans="7:41" x14ac:dyDescent="0.3">
      <c r="G33">
        <v>2040</v>
      </c>
      <c r="H33" s="1">
        <f>AVERAGE(baseCase_ECs!$B32:$AE32)</f>
        <v>779.5</v>
      </c>
      <c r="I33" s="1">
        <f>AVERAGE(highContagion_ECs!$B32:$U32)</f>
        <v>854</v>
      </c>
      <c r="J33" s="1">
        <f>AVERAGE(highProf_ECs!$B32:$P32)</f>
        <v>812</v>
      </c>
      <c r="K33" s="1">
        <f>AVERAGE(combined_ECs!$B32:$K32)</f>
        <v>886.5</v>
      </c>
      <c r="L33" s="1"/>
      <c r="M33" s="1">
        <f>AVERAGE(baseCase_projects!$B32:$AE32)</f>
        <v>3479.5</v>
      </c>
      <c r="N33" s="1">
        <f>AVERAGE(highContagion_projects!$B32:$AE32)</f>
        <v>6862.5</v>
      </c>
      <c r="O33" s="1">
        <f>AVERAGE(highProf_projects!$B32:$O32)</f>
        <v>5365</v>
      </c>
      <c r="P33" s="1">
        <f>AVERAGE(combined_projects!$B32:$J32)</f>
        <v>13475.777777777777</v>
      </c>
      <c r="R33" s="2">
        <f t="shared" si="5"/>
        <v>1.1381434613097205</v>
      </c>
      <c r="S33" s="2">
        <f t="shared" si="6"/>
        <v>2.2447218000396485</v>
      </c>
      <c r="T33" s="2">
        <f t="shared" si="7"/>
        <v>1.7548899755501222</v>
      </c>
      <c r="U33" s="2">
        <f t="shared" si="8"/>
        <v>4.4079230820062119</v>
      </c>
      <c r="W33" s="1" t="e">
        <f>_xlfn.STDEV.S(baseCase_ECs!#REF!)</f>
        <v>#REF!</v>
      </c>
      <c r="X33" s="1">
        <f>_xlfn.STDEV.S(highContagion_ECs!$B32:$U32)</f>
        <v>7.3786478737262184</v>
      </c>
      <c r="Y33" s="1">
        <f>_xlfn.STDEV.S(highProf_ECs!$B32:$P32)</f>
        <v>8.3019923466043331</v>
      </c>
      <c r="Z33" s="1">
        <f>_xlfn.STDEV.S(combined_ECs!$B32:$K32)</f>
        <v>8.9597867038104084</v>
      </c>
      <c r="AB33" t="e">
        <f t="shared" si="9"/>
        <v>#REF!</v>
      </c>
      <c r="AC33">
        <f t="shared" si="10"/>
        <v>3.7132670014409985</v>
      </c>
      <c r="AD33">
        <f t="shared" si="11"/>
        <v>4.1779354096340269</v>
      </c>
      <c r="AE33">
        <f t="shared" si="12"/>
        <v>4.5089670731783551</v>
      </c>
      <c r="AG33" s="1" t="e">
        <f>_xlfn.STDEV.S(baseCase_projects!#REF!)</f>
        <v>#REF!</v>
      </c>
      <c r="AH33" s="1" t="e">
        <f>_xlfn.STDEV.S(highContagion_projects!$L32:$AE32)</f>
        <v>#DIV/0!</v>
      </c>
      <c r="AI33" s="1">
        <f>_xlfn.STDEV.S(highProf_projects!$B32:$O32)</f>
        <v>676.81392635575321</v>
      </c>
      <c r="AJ33" s="1">
        <f>_xlfn.STDEV.S(combined_projects!$B32:$J32)</f>
        <v>1022.4697767877761</v>
      </c>
      <c r="AL33" t="e">
        <f t="shared" si="13"/>
        <v>#REF!</v>
      </c>
      <c r="AM33" t="e">
        <f t="shared" si="2"/>
        <v>#DIV/0!</v>
      </c>
      <c r="AN33">
        <f t="shared" si="3"/>
        <v>340.60316495132798</v>
      </c>
      <c r="AO33">
        <f t="shared" si="4"/>
        <v>514.55271305682413</v>
      </c>
    </row>
    <row r="34" spans="7:41" x14ac:dyDescent="0.3">
      <c r="G34">
        <v>2041</v>
      </c>
      <c r="H34" s="1">
        <f>AVERAGE(baseCase_ECs!$B33:$AE33)</f>
        <v>784</v>
      </c>
      <c r="I34" s="1">
        <f>AVERAGE(highContagion_ECs!$B33:$U33)</f>
        <v>859.5</v>
      </c>
      <c r="J34" s="1">
        <f>AVERAGE(highProf_ECs!$B33:$P33)</f>
        <v>820</v>
      </c>
      <c r="K34" s="1">
        <f>AVERAGE(combined_ECs!$B33:$K33)</f>
        <v>892.5</v>
      </c>
      <c r="L34" s="1"/>
      <c r="M34" s="1">
        <f>AVERAGE(baseCase_projects!$B33:$AE33)</f>
        <v>3720</v>
      </c>
      <c r="N34" s="1">
        <f>AVERAGE(highContagion_projects!$B33:$AE33)</f>
        <v>7442.5</v>
      </c>
      <c r="O34" s="1">
        <f>AVERAGE(highProf_projects!$B33:$O33)</f>
        <v>5935</v>
      </c>
      <c r="P34" s="1">
        <f>AVERAGE(combined_projects!$B33:$J33)</f>
        <v>15014.777777777777</v>
      </c>
      <c r="R34" s="2">
        <f t="shared" si="5"/>
        <v>1.2168109429723122</v>
      </c>
      <c r="S34" s="2">
        <f t="shared" si="6"/>
        <v>2.4344396352342561</v>
      </c>
      <c r="T34" s="2">
        <f t="shared" si="7"/>
        <v>1.9413368135862024</v>
      </c>
      <c r="U34" s="2">
        <f t="shared" si="8"/>
        <v>4.9113295447036283</v>
      </c>
      <c r="W34" s="1" t="e">
        <f>_xlfn.STDEV.S(baseCase_ECs!#REF!)</f>
        <v>#REF!</v>
      </c>
      <c r="X34" s="1">
        <f>_xlfn.STDEV.S(highContagion_ECs!$B33:$U33)</f>
        <v>3.6893239368631092</v>
      </c>
      <c r="Y34" s="1">
        <f>_xlfn.STDEV.S(highProf_ECs!$B33:$P33)</f>
        <v>8.3019923466043331</v>
      </c>
      <c r="Z34" s="1">
        <f>_xlfn.STDEV.S(combined_ECs!$B33:$K33)</f>
        <v>4.7434164902525691</v>
      </c>
      <c r="AB34" t="e">
        <f t="shared" si="9"/>
        <v>#REF!</v>
      </c>
      <c r="AC34">
        <f t="shared" si="10"/>
        <v>1.8566335007204993</v>
      </c>
      <c r="AD34">
        <f t="shared" si="11"/>
        <v>4.1779354096340269</v>
      </c>
      <c r="AE34">
        <f t="shared" si="12"/>
        <v>2.3871002152120702</v>
      </c>
      <c r="AG34" s="1" t="e">
        <f>_xlfn.STDEV.S(baseCase_projects!#REF!)</f>
        <v>#REF!</v>
      </c>
      <c r="AH34" s="1" t="e">
        <f>_xlfn.STDEV.S(highContagion_projects!$L33:$AE33)</f>
        <v>#DIV/0!</v>
      </c>
      <c r="AI34" s="1">
        <f>_xlfn.STDEV.S(highProf_projects!$B33:$O33)</f>
        <v>833.48381671588129</v>
      </c>
      <c r="AJ34" s="1">
        <f>_xlfn.STDEV.S(combined_projects!$B33:$J33)</f>
        <v>1454.1206774007599</v>
      </c>
      <c r="AL34" t="e">
        <f t="shared" si="13"/>
        <v>#REF!</v>
      </c>
      <c r="AM34" t="e">
        <f t="shared" si="2"/>
        <v>#DIV/0!</v>
      </c>
      <c r="AN34">
        <f t="shared" si="3"/>
        <v>419.44649017154273</v>
      </c>
      <c r="AO34">
        <f t="shared" si="4"/>
        <v>731.77883264112245</v>
      </c>
    </row>
    <row r="35" spans="7:41" x14ac:dyDescent="0.3">
      <c r="G35">
        <v>2042</v>
      </c>
      <c r="H35" s="1">
        <f>AVERAGE(baseCase_ECs!$B34:$AE34)</f>
        <v>787</v>
      </c>
      <c r="I35" s="1">
        <f>AVERAGE(highContagion_ECs!$B34:$U34)</f>
        <v>865.5</v>
      </c>
      <c r="J35" s="1">
        <f>AVERAGE(highProf_ECs!$B34:$P34)</f>
        <v>825</v>
      </c>
      <c r="K35" s="1">
        <f>AVERAGE(combined_ECs!$B34:$K34)</f>
        <v>896.5</v>
      </c>
      <c r="L35" s="1"/>
      <c r="M35" s="1">
        <f>AVERAGE(baseCase_projects!$B34:$AE34)</f>
        <v>3967</v>
      </c>
      <c r="N35" s="1">
        <f>AVERAGE(highContagion_projects!$B34:$AE34)</f>
        <v>8047.5</v>
      </c>
      <c r="O35" s="1">
        <f>AVERAGE(highProf_projects!$B34:$O34)</f>
        <v>6611.5</v>
      </c>
      <c r="P35" s="1">
        <f>AVERAGE(combined_projects!$B34:$J34)</f>
        <v>17126</v>
      </c>
      <c r="R35" s="2">
        <f t="shared" si="5"/>
        <v>1.2976045727879468</v>
      </c>
      <c r="S35" s="2">
        <f t="shared" si="6"/>
        <v>2.6323349633251834</v>
      </c>
      <c r="T35" s="2">
        <f t="shared" si="7"/>
        <v>2.1626197713606028</v>
      </c>
      <c r="U35" s="2">
        <f t="shared" si="8"/>
        <v>5.6019097336945745</v>
      </c>
      <c r="W35" s="1" t="e">
        <f>_xlfn.STDEV.S(baseCase_ECs!#REF!)</f>
        <v>#REF!</v>
      </c>
      <c r="X35" s="1">
        <f>_xlfn.STDEV.S(highContagion_ECs!$B34:$U34)</f>
        <v>3.6893239368631092</v>
      </c>
      <c r="Y35" s="1">
        <f>_xlfn.STDEV.S(highProf_ECs!$B34:$P34)</f>
        <v>8.3019923466043331</v>
      </c>
      <c r="Z35" s="1">
        <f>_xlfn.STDEV.S(combined_ECs!$B34:$K34)</f>
        <v>2.6352313834736494</v>
      </c>
      <c r="AB35" t="e">
        <f t="shared" si="9"/>
        <v>#REF!</v>
      </c>
      <c r="AC35">
        <f t="shared" si="10"/>
        <v>1.8566335007204993</v>
      </c>
      <c r="AD35">
        <f t="shared" si="11"/>
        <v>4.1779354096340269</v>
      </c>
      <c r="AE35">
        <f t="shared" si="12"/>
        <v>1.3261667862289279</v>
      </c>
      <c r="AG35" s="1" t="e">
        <f>_xlfn.STDEV.S(baseCase_projects!#REF!)</f>
        <v>#REF!</v>
      </c>
      <c r="AH35" s="1" t="e">
        <f>_xlfn.STDEV.S(highContagion_projects!$L34:$AE34)</f>
        <v>#DIV/0!</v>
      </c>
      <c r="AI35" s="1">
        <f>_xlfn.STDEV.S(highProf_projects!$B34:$O34)</f>
        <v>1031.4101115375097</v>
      </c>
      <c r="AJ35" s="1">
        <f>_xlfn.STDEV.S(combined_projects!$B34:$J34)</f>
        <v>2053.8993402793621</v>
      </c>
      <c r="AL35" t="e">
        <f t="shared" si="13"/>
        <v>#REF!</v>
      </c>
      <c r="AM35" t="e">
        <f t="shared" si="2"/>
        <v>#DIV/0!</v>
      </c>
      <c r="AN35">
        <f t="shared" si="3"/>
        <v>519.05189103308078</v>
      </c>
      <c r="AO35">
        <f t="shared" si="4"/>
        <v>1033.6143931868262</v>
      </c>
    </row>
    <row r="36" spans="7:41" x14ac:dyDescent="0.3">
      <c r="G36">
        <v>2043</v>
      </c>
      <c r="H36" s="1">
        <f>AVERAGE(baseCase_ECs!$B35:$AE35)</f>
        <v>794</v>
      </c>
      <c r="I36" s="1">
        <f>AVERAGE(highContagion_ECs!$B35:$U35)</f>
        <v>870.5</v>
      </c>
      <c r="J36" s="1">
        <f>AVERAGE(highProf_ECs!$B35:$P35)</f>
        <v>832</v>
      </c>
      <c r="K36" s="1">
        <f>AVERAGE(combined_ECs!$B35:$K35)</f>
        <v>899.5</v>
      </c>
      <c r="L36" s="1"/>
      <c r="M36" s="1">
        <f>AVERAGE(baseCase_projects!$B35:$AE35)</f>
        <v>4237</v>
      </c>
      <c r="N36" s="1">
        <f>AVERAGE(highContagion_projects!$B35:$AE35)</f>
        <v>8675</v>
      </c>
      <c r="O36" s="1">
        <f>AVERAGE(highProf_projects!$B35:$O35)</f>
        <v>7325</v>
      </c>
      <c r="P36" s="1">
        <f>AVERAGE(combined_projects!$B35:$J35)</f>
        <v>19892.666666666668</v>
      </c>
      <c r="R36" s="2">
        <f t="shared" si="5"/>
        <v>1.3859214960681954</v>
      </c>
      <c r="S36" s="2">
        <f t="shared" si="6"/>
        <v>2.8375900350227981</v>
      </c>
      <c r="T36" s="2">
        <f t="shared" si="7"/>
        <v>2.3960054186215554</v>
      </c>
      <c r="U36" s="2">
        <f t="shared" si="8"/>
        <v>6.506885614220578</v>
      </c>
      <c r="W36" s="1" t="e">
        <f>_xlfn.STDEV.S(baseCase_ECs!#REF!)</f>
        <v>#REF!</v>
      </c>
      <c r="X36" s="1">
        <f>_xlfn.STDEV.S(highContagion_ECs!$B35:$U35)</f>
        <v>4.7434164902525691</v>
      </c>
      <c r="Y36" s="1">
        <f>_xlfn.STDEV.S(highProf_ECs!$B35:$P35)</f>
        <v>8.3019923466043331</v>
      </c>
      <c r="Z36" s="1">
        <f>_xlfn.STDEV.S(combined_ECs!$B35:$K35)</f>
        <v>4.7434164902525691</v>
      </c>
      <c r="AB36" t="e">
        <f t="shared" si="9"/>
        <v>#REF!</v>
      </c>
      <c r="AC36">
        <f t="shared" si="10"/>
        <v>2.3871002152120702</v>
      </c>
      <c r="AD36">
        <f t="shared" si="11"/>
        <v>4.1779354096340269</v>
      </c>
      <c r="AE36">
        <f t="shared" si="12"/>
        <v>2.3871002152120702</v>
      </c>
      <c r="AG36" s="1" t="e">
        <f>_xlfn.STDEV.S(baseCase_projects!#REF!)</f>
        <v>#REF!</v>
      </c>
      <c r="AH36" s="1" t="e">
        <f>_xlfn.STDEV.S(highContagion_projects!$L35:$AE35)</f>
        <v>#DIV/0!</v>
      </c>
      <c r="AI36" s="1">
        <f>_xlfn.STDEV.S(highProf_projects!$B35:$O35)</f>
        <v>1168.7573820865553</v>
      </c>
      <c r="AJ36" s="1">
        <f>_xlfn.STDEV.S(combined_projects!$B35:$J35)</f>
        <v>2776.4797856278369</v>
      </c>
      <c r="AL36" t="e">
        <f t="shared" si="13"/>
        <v>#REF!</v>
      </c>
      <c r="AM36" t="e">
        <f t="shared" si="2"/>
        <v>#DIV/0!</v>
      </c>
      <c r="AN36">
        <f t="shared" si="3"/>
        <v>588.17120614280236</v>
      </c>
      <c r="AO36">
        <f t="shared" si="4"/>
        <v>1397.2493259707985</v>
      </c>
    </row>
    <row r="37" spans="7:41" x14ac:dyDescent="0.3">
      <c r="G37">
        <v>2044</v>
      </c>
      <c r="H37" s="1">
        <f>AVERAGE(baseCase_ECs!$B36:$AE36)</f>
        <v>800</v>
      </c>
      <c r="I37" s="1">
        <f>AVERAGE(highContagion_ECs!$B36:$U36)</f>
        <v>875</v>
      </c>
      <c r="J37" s="1">
        <f>AVERAGE(highProf_ECs!$B36:$P36)</f>
        <v>838</v>
      </c>
      <c r="K37" s="1">
        <f>AVERAGE(combined_ECs!$B36:$K36)</f>
        <v>902.5</v>
      </c>
      <c r="L37" s="1"/>
      <c r="M37" s="1">
        <f>AVERAGE(baseCase_projects!$B36:$AE36)</f>
        <v>4530</v>
      </c>
      <c r="N37" s="1">
        <f>AVERAGE(highContagion_projects!$B36:$AE36)</f>
        <v>9332</v>
      </c>
      <c r="O37" s="1">
        <f>AVERAGE(highProf_projects!$B36:$O36)</f>
        <v>8086</v>
      </c>
      <c r="P37" s="1">
        <f>AVERAGE(combined_projects!$B36:$J36)</f>
        <v>23170</v>
      </c>
      <c r="R37" s="2">
        <f t="shared" si="5"/>
        <v>1.4817617128130576</v>
      </c>
      <c r="S37" s="2">
        <f t="shared" si="6"/>
        <v>3.052494548338069</v>
      </c>
      <c r="T37" s="2">
        <f t="shared" si="7"/>
        <v>2.644928302385515</v>
      </c>
      <c r="U37" s="2">
        <f t="shared" si="8"/>
        <v>7.5789004163087297</v>
      </c>
      <c r="W37" s="1" t="e">
        <f>_xlfn.STDEV.S(baseCase_ECs!#REF!)</f>
        <v>#REF!</v>
      </c>
      <c r="X37" s="1">
        <f>_xlfn.STDEV.S(highContagion_ECs!$B36:$U36)</f>
        <v>3.1622776601683795</v>
      </c>
      <c r="Y37" s="1">
        <f>_xlfn.STDEV.S(highProf_ECs!$B36:$P36)</f>
        <v>10.377490433255417</v>
      </c>
      <c r="Z37" s="1">
        <f>_xlfn.STDEV.S(combined_ECs!$B36:$K36)</f>
        <v>4.7434164902525691</v>
      </c>
      <c r="AB37" t="e">
        <f t="shared" si="9"/>
        <v>#REF!</v>
      </c>
      <c r="AC37">
        <f t="shared" si="10"/>
        <v>1.5914001434747138</v>
      </c>
      <c r="AD37">
        <f t="shared" si="11"/>
        <v>5.2224192620425338</v>
      </c>
      <c r="AE37">
        <f t="shared" si="12"/>
        <v>2.3871002152120702</v>
      </c>
      <c r="AG37" s="1" t="e">
        <f>_xlfn.STDEV.S(baseCase_projects!#REF!)</f>
        <v>#REF!</v>
      </c>
      <c r="AH37" s="1" t="e">
        <f>_xlfn.STDEV.S(highContagion_projects!$L36:$AE36)</f>
        <v>#DIV/0!</v>
      </c>
      <c r="AI37" s="1">
        <f>_xlfn.STDEV.S(highProf_projects!$B36:$O36)</f>
        <v>1258.5814525596954</v>
      </c>
      <c r="AJ37" s="1">
        <f>_xlfn.STDEV.S(combined_projects!$B36:$J36)</f>
        <v>3363.0822915890712</v>
      </c>
      <c r="AL37" t="e">
        <f t="shared" si="13"/>
        <v>#REF!</v>
      </c>
      <c r="AM37" t="e">
        <f t="shared" si="2"/>
        <v>#DIV/0!</v>
      </c>
      <c r="AN37">
        <f t="shared" si="3"/>
        <v>633.37471260239226</v>
      </c>
      <c r="AO37">
        <f t="shared" si="4"/>
        <v>1692.4540525853579</v>
      </c>
    </row>
    <row r="38" spans="7:41" x14ac:dyDescent="0.3">
      <c r="G38">
        <v>2045</v>
      </c>
      <c r="H38" s="1">
        <f>AVERAGE(baseCase_ECs!$B37:$AE37)</f>
        <v>806</v>
      </c>
      <c r="I38" s="1">
        <f>AVERAGE(highContagion_ECs!$B37:$U37)</f>
        <v>879</v>
      </c>
      <c r="J38" s="1">
        <f>AVERAGE(highProf_ECs!$B37:$P37)</f>
        <v>843.5</v>
      </c>
      <c r="K38" s="1">
        <f>AVERAGE(combined_ECs!$B37:$K37)</f>
        <v>906</v>
      </c>
      <c r="L38" s="1"/>
      <c r="M38" s="1">
        <f>AVERAGE(baseCase_projects!$B37:$AE37)</f>
        <v>4836.5</v>
      </c>
      <c r="N38" s="1">
        <f>AVERAGE(highContagion_projects!$B37:$AE37)</f>
        <v>9990.5</v>
      </c>
      <c r="O38" s="1">
        <f>AVERAGE(highProf_projects!$B37:$O37)</f>
        <v>8854</v>
      </c>
      <c r="P38" s="1">
        <f>AVERAGE(combined_projects!$B37:$J37)</f>
        <v>26612.444444444445</v>
      </c>
      <c r="R38" s="2">
        <f t="shared" si="5"/>
        <v>1.5820177757219323</v>
      </c>
      <c r="S38" s="2">
        <f t="shared" si="6"/>
        <v>3.2678897112271197</v>
      </c>
      <c r="T38" s="2">
        <f t="shared" si="7"/>
        <v>2.8961408841604439</v>
      </c>
      <c r="U38" s="2">
        <f t="shared" si="8"/>
        <v>8.7049230159254609</v>
      </c>
      <c r="W38" s="1" t="e">
        <f>_xlfn.STDEV.S(baseCase_ECs!#REF!)</f>
        <v>#REF!</v>
      </c>
      <c r="X38" s="1">
        <f>_xlfn.STDEV.S(highContagion_ECs!$B37:$U37)</f>
        <v>0</v>
      </c>
      <c r="Y38" s="1">
        <f>_xlfn.STDEV.S(highProf_ECs!$B37:$P37)</f>
        <v>12.971863041569272</v>
      </c>
      <c r="Z38" s="1">
        <f>_xlfn.STDEV.S(combined_ECs!$B37:$K37)</f>
        <v>5.2704627669472988</v>
      </c>
      <c r="AB38" t="e">
        <f t="shared" si="9"/>
        <v>#REF!</v>
      </c>
      <c r="AC38" t="e">
        <f t="shared" si="10"/>
        <v>#NUM!</v>
      </c>
      <c r="AD38">
        <f t="shared" si="11"/>
        <v>6.5280240775531668</v>
      </c>
      <c r="AE38">
        <f t="shared" si="12"/>
        <v>2.6523335724578558</v>
      </c>
      <c r="AG38" s="1" t="e">
        <f>_xlfn.STDEV.S(baseCase_projects!#REF!)</f>
        <v>#REF!</v>
      </c>
      <c r="AH38" s="1" t="e">
        <f>_xlfn.STDEV.S(highContagion_projects!$L37:$AE37)</f>
        <v>#DIV/0!</v>
      </c>
      <c r="AI38" s="1">
        <f>_xlfn.STDEV.S(highProf_projects!$B37:$O37)</f>
        <v>1207.4026217087201</v>
      </c>
      <c r="AJ38" s="1">
        <f>_xlfn.STDEV.S(combined_projects!$B37:$J37)</f>
        <v>3490.6274905491978</v>
      </c>
      <c r="AL38" t="e">
        <f t="shared" si="13"/>
        <v>#REF!</v>
      </c>
      <c r="AM38" t="e">
        <f t="shared" si="2"/>
        <v>#DIV/0!</v>
      </c>
      <c r="AN38">
        <f t="shared" si="3"/>
        <v>607.6192263637887</v>
      </c>
      <c r="AO38">
        <f t="shared" si="4"/>
        <v>1756.6405250388389</v>
      </c>
    </row>
    <row r="39" spans="7:41" x14ac:dyDescent="0.3">
      <c r="G39">
        <v>2046</v>
      </c>
      <c r="H39" s="1">
        <f>AVERAGE(baseCase_ECs!$B38:$AE38)</f>
        <v>813</v>
      </c>
      <c r="I39" s="1">
        <f>AVERAGE(highContagion_ECs!$B38:$U38)</f>
        <v>883.5</v>
      </c>
      <c r="J39" s="1">
        <f>AVERAGE(highProf_ECs!$B38:$P38)</f>
        <v>850.5</v>
      </c>
      <c r="K39" s="1">
        <f>AVERAGE(combined_ECs!$B38:$K38)</f>
        <v>907.5</v>
      </c>
      <c r="L39" s="1"/>
      <c r="M39" s="1">
        <f>AVERAGE(baseCase_projects!$B38:$AE38)</f>
        <v>5155.5</v>
      </c>
      <c r="N39" s="1">
        <f>AVERAGE(highContagion_projects!$B38:$AE38)</f>
        <v>10661.5</v>
      </c>
      <c r="O39" s="1">
        <f>AVERAGE(highProf_projects!$B38:$O38)</f>
        <v>9538.5</v>
      </c>
      <c r="P39" s="1">
        <f>AVERAGE(combined_projects!$B38:$J38)</f>
        <v>30029.222222222223</v>
      </c>
      <c r="R39" s="2">
        <f t="shared" si="5"/>
        <v>1.6863625850789665</v>
      </c>
      <c r="S39" s="2">
        <f t="shared" si="6"/>
        <v>3.4873736205643295</v>
      </c>
      <c r="T39" s="2">
        <f t="shared" si="7"/>
        <v>3.1200406396616667</v>
      </c>
      <c r="U39" s="2">
        <f t="shared" si="8"/>
        <v>9.8225500561686374</v>
      </c>
      <c r="W39" s="1" t="e">
        <f>_xlfn.STDEV.S(baseCase_ECs!#REF!)</f>
        <v>#REF!</v>
      </c>
      <c r="X39" s="1">
        <f>_xlfn.STDEV.S(highContagion_ECs!$B38:$U38)</f>
        <v>0.52704627669472992</v>
      </c>
      <c r="Y39" s="1">
        <f>_xlfn.STDEV.S(highProf_ECs!$B38:$P38)</f>
        <v>17.122859214871436</v>
      </c>
      <c r="Z39" s="1">
        <f>_xlfn.STDEV.S(combined_ECs!$B38:$K38)</f>
        <v>4.7434164902525691</v>
      </c>
      <c r="AB39" t="e">
        <f t="shared" si="9"/>
        <v>#REF!</v>
      </c>
      <c r="AC39">
        <f t="shared" si="10"/>
        <v>0.26523335724578562</v>
      </c>
      <c r="AD39">
        <f t="shared" si="11"/>
        <v>8.6169917823701798</v>
      </c>
      <c r="AE39">
        <f t="shared" si="12"/>
        <v>2.3871002152120702</v>
      </c>
      <c r="AG39" s="1" t="e">
        <f>_xlfn.STDEV.S(baseCase_projects!#REF!)</f>
        <v>#REF!</v>
      </c>
      <c r="AH39" s="1" t="e">
        <f>_xlfn.STDEV.S(highContagion_projects!$L38:$AE38)</f>
        <v>#DIV/0!</v>
      </c>
      <c r="AI39" s="1">
        <f>_xlfn.STDEV.S(highProf_projects!$B38:$O38)</f>
        <v>1075.2776808383455</v>
      </c>
      <c r="AJ39" s="1">
        <f>_xlfn.STDEV.S(combined_projects!$B38:$J38)</f>
        <v>3298.7826458323102</v>
      </c>
      <c r="AL39" t="e">
        <f t="shared" si="13"/>
        <v>#REF!</v>
      </c>
      <c r="AM39" t="e">
        <f t="shared" si="2"/>
        <v>#DIV/0!</v>
      </c>
      <c r="AN39">
        <f t="shared" si="3"/>
        <v>541.12802209474091</v>
      </c>
      <c r="AO39">
        <f t="shared" si="4"/>
        <v>1660.0955830013697</v>
      </c>
    </row>
    <row r="40" spans="7:41" x14ac:dyDescent="0.3">
      <c r="G40">
        <v>2047</v>
      </c>
      <c r="H40" s="1">
        <f>AVERAGE(baseCase_ECs!$B39:$AE39)</f>
        <v>818.5</v>
      </c>
      <c r="I40" s="1">
        <f>AVERAGE(highContagion_ECs!$B39:$U39)</f>
        <v>884</v>
      </c>
      <c r="J40" s="1">
        <f>AVERAGE(highProf_ECs!$B39:$P39)</f>
        <v>855</v>
      </c>
      <c r="K40" s="1">
        <f>AVERAGE(combined_ECs!$B39:$K39)</f>
        <v>909</v>
      </c>
      <c r="L40" s="1"/>
      <c r="M40" s="1">
        <f>AVERAGE(baseCase_projects!$B39:$AE39)</f>
        <v>5476</v>
      </c>
      <c r="N40" s="1">
        <f>AVERAGE(highContagion_projects!$B39:$AE39)</f>
        <v>11332.5</v>
      </c>
      <c r="O40" s="1">
        <f>AVERAGE(highProf_projects!$B39:$O39)</f>
        <v>10149.5</v>
      </c>
      <c r="P40" s="1">
        <f>AVERAGE(combined_projects!$B39:$J39)</f>
        <v>33281.111111111109</v>
      </c>
      <c r="R40" s="2">
        <f t="shared" si="5"/>
        <v>1.7911980440097799</v>
      </c>
      <c r="S40" s="2">
        <f t="shared" si="6"/>
        <v>3.7068575299015398</v>
      </c>
      <c r="T40" s="2">
        <f t="shared" si="7"/>
        <v>3.3198985660477103</v>
      </c>
      <c r="U40" s="2">
        <f t="shared" si="8"/>
        <v>10.88624198770898</v>
      </c>
      <c r="W40" s="1" t="e">
        <f>_xlfn.STDEV.S(baseCase_ECs!#REF!)</f>
        <v>#REF!</v>
      </c>
      <c r="X40" s="1">
        <f>_xlfn.STDEV.S(highContagion_ECs!$B39:$U39)</f>
        <v>0</v>
      </c>
      <c r="Y40" s="1">
        <f>_xlfn.STDEV.S(highProf_ECs!$B39:$P39)</f>
        <v>14.528486606557582</v>
      </c>
      <c r="Z40" s="1">
        <f>_xlfn.STDEV.S(combined_ECs!$B39:$K39)</f>
        <v>3.1622776601683795</v>
      </c>
      <c r="AB40" t="e">
        <f t="shared" si="9"/>
        <v>#REF!</v>
      </c>
      <c r="AC40" t="e">
        <f t="shared" si="10"/>
        <v>#NUM!</v>
      </c>
      <c r="AD40">
        <f t="shared" si="11"/>
        <v>7.3113869668595468</v>
      </c>
      <c r="AE40">
        <f t="shared" si="12"/>
        <v>1.5914001434747138</v>
      </c>
      <c r="AG40" s="1" t="e">
        <f>_xlfn.STDEV.S(baseCase_projects!#REF!)</f>
        <v>#REF!</v>
      </c>
      <c r="AH40" s="1" t="e">
        <f>_xlfn.STDEV.S(highContagion_projects!$L39:$AE39)</f>
        <v>#DIV/0!</v>
      </c>
      <c r="AI40" s="1">
        <f>_xlfn.STDEV.S(highProf_projects!$B39:$O39)</f>
        <v>856.98430026990047</v>
      </c>
      <c r="AJ40" s="1">
        <f>_xlfn.STDEV.S(combined_projects!$B39:$J39)</f>
        <v>3079.5313947273071</v>
      </c>
      <c r="AL40" t="e">
        <f t="shared" si="13"/>
        <v>#REF!</v>
      </c>
      <c r="AM40" t="e">
        <f t="shared" si="2"/>
        <v>#DIV/0!</v>
      </c>
      <c r="AN40">
        <f t="shared" si="3"/>
        <v>431.272988954575</v>
      </c>
      <c r="AO40">
        <f t="shared" si="4"/>
        <v>1549.7585063871254</v>
      </c>
    </row>
    <row r="41" spans="7:41" x14ac:dyDescent="0.3">
      <c r="G41">
        <v>2048</v>
      </c>
      <c r="H41" s="1">
        <f>AVERAGE(baseCase_ECs!$B40:$AE40)</f>
        <v>823.5</v>
      </c>
      <c r="I41" s="1">
        <f>AVERAGE(highContagion_ECs!$B40:$U40)</f>
        <v>886.5</v>
      </c>
      <c r="J41" s="1">
        <f>AVERAGE(highProf_ECs!$B40:$P40)</f>
        <v>862.5</v>
      </c>
      <c r="K41" s="1">
        <f>AVERAGE(combined_ECs!$B40:$K40)</f>
        <v>909</v>
      </c>
      <c r="L41" s="1"/>
      <c r="M41" s="1">
        <f>AVERAGE(baseCase_projects!$B40:$AE40)</f>
        <v>5805</v>
      </c>
      <c r="N41" s="1">
        <f>AVERAGE(highContagion_projects!$B40:$AE40)</f>
        <v>12008</v>
      </c>
      <c r="O41" s="1">
        <f>AVERAGE(highProf_projects!$B40:$O40)</f>
        <v>10700.5</v>
      </c>
      <c r="P41" s="1">
        <f>AVERAGE(combined_projects!$B40:$J40)</f>
        <v>36240.444444444445</v>
      </c>
      <c r="R41" s="2">
        <f t="shared" si="5"/>
        <v>1.898813850525342</v>
      </c>
      <c r="S41" s="2">
        <f t="shared" si="6"/>
        <v>3.9278133879600872</v>
      </c>
      <c r="T41" s="2">
        <f t="shared" si="7"/>
        <v>3.5001305094825876</v>
      </c>
      <c r="U41" s="2">
        <f t="shared" si="8"/>
        <v>11.854239080155951</v>
      </c>
      <c r="W41" s="1" t="e">
        <f>_xlfn.STDEV.S(baseCase_ECs!#REF!)</f>
        <v>#REF!</v>
      </c>
      <c r="X41" s="1">
        <f>_xlfn.STDEV.S(highContagion_ECs!$B40:$U40)</f>
        <v>0.52704627669472992</v>
      </c>
      <c r="Y41" s="1">
        <f>_xlfn.STDEV.S(highProf_ECs!$B40:$P40)</f>
        <v>16.085110171545896</v>
      </c>
      <c r="Z41" s="1">
        <f>_xlfn.STDEV.S(combined_ECs!$B40:$K40)</f>
        <v>3.1622776601683795</v>
      </c>
      <c r="AB41" t="e">
        <f t="shared" si="9"/>
        <v>#REF!</v>
      </c>
      <c r="AC41">
        <f t="shared" si="10"/>
        <v>0.26523335724578562</v>
      </c>
      <c r="AD41">
        <f t="shared" si="11"/>
        <v>8.0947498561659277</v>
      </c>
      <c r="AE41">
        <f t="shared" si="12"/>
        <v>1.5914001434747138</v>
      </c>
      <c r="AG41" s="1" t="e">
        <f>_xlfn.STDEV.S(baseCase_projects!#REF!)</f>
        <v>#REF!</v>
      </c>
      <c r="AH41" s="1" t="e">
        <f>_xlfn.STDEV.S(highContagion_projects!$L40:$AE40)</f>
        <v>#DIV/0!</v>
      </c>
      <c r="AI41" s="1">
        <f>_xlfn.STDEV.S(highProf_projects!$B40:$O40)</f>
        <v>637.64645376572116</v>
      </c>
      <c r="AJ41" s="1">
        <f>_xlfn.STDEV.S(combined_projects!$B40:$J40)</f>
        <v>2916.6740952286355</v>
      </c>
      <c r="AL41" t="e">
        <f t="shared" si="13"/>
        <v>#REF!</v>
      </c>
      <c r="AM41" t="e">
        <f t="shared" si="2"/>
        <v>#DIV/0!</v>
      </c>
      <c r="AN41">
        <f t="shared" si="3"/>
        <v>320.89233364627427</v>
      </c>
      <c r="AO41">
        <f t="shared" si="4"/>
        <v>1467.8013989981778</v>
      </c>
    </row>
    <row r="42" spans="7:41" x14ac:dyDescent="0.3">
      <c r="G42">
        <v>2049</v>
      </c>
      <c r="H42" s="1">
        <f>AVERAGE(baseCase_ECs!$B41:$AE41)</f>
        <v>827.5</v>
      </c>
      <c r="I42" s="1">
        <f>AVERAGE(highContagion_ECs!$B41:$U41)</f>
        <v>890.5</v>
      </c>
      <c r="J42" s="1">
        <f>AVERAGE(highProf_ECs!$B41:$P41)</f>
        <v>865.5</v>
      </c>
      <c r="K42" s="1">
        <f>AVERAGE(combined_ECs!$B41:$K41)</f>
        <v>912</v>
      </c>
      <c r="L42" s="1"/>
      <c r="M42" s="1">
        <f>AVERAGE(baseCase_projects!$B41:$AE41)</f>
        <v>6124.5</v>
      </c>
      <c r="N42" s="1">
        <f>AVERAGE(highContagion_projects!$B41:$AE41)</f>
        <v>12681</v>
      </c>
      <c r="O42" s="1">
        <f>AVERAGE(highProf_projects!$B41:$O41)</f>
        <v>11180</v>
      </c>
      <c r="P42" s="1">
        <f>AVERAGE(combined_projects!$B41:$J41)</f>
        <v>38715.888888888891</v>
      </c>
      <c r="R42" s="2">
        <f t="shared" si="5"/>
        <v>2.0033222097403027</v>
      </c>
      <c r="S42" s="2">
        <f t="shared" si="6"/>
        <v>4.1479514967290028</v>
      </c>
      <c r="T42" s="2">
        <f t="shared" si="7"/>
        <v>3.656974823233992</v>
      </c>
      <c r="U42" s="2">
        <f t="shared" si="8"/>
        <v>12.663956254543052</v>
      </c>
      <c r="W42" s="1" t="e">
        <f>_xlfn.STDEV.S(baseCase_ECs!#REF!)</f>
        <v>#REF!</v>
      </c>
      <c r="X42" s="1">
        <f>_xlfn.STDEV.S(highContagion_ECs!$B41:$U41)</f>
        <v>2.6352313834736494</v>
      </c>
      <c r="Y42" s="1">
        <f>_xlfn.STDEV.S(highProf_ECs!$B41:$P41)</f>
        <v>14.009612084894812</v>
      </c>
      <c r="Z42" s="1">
        <f>_xlfn.STDEV.S(combined_ECs!$B41:$K41)</f>
        <v>1.0540925533894598</v>
      </c>
      <c r="AB42" t="e">
        <f t="shared" si="9"/>
        <v>#REF!</v>
      </c>
      <c r="AC42">
        <f t="shared" si="10"/>
        <v>1.3261667862289279</v>
      </c>
      <c r="AD42">
        <f t="shared" si="11"/>
        <v>7.0502660037574199</v>
      </c>
      <c r="AE42">
        <f t="shared" si="12"/>
        <v>0.53046671449157123</v>
      </c>
      <c r="AG42" s="1" t="e">
        <f>_xlfn.STDEV.S(baseCase_projects!#REF!)</f>
        <v>#REF!</v>
      </c>
      <c r="AH42" s="1" t="e">
        <f>_xlfn.STDEV.S(highContagion_projects!$L41:$AE41)</f>
        <v>#DIV/0!</v>
      </c>
      <c r="AI42" s="1">
        <f>_xlfn.STDEV.S(highProf_projects!$B41:$O41)</f>
        <v>512.83277444548582</v>
      </c>
      <c r="AJ42" s="1">
        <f>_xlfn.STDEV.S(combined_projects!$B41:$J41)</f>
        <v>2555.6473956927452</v>
      </c>
      <c r="AL42" t="e">
        <f t="shared" si="13"/>
        <v>#REF!</v>
      </c>
      <c r="AM42" t="e">
        <f t="shared" si="2"/>
        <v>#DIV/0!</v>
      </c>
      <c r="AN42">
        <f t="shared" si="3"/>
        <v>258.08048455416974</v>
      </c>
      <c r="AO42">
        <f t="shared" si="4"/>
        <v>1286.1165492848145</v>
      </c>
    </row>
    <row r="43" spans="7:41" x14ac:dyDescent="0.3">
      <c r="G43">
        <v>2050</v>
      </c>
      <c r="H43" s="1">
        <f>AVERAGE(baseCase_ECs!$B42:$AE42)</f>
        <v>831.5</v>
      </c>
      <c r="I43" s="1">
        <f>AVERAGE(highContagion_ECs!$B42:$U42)</f>
        <v>892</v>
      </c>
      <c r="J43" s="1">
        <f>AVERAGE(highProf_ECs!$B42:$P42)</f>
        <v>872.5</v>
      </c>
      <c r="K43" s="1">
        <f>AVERAGE(combined_ECs!$B42:$K42)</f>
        <v>913.5</v>
      </c>
      <c r="L43" s="1"/>
      <c r="M43" s="1">
        <f>AVERAGE(baseCase_projects!$B42:$AE42)</f>
        <v>6461</v>
      </c>
      <c r="N43" s="1">
        <f>AVERAGE(highContagion_projects!$B42:$AE42)</f>
        <v>13351.5</v>
      </c>
      <c r="O43" s="1">
        <f>AVERAGE(highProf_projects!$B42:$O42)</f>
        <v>11606</v>
      </c>
      <c r="P43" s="1">
        <f>AVERAGE(combined_projects!$B42:$J42)</f>
        <v>40724.555555555555</v>
      </c>
      <c r="R43" s="2">
        <f t="shared" si="5"/>
        <v>2.1133912641247603</v>
      </c>
      <c r="S43" s="2">
        <f t="shared" si="6"/>
        <v>4.3672718562082862</v>
      </c>
      <c r="T43" s="2">
        <f t="shared" si="7"/>
        <v>3.796319302187273</v>
      </c>
      <c r="U43" s="2">
        <f t="shared" si="8"/>
        <v>13.320990550452652</v>
      </c>
      <c r="W43" s="1" t="e">
        <f>_xlfn.STDEV.S(baseCase_ECs!#REF!)</f>
        <v>#REF!</v>
      </c>
      <c r="X43" s="1">
        <f>_xlfn.STDEV.S(highContagion_ECs!$B42:$U42)</f>
        <v>1.0540925533894598</v>
      </c>
      <c r="Y43" s="1">
        <f>_xlfn.STDEV.S(highProf_ECs!$B42:$P42)</f>
        <v>12.971863041569272</v>
      </c>
      <c r="Z43" s="1">
        <f>_xlfn.STDEV.S(combined_ECs!$B42:$K42)</f>
        <v>0.52704627669472992</v>
      </c>
      <c r="AB43" t="e">
        <f t="shared" si="9"/>
        <v>#REF!</v>
      </c>
      <c r="AC43">
        <f t="shared" si="10"/>
        <v>0.53046671449157123</v>
      </c>
      <c r="AD43">
        <f t="shared" si="11"/>
        <v>6.5280240775531668</v>
      </c>
      <c r="AE43">
        <f t="shared" si="12"/>
        <v>0.26523335724578562</v>
      </c>
      <c r="AG43" s="1" t="e">
        <f>_xlfn.STDEV.S(baseCase_projects!#REF!)</f>
        <v>#REF!</v>
      </c>
      <c r="AH43" s="1" t="e">
        <f>_xlfn.STDEV.S(highContagion_projects!$L42:$AE42)</f>
        <v>#DIV/0!</v>
      </c>
      <c r="AI43" s="1">
        <f>_xlfn.STDEV.S(highProf_projects!$B42:$O42)</f>
        <v>478.36539856625768</v>
      </c>
      <c r="AJ43" s="1">
        <f>_xlfn.STDEV.S(combined_projects!$B42:$J42)</f>
        <v>1983.2751392022685</v>
      </c>
      <c r="AL43" t="e">
        <f t="shared" si="13"/>
        <v>#REF!</v>
      </c>
      <c r="AM43" t="e">
        <f t="shared" si="2"/>
        <v>#DIV/0!</v>
      </c>
      <c r="AN43">
        <f t="shared" si="3"/>
        <v>240.73495300572256</v>
      </c>
      <c r="AO43">
        <f t="shared" si="4"/>
        <v>998.07312331589117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K55"/>
  <sheetViews>
    <sheetView workbookViewId="0">
      <selection activeCell="J1" sqref="J1:K1048576"/>
    </sheetView>
  </sheetViews>
  <sheetFormatPr defaultRowHeight="14.4" x14ac:dyDescent="0.3"/>
  <sheetData>
    <row r="1" spans="1:11" x14ac:dyDescent="0.3">
      <c r="A1" t="s">
        <v>0</v>
      </c>
      <c r="B1" t="s">
        <v>22</v>
      </c>
      <c r="C1" t="s">
        <v>24</v>
      </c>
      <c r="D1" t="s">
        <v>22</v>
      </c>
      <c r="E1" t="s">
        <v>24</v>
      </c>
      <c r="F1" t="s">
        <v>22</v>
      </c>
      <c r="G1" t="s">
        <v>24</v>
      </c>
      <c r="H1" t="s">
        <v>22</v>
      </c>
      <c r="I1" t="s">
        <v>24</v>
      </c>
      <c r="J1" t="s">
        <v>22</v>
      </c>
      <c r="K1" t="s">
        <v>24</v>
      </c>
    </row>
    <row r="2" spans="1:1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</row>
    <row r="3" spans="1:11" x14ac:dyDescent="0.3">
      <c r="A3">
        <v>2010</v>
      </c>
      <c r="B3">
        <v>26</v>
      </c>
      <c r="C3">
        <v>26</v>
      </c>
      <c r="D3">
        <v>26</v>
      </c>
      <c r="E3">
        <v>26</v>
      </c>
      <c r="F3">
        <v>26</v>
      </c>
      <c r="G3">
        <v>26</v>
      </c>
      <c r="H3">
        <v>26</v>
      </c>
      <c r="I3">
        <v>26</v>
      </c>
      <c r="J3">
        <v>26</v>
      </c>
      <c r="K3">
        <v>26</v>
      </c>
    </row>
    <row r="4" spans="1:11" x14ac:dyDescent="0.3">
      <c r="A4">
        <v>2011</v>
      </c>
      <c r="B4">
        <v>39</v>
      </c>
      <c r="C4">
        <v>39</v>
      </c>
      <c r="D4">
        <v>39</v>
      </c>
      <c r="E4">
        <v>39</v>
      </c>
      <c r="F4">
        <v>39</v>
      </c>
      <c r="G4">
        <v>39</v>
      </c>
      <c r="H4">
        <v>39</v>
      </c>
      <c r="I4">
        <v>39</v>
      </c>
      <c r="J4">
        <v>39</v>
      </c>
      <c r="K4">
        <v>39</v>
      </c>
    </row>
    <row r="5" spans="1:11" x14ac:dyDescent="0.3">
      <c r="A5">
        <v>2012</v>
      </c>
      <c r="B5">
        <v>65</v>
      </c>
      <c r="C5">
        <v>65</v>
      </c>
      <c r="D5">
        <v>65</v>
      </c>
      <c r="E5">
        <v>65</v>
      </c>
      <c r="F5">
        <v>65</v>
      </c>
      <c r="G5">
        <v>65</v>
      </c>
      <c r="H5">
        <v>65</v>
      </c>
      <c r="I5">
        <v>65</v>
      </c>
      <c r="J5">
        <v>65</v>
      </c>
      <c r="K5">
        <v>65</v>
      </c>
    </row>
    <row r="6" spans="1:11" x14ac:dyDescent="0.3">
      <c r="A6">
        <v>2013</v>
      </c>
      <c r="B6">
        <v>123</v>
      </c>
      <c r="C6">
        <v>123</v>
      </c>
      <c r="D6">
        <v>123</v>
      </c>
      <c r="E6">
        <v>123</v>
      </c>
      <c r="F6">
        <v>123</v>
      </c>
      <c r="G6">
        <v>123</v>
      </c>
      <c r="H6">
        <v>123</v>
      </c>
      <c r="I6">
        <v>123</v>
      </c>
      <c r="J6">
        <v>123</v>
      </c>
      <c r="K6">
        <v>123</v>
      </c>
    </row>
    <row r="7" spans="1:11" x14ac:dyDescent="0.3">
      <c r="A7">
        <v>2014</v>
      </c>
      <c r="B7">
        <v>176</v>
      </c>
      <c r="C7">
        <v>176</v>
      </c>
      <c r="D7">
        <v>176</v>
      </c>
      <c r="E7">
        <v>176</v>
      </c>
      <c r="F7">
        <v>176</v>
      </c>
      <c r="G7">
        <v>176</v>
      </c>
      <c r="H7">
        <v>176</v>
      </c>
      <c r="I7">
        <v>176</v>
      </c>
      <c r="J7">
        <v>176</v>
      </c>
      <c r="K7">
        <v>176</v>
      </c>
    </row>
    <row r="8" spans="1:11" x14ac:dyDescent="0.3">
      <c r="A8">
        <v>2015</v>
      </c>
      <c r="B8">
        <v>237</v>
      </c>
      <c r="C8">
        <v>237</v>
      </c>
      <c r="D8">
        <v>237</v>
      </c>
      <c r="E8">
        <v>237</v>
      </c>
      <c r="F8">
        <v>237</v>
      </c>
      <c r="G8">
        <v>237</v>
      </c>
      <c r="H8">
        <v>237</v>
      </c>
      <c r="I8">
        <v>237</v>
      </c>
      <c r="J8">
        <v>237</v>
      </c>
      <c r="K8">
        <v>237</v>
      </c>
    </row>
    <row r="9" spans="1:11" x14ac:dyDescent="0.3">
      <c r="A9">
        <v>2016</v>
      </c>
      <c r="B9">
        <v>304</v>
      </c>
      <c r="C9">
        <v>304</v>
      </c>
      <c r="D9">
        <v>304</v>
      </c>
      <c r="E9">
        <v>304</v>
      </c>
      <c r="F9">
        <v>304</v>
      </c>
      <c r="G9">
        <v>304</v>
      </c>
      <c r="H9">
        <v>304</v>
      </c>
      <c r="I9">
        <v>304</v>
      </c>
      <c r="J9">
        <v>304</v>
      </c>
      <c r="K9">
        <v>304</v>
      </c>
    </row>
    <row r="10" spans="1:11" x14ac:dyDescent="0.3">
      <c r="A10">
        <v>2017</v>
      </c>
      <c r="B10">
        <v>382</v>
      </c>
      <c r="C10">
        <v>382</v>
      </c>
      <c r="D10">
        <v>382</v>
      </c>
      <c r="E10">
        <v>382</v>
      </c>
      <c r="F10">
        <v>382</v>
      </c>
      <c r="G10">
        <v>382</v>
      </c>
      <c r="H10">
        <v>382</v>
      </c>
      <c r="I10">
        <v>382</v>
      </c>
      <c r="J10">
        <v>382</v>
      </c>
      <c r="K10">
        <v>382</v>
      </c>
    </row>
    <row r="11" spans="1:11" x14ac:dyDescent="0.3">
      <c r="A11">
        <v>2018</v>
      </c>
      <c r="B11">
        <v>476</v>
      </c>
      <c r="C11">
        <v>476</v>
      </c>
      <c r="D11">
        <v>476</v>
      </c>
      <c r="E11">
        <v>476</v>
      </c>
      <c r="F11">
        <v>476</v>
      </c>
      <c r="G11">
        <v>476</v>
      </c>
      <c r="H11">
        <v>476</v>
      </c>
      <c r="I11">
        <v>476</v>
      </c>
      <c r="J11">
        <v>476</v>
      </c>
      <c r="K11">
        <v>476</v>
      </c>
    </row>
    <row r="12" spans="1:11" x14ac:dyDescent="0.3">
      <c r="A12">
        <v>2019</v>
      </c>
      <c r="B12">
        <v>560</v>
      </c>
      <c r="C12">
        <v>560</v>
      </c>
      <c r="D12">
        <v>560</v>
      </c>
      <c r="E12">
        <v>560</v>
      </c>
      <c r="F12">
        <v>560</v>
      </c>
      <c r="G12">
        <v>560</v>
      </c>
      <c r="H12">
        <v>560</v>
      </c>
      <c r="I12">
        <v>560</v>
      </c>
      <c r="J12">
        <v>560</v>
      </c>
      <c r="K12">
        <v>560</v>
      </c>
    </row>
    <row r="13" spans="1:11" x14ac:dyDescent="0.3">
      <c r="A13">
        <v>2020</v>
      </c>
      <c r="B13">
        <v>613</v>
      </c>
      <c r="C13">
        <v>613</v>
      </c>
      <c r="D13">
        <v>613</v>
      </c>
      <c r="E13">
        <v>613</v>
      </c>
      <c r="F13">
        <v>613</v>
      </c>
      <c r="G13">
        <v>613</v>
      </c>
      <c r="H13">
        <v>613</v>
      </c>
      <c r="I13">
        <v>613</v>
      </c>
      <c r="J13">
        <v>613</v>
      </c>
      <c r="K13">
        <v>613</v>
      </c>
    </row>
    <row r="14" spans="1:11" x14ac:dyDescent="0.3">
      <c r="A14">
        <v>2021</v>
      </c>
      <c r="B14">
        <v>663</v>
      </c>
      <c r="C14">
        <v>663</v>
      </c>
      <c r="D14">
        <v>663</v>
      </c>
      <c r="E14">
        <v>663</v>
      </c>
      <c r="F14">
        <v>663</v>
      </c>
      <c r="G14">
        <v>663</v>
      </c>
      <c r="H14">
        <v>663</v>
      </c>
      <c r="I14">
        <v>663</v>
      </c>
      <c r="J14">
        <v>663</v>
      </c>
      <c r="K14">
        <v>663</v>
      </c>
    </row>
    <row r="15" spans="1:11" x14ac:dyDescent="0.3">
      <c r="A15">
        <v>2022</v>
      </c>
      <c r="B15">
        <v>688</v>
      </c>
      <c r="C15">
        <v>688</v>
      </c>
      <c r="D15">
        <v>688</v>
      </c>
      <c r="E15">
        <v>688</v>
      </c>
      <c r="F15">
        <v>688</v>
      </c>
      <c r="G15">
        <v>688</v>
      </c>
      <c r="H15">
        <v>688</v>
      </c>
      <c r="I15">
        <v>688</v>
      </c>
      <c r="J15">
        <v>688</v>
      </c>
      <c r="K15">
        <v>688</v>
      </c>
    </row>
    <row r="16" spans="1:11" x14ac:dyDescent="0.3">
      <c r="A16">
        <v>2023</v>
      </c>
      <c r="B16">
        <v>692</v>
      </c>
      <c r="C16">
        <v>692</v>
      </c>
      <c r="D16">
        <v>692</v>
      </c>
      <c r="E16">
        <v>692</v>
      </c>
      <c r="F16">
        <v>692</v>
      </c>
      <c r="G16">
        <v>692</v>
      </c>
      <c r="H16">
        <v>692</v>
      </c>
      <c r="I16">
        <v>692</v>
      </c>
      <c r="J16">
        <v>692</v>
      </c>
      <c r="K16">
        <v>692</v>
      </c>
    </row>
    <row r="17" spans="1:11" x14ac:dyDescent="0.3">
      <c r="A17">
        <v>2024</v>
      </c>
      <c r="B17">
        <v>708</v>
      </c>
      <c r="C17">
        <v>708</v>
      </c>
      <c r="D17">
        <v>708</v>
      </c>
      <c r="E17">
        <v>708</v>
      </c>
      <c r="F17">
        <v>708</v>
      </c>
      <c r="G17">
        <v>708</v>
      </c>
      <c r="H17">
        <v>708</v>
      </c>
      <c r="I17">
        <v>708</v>
      </c>
      <c r="J17">
        <v>708</v>
      </c>
      <c r="K17">
        <v>708</v>
      </c>
    </row>
    <row r="18" spans="1:11" x14ac:dyDescent="0.3">
      <c r="A18">
        <v>2025</v>
      </c>
      <c r="B18">
        <v>708</v>
      </c>
      <c r="C18">
        <v>708</v>
      </c>
      <c r="D18">
        <v>708</v>
      </c>
      <c r="E18">
        <v>708</v>
      </c>
      <c r="F18">
        <v>708</v>
      </c>
      <c r="G18">
        <v>708</v>
      </c>
      <c r="H18">
        <v>708</v>
      </c>
      <c r="I18">
        <v>708</v>
      </c>
      <c r="J18">
        <v>708</v>
      </c>
      <c r="K18">
        <v>708</v>
      </c>
    </row>
    <row r="19" spans="1:11" x14ac:dyDescent="0.3">
      <c r="A19">
        <v>2026</v>
      </c>
      <c r="B19">
        <v>708</v>
      </c>
      <c r="C19">
        <v>708</v>
      </c>
      <c r="D19">
        <v>708</v>
      </c>
      <c r="E19">
        <v>708</v>
      </c>
      <c r="F19">
        <v>708</v>
      </c>
      <c r="G19">
        <v>708</v>
      </c>
      <c r="H19">
        <v>708</v>
      </c>
      <c r="I19">
        <v>708</v>
      </c>
      <c r="J19">
        <v>708</v>
      </c>
      <c r="K19">
        <v>708</v>
      </c>
    </row>
    <row r="20" spans="1:11" x14ac:dyDescent="0.3">
      <c r="A20">
        <v>2027</v>
      </c>
      <c r="B20">
        <v>708</v>
      </c>
      <c r="C20">
        <v>708</v>
      </c>
      <c r="D20">
        <v>708</v>
      </c>
      <c r="E20">
        <v>708</v>
      </c>
      <c r="F20">
        <v>708</v>
      </c>
      <c r="G20">
        <v>708</v>
      </c>
      <c r="H20">
        <v>708</v>
      </c>
      <c r="I20">
        <v>708</v>
      </c>
      <c r="J20">
        <v>708</v>
      </c>
      <c r="K20">
        <v>708</v>
      </c>
    </row>
    <row r="21" spans="1:11" x14ac:dyDescent="0.3">
      <c r="A21">
        <v>2028</v>
      </c>
      <c r="B21">
        <v>709</v>
      </c>
      <c r="C21">
        <v>708</v>
      </c>
      <c r="D21">
        <v>709</v>
      </c>
      <c r="E21">
        <v>708</v>
      </c>
      <c r="F21">
        <v>709</v>
      </c>
      <c r="G21">
        <v>708</v>
      </c>
      <c r="H21">
        <v>709</v>
      </c>
      <c r="I21">
        <v>708</v>
      </c>
      <c r="J21">
        <v>709</v>
      </c>
      <c r="K21">
        <v>708</v>
      </c>
    </row>
    <row r="22" spans="1:11" x14ac:dyDescent="0.3">
      <c r="A22">
        <v>2029</v>
      </c>
      <c r="B22">
        <v>711</v>
      </c>
      <c r="C22">
        <v>708</v>
      </c>
      <c r="D22">
        <v>711</v>
      </c>
      <c r="E22">
        <v>708</v>
      </c>
      <c r="F22">
        <v>711</v>
      </c>
      <c r="G22">
        <v>708</v>
      </c>
      <c r="H22">
        <v>711</v>
      </c>
      <c r="I22">
        <v>708</v>
      </c>
      <c r="J22">
        <v>711</v>
      </c>
      <c r="K22">
        <v>708</v>
      </c>
    </row>
    <row r="23" spans="1:11" x14ac:dyDescent="0.3">
      <c r="A23">
        <v>2030</v>
      </c>
      <c r="B23">
        <v>717</v>
      </c>
      <c r="C23">
        <v>708</v>
      </c>
      <c r="D23">
        <v>717</v>
      </c>
      <c r="E23">
        <v>708</v>
      </c>
      <c r="F23">
        <v>717</v>
      </c>
      <c r="G23">
        <v>708</v>
      </c>
      <c r="H23">
        <v>717</v>
      </c>
      <c r="I23">
        <v>708</v>
      </c>
      <c r="J23">
        <v>717</v>
      </c>
      <c r="K23">
        <v>708</v>
      </c>
    </row>
    <row r="24" spans="1:11" x14ac:dyDescent="0.3">
      <c r="A24">
        <v>2031</v>
      </c>
      <c r="B24">
        <v>724</v>
      </c>
      <c r="C24">
        <v>712</v>
      </c>
      <c r="D24">
        <v>724</v>
      </c>
      <c r="E24">
        <v>712</v>
      </c>
      <c r="F24">
        <v>724</v>
      </c>
      <c r="G24">
        <v>712</v>
      </c>
      <c r="H24">
        <v>724</v>
      </c>
      <c r="I24">
        <v>712</v>
      </c>
      <c r="J24">
        <v>724</v>
      </c>
      <c r="K24">
        <v>712</v>
      </c>
    </row>
    <row r="25" spans="1:11" x14ac:dyDescent="0.3">
      <c r="A25">
        <v>2032</v>
      </c>
      <c r="B25">
        <v>731</v>
      </c>
      <c r="C25">
        <v>720</v>
      </c>
      <c r="D25">
        <v>731</v>
      </c>
      <c r="E25">
        <v>720</v>
      </c>
      <c r="F25">
        <v>731</v>
      </c>
      <c r="G25">
        <v>720</v>
      </c>
      <c r="H25">
        <v>731</v>
      </c>
      <c r="I25">
        <v>720</v>
      </c>
      <c r="J25">
        <v>731</v>
      </c>
      <c r="K25">
        <v>720</v>
      </c>
    </row>
    <row r="26" spans="1:11" x14ac:dyDescent="0.3">
      <c r="A26">
        <v>2033</v>
      </c>
      <c r="B26">
        <v>741</v>
      </c>
      <c r="C26">
        <v>728</v>
      </c>
      <c r="D26">
        <v>741</v>
      </c>
      <c r="E26">
        <v>728</v>
      </c>
      <c r="F26">
        <v>741</v>
      </c>
      <c r="G26">
        <v>728</v>
      </c>
      <c r="H26">
        <v>741</v>
      </c>
      <c r="I26">
        <v>728</v>
      </c>
      <c r="J26">
        <v>741</v>
      </c>
      <c r="K26">
        <v>728</v>
      </c>
    </row>
    <row r="27" spans="1:11" x14ac:dyDescent="0.3">
      <c r="A27">
        <v>2034</v>
      </c>
      <c r="B27">
        <v>754</v>
      </c>
      <c r="C27">
        <v>738</v>
      </c>
      <c r="D27">
        <v>754</v>
      </c>
      <c r="E27">
        <v>738</v>
      </c>
      <c r="F27">
        <v>754</v>
      </c>
      <c r="G27">
        <v>738</v>
      </c>
      <c r="H27">
        <v>754</v>
      </c>
      <c r="I27">
        <v>738</v>
      </c>
      <c r="J27">
        <v>754</v>
      </c>
      <c r="K27">
        <v>738</v>
      </c>
    </row>
    <row r="28" spans="1:11" x14ac:dyDescent="0.3">
      <c r="A28">
        <v>2035</v>
      </c>
      <c r="B28">
        <v>762</v>
      </c>
      <c r="C28">
        <v>743</v>
      </c>
      <c r="D28">
        <v>762</v>
      </c>
      <c r="E28">
        <v>743</v>
      </c>
      <c r="F28">
        <v>762</v>
      </c>
      <c r="G28">
        <v>743</v>
      </c>
      <c r="H28">
        <v>762</v>
      </c>
      <c r="I28">
        <v>743</v>
      </c>
      <c r="J28">
        <v>762</v>
      </c>
      <c r="K28">
        <v>743</v>
      </c>
    </row>
    <row r="29" spans="1:11" x14ac:dyDescent="0.3">
      <c r="A29">
        <v>2036</v>
      </c>
      <c r="B29">
        <v>770</v>
      </c>
      <c r="C29">
        <v>752</v>
      </c>
      <c r="D29">
        <v>770</v>
      </c>
      <c r="E29">
        <v>752</v>
      </c>
      <c r="F29">
        <v>770</v>
      </c>
      <c r="G29">
        <v>752</v>
      </c>
      <c r="H29">
        <v>770</v>
      </c>
      <c r="I29">
        <v>752</v>
      </c>
      <c r="J29">
        <v>770</v>
      </c>
      <c r="K29">
        <v>752</v>
      </c>
    </row>
    <row r="30" spans="1:11" x14ac:dyDescent="0.3">
      <c r="A30">
        <v>2037</v>
      </c>
      <c r="B30">
        <v>778</v>
      </c>
      <c r="C30">
        <v>758</v>
      </c>
      <c r="D30">
        <v>778</v>
      </c>
      <c r="E30">
        <v>758</v>
      </c>
      <c r="F30">
        <v>778</v>
      </c>
      <c r="G30">
        <v>758</v>
      </c>
      <c r="H30">
        <v>778</v>
      </c>
      <c r="I30">
        <v>758</v>
      </c>
      <c r="J30">
        <v>778</v>
      </c>
      <c r="K30">
        <v>758</v>
      </c>
    </row>
    <row r="31" spans="1:11" x14ac:dyDescent="0.3">
      <c r="A31">
        <v>2038</v>
      </c>
      <c r="B31">
        <v>786</v>
      </c>
      <c r="C31">
        <v>762</v>
      </c>
      <c r="D31">
        <v>786</v>
      </c>
      <c r="E31">
        <v>762</v>
      </c>
      <c r="F31">
        <v>786</v>
      </c>
      <c r="G31">
        <v>762</v>
      </c>
      <c r="H31">
        <v>786</v>
      </c>
      <c r="I31">
        <v>762</v>
      </c>
      <c r="J31">
        <v>786</v>
      </c>
      <c r="K31">
        <v>762</v>
      </c>
    </row>
    <row r="32" spans="1:11" x14ac:dyDescent="0.3">
      <c r="A32">
        <v>2039</v>
      </c>
      <c r="B32">
        <v>789</v>
      </c>
      <c r="C32">
        <v>770</v>
      </c>
      <c r="D32">
        <v>789</v>
      </c>
      <c r="E32">
        <v>770</v>
      </c>
      <c r="F32">
        <v>789</v>
      </c>
      <c r="G32">
        <v>770</v>
      </c>
      <c r="H32">
        <v>789</v>
      </c>
      <c r="I32">
        <v>770</v>
      </c>
      <c r="J32">
        <v>789</v>
      </c>
      <c r="K32">
        <v>770</v>
      </c>
    </row>
    <row r="33" spans="1:11" x14ac:dyDescent="0.3">
      <c r="A33">
        <v>2040</v>
      </c>
      <c r="B33">
        <v>793</v>
      </c>
      <c r="C33">
        <v>775</v>
      </c>
      <c r="D33">
        <v>793</v>
      </c>
      <c r="E33">
        <v>775</v>
      </c>
      <c r="F33">
        <v>793</v>
      </c>
      <c r="G33">
        <v>775</v>
      </c>
      <c r="H33">
        <v>793</v>
      </c>
      <c r="I33">
        <v>775</v>
      </c>
      <c r="J33">
        <v>793</v>
      </c>
      <c r="K33">
        <v>775</v>
      </c>
    </row>
    <row r="34" spans="1:11" x14ac:dyDescent="0.3">
      <c r="A34">
        <v>2041</v>
      </c>
      <c r="B34">
        <v>797</v>
      </c>
      <c r="C34">
        <v>777</v>
      </c>
      <c r="D34">
        <v>797</v>
      </c>
      <c r="E34">
        <v>777</v>
      </c>
      <c r="F34">
        <v>797</v>
      </c>
      <c r="G34">
        <v>777</v>
      </c>
      <c r="H34">
        <v>797</v>
      </c>
      <c r="I34">
        <v>777</v>
      </c>
      <c r="J34">
        <v>797</v>
      </c>
      <c r="K34">
        <v>777</v>
      </c>
    </row>
    <row r="35" spans="1:11" x14ac:dyDescent="0.3">
      <c r="A35">
        <v>2042</v>
      </c>
      <c r="B35">
        <v>805</v>
      </c>
      <c r="C35">
        <v>783</v>
      </c>
      <c r="D35">
        <v>805</v>
      </c>
      <c r="E35">
        <v>783</v>
      </c>
      <c r="F35">
        <v>805</v>
      </c>
      <c r="G35">
        <v>783</v>
      </c>
      <c r="H35">
        <v>805</v>
      </c>
      <c r="I35">
        <v>783</v>
      </c>
      <c r="J35">
        <v>805</v>
      </c>
      <c r="K35">
        <v>783</v>
      </c>
    </row>
    <row r="36" spans="1:11" x14ac:dyDescent="0.3">
      <c r="A36">
        <v>2043</v>
      </c>
      <c r="B36">
        <v>811</v>
      </c>
      <c r="C36">
        <v>789</v>
      </c>
      <c r="D36">
        <v>811</v>
      </c>
      <c r="E36">
        <v>789</v>
      </c>
      <c r="F36">
        <v>811</v>
      </c>
      <c r="G36">
        <v>789</v>
      </c>
      <c r="H36">
        <v>811</v>
      </c>
      <c r="I36">
        <v>789</v>
      </c>
      <c r="J36">
        <v>811</v>
      </c>
      <c r="K36">
        <v>789</v>
      </c>
    </row>
    <row r="37" spans="1:11" x14ac:dyDescent="0.3">
      <c r="A37">
        <v>2044</v>
      </c>
      <c r="B37">
        <v>817</v>
      </c>
      <c r="C37">
        <v>795</v>
      </c>
      <c r="D37">
        <v>817</v>
      </c>
      <c r="E37">
        <v>795</v>
      </c>
      <c r="F37">
        <v>817</v>
      </c>
      <c r="G37">
        <v>795</v>
      </c>
      <c r="H37">
        <v>817</v>
      </c>
      <c r="I37">
        <v>795</v>
      </c>
      <c r="J37">
        <v>817</v>
      </c>
      <c r="K37">
        <v>795</v>
      </c>
    </row>
    <row r="38" spans="1:11" x14ac:dyDescent="0.3">
      <c r="A38">
        <v>2045</v>
      </c>
      <c r="B38">
        <v>824</v>
      </c>
      <c r="C38">
        <v>802</v>
      </c>
      <c r="D38">
        <v>824</v>
      </c>
      <c r="E38">
        <v>802</v>
      </c>
      <c r="F38">
        <v>824</v>
      </c>
      <c r="G38">
        <v>802</v>
      </c>
      <c r="H38">
        <v>824</v>
      </c>
      <c r="I38">
        <v>802</v>
      </c>
      <c r="J38">
        <v>824</v>
      </c>
      <c r="K38">
        <v>802</v>
      </c>
    </row>
    <row r="39" spans="1:11" x14ac:dyDescent="0.3">
      <c r="A39">
        <v>2046</v>
      </c>
      <c r="B39">
        <v>830</v>
      </c>
      <c r="C39">
        <v>807</v>
      </c>
      <c r="D39">
        <v>830</v>
      </c>
      <c r="E39">
        <v>807</v>
      </c>
      <c r="F39">
        <v>830</v>
      </c>
      <c r="G39">
        <v>807</v>
      </c>
      <c r="H39">
        <v>830</v>
      </c>
      <c r="I39">
        <v>807</v>
      </c>
      <c r="J39">
        <v>830</v>
      </c>
      <c r="K39">
        <v>807</v>
      </c>
    </row>
    <row r="40" spans="1:11" x14ac:dyDescent="0.3">
      <c r="A40">
        <v>2047</v>
      </c>
      <c r="B40">
        <v>835</v>
      </c>
      <c r="C40">
        <v>812</v>
      </c>
      <c r="D40">
        <v>835</v>
      </c>
      <c r="E40">
        <v>812</v>
      </c>
      <c r="F40">
        <v>835</v>
      </c>
      <c r="G40">
        <v>812</v>
      </c>
      <c r="H40">
        <v>835</v>
      </c>
      <c r="I40">
        <v>812</v>
      </c>
      <c r="J40">
        <v>835</v>
      </c>
      <c r="K40">
        <v>812</v>
      </c>
    </row>
    <row r="41" spans="1:11" x14ac:dyDescent="0.3">
      <c r="A41">
        <v>2048</v>
      </c>
      <c r="B41">
        <v>841</v>
      </c>
      <c r="C41">
        <v>814</v>
      </c>
      <c r="D41">
        <v>841</v>
      </c>
      <c r="E41">
        <v>814</v>
      </c>
      <c r="F41">
        <v>841</v>
      </c>
      <c r="G41">
        <v>814</v>
      </c>
      <c r="H41">
        <v>841</v>
      </c>
      <c r="I41">
        <v>814</v>
      </c>
      <c r="J41">
        <v>841</v>
      </c>
      <c r="K41">
        <v>814</v>
      </c>
    </row>
    <row r="42" spans="1:11" x14ac:dyDescent="0.3">
      <c r="A42">
        <v>2049</v>
      </c>
      <c r="B42">
        <v>845</v>
      </c>
      <c r="C42">
        <v>818</v>
      </c>
      <c r="D42">
        <v>845</v>
      </c>
      <c r="E42">
        <v>818</v>
      </c>
      <c r="F42">
        <v>845</v>
      </c>
      <c r="G42">
        <v>818</v>
      </c>
      <c r="H42">
        <v>845</v>
      </c>
      <c r="I42">
        <v>818</v>
      </c>
      <c r="J42">
        <v>845</v>
      </c>
      <c r="K42">
        <v>818</v>
      </c>
    </row>
    <row r="43" spans="1:11" x14ac:dyDescent="0.3">
      <c r="A43">
        <v>2050</v>
      </c>
      <c r="B43">
        <v>847</v>
      </c>
      <c r="C43">
        <v>823</v>
      </c>
      <c r="D43">
        <v>847</v>
      </c>
      <c r="E43">
        <v>823</v>
      </c>
      <c r="F43">
        <v>847</v>
      </c>
      <c r="G43">
        <v>823</v>
      </c>
      <c r="H43">
        <v>847</v>
      </c>
      <c r="I43">
        <v>823</v>
      </c>
      <c r="J43">
        <v>847</v>
      </c>
      <c r="K43">
        <v>823</v>
      </c>
    </row>
    <row r="48" spans="1:11" x14ac:dyDescent="0.3">
      <c r="B48">
        <v>0.154</v>
      </c>
      <c r="C48">
        <v>0.154</v>
      </c>
      <c r="D48">
        <v>0.154</v>
      </c>
      <c r="E48">
        <v>0.154</v>
      </c>
      <c r="F48">
        <v>0.154</v>
      </c>
      <c r="G48">
        <v>0.154</v>
      </c>
      <c r="H48">
        <v>0.154</v>
      </c>
      <c r="I48">
        <v>0.154</v>
      </c>
      <c r="J48">
        <v>0.154</v>
      </c>
      <c r="K48">
        <v>0.154</v>
      </c>
    </row>
    <row r="49" spans="2:11" x14ac:dyDescent="0.3">
      <c r="B49">
        <v>0.64659999999999995</v>
      </c>
      <c r="C49">
        <v>0.64659999999999995</v>
      </c>
      <c r="D49">
        <v>0.64659999999999995</v>
      </c>
      <c r="E49">
        <v>0.64659999999999995</v>
      </c>
      <c r="F49">
        <v>0.64659999999999995</v>
      </c>
      <c r="G49">
        <v>0.64659999999999995</v>
      </c>
      <c r="H49">
        <v>0.64659999999999995</v>
      </c>
      <c r="I49">
        <v>0.64659999999999995</v>
      </c>
      <c r="J49">
        <v>0.64659999999999995</v>
      </c>
      <c r="K49">
        <v>0.64659999999999995</v>
      </c>
    </row>
    <row r="50" spans="2:11" x14ac:dyDescent="0.3">
      <c r="B50">
        <v>0.95</v>
      </c>
      <c r="C50">
        <v>0.95</v>
      </c>
      <c r="D50">
        <v>0.95</v>
      </c>
      <c r="E50">
        <v>0.95</v>
      </c>
      <c r="F50">
        <v>0.95</v>
      </c>
      <c r="G50">
        <v>0.95</v>
      </c>
      <c r="H50">
        <v>0.95</v>
      </c>
      <c r="I50">
        <v>0.95</v>
      </c>
      <c r="J50">
        <v>0.95</v>
      </c>
      <c r="K50">
        <v>0.95</v>
      </c>
    </row>
    <row r="51" spans="2:11" x14ac:dyDescent="0.3">
      <c r="B51">
        <v>9.8000000000000004E-2</v>
      </c>
      <c r="C51">
        <v>9.8000000000000004E-2</v>
      </c>
      <c r="D51">
        <v>9.8000000000000004E-2</v>
      </c>
      <c r="E51">
        <v>9.8000000000000004E-2</v>
      </c>
      <c r="F51">
        <v>9.8000000000000004E-2</v>
      </c>
      <c r="G51">
        <v>9.8000000000000004E-2</v>
      </c>
      <c r="H51">
        <v>9.8000000000000004E-2</v>
      </c>
      <c r="I51">
        <v>9.8000000000000004E-2</v>
      </c>
      <c r="J51">
        <v>9.8000000000000004E-2</v>
      </c>
      <c r="K51">
        <v>9.8000000000000004E-2</v>
      </c>
    </row>
    <row r="52" spans="2:11" x14ac:dyDescent="0.3">
      <c r="B52">
        <v>6.2700000000000004E-3</v>
      </c>
      <c r="C52">
        <v>6.2700000000000004E-3</v>
      </c>
      <c r="D52">
        <v>6.2700000000000004E-3</v>
      </c>
      <c r="E52">
        <v>6.2700000000000004E-3</v>
      </c>
      <c r="F52">
        <v>6.2700000000000004E-3</v>
      </c>
      <c r="G52">
        <v>6.2700000000000004E-3</v>
      </c>
      <c r="H52">
        <v>6.2700000000000004E-3</v>
      </c>
      <c r="I52">
        <v>6.2700000000000004E-3</v>
      </c>
      <c r="J52">
        <v>6.2700000000000004E-3</v>
      </c>
      <c r="K52">
        <v>6.2700000000000004E-3</v>
      </c>
    </row>
    <row r="53" spans="2:11" x14ac:dyDescent="0.3">
      <c r="B53" t="s">
        <v>23</v>
      </c>
      <c r="C53" t="s">
        <v>23</v>
      </c>
      <c r="D53" t="s">
        <v>23</v>
      </c>
      <c r="E53" t="s">
        <v>23</v>
      </c>
      <c r="F53" t="s">
        <v>23</v>
      </c>
      <c r="G53" t="s">
        <v>23</v>
      </c>
      <c r="H53" t="s">
        <v>23</v>
      </c>
      <c r="I53" t="s">
        <v>23</v>
      </c>
      <c r="J53" t="s">
        <v>23</v>
      </c>
      <c r="K53" t="s">
        <v>23</v>
      </c>
    </row>
    <row r="54" spans="2:11" x14ac:dyDescent="0.3"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</row>
    <row r="55" spans="2:11" x14ac:dyDescent="0.3"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I43"/>
  <sheetViews>
    <sheetView workbookViewId="0">
      <selection activeCell="H1" sqref="H1:I1048576"/>
    </sheetView>
  </sheetViews>
  <sheetFormatPr defaultRowHeight="14.4" x14ac:dyDescent="0.3"/>
  <sheetData>
    <row r="1" spans="1:9" x14ac:dyDescent="0.3">
      <c r="A1" t="s">
        <v>0</v>
      </c>
      <c r="B1" t="s">
        <v>22</v>
      </c>
      <c r="C1" t="s">
        <v>24</v>
      </c>
      <c r="D1" t="s">
        <v>22</v>
      </c>
      <c r="E1" t="s">
        <v>24</v>
      </c>
      <c r="F1" t="s">
        <v>22</v>
      </c>
      <c r="G1" t="s">
        <v>24</v>
      </c>
      <c r="H1" t="s">
        <v>22</v>
      </c>
      <c r="I1" t="s">
        <v>24</v>
      </c>
    </row>
    <row r="2" spans="1:9" x14ac:dyDescent="0.3">
      <c r="A2">
        <v>2009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3">
      <c r="A3">
        <v>2010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3">
      <c r="A4">
        <v>2011</v>
      </c>
      <c r="B4">
        <v>46</v>
      </c>
      <c r="C4">
        <v>46</v>
      </c>
      <c r="D4">
        <v>46</v>
      </c>
      <c r="E4">
        <v>46</v>
      </c>
      <c r="F4">
        <v>46</v>
      </c>
      <c r="G4">
        <v>46</v>
      </c>
      <c r="H4">
        <v>46</v>
      </c>
      <c r="I4">
        <v>46</v>
      </c>
    </row>
    <row r="5" spans="1:9" x14ac:dyDescent="0.3">
      <c r="A5">
        <v>2012</v>
      </c>
      <c r="B5">
        <v>53</v>
      </c>
      <c r="C5">
        <v>53</v>
      </c>
      <c r="D5">
        <v>53</v>
      </c>
      <c r="E5">
        <v>53</v>
      </c>
      <c r="F5">
        <v>53</v>
      </c>
      <c r="G5">
        <v>53</v>
      </c>
      <c r="H5">
        <v>53</v>
      </c>
      <c r="I5">
        <v>53</v>
      </c>
    </row>
    <row r="6" spans="1:9" x14ac:dyDescent="0.3">
      <c r="A6">
        <v>2013</v>
      </c>
      <c r="B6">
        <v>72</v>
      </c>
      <c r="C6">
        <v>72</v>
      </c>
      <c r="D6">
        <v>72</v>
      </c>
      <c r="E6">
        <v>72</v>
      </c>
      <c r="F6">
        <v>72</v>
      </c>
      <c r="G6">
        <v>72</v>
      </c>
      <c r="H6">
        <v>72</v>
      </c>
      <c r="I6">
        <v>72</v>
      </c>
    </row>
    <row r="7" spans="1:9" x14ac:dyDescent="0.3">
      <c r="A7">
        <v>2014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</row>
    <row r="8" spans="1:9" x14ac:dyDescent="0.3">
      <c r="A8">
        <v>2015</v>
      </c>
      <c r="B8">
        <v>153</v>
      </c>
      <c r="C8">
        <v>153</v>
      </c>
      <c r="D8">
        <v>153</v>
      </c>
      <c r="E8">
        <v>153</v>
      </c>
      <c r="F8">
        <v>153</v>
      </c>
      <c r="G8">
        <v>153</v>
      </c>
      <c r="H8">
        <v>153</v>
      </c>
      <c r="I8">
        <v>153</v>
      </c>
    </row>
    <row r="9" spans="1:9" x14ac:dyDescent="0.3">
      <c r="A9">
        <v>2016</v>
      </c>
      <c r="B9">
        <v>226</v>
      </c>
      <c r="C9">
        <v>226</v>
      </c>
      <c r="D9">
        <v>226</v>
      </c>
      <c r="E9">
        <v>226</v>
      </c>
      <c r="F9">
        <v>226</v>
      </c>
      <c r="G9">
        <v>226</v>
      </c>
      <c r="H9">
        <v>226</v>
      </c>
      <c r="I9">
        <v>226</v>
      </c>
    </row>
    <row r="10" spans="1:9" x14ac:dyDescent="0.3">
      <c r="A10">
        <v>2017</v>
      </c>
      <c r="B10">
        <v>336</v>
      </c>
      <c r="C10">
        <v>336</v>
      </c>
      <c r="D10">
        <v>336</v>
      </c>
      <c r="E10">
        <v>336</v>
      </c>
      <c r="F10">
        <v>336</v>
      </c>
      <c r="G10">
        <v>336</v>
      </c>
      <c r="H10">
        <v>336</v>
      </c>
      <c r="I10">
        <v>336</v>
      </c>
    </row>
    <row r="11" spans="1:9" x14ac:dyDescent="0.3">
      <c r="A11">
        <v>2018</v>
      </c>
      <c r="B11">
        <v>524</v>
      </c>
      <c r="C11">
        <v>524</v>
      </c>
      <c r="D11">
        <v>524</v>
      </c>
      <c r="E11">
        <v>524</v>
      </c>
      <c r="F11">
        <v>524</v>
      </c>
      <c r="G11">
        <v>524</v>
      </c>
      <c r="H11">
        <v>524</v>
      </c>
      <c r="I11">
        <v>524</v>
      </c>
    </row>
    <row r="12" spans="1:9" x14ac:dyDescent="0.3">
      <c r="A12">
        <v>2019</v>
      </c>
      <c r="B12">
        <v>726</v>
      </c>
      <c r="C12">
        <v>726</v>
      </c>
      <c r="D12">
        <v>726</v>
      </c>
      <c r="E12">
        <v>726</v>
      </c>
      <c r="F12">
        <v>726</v>
      </c>
      <c r="G12">
        <v>726</v>
      </c>
      <c r="H12">
        <v>726</v>
      </c>
      <c r="I12">
        <v>726</v>
      </c>
    </row>
    <row r="13" spans="1:9" x14ac:dyDescent="0.3">
      <c r="A13">
        <v>2020</v>
      </c>
      <c r="B13">
        <v>898</v>
      </c>
      <c r="C13">
        <v>898</v>
      </c>
      <c r="D13">
        <v>898</v>
      </c>
      <c r="E13">
        <v>898</v>
      </c>
      <c r="F13">
        <v>898</v>
      </c>
      <c r="G13">
        <v>898</v>
      </c>
      <c r="H13">
        <v>898</v>
      </c>
      <c r="I13">
        <v>898</v>
      </c>
    </row>
    <row r="14" spans="1:9" x14ac:dyDescent="0.3">
      <c r="A14">
        <v>2021</v>
      </c>
      <c r="B14">
        <v>1025</v>
      </c>
      <c r="C14">
        <v>1025</v>
      </c>
      <c r="D14">
        <v>1025</v>
      </c>
      <c r="E14">
        <v>1025</v>
      </c>
      <c r="F14">
        <v>1025</v>
      </c>
      <c r="G14">
        <v>1025</v>
      </c>
      <c r="H14">
        <v>1025</v>
      </c>
      <c r="I14">
        <v>1025</v>
      </c>
    </row>
    <row r="15" spans="1:9" x14ac:dyDescent="0.3">
      <c r="A15">
        <v>2022</v>
      </c>
      <c r="B15">
        <v>1210</v>
      </c>
      <c r="C15">
        <v>1210</v>
      </c>
      <c r="D15">
        <v>1210</v>
      </c>
      <c r="E15">
        <v>1210</v>
      </c>
      <c r="F15">
        <v>1210</v>
      </c>
      <c r="G15">
        <v>1210</v>
      </c>
      <c r="H15">
        <v>1210</v>
      </c>
      <c r="I15">
        <v>1210</v>
      </c>
    </row>
    <row r="16" spans="1:9" x14ac:dyDescent="0.3">
      <c r="A16">
        <v>2023</v>
      </c>
      <c r="B16">
        <v>1374</v>
      </c>
      <c r="C16">
        <v>1374</v>
      </c>
      <c r="D16">
        <v>1374</v>
      </c>
      <c r="E16">
        <v>1374</v>
      </c>
      <c r="F16">
        <v>1374</v>
      </c>
      <c r="G16">
        <v>1374</v>
      </c>
      <c r="H16">
        <v>1374</v>
      </c>
      <c r="I16">
        <v>1374</v>
      </c>
    </row>
    <row r="17" spans="1:9" x14ac:dyDescent="0.3">
      <c r="A17">
        <v>2024</v>
      </c>
      <c r="B17">
        <v>1486</v>
      </c>
      <c r="C17">
        <v>1486</v>
      </c>
      <c r="D17">
        <v>1486</v>
      </c>
      <c r="E17">
        <v>1486</v>
      </c>
      <c r="F17">
        <v>1486</v>
      </c>
      <c r="G17">
        <v>1486</v>
      </c>
      <c r="H17">
        <v>1486</v>
      </c>
      <c r="I17">
        <v>1486</v>
      </c>
    </row>
    <row r="18" spans="1:9" x14ac:dyDescent="0.3">
      <c r="A18">
        <v>2025</v>
      </c>
      <c r="B18">
        <v>1612</v>
      </c>
      <c r="C18">
        <v>1595</v>
      </c>
      <c r="D18">
        <v>1612</v>
      </c>
      <c r="E18">
        <v>1595</v>
      </c>
      <c r="F18">
        <v>1612</v>
      </c>
      <c r="G18">
        <v>1595</v>
      </c>
      <c r="H18">
        <v>1612</v>
      </c>
      <c r="I18">
        <v>1595</v>
      </c>
    </row>
    <row r="19" spans="1:9" x14ac:dyDescent="0.3">
      <c r="A19">
        <v>2026</v>
      </c>
      <c r="B19">
        <v>1709</v>
      </c>
      <c r="C19">
        <v>1682</v>
      </c>
      <c r="D19">
        <v>1709</v>
      </c>
      <c r="E19">
        <v>1682</v>
      </c>
      <c r="F19">
        <v>1709</v>
      </c>
      <c r="G19">
        <v>1682</v>
      </c>
      <c r="H19">
        <v>1709</v>
      </c>
      <c r="I19">
        <v>1682</v>
      </c>
    </row>
    <row r="20" spans="1:9" x14ac:dyDescent="0.3">
      <c r="A20">
        <v>2027</v>
      </c>
      <c r="B20">
        <v>1793</v>
      </c>
      <c r="C20">
        <v>1760</v>
      </c>
      <c r="D20">
        <v>1793</v>
      </c>
      <c r="E20">
        <v>1760</v>
      </c>
      <c r="F20">
        <v>1793</v>
      </c>
      <c r="G20">
        <v>1760</v>
      </c>
      <c r="H20">
        <v>1793</v>
      </c>
      <c r="I20">
        <v>1760</v>
      </c>
    </row>
    <row r="21" spans="1:9" x14ac:dyDescent="0.3">
      <c r="A21">
        <v>2028</v>
      </c>
      <c r="B21">
        <v>1877</v>
      </c>
      <c r="C21">
        <v>1841</v>
      </c>
      <c r="D21">
        <v>1877</v>
      </c>
      <c r="E21">
        <v>1841</v>
      </c>
      <c r="F21">
        <v>1877</v>
      </c>
      <c r="G21">
        <v>1841</v>
      </c>
      <c r="H21">
        <v>1877</v>
      </c>
      <c r="I21">
        <v>1841</v>
      </c>
    </row>
    <row r="22" spans="1:9" x14ac:dyDescent="0.3">
      <c r="A22">
        <v>2029</v>
      </c>
      <c r="B22">
        <v>1974</v>
      </c>
      <c r="C22">
        <v>1910</v>
      </c>
      <c r="D22">
        <v>1974</v>
      </c>
      <c r="E22">
        <v>1910</v>
      </c>
      <c r="F22">
        <v>1974</v>
      </c>
      <c r="G22">
        <v>1910</v>
      </c>
      <c r="H22">
        <v>1974</v>
      </c>
      <c r="I22">
        <v>1910</v>
      </c>
    </row>
    <row r="23" spans="1:9" x14ac:dyDescent="0.3">
      <c r="A23">
        <v>2030</v>
      </c>
      <c r="B23">
        <v>2075</v>
      </c>
      <c r="C23">
        <v>1997</v>
      </c>
      <c r="D23">
        <v>2075</v>
      </c>
      <c r="E23">
        <v>1997</v>
      </c>
      <c r="F23">
        <v>2075</v>
      </c>
      <c r="G23">
        <v>1997</v>
      </c>
      <c r="H23">
        <v>2075</v>
      </c>
      <c r="I23">
        <v>1997</v>
      </c>
    </row>
    <row r="24" spans="1:9" x14ac:dyDescent="0.3">
      <c r="A24">
        <v>2031</v>
      </c>
      <c r="B24">
        <v>2210</v>
      </c>
      <c r="C24">
        <v>2081</v>
      </c>
      <c r="D24">
        <v>2210</v>
      </c>
      <c r="E24">
        <v>2081</v>
      </c>
      <c r="F24">
        <v>2210</v>
      </c>
      <c r="G24">
        <v>2081</v>
      </c>
      <c r="H24">
        <v>2210</v>
      </c>
      <c r="I24">
        <v>2081</v>
      </c>
    </row>
    <row r="25" spans="1:9" x14ac:dyDescent="0.3">
      <c r="A25">
        <v>2032</v>
      </c>
      <c r="B25">
        <v>2338</v>
      </c>
      <c r="C25">
        <v>2171</v>
      </c>
      <c r="D25">
        <v>2338</v>
      </c>
      <c r="E25">
        <v>2171</v>
      </c>
      <c r="F25">
        <v>2338</v>
      </c>
      <c r="G25">
        <v>2171</v>
      </c>
      <c r="H25">
        <v>2338</v>
      </c>
      <c r="I25">
        <v>2171</v>
      </c>
    </row>
    <row r="26" spans="1:9" x14ac:dyDescent="0.3">
      <c r="A26">
        <v>2033</v>
      </c>
      <c r="B26">
        <v>2499</v>
      </c>
      <c r="C26">
        <v>2281</v>
      </c>
      <c r="D26">
        <v>2499</v>
      </c>
      <c r="E26">
        <v>2281</v>
      </c>
      <c r="F26">
        <v>2499</v>
      </c>
      <c r="G26">
        <v>2281</v>
      </c>
      <c r="H26">
        <v>2499</v>
      </c>
      <c r="I26">
        <v>2281</v>
      </c>
    </row>
    <row r="27" spans="1:9" x14ac:dyDescent="0.3">
      <c r="A27">
        <v>2034</v>
      </c>
      <c r="B27">
        <v>2702</v>
      </c>
      <c r="C27">
        <v>2389</v>
      </c>
      <c r="D27">
        <v>2702</v>
      </c>
      <c r="E27">
        <v>2389</v>
      </c>
      <c r="F27">
        <v>2702</v>
      </c>
      <c r="G27">
        <v>2389</v>
      </c>
      <c r="H27">
        <v>2702</v>
      </c>
      <c r="I27">
        <v>2389</v>
      </c>
    </row>
    <row r="28" spans="1:9" x14ac:dyDescent="0.3">
      <c r="A28">
        <v>2035</v>
      </c>
      <c r="B28">
        <v>2887</v>
      </c>
      <c r="C28">
        <v>2529</v>
      </c>
      <c r="D28">
        <v>2887</v>
      </c>
      <c r="E28">
        <v>2529</v>
      </c>
      <c r="F28">
        <v>2887</v>
      </c>
      <c r="G28">
        <v>2529</v>
      </c>
      <c r="H28">
        <v>2887</v>
      </c>
      <c r="I28">
        <v>2529</v>
      </c>
    </row>
    <row r="29" spans="1:9" x14ac:dyDescent="0.3">
      <c r="A29">
        <v>2036</v>
      </c>
      <c r="B29">
        <v>3076</v>
      </c>
      <c r="C29">
        <v>2669</v>
      </c>
      <c r="D29">
        <v>3076</v>
      </c>
      <c r="E29">
        <v>2669</v>
      </c>
      <c r="F29">
        <v>3076</v>
      </c>
      <c r="G29">
        <v>2669</v>
      </c>
      <c r="H29">
        <v>3076</v>
      </c>
      <c r="I29">
        <v>2669</v>
      </c>
    </row>
    <row r="30" spans="1:9" x14ac:dyDescent="0.3">
      <c r="A30">
        <v>2037</v>
      </c>
      <c r="B30">
        <v>3301</v>
      </c>
      <c r="C30">
        <v>2858</v>
      </c>
      <c r="D30">
        <v>3301</v>
      </c>
      <c r="E30">
        <v>2858</v>
      </c>
      <c r="F30">
        <v>3301</v>
      </c>
      <c r="G30">
        <v>2858</v>
      </c>
      <c r="H30">
        <v>3301</v>
      </c>
      <c r="I30">
        <v>2858</v>
      </c>
    </row>
    <row r="31" spans="1:9" x14ac:dyDescent="0.3">
      <c r="A31">
        <v>2038</v>
      </c>
      <c r="B31">
        <v>3518</v>
      </c>
      <c r="C31">
        <v>3024</v>
      </c>
      <c r="D31">
        <v>3518</v>
      </c>
      <c r="E31">
        <v>3024</v>
      </c>
      <c r="F31">
        <v>3518</v>
      </c>
      <c r="G31">
        <v>3024</v>
      </c>
      <c r="H31">
        <v>3518</v>
      </c>
      <c r="I31">
        <v>3024</v>
      </c>
    </row>
    <row r="32" spans="1:9" x14ac:dyDescent="0.3">
      <c r="A32">
        <v>2039</v>
      </c>
      <c r="B32">
        <v>3765</v>
      </c>
      <c r="C32">
        <v>3194</v>
      </c>
      <c r="D32">
        <v>3765</v>
      </c>
      <c r="E32">
        <v>3194</v>
      </c>
      <c r="F32">
        <v>3765</v>
      </c>
      <c r="G32">
        <v>3194</v>
      </c>
      <c r="H32">
        <v>3765</v>
      </c>
      <c r="I32">
        <v>3194</v>
      </c>
    </row>
    <row r="33" spans="1:9" x14ac:dyDescent="0.3">
      <c r="A33">
        <v>2040</v>
      </c>
      <c r="B33">
        <v>4041</v>
      </c>
      <c r="C33">
        <v>3399</v>
      </c>
      <c r="D33">
        <v>4041</v>
      </c>
      <c r="E33">
        <v>3399</v>
      </c>
      <c r="F33">
        <v>4041</v>
      </c>
      <c r="G33">
        <v>3399</v>
      </c>
      <c r="H33">
        <v>4041</v>
      </c>
      <c r="I33">
        <v>3399</v>
      </c>
    </row>
    <row r="34" spans="1:9" x14ac:dyDescent="0.3">
      <c r="A34">
        <v>2041</v>
      </c>
      <c r="B34">
        <v>4346</v>
      </c>
      <c r="C34">
        <v>3588</v>
      </c>
      <c r="D34">
        <v>4346</v>
      </c>
      <c r="E34">
        <v>3588</v>
      </c>
      <c r="F34">
        <v>4346</v>
      </c>
      <c r="G34">
        <v>3588</v>
      </c>
      <c r="H34">
        <v>4346</v>
      </c>
      <c r="I34">
        <v>3588</v>
      </c>
    </row>
    <row r="35" spans="1:9" x14ac:dyDescent="0.3">
      <c r="A35">
        <v>2042</v>
      </c>
      <c r="B35">
        <v>4662</v>
      </c>
      <c r="C35">
        <v>3812</v>
      </c>
      <c r="D35">
        <v>4662</v>
      </c>
      <c r="E35">
        <v>3812</v>
      </c>
      <c r="F35">
        <v>4662</v>
      </c>
      <c r="G35">
        <v>3812</v>
      </c>
      <c r="H35">
        <v>4662</v>
      </c>
      <c r="I35">
        <v>3812</v>
      </c>
    </row>
    <row r="36" spans="1:9" x14ac:dyDescent="0.3">
      <c r="A36">
        <v>2043</v>
      </c>
      <c r="B36">
        <v>5002</v>
      </c>
      <c r="C36">
        <v>4058</v>
      </c>
      <c r="D36">
        <v>5002</v>
      </c>
      <c r="E36">
        <v>4058</v>
      </c>
      <c r="F36">
        <v>5002</v>
      </c>
      <c r="G36">
        <v>4058</v>
      </c>
      <c r="H36">
        <v>5002</v>
      </c>
      <c r="I36">
        <v>4058</v>
      </c>
    </row>
    <row r="37" spans="1:9" x14ac:dyDescent="0.3">
      <c r="A37">
        <v>2044</v>
      </c>
      <c r="B37">
        <v>5348</v>
      </c>
      <c r="C37">
        <v>4325</v>
      </c>
      <c r="D37">
        <v>5348</v>
      </c>
      <c r="E37">
        <v>4325</v>
      </c>
      <c r="F37">
        <v>5348</v>
      </c>
      <c r="G37">
        <v>4325</v>
      </c>
      <c r="H37">
        <v>5348</v>
      </c>
      <c r="I37">
        <v>4325</v>
      </c>
    </row>
    <row r="38" spans="1:9" x14ac:dyDescent="0.3">
      <c r="A38">
        <v>2045</v>
      </c>
      <c r="B38">
        <v>5696</v>
      </c>
      <c r="C38">
        <v>4615</v>
      </c>
      <c r="D38">
        <v>5696</v>
      </c>
      <c r="E38">
        <v>4615</v>
      </c>
      <c r="F38">
        <v>5696</v>
      </c>
      <c r="G38">
        <v>4615</v>
      </c>
      <c r="H38">
        <v>5696</v>
      </c>
      <c r="I38">
        <v>4615</v>
      </c>
    </row>
    <row r="39" spans="1:9" x14ac:dyDescent="0.3">
      <c r="A39">
        <v>2046</v>
      </c>
      <c r="B39">
        <v>6029</v>
      </c>
      <c r="C39">
        <v>4923</v>
      </c>
      <c r="D39">
        <v>6029</v>
      </c>
      <c r="E39">
        <v>4923</v>
      </c>
      <c r="F39">
        <v>6029</v>
      </c>
      <c r="G39">
        <v>4923</v>
      </c>
      <c r="H39">
        <v>6029</v>
      </c>
      <c r="I39">
        <v>4923</v>
      </c>
    </row>
    <row r="40" spans="1:9" x14ac:dyDescent="0.3">
      <c r="A40">
        <v>2047</v>
      </c>
      <c r="B40">
        <v>6364</v>
      </c>
      <c r="C40">
        <v>5246</v>
      </c>
      <c r="D40">
        <v>6364</v>
      </c>
      <c r="E40">
        <v>5246</v>
      </c>
      <c r="F40">
        <v>6364</v>
      </c>
      <c r="G40">
        <v>5246</v>
      </c>
      <c r="H40">
        <v>6364</v>
      </c>
      <c r="I40">
        <v>5246</v>
      </c>
    </row>
    <row r="41" spans="1:9" x14ac:dyDescent="0.3">
      <c r="A41">
        <v>2048</v>
      </c>
      <c r="B41">
        <v>6679</v>
      </c>
      <c r="C41">
        <v>5570</v>
      </c>
      <c r="D41">
        <v>6679</v>
      </c>
      <c r="E41">
        <v>5570</v>
      </c>
      <c r="F41">
        <v>6679</v>
      </c>
      <c r="G41">
        <v>5570</v>
      </c>
      <c r="H41">
        <v>6679</v>
      </c>
      <c r="I41">
        <v>5570</v>
      </c>
    </row>
    <row r="42" spans="1:9" x14ac:dyDescent="0.3">
      <c r="A42">
        <v>2049</v>
      </c>
      <c r="B42">
        <v>7016</v>
      </c>
      <c r="C42">
        <v>5906</v>
      </c>
      <c r="D42">
        <v>7016</v>
      </c>
      <c r="E42">
        <v>5906</v>
      </c>
      <c r="F42">
        <v>7016</v>
      </c>
      <c r="G42">
        <v>5906</v>
      </c>
      <c r="H42">
        <v>7016</v>
      </c>
      <c r="I42">
        <v>5906</v>
      </c>
    </row>
    <row r="43" spans="1:9" x14ac:dyDescent="0.3">
      <c r="A43">
        <v>2050</v>
      </c>
      <c r="B43">
        <v>7340</v>
      </c>
      <c r="C43">
        <v>6229</v>
      </c>
      <c r="D43">
        <v>7340</v>
      </c>
      <c r="E43">
        <v>6229</v>
      </c>
      <c r="F43">
        <v>7340</v>
      </c>
      <c r="G43">
        <v>6229</v>
      </c>
      <c r="H43">
        <v>7340</v>
      </c>
      <c r="I43">
        <v>6229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K55"/>
  <sheetViews>
    <sheetView workbookViewId="0">
      <selection activeCell="J1" sqref="J1:K1048576"/>
    </sheetView>
  </sheetViews>
  <sheetFormatPr defaultRowHeight="14.4" x14ac:dyDescent="0.3"/>
  <sheetData>
    <row r="1" spans="1:11" x14ac:dyDescent="0.3">
      <c r="A1" t="s">
        <v>0</v>
      </c>
      <c r="B1" t="s">
        <v>25</v>
      </c>
      <c r="C1" t="s">
        <v>26</v>
      </c>
      <c r="D1" t="s">
        <v>25</v>
      </c>
      <c r="E1" t="s">
        <v>26</v>
      </c>
      <c r="F1" t="s">
        <v>25</v>
      </c>
      <c r="G1" t="s">
        <v>26</v>
      </c>
      <c r="H1" t="s">
        <v>25</v>
      </c>
      <c r="I1" t="s">
        <v>26</v>
      </c>
      <c r="J1" t="s">
        <v>25</v>
      </c>
      <c r="K1" t="s">
        <v>26</v>
      </c>
    </row>
    <row r="2" spans="1:1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</row>
    <row r="3" spans="1:11" x14ac:dyDescent="0.3">
      <c r="A3">
        <v>2010</v>
      </c>
      <c r="B3">
        <v>26</v>
      </c>
      <c r="C3">
        <v>26</v>
      </c>
      <c r="D3">
        <v>26</v>
      </c>
      <c r="E3">
        <v>26</v>
      </c>
      <c r="F3">
        <v>26</v>
      </c>
      <c r="G3">
        <v>26</v>
      </c>
      <c r="H3">
        <v>26</v>
      </c>
      <c r="I3">
        <v>26</v>
      </c>
      <c r="J3">
        <v>26</v>
      </c>
      <c r="K3">
        <v>26</v>
      </c>
    </row>
    <row r="4" spans="1:11" x14ac:dyDescent="0.3">
      <c r="A4">
        <v>2011</v>
      </c>
      <c r="B4">
        <v>39</v>
      </c>
      <c r="C4">
        <v>39</v>
      </c>
      <c r="D4">
        <v>39</v>
      </c>
      <c r="E4">
        <v>39</v>
      </c>
      <c r="F4">
        <v>39</v>
      </c>
      <c r="G4">
        <v>39</v>
      </c>
      <c r="H4">
        <v>39</v>
      </c>
      <c r="I4">
        <v>39</v>
      </c>
      <c r="J4">
        <v>39</v>
      </c>
      <c r="K4">
        <v>39</v>
      </c>
    </row>
    <row r="5" spans="1:11" x14ac:dyDescent="0.3">
      <c r="A5">
        <v>2012</v>
      </c>
      <c r="B5">
        <v>65</v>
      </c>
      <c r="C5">
        <v>65</v>
      </c>
      <c r="D5">
        <v>65</v>
      </c>
      <c r="E5">
        <v>65</v>
      </c>
      <c r="F5">
        <v>65</v>
      </c>
      <c r="G5">
        <v>65</v>
      </c>
      <c r="H5">
        <v>65</v>
      </c>
      <c r="I5">
        <v>65</v>
      </c>
      <c r="J5">
        <v>65</v>
      </c>
      <c r="K5">
        <v>65</v>
      </c>
    </row>
    <row r="6" spans="1:11" x14ac:dyDescent="0.3">
      <c r="A6">
        <v>2013</v>
      </c>
      <c r="B6">
        <v>123</v>
      </c>
      <c r="C6">
        <v>123</v>
      </c>
      <c r="D6">
        <v>123</v>
      </c>
      <c r="E6">
        <v>123</v>
      </c>
      <c r="F6">
        <v>123</v>
      </c>
      <c r="G6">
        <v>123</v>
      </c>
      <c r="H6">
        <v>123</v>
      </c>
      <c r="I6">
        <v>123</v>
      </c>
      <c r="J6">
        <v>123</v>
      </c>
      <c r="K6">
        <v>123</v>
      </c>
    </row>
    <row r="7" spans="1:11" x14ac:dyDescent="0.3">
      <c r="A7">
        <v>2014</v>
      </c>
      <c r="B7">
        <v>176</v>
      </c>
      <c r="C7">
        <v>176</v>
      </c>
      <c r="D7">
        <v>176</v>
      </c>
      <c r="E7">
        <v>176</v>
      </c>
      <c r="F7">
        <v>176</v>
      </c>
      <c r="G7">
        <v>176</v>
      </c>
      <c r="H7">
        <v>176</v>
      </c>
      <c r="I7">
        <v>176</v>
      </c>
      <c r="J7">
        <v>176</v>
      </c>
      <c r="K7">
        <v>176</v>
      </c>
    </row>
    <row r="8" spans="1:11" x14ac:dyDescent="0.3">
      <c r="A8">
        <v>2015</v>
      </c>
      <c r="B8">
        <v>237</v>
      </c>
      <c r="C8">
        <v>237</v>
      </c>
      <c r="D8">
        <v>237</v>
      </c>
      <c r="E8">
        <v>237</v>
      </c>
      <c r="F8">
        <v>237</v>
      </c>
      <c r="G8">
        <v>237</v>
      </c>
      <c r="H8">
        <v>237</v>
      </c>
      <c r="I8">
        <v>237</v>
      </c>
      <c r="J8">
        <v>237</v>
      </c>
      <c r="K8">
        <v>237</v>
      </c>
    </row>
    <row r="9" spans="1:11" x14ac:dyDescent="0.3">
      <c r="A9">
        <v>2016</v>
      </c>
      <c r="B9">
        <v>304</v>
      </c>
      <c r="C9">
        <v>304</v>
      </c>
      <c r="D9">
        <v>304</v>
      </c>
      <c r="E9">
        <v>304</v>
      </c>
      <c r="F9">
        <v>304</v>
      </c>
      <c r="G9">
        <v>304</v>
      </c>
      <c r="H9">
        <v>304</v>
      </c>
      <c r="I9">
        <v>304</v>
      </c>
      <c r="J9">
        <v>304</v>
      </c>
      <c r="K9">
        <v>304</v>
      </c>
    </row>
    <row r="10" spans="1:11" x14ac:dyDescent="0.3">
      <c r="A10">
        <v>2017</v>
      </c>
      <c r="B10">
        <v>382</v>
      </c>
      <c r="C10">
        <v>382</v>
      </c>
      <c r="D10">
        <v>382</v>
      </c>
      <c r="E10">
        <v>382</v>
      </c>
      <c r="F10">
        <v>382</v>
      </c>
      <c r="G10">
        <v>382</v>
      </c>
      <c r="H10">
        <v>382</v>
      </c>
      <c r="I10">
        <v>382</v>
      </c>
      <c r="J10">
        <v>382</v>
      </c>
      <c r="K10">
        <v>382</v>
      </c>
    </row>
    <row r="11" spans="1:11" x14ac:dyDescent="0.3">
      <c r="A11">
        <v>2018</v>
      </c>
      <c r="B11">
        <v>476</v>
      </c>
      <c r="C11">
        <v>476</v>
      </c>
      <c r="D11">
        <v>476</v>
      </c>
      <c r="E11">
        <v>476</v>
      </c>
      <c r="F11">
        <v>476</v>
      </c>
      <c r="G11">
        <v>476</v>
      </c>
      <c r="H11">
        <v>476</v>
      </c>
      <c r="I11">
        <v>476</v>
      </c>
      <c r="J11">
        <v>476</v>
      </c>
      <c r="K11">
        <v>476</v>
      </c>
    </row>
    <row r="12" spans="1:11" x14ac:dyDescent="0.3">
      <c r="A12">
        <v>2019</v>
      </c>
      <c r="B12">
        <v>560</v>
      </c>
      <c r="C12">
        <v>560</v>
      </c>
      <c r="D12">
        <v>560</v>
      </c>
      <c r="E12">
        <v>560</v>
      </c>
      <c r="F12">
        <v>560</v>
      </c>
      <c r="G12">
        <v>560</v>
      </c>
      <c r="H12">
        <v>560</v>
      </c>
      <c r="I12">
        <v>560</v>
      </c>
      <c r="J12">
        <v>560</v>
      </c>
      <c r="K12">
        <v>560</v>
      </c>
    </row>
    <row r="13" spans="1:11" x14ac:dyDescent="0.3">
      <c r="A13">
        <v>2020</v>
      </c>
      <c r="B13">
        <v>613</v>
      </c>
      <c r="C13">
        <v>613</v>
      </c>
      <c r="D13">
        <v>613</v>
      </c>
      <c r="E13">
        <v>613</v>
      </c>
      <c r="F13">
        <v>613</v>
      </c>
      <c r="G13">
        <v>613</v>
      </c>
      <c r="H13">
        <v>613</v>
      </c>
      <c r="I13">
        <v>613</v>
      </c>
      <c r="J13">
        <v>613</v>
      </c>
      <c r="K13">
        <v>613</v>
      </c>
    </row>
    <row r="14" spans="1:11" x14ac:dyDescent="0.3">
      <c r="A14">
        <v>2021</v>
      </c>
      <c r="B14">
        <v>663</v>
      </c>
      <c r="C14">
        <v>663</v>
      </c>
      <c r="D14">
        <v>663</v>
      </c>
      <c r="E14">
        <v>663</v>
      </c>
      <c r="F14">
        <v>663</v>
      </c>
      <c r="G14">
        <v>663</v>
      </c>
      <c r="H14">
        <v>663</v>
      </c>
      <c r="I14">
        <v>663</v>
      </c>
      <c r="J14">
        <v>663</v>
      </c>
      <c r="K14">
        <v>663</v>
      </c>
    </row>
    <row r="15" spans="1:11" x14ac:dyDescent="0.3">
      <c r="A15">
        <v>2022</v>
      </c>
      <c r="B15">
        <v>688</v>
      </c>
      <c r="C15">
        <v>688</v>
      </c>
      <c r="D15">
        <v>688</v>
      </c>
      <c r="E15">
        <v>688</v>
      </c>
      <c r="F15">
        <v>688</v>
      </c>
      <c r="G15">
        <v>688</v>
      </c>
      <c r="H15">
        <v>688</v>
      </c>
      <c r="I15">
        <v>688</v>
      </c>
      <c r="J15">
        <v>688</v>
      </c>
      <c r="K15">
        <v>688</v>
      </c>
    </row>
    <row r="16" spans="1:11" x14ac:dyDescent="0.3">
      <c r="A16">
        <v>2023</v>
      </c>
      <c r="B16">
        <v>692</v>
      </c>
      <c r="C16">
        <v>692</v>
      </c>
      <c r="D16">
        <v>692</v>
      </c>
      <c r="E16">
        <v>692</v>
      </c>
      <c r="F16">
        <v>692</v>
      </c>
      <c r="G16">
        <v>692</v>
      </c>
      <c r="H16">
        <v>692</v>
      </c>
      <c r="I16">
        <v>692</v>
      </c>
      <c r="J16">
        <v>692</v>
      </c>
      <c r="K16">
        <v>692</v>
      </c>
    </row>
    <row r="17" spans="1:11" x14ac:dyDescent="0.3">
      <c r="A17">
        <v>2024</v>
      </c>
      <c r="B17">
        <v>708</v>
      </c>
      <c r="C17">
        <v>708</v>
      </c>
      <c r="D17">
        <v>708</v>
      </c>
      <c r="E17">
        <v>708</v>
      </c>
      <c r="F17">
        <v>708</v>
      </c>
      <c r="G17">
        <v>708</v>
      </c>
      <c r="H17">
        <v>708</v>
      </c>
      <c r="I17">
        <v>708</v>
      </c>
      <c r="J17">
        <v>708</v>
      </c>
      <c r="K17">
        <v>708</v>
      </c>
    </row>
    <row r="18" spans="1:11" x14ac:dyDescent="0.3">
      <c r="A18">
        <v>2025</v>
      </c>
      <c r="B18">
        <v>708</v>
      </c>
      <c r="C18">
        <v>708</v>
      </c>
      <c r="D18">
        <v>708</v>
      </c>
      <c r="E18">
        <v>708</v>
      </c>
      <c r="F18">
        <v>708</v>
      </c>
      <c r="G18">
        <v>708</v>
      </c>
      <c r="H18">
        <v>708</v>
      </c>
      <c r="I18">
        <v>708</v>
      </c>
      <c r="J18">
        <v>708</v>
      </c>
      <c r="K18">
        <v>708</v>
      </c>
    </row>
    <row r="19" spans="1:11" x14ac:dyDescent="0.3">
      <c r="A19">
        <v>2026</v>
      </c>
      <c r="B19">
        <v>709</v>
      </c>
      <c r="C19">
        <v>708</v>
      </c>
      <c r="D19">
        <v>709</v>
      </c>
      <c r="E19">
        <v>708</v>
      </c>
      <c r="F19">
        <v>709</v>
      </c>
      <c r="G19">
        <v>708</v>
      </c>
      <c r="H19">
        <v>709</v>
      </c>
      <c r="I19">
        <v>708</v>
      </c>
      <c r="J19">
        <v>709</v>
      </c>
      <c r="K19">
        <v>708</v>
      </c>
    </row>
    <row r="20" spans="1:11" x14ac:dyDescent="0.3">
      <c r="A20">
        <v>2027</v>
      </c>
      <c r="B20">
        <v>720</v>
      </c>
      <c r="C20">
        <v>710</v>
      </c>
      <c r="D20">
        <v>720</v>
      </c>
      <c r="E20">
        <v>710</v>
      </c>
      <c r="F20">
        <v>720</v>
      </c>
      <c r="G20">
        <v>710</v>
      </c>
      <c r="H20">
        <v>720</v>
      </c>
      <c r="I20">
        <v>710</v>
      </c>
      <c r="J20">
        <v>720</v>
      </c>
      <c r="K20">
        <v>710</v>
      </c>
    </row>
    <row r="21" spans="1:11" x14ac:dyDescent="0.3">
      <c r="A21">
        <v>2028</v>
      </c>
      <c r="B21">
        <v>737</v>
      </c>
      <c r="C21">
        <v>719</v>
      </c>
      <c r="D21">
        <v>737</v>
      </c>
      <c r="E21">
        <v>719</v>
      </c>
      <c r="F21">
        <v>737</v>
      </c>
      <c r="G21">
        <v>719</v>
      </c>
      <c r="H21">
        <v>737</v>
      </c>
      <c r="I21">
        <v>719</v>
      </c>
      <c r="J21">
        <v>737</v>
      </c>
      <c r="K21">
        <v>719</v>
      </c>
    </row>
    <row r="22" spans="1:11" x14ac:dyDescent="0.3">
      <c r="A22">
        <v>2029</v>
      </c>
      <c r="B22">
        <v>753</v>
      </c>
      <c r="C22">
        <v>735</v>
      </c>
      <c r="D22">
        <v>753</v>
      </c>
      <c r="E22">
        <v>735</v>
      </c>
      <c r="F22">
        <v>753</v>
      </c>
      <c r="G22">
        <v>735</v>
      </c>
      <c r="H22">
        <v>753</v>
      </c>
      <c r="I22">
        <v>735</v>
      </c>
      <c r="J22">
        <v>753</v>
      </c>
      <c r="K22">
        <v>735</v>
      </c>
    </row>
    <row r="23" spans="1:11" x14ac:dyDescent="0.3">
      <c r="A23">
        <v>2030</v>
      </c>
      <c r="B23">
        <v>772</v>
      </c>
      <c r="C23">
        <v>753</v>
      </c>
      <c r="D23">
        <v>772</v>
      </c>
      <c r="E23">
        <v>753</v>
      </c>
      <c r="F23">
        <v>772</v>
      </c>
      <c r="G23">
        <v>753</v>
      </c>
      <c r="H23">
        <v>772</v>
      </c>
      <c r="I23">
        <v>753</v>
      </c>
      <c r="J23">
        <v>772</v>
      </c>
      <c r="K23">
        <v>753</v>
      </c>
    </row>
    <row r="24" spans="1:11" x14ac:dyDescent="0.3">
      <c r="A24">
        <v>2031</v>
      </c>
      <c r="B24">
        <v>787</v>
      </c>
      <c r="C24">
        <v>769</v>
      </c>
      <c r="D24">
        <v>787</v>
      </c>
      <c r="E24">
        <v>769</v>
      </c>
      <c r="F24">
        <v>787</v>
      </c>
      <c r="G24">
        <v>769</v>
      </c>
      <c r="H24">
        <v>787</v>
      </c>
      <c r="I24">
        <v>769</v>
      </c>
      <c r="J24">
        <v>787</v>
      </c>
      <c r="K24">
        <v>769</v>
      </c>
    </row>
    <row r="25" spans="1:11" x14ac:dyDescent="0.3">
      <c r="A25">
        <v>2032</v>
      </c>
      <c r="B25">
        <v>792</v>
      </c>
      <c r="C25">
        <v>777</v>
      </c>
      <c r="D25">
        <v>792</v>
      </c>
      <c r="E25">
        <v>777</v>
      </c>
      <c r="F25">
        <v>792</v>
      </c>
      <c r="G25">
        <v>777</v>
      </c>
      <c r="H25">
        <v>792</v>
      </c>
      <c r="I25">
        <v>777</v>
      </c>
      <c r="J25">
        <v>792</v>
      </c>
      <c r="K25">
        <v>777</v>
      </c>
    </row>
    <row r="26" spans="1:11" x14ac:dyDescent="0.3">
      <c r="A26">
        <v>2033</v>
      </c>
      <c r="B26">
        <v>802</v>
      </c>
      <c r="C26">
        <v>790</v>
      </c>
      <c r="D26">
        <v>802</v>
      </c>
      <c r="E26">
        <v>790</v>
      </c>
      <c r="F26">
        <v>802</v>
      </c>
      <c r="G26">
        <v>790</v>
      </c>
      <c r="H26">
        <v>802</v>
      </c>
      <c r="I26">
        <v>790</v>
      </c>
      <c r="J26">
        <v>802</v>
      </c>
      <c r="K26">
        <v>790</v>
      </c>
    </row>
    <row r="27" spans="1:11" x14ac:dyDescent="0.3">
      <c r="A27">
        <v>2034</v>
      </c>
      <c r="B27">
        <v>814</v>
      </c>
      <c r="C27">
        <v>796</v>
      </c>
      <c r="D27">
        <v>814</v>
      </c>
      <c r="E27">
        <v>796</v>
      </c>
      <c r="F27">
        <v>814</v>
      </c>
      <c r="G27">
        <v>796</v>
      </c>
      <c r="H27">
        <v>814</v>
      </c>
      <c r="I27">
        <v>796</v>
      </c>
      <c r="J27">
        <v>814</v>
      </c>
      <c r="K27">
        <v>796</v>
      </c>
    </row>
    <row r="28" spans="1:11" x14ac:dyDescent="0.3">
      <c r="A28">
        <v>2035</v>
      </c>
      <c r="B28">
        <v>826</v>
      </c>
      <c r="C28">
        <v>803</v>
      </c>
      <c r="D28">
        <v>826</v>
      </c>
      <c r="E28">
        <v>803</v>
      </c>
      <c r="F28">
        <v>826</v>
      </c>
      <c r="G28">
        <v>803</v>
      </c>
      <c r="H28">
        <v>826</v>
      </c>
      <c r="I28">
        <v>803</v>
      </c>
      <c r="J28">
        <v>826</v>
      </c>
      <c r="K28">
        <v>803</v>
      </c>
    </row>
    <row r="29" spans="1:11" x14ac:dyDescent="0.3">
      <c r="A29">
        <v>2036</v>
      </c>
      <c r="B29">
        <v>836</v>
      </c>
      <c r="C29">
        <v>812</v>
      </c>
      <c r="D29">
        <v>836</v>
      </c>
      <c r="E29">
        <v>812</v>
      </c>
      <c r="F29">
        <v>836</v>
      </c>
      <c r="G29">
        <v>812</v>
      </c>
      <c r="H29">
        <v>836</v>
      </c>
      <c r="I29">
        <v>812</v>
      </c>
      <c r="J29">
        <v>836</v>
      </c>
      <c r="K29">
        <v>812</v>
      </c>
    </row>
    <row r="30" spans="1:11" x14ac:dyDescent="0.3">
      <c r="A30">
        <v>2037</v>
      </c>
      <c r="B30">
        <v>847</v>
      </c>
      <c r="C30">
        <v>825</v>
      </c>
      <c r="D30">
        <v>847</v>
      </c>
      <c r="E30">
        <v>825</v>
      </c>
      <c r="F30">
        <v>847</v>
      </c>
      <c r="G30">
        <v>825</v>
      </c>
      <c r="H30">
        <v>847</v>
      </c>
      <c r="I30">
        <v>825</v>
      </c>
      <c r="J30">
        <v>847</v>
      </c>
      <c r="K30">
        <v>825</v>
      </c>
    </row>
    <row r="31" spans="1:11" x14ac:dyDescent="0.3">
      <c r="A31">
        <v>2038</v>
      </c>
      <c r="B31">
        <v>852</v>
      </c>
      <c r="C31">
        <v>837</v>
      </c>
      <c r="D31">
        <v>852</v>
      </c>
      <c r="E31">
        <v>837</v>
      </c>
      <c r="F31">
        <v>852</v>
      </c>
      <c r="G31">
        <v>837</v>
      </c>
      <c r="H31">
        <v>852</v>
      </c>
      <c r="I31">
        <v>837</v>
      </c>
      <c r="J31">
        <v>852</v>
      </c>
      <c r="K31">
        <v>837</v>
      </c>
    </row>
    <row r="32" spans="1:11" x14ac:dyDescent="0.3">
      <c r="A32">
        <v>2039</v>
      </c>
      <c r="B32">
        <v>861</v>
      </c>
      <c r="C32">
        <v>847</v>
      </c>
      <c r="D32">
        <v>861</v>
      </c>
      <c r="E32">
        <v>847</v>
      </c>
      <c r="F32">
        <v>861</v>
      </c>
      <c r="G32">
        <v>847</v>
      </c>
      <c r="H32">
        <v>861</v>
      </c>
      <c r="I32">
        <v>847</v>
      </c>
      <c r="J32">
        <v>861</v>
      </c>
      <c r="K32">
        <v>847</v>
      </c>
    </row>
    <row r="33" spans="1:11" x14ac:dyDescent="0.3">
      <c r="A33">
        <v>2040</v>
      </c>
      <c r="B33">
        <v>863</v>
      </c>
      <c r="C33">
        <v>856</v>
      </c>
      <c r="D33">
        <v>863</v>
      </c>
      <c r="E33">
        <v>856</v>
      </c>
      <c r="F33">
        <v>863</v>
      </c>
      <c r="G33">
        <v>856</v>
      </c>
      <c r="H33">
        <v>863</v>
      </c>
      <c r="I33">
        <v>856</v>
      </c>
      <c r="J33">
        <v>863</v>
      </c>
      <c r="K33">
        <v>856</v>
      </c>
    </row>
    <row r="34" spans="1:11" x14ac:dyDescent="0.3">
      <c r="A34">
        <v>2041</v>
      </c>
      <c r="B34">
        <v>869</v>
      </c>
      <c r="C34">
        <v>862</v>
      </c>
      <c r="D34">
        <v>869</v>
      </c>
      <c r="E34">
        <v>862</v>
      </c>
      <c r="F34">
        <v>869</v>
      </c>
      <c r="G34">
        <v>862</v>
      </c>
      <c r="H34">
        <v>869</v>
      </c>
      <c r="I34">
        <v>862</v>
      </c>
      <c r="J34">
        <v>869</v>
      </c>
      <c r="K34">
        <v>862</v>
      </c>
    </row>
    <row r="35" spans="1:11" x14ac:dyDescent="0.3">
      <c r="A35">
        <v>2042</v>
      </c>
      <c r="B35">
        <v>875</v>
      </c>
      <c r="C35">
        <v>866</v>
      </c>
      <c r="D35">
        <v>875</v>
      </c>
      <c r="E35">
        <v>866</v>
      </c>
      <c r="F35">
        <v>875</v>
      </c>
      <c r="G35">
        <v>866</v>
      </c>
      <c r="H35">
        <v>875</v>
      </c>
      <c r="I35">
        <v>866</v>
      </c>
      <c r="J35">
        <v>875</v>
      </c>
      <c r="K35">
        <v>866</v>
      </c>
    </row>
    <row r="36" spans="1:11" x14ac:dyDescent="0.3">
      <c r="A36">
        <v>2043</v>
      </c>
      <c r="B36">
        <v>878</v>
      </c>
      <c r="C36">
        <v>872</v>
      </c>
      <c r="D36">
        <v>878</v>
      </c>
      <c r="E36">
        <v>872</v>
      </c>
      <c r="F36">
        <v>878</v>
      </c>
      <c r="G36">
        <v>872</v>
      </c>
      <c r="H36">
        <v>878</v>
      </c>
      <c r="I36">
        <v>872</v>
      </c>
      <c r="J36">
        <v>878</v>
      </c>
      <c r="K36">
        <v>872</v>
      </c>
    </row>
    <row r="37" spans="1:11" x14ac:dyDescent="0.3">
      <c r="A37">
        <v>2044</v>
      </c>
      <c r="B37">
        <v>879</v>
      </c>
      <c r="C37">
        <v>879</v>
      </c>
      <c r="D37">
        <v>879</v>
      </c>
      <c r="E37">
        <v>879</v>
      </c>
      <c r="F37">
        <v>879</v>
      </c>
      <c r="G37">
        <v>879</v>
      </c>
      <c r="H37">
        <v>879</v>
      </c>
      <c r="I37">
        <v>879</v>
      </c>
      <c r="J37">
        <v>879</v>
      </c>
      <c r="K37">
        <v>879</v>
      </c>
    </row>
    <row r="38" spans="1:11" x14ac:dyDescent="0.3">
      <c r="A38">
        <v>2045</v>
      </c>
      <c r="B38">
        <v>883</v>
      </c>
      <c r="C38">
        <v>884</v>
      </c>
      <c r="D38">
        <v>883</v>
      </c>
      <c r="E38">
        <v>884</v>
      </c>
      <c r="F38">
        <v>883</v>
      </c>
      <c r="G38">
        <v>884</v>
      </c>
      <c r="H38">
        <v>883</v>
      </c>
      <c r="I38">
        <v>884</v>
      </c>
      <c r="J38">
        <v>883</v>
      </c>
      <c r="K38">
        <v>884</v>
      </c>
    </row>
    <row r="39" spans="1:11" x14ac:dyDescent="0.3">
      <c r="A39">
        <v>2046</v>
      </c>
      <c r="B39">
        <v>884</v>
      </c>
      <c r="C39">
        <v>884</v>
      </c>
      <c r="D39">
        <v>884</v>
      </c>
      <c r="E39">
        <v>884</v>
      </c>
      <c r="F39">
        <v>884</v>
      </c>
      <c r="G39">
        <v>884</v>
      </c>
      <c r="H39">
        <v>884</v>
      </c>
      <c r="I39">
        <v>884</v>
      </c>
      <c r="J39">
        <v>884</v>
      </c>
      <c r="K39">
        <v>884</v>
      </c>
    </row>
    <row r="40" spans="1:11" x14ac:dyDescent="0.3">
      <c r="A40">
        <v>2047</v>
      </c>
      <c r="B40">
        <v>886</v>
      </c>
      <c r="C40">
        <v>887</v>
      </c>
      <c r="D40">
        <v>886</v>
      </c>
      <c r="E40">
        <v>887</v>
      </c>
      <c r="F40">
        <v>886</v>
      </c>
      <c r="G40">
        <v>887</v>
      </c>
      <c r="H40">
        <v>886</v>
      </c>
      <c r="I40">
        <v>887</v>
      </c>
      <c r="J40">
        <v>886</v>
      </c>
      <c r="K40">
        <v>887</v>
      </c>
    </row>
    <row r="41" spans="1:11" x14ac:dyDescent="0.3">
      <c r="A41">
        <v>2048</v>
      </c>
      <c r="B41">
        <v>888</v>
      </c>
      <c r="C41">
        <v>893</v>
      </c>
      <c r="D41">
        <v>888</v>
      </c>
      <c r="E41">
        <v>893</v>
      </c>
      <c r="F41">
        <v>888</v>
      </c>
      <c r="G41">
        <v>893</v>
      </c>
      <c r="H41">
        <v>888</v>
      </c>
      <c r="I41">
        <v>893</v>
      </c>
      <c r="J41">
        <v>888</v>
      </c>
      <c r="K41">
        <v>893</v>
      </c>
    </row>
    <row r="42" spans="1:11" x14ac:dyDescent="0.3">
      <c r="A42">
        <v>2049</v>
      </c>
      <c r="B42">
        <v>891</v>
      </c>
      <c r="C42">
        <v>893</v>
      </c>
      <c r="D42">
        <v>891</v>
      </c>
      <c r="E42">
        <v>893</v>
      </c>
      <c r="F42">
        <v>891</v>
      </c>
      <c r="G42">
        <v>893</v>
      </c>
      <c r="H42">
        <v>891</v>
      </c>
      <c r="I42">
        <v>893</v>
      </c>
      <c r="J42">
        <v>891</v>
      </c>
      <c r="K42">
        <v>893</v>
      </c>
    </row>
    <row r="43" spans="1:11" x14ac:dyDescent="0.3">
      <c r="A43">
        <v>2050</v>
      </c>
      <c r="B43">
        <v>893</v>
      </c>
      <c r="C43">
        <v>896</v>
      </c>
      <c r="D43">
        <v>893</v>
      </c>
      <c r="E43">
        <v>896</v>
      </c>
      <c r="F43">
        <v>893</v>
      </c>
      <c r="G43">
        <v>896</v>
      </c>
      <c r="H43">
        <v>893</v>
      </c>
      <c r="I43">
        <v>896</v>
      </c>
      <c r="J43">
        <v>893</v>
      </c>
      <c r="K43">
        <v>896</v>
      </c>
    </row>
    <row r="48" spans="1:11" x14ac:dyDescent="0.3">
      <c r="B48">
        <v>0.154</v>
      </c>
      <c r="C48">
        <v>0.154</v>
      </c>
      <c r="D48">
        <v>0.154</v>
      </c>
      <c r="E48">
        <v>0.154</v>
      </c>
      <c r="F48">
        <v>0.154</v>
      </c>
      <c r="G48">
        <v>0.154</v>
      </c>
      <c r="H48">
        <v>0.154</v>
      </c>
      <c r="I48">
        <v>0.154</v>
      </c>
      <c r="J48">
        <v>0.154</v>
      </c>
      <c r="K48">
        <v>0.154</v>
      </c>
    </row>
    <row r="49" spans="2:11" x14ac:dyDescent="0.3">
      <c r="B49">
        <v>0.64659999999999995</v>
      </c>
      <c r="C49">
        <v>0.64659999999999995</v>
      </c>
      <c r="D49">
        <v>0.64659999999999995</v>
      </c>
      <c r="E49">
        <v>0.64659999999999995</v>
      </c>
      <c r="F49">
        <v>0.64659999999999995</v>
      </c>
      <c r="G49">
        <v>0.64659999999999995</v>
      </c>
      <c r="H49">
        <v>0.64659999999999995</v>
      </c>
      <c r="I49">
        <v>0.64659999999999995</v>
      </c>
      <c r="J49">
        <v>0.64659999999999995</v>
      </c>
      <c r="K49">
        <v>0.64659999999999995</v>
      </c>
    </row>
    <row r="50" spans="2:11" x14ac:dyDescent="0.3">
      <c r="B50">
        <v>0.95</v>
      </c>
      <c r="C50">
        <v>0.95</v>
      </c>
      <c r="D50">
        <v>0.95</v>
      </c>
      <c r="E50">
        <v>0.95</v>
      </c>
      <c r="F50">
        <v>0.95</v>
      </c>
      <c r="G50">
        <v>0.95</v>
      </c>
      <c r="H50">
        <v>0.95</v>
      </c>
      <c r="I50">
        <v>0.95</v>
      </c>
      <c r="J50">
        <v>0.95</v>
      </c>
      <c r="K50">
        <v>0.95</v>
      </c>
    </row>
    <row r="51" spans="2:11" x14ac:dyDescent="0.3">
      <c r="B51">
        <v>9.8000000000000004E-2</v>
      </c>
      <c r="C51">
        <v>9.8000000000000004E-2</v>
      </c>
      <c r="D51">
        <v>9.8000000000000004E-2</v>
      </c>
      <c r="E51">
        <v>9.8000000000000004E-2</v>
      </c>
      <c r="F51">
        <v>9.8000000000000004E-2</v>
      </c>
      <c r="G51">
        <v>9.8000000000000004E-2</v>
      </c>
      <c r="H51">
        <v>9.8000000000000004E-2</v>
      </c>
      <c r="I51">
        <v>9.8000000000000004E-2</v>
      </c>
      <c r="J51">
        <v>9.8000000000000004E-2</v>
      </c>
      <c r="K51">
        <v>9.8000000000000004E-2</v>
      </c>
    </row>
    <row r="52" spans="2:11" x14ac:dyDescent="0.3">
      <c r="B52">
        <v>6.2700000000000004E-3</v>
      </c>
      <c r="C52">
        <v>6.2700000000000004E-3</v>
      </c>
      <c r="D52">
        <v>6.2700000000000004E-3</v>
      </c>
      <c r="E52">
        <v>6.2700000000000004E-3</v>
      </c>
      <c r="F52">
        <v>6.2700000000000004E-3</v>
      </c>
      <c r="G52">
        <v>6.2700000000000004E-3</v>
      </c>
      <c r="H52">
        <v>6.2700000000000004E-3</v>
      </c>
      <c r="I52">
        <v>6.2700000000000004E-3</v>
      </c>
      <c r="J52">
        <v>6.2700000000000004E-3</v>
      </c>
      <c r="K52">
        <v>6.2700000000000004E-3</v>
      </c>
    </row>
    <row r="53" spans="2:11" x14ac:dyDescent="0.3">
      <c r="B53" t="s">
        <v>23</v>
      </c>
      <c r="C53" t="s">
        <v>23</v>
      </c>
      <c r="D53" t="s">
        <v>23</v>
      </c>
      <c r="E53" t="s">
        <v>23</v>
      </c>
      <c r="F53" t="s">
        <v>23</v>
      </c>
      <c r="G53" t="s">
        <v>23</v>
      </c>
      <c r="H53" t="s">
        <v>23</v>
      </c>
      <c r="I53" t="s">
        <v>23</v>
      </c>
      <c r="J53" t="s">
        <v>23</v>
      </c>
      <c r="K53" t="s">
        <v>23</v>
      </c>
    </row>
    <row r="54" spans="2:11" x14ac:dyDescent="0.3"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</row>
    <row r="55" spans="2:11" x14ac:dyDescent="0.3"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K43"/>
  <sheetViews>
    <sheetView workbookViewId="0">
      <selection activeCell="J1" sqref="J1:K1048576"/>
    </sheetView>
  </sheetViews>
  <sheetFormatPr defaultRowHeight="14.4" x14ac:dyDescent="0.3"/>
  <sheetData>
    <row r="1" spans="1:11" x14ac:dyDescent="0.3">
      <c r="A1" t="s">
        <v>0</v>
      </c>
      <c r="B1" t="s">
        <v>25</v>
      </c>
      <c r="C1" t="s">
        <v>26</v>
      </c>
      <c r="D1" t="s">
        <v>25</v>
      </c>
      <c r="E1" t="s">
        <v>26</v>
      </c>
      <c r="F1" t="s">
        <v>25</v>
      </c>
      <c r="G1" t="s">
        <v>26</v>
      </c>
      <c r="H1" t="s">
        <v>25</v>
      </c>
      <c r="I1" t="s">
        <v>26</v>
      </c>
      <c r="J1" t="s">
        <v>25</v>
      </c>
      <c r="K1" t="s">
        <v>26</v>
      </c>
    </row>
    <row r="2" spans="1:11" x14ac:dyDescent="0.3">
      <c r="A2">
        <v>2009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3">
      <c r="A3">
        <v>2010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3">
      <c r="A4">
        <v>2011</v>
      </c>
      <c r="B4">
        <v>46</v>
      </c>
      <c r="C4">
        <v>46</v>
      </c>
      <c r="D4">
        <v>46</v>
      </c>
      <c r="E4">
        <v>46</v>
      </c>
      <c r="F4">
        <v>46</v>
      </c>
      <c r="G4">
        <v>46</v>
      </c>
      <c r="H4">
        <v>46</v>
      </c>
      <c r="I4">
        <v>46</v>
      </c>
      <c r="J4">
        <v>46</v>
      </c>
      <c r="K4">
        <v>46</v>
      </c>
    </row>
    <row r="5" spans="1:11" x14ac:dyDescent="0.3">
      <c r="A5">
        <v>2012</v>
      </c>
      <c r="B5">
        <v>53</v>
      </c>
      <c r="C5">
        <v>53</v>
      </c>
      <c r="D5">
        <v>53</v>
      </c>
      <c r="E5">
        <v>53</v>
      </c>
      <c r="F5">
        <v>53</v>
      </c>
      <c r="G5">
        <v>53</v>
      </c>
      <c r="H5">
        <v>53</v>
      </c>
      <c r="I5">
        <v>53</v>
      </c>
      <c r="J5">
        <v>53</v>
      </c>
      <c r="K5">
        <v>53</v>
      </c>
    </row>
    <row r="6" spans="1:11" x14ac:dyDescent="0.3">
      <c r="A6">
        <v>2013</v>
      </c>
      <c r="B6">
        <v>72</v>
      </c>
      <c r="C6">
        <v>72</v>
      </c>
      <c r="D6">
        <v>72</v>
      </c>
      <c r="E6">
        <v>72</v>
      </c>
      <c r="F6">
        <v>72</v>
      </c>
      <c r="G6">
        <v>72</v>
      </c>
      <c r="H6">
        <v>72</v>
      </c>
      <c r="I6">
        <v>72</v>
      </c>
      <c r="J6">
        <v>72</v>
      </c>
      <c r="K6">
        <v>72</v>
      </c>
    </row>
    <row r="7" spans="1:11" x14ac:dyDescent="0.3">
      <c r="A7">
        <v>2014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</row>
    <row r="8" spans="1:11" x14ac:dyDescent="0.3">
      <c r="A8">
        <v>2015</v>
      </c>
      <c r="B8">
        <v>153</v>
      </c>
      <c r="C8">
        <v>153</v>
      </c>
      <c r="D8">
        <v>153</v>
      </c>
      <c r="E8">
        <v>153</v>
      </c>
      <c r="F8">
        <v>153</v>
      </c>
      <c r="G8">
        <v>153</v>
      </c>
      <c r="H8">
        <v>153</v>
      </c>
      <c r="I8">
        <v>153</v>
      </c>
      <c r="J8">
        <v>153</v>
      </c>
      <c r="K8">
        <v>153</v>
      </c>
    </row>
    <row r="9" spans="1:11" x14ac:dyDescent="0.3">
      <c r="A9">
        <v>2016</v>
      </c>
      <c r="B9">
        <v>226</v>
      </c>
      <c r="C9">
        <v>226</v>
      </c>
      <c r="D9">
        <v>226</v>
      </c>
      <c r="E9">
        <v>226</v>
      </c>
      <c r="F9">
        <v>226</v>
      </c>
      <c r="G9">
        <v>226</v>
      </c>
      <c r="H9">
        <v>226</v>
      </c>
      <c r="I9">
        <v>226</v>
      </c>
      <c r="J9">
        <v>226</v>
      </c>
      <c r="K9">
        <v>226</v>
      </c>
    </row>
    <row r="10" spans="1:11" x14ac:dyDescent="0.3">
      <c r="A10">
        <v>2017</v>
      </c>
      <c r="B10">
        <v>336</v>
      </c>
      <c r="C10">
        <v>336</v>
      </c>
      <c r="D10">
        <v>336</v>
      </c>
      <c r="E10">
        <v>336</v>
      </c>
      <c r="F10">
        <v>336</v>
      </c>
      <c r="G10">
        <v>336</v>
      </c>
      <c r="H10">
        <v>336</v>
      </c>
      <c r="I10">
        <v>336</v>
      </c>
      <c r="J10">
        <v>336</v>
      </c>
      <c r="K10">
        <v>336</v>
      </c>
    </row>
    <row r="11" spans="1:11" x14ac:dyDescent="0.3">
      <c r="A11">
        <v>2018</v>
      </c>
      <c r="B11">
        <v>524</v>
      </c>
      <c r="C11">
        <v>524</v>
      </c>
      <c r="D11">
        <v>524</v>
      </c>
      <c r="E11">
        <v>524</v>
      </c>
      <c r="F11">
        <v>524</v>
      </c>
      <c r="G11">
        <v>524</v>
      </c>
      <c r="H11">
        <v>524</v>
      </c>
      <c r="I11">
        <v>524</v>
      </c>
      <c r="J11">
        <v>524</v>
      </c>
      <c r="K11">
        <v>524</v>
      </c>
    </row>
    <row r="12" spans="1:11" x14ac:dyDescent="0.3">
      <c r="A12">
        <v>2019</v>
      </c>
      <c r="B12">
        <v>726</v>
      </c>
      <c r="C12">
        <v>726</v>
      </c>
      <c r="D12">
        <v>726</v>
      </c>
      <c r="E12">
        <v>726</v>
      </c>
      <c r="F12">
        <v>726</v>
      </c>
      <c r="G12">
        <v>726</v>
      </c>
      <c r="H12">
        <v>726</v>
      </c>
      <c r="I12">
        <v>726</v>
      </c>
      <c r="J12">
        <v>726</v>
      </c>
      <c r="K12">
        <v>726</v>
      </c>
    </row>
    <row r="13" spans="1:11" x14ac:dyDescent="0.3">
      <c r="A13">
        <v>2020</v>
      </c>
      <c r="B13">
        <v>898</v>
      </c>
      <c r="C13">
        <v>898</v>
      </c>
      <c r="D13">
        <v>898</v>
      </c>
      <c r="E13">
        <v>898</v>
      </c>
      <c r="F13">
        <v>898</v>
      </c>
      <c r="G13">
        <v>898</v>
      </c>
      <c r="H13">
        <v>898</v>
      </c>
      <c r="I13">
        <v>898</v>
      </c>
      <c r="J13">
        <v>898</v>
      </c>
      <c r="K13">
        <v>898</v>
      </c>
    </row>
    <row r="14" spans="1:11" x14ac:dyDescent="0.3">
      <c r="A14">
        <v>2021</v>
      </c>
      <c r="B14">
        <v>1025</v>
      </c>
      <c r="C14">
        <v>1025</v>
      </c>
      <c r="D14">
        <v>1025</v>
      </c>
      <c r="E14">
        <v>1025</v>
      </c>
      <c r="F14">
        <v>1025</v>
      </c>
      <c r="G14">
        <v>1025</v>
      </c>
      <c r="H14">
        <v>1025</v>
      </c>
      <c r="I14">
        <v>1025</v>
      </c>
      <c r="J14">
        <v>1025</v>
      </c>
      <c r="K14">
        <v>1025</v>
      </c>
    </row>
    <row r="15" spans="1:11" x14ac:dyDescent="0.3">
      <c r="A15">
        <v>2022</v>
      </c>
      <c r="B15">
        <v>1210</v>
      </c>
      <c r="C15">
        <v>1210</v>
      </c>
      <c r="D15">
        <v>1210</v>
      </c>
      <c r="E15">
        <v>1210</v>
      </c>
      <c r="F15">
        <v>1210</v>
      </c>
      <c r="G15">
        <v>1210</v>
      </c>
      <c r="H15">
        <v>1210</v>
      </c>
      <c r="I15">
        <v>1210</v>
      </c>
      <c r="J15">
        <v>1210</v>
      </c>
      <c r="K15">
        <v>1210</v>
      </c>
    </row>
    <row r="16" spans="1:11" x14ac:dyDescent="0.3">
      <c r="A16">
        <v>2023</v>
      </c>
      <c r="B16">
        <v>1374</v>
      </c>
      <c r="C16">
        <v>1374</v>
      </c>
      <c r="D16">
        <v>1374</v>
      </c>
      <c r="E16">
        <v>1374</v>
      </c>
      <c r="F16">
        <v>1374</v>
      </c>
      <c r="G16">
        <v>1374</v>
      </c>
      <c r="H16">
        <v>1374</v>
      </c>
      <c r="I16">
        <v>1374</v>
      </c>
      <c r="J16">
        <v>1374</v>
      </c>
      <c r="K16">
        <v>1374</v>
      </c>
    </row>
    <row r="17" spans="1:11" x14ac:dyDescent="0.3">
      <c r="A17">
        <v>2024</v>
      </c>
      <c r="B17">
        <v>1486</v>
      </c>
      <c r="C17">
        <v>1486</v>
      </c>
      <c r="D17">
        <v>1486</v>
      </c>
      <c r="E17">
        <v>1486</v>
      </c>
      <c r="F17">
        <v>1486</v>
      </c>
      <c r="G17">
        <v>1486</v>
      </c>
      <c r="H17">
        <v>1486</v>
      </c>
      <c r="I17">
        <v>1486</v>
      </c>
      <c r="J17">
        <v>1486</v>
      </c>
      <c r="K17">
        <v>1486</v>
      </c>
    </row>
    <row r="18" spans="1:11" x14ac:dyDescent="0.3">
      <c r="A18">
        <v>2025</v>
      </c>
      <c r="B18">
        <v>1612</v>
      </c>
      <c r="C18">
        <v>1612</v>
      </c>
      <c r="D18">
        <v>1612</v>
      </c>
      <c r="E18">
        <v>1612</v>
      </c>
      <c r="F18">
        <v>1612</v>
      </c>
      <c r="G18">
        <v>1612</v>
      </c>
      <c r="H18">
        <v>1612</v>
      </c>
      <c r="I18">
        <v>1612</v>
      </c>
      <c r="J18">
        <v>1612</v>
      </c>
      <c r="K18">
        <v>1612</v>
      </c>
    </row>
    <row r="19" spans="1:11" x14ac:dyDescent="0.3">
      <c r="A19">
        <v>2026</v>
      </c>
      <c r="B19">
        <v>1730</v>
      </c>
      <c r="C19">
        <v>1713</v>
      </c>
      <c r="D19">
        <v>1730</v>
      </c>
      <c r="E19">
        <v>1713</v>
      </c>
      <c r="F19">
        <v>1730</v>
      </c>
      <c r="G19">
        <v>1713</v>
      </c>
      <c r="H19">
        <v>1730</v>
      </c>
      <c r="I19">
        <v>1713</v>
      </c>
      <c r="J19">
        <v>1730</v>
      </c>
      <c r="K19">
        <v>1713</v>
      </c>
    </row>
    <row r="20" spans="1:11" x14ac:dyDescent="0.3">
      <c r="A20">
        <v>2027</v>
      </c>
      <c r="B20">
        <v>1890</v>
      </c>
      <c r="C20">
        <v>1824</v>
      </c>
      <c r="D20">
        <v>1890</v>
      </c>
      <c r="E20">
        <v>1824</v>
      </c>
      <c r="F20">
        <v>1890</v>
      </c>
      <c r="G20">
        <v>1824</v>
      </c>
      <c r="H20">
        <v>1890</v>
      </c>
      <c r="I20">
        <v>1824</v>
      </c>
      <c r="J20">
        <v>1890</v>
      </c>
      <c r="K20">
        <v>1824</v>
      </c>
    </row>
    <row r="21" spans="1:11" x14ac:dyDescent="0.3">
      <c r="A21">
        <v>2028</v>
      </c>
      <c r="B21">
        <v>2163</v>
      </c>
      <c r="C21">
        <v>1992</v>
      </c>
      <c r="D21">
        <v>2163</v>
      </c>
      <c r="E21">
        <v>1992</v>
      </c>
      <c r="F21">
        <v>2163</v>
      </c>
      <c r="G21">
        <v>1992</v>
      </c>
      <c r="H21">
        <v>2163</v>
      </c>
      <c r="I21">
        <v>1992</v>
      </c>
      <c r="J21">
        <v>2163</v>
      </c>
      <c r="K21">
        <v>1992</v>
      </c>
    </row>
    <row r="22" spans="1:11" x14ac:dyDescent="0.3">
      <c r="A22">
        <v>2029</v>
      </c>
      <c r="B22">
        <v>2519</v>
      </c>
      <c r="C22">
        <v>2255</v>
      </c>
      <c r="D22">
        <v>2519</v>
      </c>
      <c r="E22">
        <v>2255</v>
      </c>
      <c r="F22">
        <v>2519</v>
      </c>
      <c r="G22">
        <v>2255</v>
      </c>
      <c r="H22">
        <v>2519</v>
      </c>
      <c r="I22">
        <v>2255</v>
      </c>
      <c r="J22">
        <v>2519</v>
      </c>
      <c r="K22">
        <v>2255</v>
      </c>
    </row>
    <row r="23" spans="1:11" x14ac:dyDescent="0.3">
      <c r="A23">
        <v>2030</v>
      </c>
      <c r="B23">
        <v>2924</v>
      </c>
      <c r="C23">
        <v>2551</v>
      </c>
      <c r="D23">
        <v>2924</v>
      </c>
      <c r="E23">
        <v>2551</v>
      </c>
      <c r="F23">
        <v>2924</v>
      </c>
      <c r="G23">
        <v>2551</v>
      </c>
      <c r="H23">
        <v>2924</v>
      </c>
      <c r="I23">
        <v>2551</v>
      </c>
      <c r="J23">
        <v>2924</v>
      </c>
      <c r="K23">
        <v>2551</v>
      </c>
    </row>
    <row r="24" spans="1:11" x14ac:dyDescent="0.3">
      <c r="A24">
        <v>2031</v>
      </c>
      <c r="B24">
        <v>3333</v>
      </c>
      <c r="C24">
        <v>2887</v>
      </c>
      <c r="D24">
        <v>3333</v>
      </c>
      <c r="E24">
        <v>2887</v>
      </c>
      <c r="F24">
        <v>3333</v>
      </c>
      <c r="G24">
        <v>2887</v>
      </c>
      <c r="H24">
        <v>3333</v>
      </c>
      <c r="I24">
        <v>2887</v>
      </c>
      <c r="J24">
        <v>3333</v>
      </c>
      <c r="K24">
        <v>2887</v>
      </c>
    </row>
    <row r="25" spans="1:11" x14ac:dyDescent="0.3">
      <c r="A25">
        <v>2032</v>
      </c>
      <c r="B25">
        <v>3810</v>
      </c>
      <c r="C25">
        <v>3260</v>
      </c>
      <c r="D25">
        <v>3810</v>
      </c>
      <c r="E25">
        <v>3260</v>
      </c>
      <c r="F25">
        <v>3810</v>
      </c>
      <c r="G25">
        <v>3260</v>
      </c>
      <c r="H25">
        <v>3810</v>
      </c>
      <c r="I25">
        <v>3260</v>
      </c>
      <c r="J25">
        <v>3810</v>
      </c>
      <c r="K25">
        <v>3260</v>
      </c>
    </row>
    <row r="26" spans="1:11" x14ac:dyDescent="0.3">
      <c r="A26">
        <v>2033</v>
      </c>
      <c r="B26">
        <v>4283</v>
      </c>
      <c r="C26">
        <v>3670</v>
      </c>
      <c r="D26">
        <v>4283</v>
      </c>
      <c r="E26">
        <v>3670</v>
      </c>
      <c r="F26">
        <v>4283</v>
      </c>
      <c r="G26">
        <v>3670</v>
      </c>
      <c r="H26">
        <v>4283</v>
      </c>
      <c r="I26">
        <v>3670</v>
      </c>
      <c r="J26">
        <v>4283</v>
      </c>
      <c r="K26">
        <v>3670</v>
      </c>
    </row>
    <row r="27" spans="1:11" x14ac:dyDescent="0.3">
      <c r="A27">
        <v>2034</v>
      </c>
      <c r="B27">
        <v>4751</v>
      </c>
      <c r="C27">
        <v>4108</v>
      </c>
      <c r="D27">
        <v>4751</v>
      </c>
      <c r="E27">
        <v>4108</v>
      </c>
      <c r="F27">
        <v>4751</v>
      </c>
      <c r="G27">
        <v>4108</v>
      </c>
      <c r="H27">
        <v>4751</v>
      </c>
      <c r="I27">
        <v>4108</v>
      </c>
      <c r="J27">
        <v>4751</v>
      </c>
      <c r="K27">
        <v>4108</v>
      </c>
    </row>
    <row r="28" spans="1:11" x14ac:dyDescent="0.3">
      <c r="A28">
        <v>2035</v>
      </c>
      <c r="B28">
        <v>5208</v>
      </c>
      <c r="C28">
        <v>4554</v>
      </c>
      <c r="D28">
        <v>5208</v>
      </c>
      <c r="E28">
        <v>4554</v>
      </c>
      <c r="F28">
        <v>5208</v>
      </c>
      <c r="G28">
        <v>4554</v>
      </c>
      <c r="H28">
        <v>5208</v>
      </c>
      <c r="I28">
        <v>4554</v>
      </c>
      <c r="J28">
        <v>5208</v>
      </c>
      <c r="K28">
        <v>4554</v>
      </c>
    </row>
    <row r="29" spans="1:11" x14ac:dyDescent="0.3">
      <c r="A29">
        <v>2036</v>
      </c>
      <c r="B29">
        <v>5686</v>
      </c>
      <c r="C29">
        <v>5009</v>
      </c>
      <c r="D29">
        <v>5686</v>
      </c>
      <c r="E29">
        <v>5009</v>
      </c>
      <c r="F29">
        <v>5686</v>
      </c>
      <c r="G29">
        <v>5009</v>
      </c>
      <c r="H29">
        <v>5686</v>
      </c>
      <c r="I29">
        <v>5009</v>
      </c>
      <c r="J29">
        <v>5686</v>
      </c>
      <c r="K29">
        <v>5009</v>
      </c>
    </row>
    <row r="30" spans="1:11" x14ac:dyDescent="0.3">
      <c r="A30">
        <v>2037</v>
      </c>
      <c r="B30">
        <v>6185</v>
      </c>
      <c r="C30">
        <v>5455</v>
      </c>
      <c r="D30">
        <v>6185</v>
      </c>
      <c r="E30">
        <v>5455</v>
      </c>
      <c r="F30">
        <v>6185</v>
      </c>
      <c r="G30">
        <v>5455</v>
      </c>
      <c r="H30">
        <v>6185</v>
      </c>
      <c r="I30">
        <v>5455</v>
      </c>
      <c r="J30">
        <v>6185</v>
      </c>
      <c r="K30">
        <v>5455</v>
      </c>
    </row>
    <row r="31" spans="1:11" x14ac:dyDescent="0.3">
      <c r="A31">
        <v>2038</v>
      </c>
      <c r="B31">
        <v>6732</v>
      </c>
      <c r="C31">
        <v>5920</v>
      </c>
      <c r="D31">
        <v>6732</v>
      </c>
      <c r="E31">
        <v>5920</v>
      </c>
      <c r="F31">
        <v>6732</v>
      </c>
      <c r="G31">
        <v>5920</v>
      </c>
      <c r="H31">
        <v>6732</v>
      </c>
      <c r="I31">
        <v>5920</v>
      </c>
      <c r="J31">
        <v>6732</v>
      </c>
      <c r="K31">
        <v>5920</v>
      </c>
    </row>
    <row r="32" spans="1:11" x14ac:dyDescent="0.3">
      <c r="A32">
        <v>2039</v>
      </c>
      <c r="B32">
        <v>7319</v>
      </c>
      <c r="C32">
        <v>6406</v>
      </c>
      <c r="D32">
        <v>7319</v>
      </c>
      <c r="E32">
        <v>6406</v>
      </c>
      <c r="F32">
        <v>7319</v>
      </c>
      <c r="G32">
        <v>6406</v>
      </c>
      <c r="H32">
        <v>7319</v>
      </c>
      <c r="I32">
        <v>6406</v>
      </c>
      <c r="J32">
        <v>7319</v>
      </c>
      <c r="K32">
        <v>6406</v>
      </c>
    </row>
    <row r="33" spans="1:11" x14ac:dyDescent="0.3">
      <c r="A33">
        <v>2040</v>
      </c>
      <c r="B33">
        <v>7927</v>
      </c>
      <c r="C33">
        <v>6958</v>
      </c>
      <c r="D33">
        <v>7927</v>
      </c>
      <c r="E33">
        <v>6958</v>
      </c>
      <c r="F33">
        <v>7927</v>
      </c>
      <c r="G33">
        <v>6958</v>
      </c>
      <c r="H33">
        <v>7927</v>
      </c>
      <c r="I33">
        <v>6958</v>
      </c>
      <c r="J33">
        <v>7927</v>
      </c>
      <c r="K33">
        <v>6958</v>
      </c>
    </row>
    <row r="34" spans="1:11" x14ac:dyDescent="0.3">
      <c r="A34">
        <v>2041</v>
      </c>
      <c r="B34">
        <v>8585</v>
      </c>
      <c r="C34">
        <v>7510</v>
      </c>
      <c r="D34">
        <v>8585</v>
      </c>
      <c r="E34">
        <v>7510</v>
      </c>
      <c r="F34">
        <v>8585</v>
      </c>
      <c r="G34">
        <v>7510</v>
      </c>
      <c r="H34">
        <v>8585</v>
      </c>
      <c r="I34">
        <v>7510</v>
      </c>
      <c r="J34">
        <v>8585</v>
      </c>
      <c r="K34">
        <v>7510</v>
      </c>
    </row>
    <row r="35" spans="1:11" x14ac:dyDescent="0.3">
      <c r="A35">
        <v>2042</v>
      </c>
      <c r="B35">
        <v>9251</v>
      </c>
      <c r="C35">
        <v>8099</v>
      </c>
      <c r="D35">
        <v>9251</v>
      </c>
      <c r="E35">
        <v>8099</v>
      </c>
      <c r="F35">
        <v>9251</v>
      </c>
      <c r="G35">
        <v>8099</v>
      </c>
      <c r="H35">
        <v>9251</v>
      </c>
      <c r="I35">
        <v>8099</v>
      </c>
      <c r="J35">
        <v>9251</v>
      </c>
      <c r="K35">
        <v>8099</v>
      </c>
    </row>
    <row r="36" spans="1:11" x14ac:dyDescent="0.3">
      <c r="A36">
        <v>2043</v>
      </c>
      <c r="B36">
        <v>9925</v>
      </c>
      <c r="C36">
        <v>8739</v>
      </c>
      <c r="D36">
        <v>9925</v>
      </c>
      <c r="E36">
        <v>8739</v>
      </c>
      <c r="F36">
        <v>9925</v>
      </c>
      <c r="G36">
        <v>8739</v>
      </c>
      <c r="H36">
        <v>9925</v>
      </c>
      <c r="I36">
        <v>8739</v>
      </c>
      <c r="J36">
        <v>9925</v>
      </c>
      <c r="K36">
        <v>8739</v>
      </c>
    </row>
    <row r="37" spans="1:11" x14ac:dyDescent="0.3">
      <c r="A37">
        <v>2044</v>
      </c>
      <c r="B37">
        <v>10598</v>
      </c>
      <c r="C37">
        <v>9383</v>
      </c>
      <c r="D37">
        <v>10598</v>
      </c>
      <c r="E37">
        <v>9383</v>
      </c>
      <c r="F37">
        <v>10598</v>
      </c>
      <c r="G37">
        <v>9383</v>
      </c>
      <c r="H37">
        <v>10598</v>
      </c>
      <c r="I37">
        <v>9383</v>
      </c>
      <c r="J37">
        <v>10598</v>
      </c>
      <c r="K37">
        <v>9383</v>
      </c>
    </row>
    <row r="38" spans="1:11" x14ac:dyDescent="0.3">
      <c r="A38">
        <v>2045</v>
      </c>
      <c r="B38">
        <v>11257</v>
      </c>
      <c r="C38">
        <v>10066</v>
      </c>
      <c r="D38">
        <v>11257</v>
      </c>
      <c r="E38">
        <v>10066</v>
      </c>
      <c r="F38">
        <v>11257</v>
      </c>
      <c r="G38">
        <v>10066</v>
      </c>
      <c r="H38">
        <v>11257</v>
      </c>
      <c r="I38">
        <v>10066</v>
      </c>
      <c r="J38">
        <v>11257</v>
      </c>
      <c r="K38">
        <v>10066</v>
      </c>
    </row>
    <row r="39" spans="1:11" x14ac:dyDescent="0.3">
      <c r="A39">
        <v>2046</v>
      </c>
      <c r="B39">
        <v>11934</v>
      </c>
      <c r="C39">
        <v>10731</v>
      </c>
      <c r="D39">
        <v>11934</v>
      </c>
      <c r="E39">
        <v>10731</v>
      </c>
      <c r="F39">
        <v>11934</v>
      </c>
      <c r="G39">
        <v>10731</v>
      </c>
      <c r="H39">
        <v>11934</v>
      </c>
      <c r="I39">
        <v>10731</v>
      </c>
      <c r="J39">
        <v>11934</v>
      </c>
      <c r="K39">
        <v>10731</v>
      </c>
    </row>
    <row r="40" spans="1:11" x14ac:dyDescent="0.3">
      <c r="A40">
        <v>2047</v>
      </c>
      <c r="B40">
        <v>12613</v>
      </c>
      <c r="C40">
        <v>11403</v>
      </c>
      <c r="D40">
        <v>12613</v>
      </c>
      <c r="E40">
        <v>11403</v>
      </c>
      <c r="F40">
        <v>12613</v>
      </c>
      <c r="G40">
        <v>11403</v>
      </c>
      <c r="H40">
        <v>12613</v>
      </c>
      <c r="I40">
        <v>11403</v>
      </c>
      <c r="J40">
        <v>12613</v>
      </c>
      <c r="K40">
        <v>11403</v>
      </c>
    </row>
    <row r="41" spans="1:11" x14ac:dyDescent="0.3">
      <c r="A41">
        <v>2048</v>
      </c>
      <c r="B41">
        <v>13297</v>
      </c>
      <c r="C41">
        <v>12065</v>
      </c>
      <c r="D41">
        <v>13297</v>
      </c>
      <c r="E41">
        <v>12065</v>
      </c>
      <c r="F41">
        <v>13297</v>
      </c>
      <c r="G41">
        <v>12065</v>
      </c>
      <c r="H41">
        <v>13297</v>
      </c>
      <c r="I41">
        <v>12065</v>
      </c>
      <c r="J41">
        <v>13297</v>
      </c>
      <c r="K41">
        <v>12065</v>
      </c>
    </row>
    <row r="42" spans="1:11" x14ac:dyDescent="0.3">
      <c r="A42">
        <v>2049</v>
      </c>
      <c r="B42">
        <v>13973</v>
      </c>
      <c r="C42">
        <v>12730</v>
      </c>
      <c r="D42">
        <v>13973</v>
      </c>
      <c r="E42">
        <v>12730</v>
      </c>
      <c r="F42">
        <v>13973</v>
      </c>
      <c r="G42">
        <v>12730</v>
      </c>
      <c r="H42">
        <v>13973</v>
      </c>
      <c r="I42">
        <v>12730</v>
      </c>
      <c r="J42">
        <v>13973</v>
      </c>
      <c r="K42">
        <v>12730</v>
      </c>
    </row>
    <row r="43" spans="1:11" x14ac:dyDescent="0.3">
      <c r="A43">
        <v>2050</v>
      </c>
      <c r="B43">
        <v>14668</v>
      </c>
      <c r="C43">
        <v>13398</v>
      </c>
      <c r="D43">
        <v>14668</v>
      </c>
      <c r="E43">
        <v>13398</v>
      </c>
      <c r="F43">
        <v>14668</v>
      </c>
      <c r="G43">
        <v>13398</v>
      </c>
      <c r="H43">
        <v>14668</v>
      </c>
      <c r="I43">
        <v>13398</v>
      </c>
      <c r="J43">
        <v>14668</v>
      </c>
      <c r="K43">
        <v>13398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O55"/>
  <sheetViews>
    <sheetView workbookViewId="0">
      <selection activeCell="N1" sqref="N1:O1048576"/>
    </sheetView>
  </sheetViews>
  <sheetFormatPr defaultRowHeight="14.4" x14ac:dyDescent="0.3"/>
  <sheetData>
    <row r="1" spans="1:15" x14ac:dyDescent="0.3">
      <c r="A1" t="s">
        <v>0</v>
      </c>
      <c r="B1" t="s">
        <v>27</v>
      </c>
      <c r="C1" t="s">
        <v>28</v>
      </c>
      <c r="D1" t="s">
        <v>27</v>
      </c>
      <c r="E1" t="s">
        <v>28</v>
      </c>
      <c r="F1" t="s">
        <v>27</v>
      </c>
      <c r="G1" t="s">
        <v>28</v>
      </c>
      <c r="H1" t="s">
        <v>27</v>
      </c>
      <c r="I1" t="s">
        <v>28</v>
      </c>
      <c r="J1" t="s">
        <v>27</v>
      </c>
      <c r="K1" t="s">
        <v>28</v>
      </c>
      <c r="L1" t="s">
        <v>27</v>
      </c>
      <c r="M1" t="s">
        <v>28</v>
      </c>
      <c r="N1" t="s">
        <v>27</v>
      </c>
      <c r="O1" t="s">
        <v>28</v>
      </c>
    </row>
    <row r="2" spans="1:15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</row>
    <row r="3" spans="1:15" x14ac:dyDescent="0.3">
      <c r="A3">
        <v>2010</v>
      </c>
      <c r="B3">
        <v>26</v>
      </c>
      <c r="C3">
        <v>26</v>
      </c>
      <c r="D3">
        <v>26</v>
      </c>
      <c r="E3">
        <v>26</v>
      </c>
      <c r="F3">
        <v>26</v>
      </c>
      <c r="G3">
        <v>26</v>
      </c>
      <c r="H3">
        <v>26</v>
      </c>
      <c r="I3">
        <v>26</v>
      </c>
      <c r="J3">
        <v>26</v>
      </c>
      <c r="K3">
        <v>26</v>
      </c>
      <c r="L3">
        <v>26</v>
      </c>
      <c r="M3">
        <v>26</v>
      </c>
      <c r="N3">
        <v>26</v>
      </c>
      <c r="O3">
        <v>26</v>
      </c>
    </row>
    <row r="4" spans="1:15" x14ac:dyDescent="0.3">
      <c r="A4">
        <v>2011</v>
      </c>
      <c r="B4">
        <v>39</v>
      </c>
      <c r="C4">
        <v>39</v>
      </c>
      <c r="D4">
        <v>39</v>
      </c>
      <c r="E4">
        <v>39</v>
      </c>
      <c r="F4">
        <v>39</v>
      </c>
      <c r="G4">
        <v>39</v>
      </c>
      <c r="H4">
        <v>39</v>
      </c>
      <c r="I4">
        <v>39</v>
      </c>
      <c r="J4">
        <v>39</v>
      </c>
      <c r="K4">
        <v>39</v>
      </c>
      <c r="L4">
        <v>39</v>
      </c>
      <c r="M4">
        <v>39</v>
      </c>
      <c r="N4">
        <v>39</v>
      </c>
      <c r="O4">
        <v>39</v>
      </c>
    </row>
    <row r="5" spans="1:15" x14ac:dyDescent="0.3">
      <c r="A5">
        <v>2012</v>
      </c>
      <c r="B5">
        <v>65</v>
      </c>
      <c r="C5">
        <v>65</v>
      </c>
      <c r="D5">
        <v>65</v>
      </c>
      <c r="E5">
        <v>65</v>
      </c>
      <c r="F5">
        <v>65</v>
      </c>
      <c r="G5">
        <v>65</v>
      </c>
      <c r="H5">
        <v>65</v>
      </c>
      <c r="I5">
        <v>65</v>
      </c>
      <c r="J5">
        <v>65</v>
      </c>
      <c r="K5">
        <v>65</v>
      </c>
      <c r="L5">
        <v>65</v>
      </c>
      <c r="M5">
        <v>65</v>
      </c>
      <c r="N5">
        <v>65</v>
      </c>
      <c r="O5">
        <v>65</v>
      </c>
    </row>
    <row r="6" spans="1:15" x14ac:dyDescent="0.3">
      <c r="A6">
        <v>2013</v>
      </c>
      <c r="B6">
        <v>123</v>
      </c>
      <c r="C6">
        <v>123</v>
      </c>
      <c r="D6">
        <v>123</v>
      </c>
      <c r="E6">
        <v>123</v>
      </c>
      <c r="F6">
        <v>123</v>
      </c>
      <c r="G6">
        <v>123</v>
      </c>
      <c r="H6">
        <v>123</v>
      </c>
      <c r="I6">
        <v>123</v>
      </c>
      <c r="J6">
        <v>123</v>
      </c>
      <c r="K6">
        <v>123</v>
      </c>
      <c r="L6">
        <v>123</v>
      </c>
      <c r="M6">
        <v>123</v>
      </c>
      <c r="N6">
        <v>123</v>
      </c>
      <c r="O6">
        <v>123</v>
      </c>
    </row>
    <row r="7" spans="1:15" x14ac:dyDescent="0.3">
      <c r="A7">
        <v>2014</v>
      </c>
      <c r="B7">
        <v>176</v>
      </c>
      <c r="C7">
        <v>176</v>
      </c>
      <c r="D7">
        <v>176</v>
      </c>
      <c r="E7">
        <v>176</v>
      </c>
      <c r="F7">
        <v>176</v>
      </c>
      <c r="G7">
        <v>176</v>
      </c>
      <c r="H7">
        <v>176</v>
      </c>
      <c r="I7">
        <v>176</v>
      </c>
      <c r="J7">
        <v>176</v>
      </c>
      <c r="K7">
        <v>176</v>
      </c>
      <c r="L7">
        <v>176</v>
      </c>
      <c r="M7">
        <v>176</v>
      </c>
      <c r="N7">
        <v>176</v>
      </c>
      <c r="O7">
        <v>176</v>
      </c>
    </row>
    <row r="8" spans="1:15" x14ac:dyDescent="0.3">
      <c r="A8">
        <v>2015</v>
      </c>
      <c r="B8">
        <v>237</v>
      </c>
      <c r="C8">
        <v>237</v>
      </c>
      <c r="D8">
        <v>237</v>
      </c>
      <c r="E8">
        <v>237</v>
      </c>
      <c r="F8">
        <v>237</v>
      </c>
      <c r="G8">
        <v>237</v>
      </c>
      <c r="H8">
        <v>237</v>
      </c>
      <c r="I8">
        <v>237</v>
      </c>
      <c r="J8">
        <v>237</v>
      </c>
      <c r="K8">
        <v>237</v>
      </c>
      <c r="L8">
        <v>237</v>
      </c>
      <c r="M8">
        <v>237</v>
      </c>
      <c r="N8">
        <v>237</v>
      </c>
      <c r="O8">
        <v>237</v>
      </c>
    </row>
    <row r="9" spans="1:15" x14ac:dyDescent="0.3">
      <c r="A9">
        <v>2016</v>
      </c>
      <c r="B9">
        <v>304</v>
      </c>
      <c r="C9">
        <v>304</v>
      </c>
      <c r="D9">
        <v>304</v>
      </c>
      <c r="E9">
        <v>304</v>
      </c>
      <c r="F9">
        <v>304</v>
      </c>
      <c r="G9">
        <v>304</v>
      </c>
      <c r="H9">
        <v>304</v>
      </c>
      <c r="I9">
        <v>304</v>
      </c>
      <c r="J9">
        <v>304</v>
      </c>
      <c r="K9">
        <v>304</v>
      </c>
      <c r="L9">
        <v>304</v>
      </c>
      <c r="M9">
        <v>304</v>
      </c>
      <c r="N9">
        <v>304</v>
      </c>
      <c r="O9">
        <v>304</v>
      </c>
    </row>
    <row r="10" spans="1:15" x14ac:dyDescent="0.3">
      <c r="A10">
        <v>2017</v>
      </c>
      <c r="B10">
        <v>382</v>
      </c>
      <c r="C10">
        <v>382</v>
      </c>
      <c r="D10">
        <v>382</v>
      </c>
      <c r="E10">
        <v>382</v>
      </c>
      <c r="F10">
        <v>382</v>
      </c>
      <c r="G10">
        <v>382</v>
      </c>
      <c r="H10">
        <v>382</v>
      </c>
      <c r="I10">
        <v>382</v>
      </c>
      <c r="J10">
        <v>382</v>
      </c>
      <c r="K10">
        <v>382</v>
      </c>
      <c r="L10">
        <v>382</v>
      </c>
      <c r="M10">
        <v>382</v>
      </c>
      <c r="N10">
        <v>382</v>
      </c>
      <c r="O10">
        <v>382</v>
      </c>
    </row>
    <row r="11" spans="1:15" x14ac:dyDescent="0.3">
      <c r="A11">
        <v>2018</v>
      </c>
      <c r="B11">
        <v>476</v>
      </c>
      <c r="C11">
        <v>476</v>
      </c>
      <c r="D11">
        <v>476</v>
      </c>
      <c r="E11">
        <v>476</v>
      </c>
      <c r="F11">
        <v>476</v>
      </c>
      <c r="G11">
        <v>476</v>
      </c>
      <c r="H11">
        <v>476</v>
      </c>
      <c r="I11">
        <v>476</v>
      </c>
      <c r="J11">
        <v>476</v>
      </c>
      <c r="K11">
        <v>476</v>
      </c>
      <c r="L11">
        <v>476</v>
      </c>
      <c r="M11">
        <v>476</v>
      </c>
      <c r="N11">
        <v>476</v>
      </c>
      <c r="O11">
        <v>476</v>
      </c>
    </row>
    <row r="12" spans="1:15" x14ac:dyDescent="0.3">
      <c r="A12">
        <v>2019</v>
      </c>
      <c r="B12">
        <v>560</v>
      </c>
      <c r="C12">
        <v>560</v>
      </c>
      <c r="D12">
        <v>560</v>
      </c>
      <c r="E12">
        <v>560</v>
      </c>
      <c r="F12">
        <v>560</v>
      </c>
      <c r="G12">
        <v>560</v>
      </c>
      <c r="H12">
        <v>560</v>
      </c>
      <c r="I12">
        <v>560</v>
      </c>
      <c r="J12">
        <v>560</v>
      </c>
      <c r="K12">
        <v>560</v>
      </c>
      <c r="L12">
        <v>560</v>
      </c>
      <c r="M12">
        <v>560</v>
      </c>
      <c r="N12">
        <v>560</v>
      </c>
      <c r="O12">
        <v>560</v>
      </c>
    </row>
    <row r="13" spans="1:15" x14ac:dyDescent="0.3">
      <c r="A13">
        <v>2020</v>
      </c>
      <c r="B13">
        <v>613</v>
      </c>
      <c r="C13">
        <v>613</v>
      </c>
      <c r="D13">
        <v>613</v>
      </c>
      <c r="E13">
        <v>613</v>
      </c>
      <c r="F13">
        <v>613</v>
      </c>
      <c r="G13">
        <v>613</v>
      </c>
      <c r="H13">
        <v>613</v>
      </c>
      <c r="I13">
        <v>613</v>
      </c>
      <c r="J13">
        <v>613</v>
      </c>
      <c r="K13">
        <v>613</v>
      </c>
      <c r="L13">
        <v>613</v>
      </c>
      <c r="M13">
        <v>613</v>
      </c>
      <c r="N13">
        <v>613</v>
      </c>
      <c r="O13">
        <v>613</v>
      </c>
    </row>
    <row r="14" spans="1:15" x14ac:dyDescent="0.3">
      <c r="A14">
        <v>2021</v>
      </c>
      <c r="B14">
        <v>663</v>
      </c>
      <c r="C14">
        <v>663</v>
      </c>
      <c r="D14">
        <v>663</v>
      </c>
      <c r="E14">
        <v>663</v>
      </c>
      <c r="F14">
        <v>663</v>
      </c>
      <c r="G14">
        <v>663</v>
      </c>
      <c r="H14">
        <v>663</v>
      </c>
      <c r="I14">
        <v>663</v>
      </c>
      <c r="J14">
        <v>663</v>
      </c>
      <c r="K14">
        <v>663</v>
      </c>
      <c r="L14">
        <v>663</v>
      </c>
      <c r="M14">
        <v>663</v>
      </c>
      <c r="N14">
        <v>663</v>
      </c>
      <c r="O14">
        <v>663</v>
      </c>
    </row>
    <row r="15" spans="1:15" x14ac:dyDescent="0.3">
      <c r="A15">
        <v>2022</v>
      </c>
      <c r="B15">
        <v>688</v>
      </c>
      <c r="C15">
        <v>688</v>
      </c>
      <c r="D15">
        <v>688</v>
      </c>
      <c r="E15">
        <v>688</v>
      </c>
      <c r="F15">
        <v>688</v>
      </c>
      <c r="G15">
        <v>688</v>
      </c>
      <c r="H15">
        <v>688</v>
      </c>
      <c r="I15">
        <v>688</v>
      </c>
      <c r="J15">
        <v>688</v>
      </c>
      <c r="K15">
        <v>688</v>
      </c>
      <c r="L15">
        <v>688</v>
      </c>
      <c r="M15">
        <v>688</v>
      </c>
      <c r="N15">
        <v>688</v>
      </c>
      <c r="O15">
        <v>688</v>
      </c>
    </row>
    <row r="16" spans="1:15" x14ac:dyDescent="0.3">
      <c r="A16">
        <v>2023</v>
      </c>
      <c r="B16">
        <v>692</v>
      </c>
      <c r="C16">
        <v>692</v>
      </c>
      <c r="D16">
        <v>692</v>
      </c>
      <c r="E16">
        <v>692</v>
      </c>
      <c r="F16">
        <v>692</v>
      </c>
      <c r="G16">
        <v>692</v>
      </c>
      <c r="H16">
        <v>692</v>
      </c>
      <c r="I16">
        <v>692</v>
      </c>
      <c r="J16">
        <v>692</v>
      </c>
      <c r="K16">
        <v>692</v>
      </c>
      <c r="L16">
        <v>692</v>
      </c>
      <c r="M16">
        <v>692</v>
      </c>
      <c r="N16">
        <v>692</v>
      </c>
      <c r="O16">
        <v>692</v>
      </c>
    </row>
    <row r="17" spans="1:15" x14ac:dyDescent="0.3">
      <c r="A17">
        <v>2024</v>
      </c>
      <c r="B17">
        <v>708</v>
      </c>
      <c r="C17">
        <v>708</v>
      </c>
      <c r="D17">
        <v>708</v>
      </c>
      <c r="E17">
        <v>708</v>
      </c>
      <c r="F17">
        <v>708</v>
      </c>
      <c r="G17">
        <v>708</v>
      </c>
      <c r="H17">
        <v>708</v>
      </c>
      <c r="I17">
        <v>708</v>
      </c>
      <c r="J17">
        <v>708</v>
      </c>
      <c r="K17">
        <v>708</v>
      </c>
      <c r="L17">
        <v>708</v>
      </c>
      <c r="M17">
        <v>708</v>
      </c>
      <c r="N17">
        <v>708</v>
      </c>
      <c r="O17">
        <v>708</v>
      </c>
    </row>
    <row r="18" spans="1:15" x14ac:dyDescent="0.3">
      <c r="A18">
        <v>2025</v>
      </c>
      <c r="B18">
        <v>708</v>
      </c>
      <c r="C18">
        <v>708</v>
      </c>
      <c r="D18">
        <v>708</v>
      </c>
      <c r="E18">
        <v>708</v>
      </c>
      <c r="F18">
        <v>708</v>
      </c>
      <c r="G18">
        <v>708</v>
      </c>
      <c r="H18">
        <v>708</v>
      </c>
      <c r="I18">
        <v>708</v>
      </c>
      <c r="J18">
        <v>708</v>
      </c>
      <c r="K18">
        <v>708</v>
      </c>
      <c r="L18">
        <v>708</v>
      </c>
      <c r="M18">
        <v>708</v>
      </c>
      <c r="N18">
        <v>708</v>
      </c>
      <c r="O18">
        <v>708</v>
      </c>
    </row>
    <row r="19" spans="1:15" x14ac:dyDescent="0.3">
      <c r="A19">
        <v>2026</v>
      </c>
      <c r="B19">
        <v>709</v>
      </c>
      <c r="C19">
        <v>708</v>
      </c>
      <c r="D19">
        <v>709</v>
      </c>
      <c r="E19">
        <v>708</v>
      </c>
      <c r="F19">
        <v>709</v>
      </c>
      <c r="G19">
        <v>708</v>
      </c>
      <c r="H19">
        <v>709</v>
      </c>
      <c r="I19">
        <v>708</v>
      </c>
      <c r="J19">
        <v>709</v>
      </c>
      <c r="K19">
        <v>708</v>
      </c>
      <c r="L19">
        <v>709</v>
      </c>
      <c r="M19">
        <v>708</v>
      </c>
      <c r="N19">
        <v>709</v>
      </c>
      <c r="O19">
        <v>708</v>
      </c>
    </row>
    <row r="20" spans="1:15" x14ac:dyDescent="0.3">
      <c r="A20">
        <v>2027</v>
      </c>
      <c r="B20">
        <v>715</v>
      </c>
      <c r="C20">
        <v>709</v>
      </c>
      <c r="D20">
        <v>715</v>
      </c>
      <c r="E20">
        <v>709</v>
      </c>
      <c r="F20">
        <v>715</v>
      </c>
      <c r="G20">
        <v>709</v>
      </c>
      <c r="H20">
        <v>715</v>
      </c>
      <c r="I20">
        <v>709</v>
      </c>
      <c r="J20">
        <v>715</v>
      </c>
      <c r="K20">
        <v>709</v>
      </c>
      <c r="L20">
        <v>715</v>
      </c>
      <c r="M20">
        <v>709</v>
      </c>
      <c r="N20">
        <v>715</v>
      </c>
      <c r="O20">
        <v>709</v>
      </c>
    </row>
    <row r="21" spans="1:15" x14ac:dyDescent="0.3">
      <c r="A21">
        <v>2028</v>
      </c>
      <c r="B21">
        <v>725</v>
      </c>
      <c r="C21">
        <v>719</v>
      </c>
      <c r="D21">
        <v>725</v>
      </c>
      <c r="E21">
        <v>719</v>
      </c>
      <c r="F21">
        <v>725</v>
      </c>
      <c r="G21">
        <v>719</v>
      </c>
      <c r="H21">
        <v>725</v>
      </c>
      <c r="I21">
        <v>719</v>
      </c>
      <c r="J21">
        <v>725</v>
      </c>
      <c r="K21">
        <v>719</v>
      </c>
      <c r="L21">
        <v>725</v>
      </c>
      <c r="M21">
        <v>719</v>
      </c>
      <c r="N21">
        <v>725</v>
      </c>
      <c r="O21">
        <v>719</v>
      </c>
    </row>
    <row r="22" spans="1:15" x14ac:dyDescent="0.3">
      <c r="A22">
        <v>2029</v>
      </c>
      <c r="B22">
        <v>737</v>
      </c>
      <c r="C22">
        <v>731</v>
      </c>
      <c r="D22">
        <v>737</v>
      </c>
      <c r="E22">
        <v>731</v>
      </c>
      <c r="F22">
        <v>737</v>
      </c>
      <c r="G22">
        <v>731</v>
      </c>
      <c r="H22">
        <v>737</v>
      </c>
      <c r="I22">
        <v>731</v>
      </c>
      <c r="J22">
        <v>737</v>
      </c>
      <c r="K22">
        <v>731</v>
      </c>
      <c r="L22">
        <v>737</v>
      </c>
      <c r="M22">
        <v>731</v>
      </c>
      <c r="N22">
        <v>737</v>
      </c>
      <c r="O22">
        <v>731</v>
      </c>
    </row>
    <row r="23" spans="1:15" x14ac:dyDescent="0.3">
      <c r="A23">
        <v>2030</v>
      </c>
      <c r="B23">
        <v>745</v>
      </c>
      <c r="C23">
        <v>751</v>
      </c>
      <c r="D23">
        <v>745</v>
      </c>
      <c r="E23">
        <v>751</v>
      </c>
      <c r="F23">
        <v>745</v>
      </c>
      <c r="G23">
        <v>751</v>
      </c>
      <c r="H23">
        <v>745</v>
      </c>
      <c r="I23">
        <v>751</v>
      </c>
      <c r="J23">
        <v>745</v>
      </c>
      <c r="K23">
        <v>751</v>
      </c>
      <c r="L23">
        <v>745</v>
      </c>
      <c r="M23">
        <v>751</v>
      </c>
      <c r="N23">
        <v>745</v>
      </c>
      <c r="O23">
        <v>751</v>
      </c>
    </row>
    <row r="24" spans="1:15" x14ac:dyDescent="0.3">
      <c r="A24">
        <v>2031</v>
      </c>
      <c r="B24">
        <v>757</v>
      </c>
      <c r="C24">
        <v>759</v>
      </c>
      <c r="D24">
        <v>757</v>
      </c>
      <c r="E24">
        <v>759</v>
      </c>
      <c r="F24">
        <v>757</v>
      </c>
      <c r="G24">
        <v>759</v>
      </c>
      <c r="H24">
        <v>757</v>
      </c>
      <c r="I24">
        <v>759</v>
      </c>
      <c r="J24">
        <v>757</v>
      </c>
      <c r="K24">
        <v>759</v>
      </c>
      <c r="L24">
        <v>757</v>
      </c>
      <c r="M24">
        <v>759</v>
      </c>
      <c r="N24">
        <v>757</v>
      </c>
      <c r="O24">
        <v>759</v>
      </c>
    </row>
    <row r="25" spans="1:15" x14ac:dyDescent="0.3">
      <c r="A25">
        <v>2032</v>
      </c>
      <c r="B25">
        <v>767</v>
      </c>
      <c r="C25">
        <v>767</v>
      </c>
      <c r="D25">
        <v>767</v>
      </c>
      <c r="E25">
        <v>767</v>
      </c>
      <c r="F25">
        <v>767</v>
      </c>
      <c r="G25">
        <v>767</v>
      </c>
      <c r="H25">
        <v>767</v>
      </c>
      <c r="I25">
        <v>767</v>
      </c>
      <c r="J25">
        <v>767</v>
      </c>
      <c r="K25">
        <v>767</v>
      </c>
      <c r="L25">
        <v>767</v>
      </c>
      <c r="M25">
        <v>767</v>
      </c>
      <c r="N25">
        <v>767</v>
      </c>
      <c r="O25">
        <v>767</v>
      </c>
    </row>
    <row r="26" spans="1:15" x14ac:dyDescent="0.3">
      <c r="A26">
        <v>2033</v>
      </c>
      <c r="B26">
        <v>778</v>
      </c>
      <c r="C26">
        <v>772</v>
      </c>
      <c r="D26">
        <v>778</v>
      </c>
      <c r="E26">
        <v>772</v>
      </c>
      <c r="F26">
        <v>778</v>
      </c>
      <c r="G26">
        <v>772</v>
      </c>
      <c r="H26">
        <v>778</v>
      </c>
      <c r="I26">
        <v>772</v>
      </c>
      <c r="J26">
        <v>778</v>
      </c>
      <c r="K26">
        <v>772</v>
      </c>
      <c r="L26">
        <v>778</v>
      </c>
      <c r="M26">
        <v>772</v>
      </c>
      <c r="N26">
        <v>778</v>
      </c>
      <c r="O26">
        <v>772</v>
      </c>
    </row>
    <row r="27" spans="1:15" x14ac:dyDescent="0.3">
      <c r="A27">
        <v>2034</v>
      </c>
      <c r="B27">
        <v>782</v>
      </c>
      <c r="C27">
        <v>774</v>
      </c>
      <c r="D27">
        <v>782</v>
      </c>
      <c r="E27">
        <v>774</v>
      </c>
      <c r="F27">
        <v>782</v>
      </c>
      <c r="G27">
        <v>774</v>
      </c>
      <c r="H27">
        <v>782</v>
      </c>
      <c r="I27">
        <v>774</v>
      </c>
      <c r="J27">
        <v>782</v>
      </c>
      <c r="K27">
        <v>774</v>
      </c>
      <c r="L27">
        <v>782</v>
      </c>
      <c r="M27">
        <v>774</v>
      </c>
      <c r="N27">
        <v>782</v>
      </c>
      <c r="O27">
        <v>774</v>
      </c>
    </row>
    <row r="28" spans="1:15" x14ac:dyDescent="0.3">
      <c r="A28">
        <v>2035</v>
      </c>
      <c r="B28">
        <v>789</v>
      </c>
      <c r="C28">
        <v>780</v>
      </c>
      <c r="D28">
        <v>789</v>
      </c>
      <c r="E28">
        <v>780</v>
      </c>
      <c r="F28">
        <v>789</v>
      </c>
      <c r="G28">
        <v>780</v>
      </c>
      <c r="H28">
        <v>789</v>
      </c>
      <c r="I28">
        <v>780</v>
      </c>
      <c r="J28">
        <v>789</v>
      </c>
      <c r="K28">
        <v>780</v>
      </c>
      <c r="L28">
        <v>789</v>
      </c>
      <c r="M28">
        <v>780</v>
      </c>
      <c r="N28">
        <v>789</v>
      </c>
      <c r="O28">
        <v>780</v>
      </c>
    </row>
    <row r="29" spans="1:15" x14ac:dyDescent="0.3">
      <c r="A29">
        <v>2036</v>
      </c>
      <c r="B29">
        <v>801</v>
      </c>
      <c r="C29">
        <v>788</v>
      </c>
      <c r="D29">
        <v>801</v>
      </c>
      <c r="E29">
        <v>788</v>
      </c>
      <c r="F29">
        <v>801</v>
      </c>
      <c r="G29">
        <v>788</v>
      </c>
      <c r="H29">
        <v>801</v>
      </c>
      <c r="I29">
        <v>788</v>
      </c>
      <c r="J29">
        <v>801</v>
      </c>
      <c r="K29">
        <v>788</v>
      </c>
      <c r="L29">
        <v>801</v>
      </c>
      <c r="M29">
        <v>788</v>
      </c>
      <c r="N29">
        <v>801</v>
      </c>
      <c r="O29">
        <v>788</v>
      </c>
    </row>
    <row r="30" spans="1:15" x14ac:dyDescent="0.3">
      <c r="A30">
        <v>2037</v>
      </c>
      <c r="B30">
        <v>807</v>
      </c>
      <c r="C30">
        <v>793</v>
      </c>
      <c r="D30">
        <v>807</v>
      </c>
      <c r="E30">
        <v>793</v>
      </c>
      <c r="F30">
        <v>807</v>
      </c>
      <c r="G30">
        <v>793</v>
      </c>
      <c r="H30">
        <v>807</v>
      </c>
      <c r="I30">
        <v>793</v>
      </c>
      <c r="J30">
        <v>807</v>
      </c>
      <c r="K30">
        <v>793</v>
      </c>
      <c r="L30">
        <v>807</v>
      </c>
      <c r="M30">
        <v>793</v>
      </c>
      <c r="N30">
        <v>807</v>
      </c>
      <c r="O30">
        <v>793</v>
      </c>
    </row>
    <row r="31" spans="1:15" x14ac:dyDescent="0.3">
      <c r="A31">
        <v>2038</v>
      </c>
      <c r="B31">
        <v>809</v>
      </c>
      <c r="C31">
        <v>795</v>
      </c>
      <c r="D31">
        <v>809</v>
      </c>
      <c r="E31">
        <v>795</v>
      </c>
      <c r="F31">
        <v>809</v>
      </c>
      <c r="G31">
        <v>795</v>
      </c>
      <c r="H31">
        <v>809</v>
      </c>
      <c r="I31">
        <v>795</v>
      </c>
      <c r="J31">
        <v>809</v>
      </c>
      <c r="K31">
        <v>795</v>
      </c>
      <c r="L31">
        <v>809</v>
      </c>
      <c r="M31">
        <v>795</v>
      </c>
      <c r="N31">
        <v>809</v>
      </c>
      <c r="O31">
        <v>795</v>
      </c>
    </row>
    <row r="32" spans="1:15" x14ac:dyDescent="0.3">
      <c r="A32">
        <v>2039</v>
      </c>
      <c r="B32">
        <v>820</v>
      </c>
      <c r="C32">
        <v>804</v>
      </c>
      <c r="D32">
        <v>820</v>
      </c>
      <c r="E32">
        <v>804</v>
      </c>
      <c r="F32">
        <v>820</v>
      </c>
      <c r="G32">
        <v>804</v>
      </c>
      <c r="H32">
        <v>820</v>
      </c>
      <c r="I32">
        <v>804</v>
      </c>
      <c r="J32">
        <v>820</v>
      </c>
      <c r="K32">
        <v>804</v>
      </c>
      <c r="L32">
        <v>820</v>
      </c>
      <c r="M32">
        <v>804</v>
      </c>
      <c r="N32">
        <v>820</v>
      </c>
      <c r="O32">
        <v>804</v>
      </c>
    </row>
    <row r="33" spans="1:15" x14ac:dyDescent="0.3">
      <c r="A33">
        <v>2040</v>
      </c>
      <c r="B33">
        <v>828</v>
      </c>
      <c r="C33">
        <v>812</v>
      </c>
      <c r="D33">
        <v>828</v>
      </c>
      <c r="E33">
        <v>812</v>
      </c>
      <c r="F33">
        <v>828</v>
      </c>
      <c r="G33">
        <v>812</v>
      </c>
      <c r="H33">
        <v>828</v>
      </c>
      <c r="I33">
        <v>812</v>
      </c>
      <c r="J33">
        <v>828</v>
      </c>
      <c r="K33">
        <v>812</v>
      </c>
      <c r="L33">
        <v>828</v>
      </c>
      <c r="M33">
        <v>812</v>
      </c>
      <c r="N33">
        <v>828</v>
      </c>
      <c r="O33">
        <v>812</v>
      </c>
    </row>
    <row r="34" spans="1:15" x14ac:dyDescent="0.3">
      <c r="A34">
        <v>2041</v>
      </c>
      <c r="B34">
        <v>833</v>
      </c>
      <c r="C34">
        <v>817</v>
      </c>
      <c r="D34">
        <v>833</v>
      </c>
      <c r="E34">
        <v>817</v>
      </c>
      <c r="F34">
        <v>833</v>
      </c>
      <c r="G34">
        <v>817</v>
      </c>
      <c r="H34">
        <v>833</v>
      </c>
      <c r="I34">
        <v>817</v>
      </c>
      <c r="J34">
        <v>833</v>
      </c>
      <c r="K34">
        <v>817</v>
      </c>
      <c r="L34">
        <v>833</v>
      </c>
      <c r="M34">
        <v>817</v>
      </c>
      <c r="N34">
        <v>833</v>
      </c>
      <c r="O34">
        <v>817</v>
      </c>
    </row>
    <row r="35" spans="1:15" x14ac:dyDescent="0.3">
      <c r="A35">
        <v>2042</v>
      </c>
      <c r="B35">
        <v>840</v>
      </c>
      <c r="C35">
        <v>824</v>
      </c>
      <c r="D35">
        <v>840</v>
      </c>
      <c r="E35">
        <v>824</v>
      </c>
      <c r="F35">
        <v>840</v>
      </c>
      <c r="G35">
        <v>824</v>
      </c>
      <c r="H35">
        <v>840</v>
      </c>
      <c r="I35">
        <v>824</v>
      </c>
      <c r="J35">
        <v>840</v>
      </c>
      <c r="K35">
        <v>824</v>
      </c>
      <c r="L35">
        <v>840</v>
      </c>
      <c r="M35">
        <v>824</v>
      </c>
      <c r="N35">
        <v>840</v>
      </c>
      <c r="O35">
        <v>824</v>
      </c>
    </row>
    <row r="36" spans="1:15" x14ac:dyDescent="0.3">
      <c r="A36">
        <v>2043</v>
      </c>
      <c r="B36">
        <v>848</v>
      </c>
      <c r="C36">
        <v>828</v>
      </c>
      <c r="D36">
        <v>848</v>
      </c>
      <c r="E36">
        <v>828</v>
      </c>
      <c r="F36">
        <v>848</v>
      </c>
      <c r="G36">
        <v>828</v>
      </c>
      <c r="H36">
        <v>848</v>
      </c>
      <c r="I36">
        <v>828</v>
      </c>
      <c r="J36">
        <v>848</v>
      </c>
      <c r="K36">
        <v>828</v>
      </c>
      <c r="L36">
        <v>848</v>
      </c>
      <c r="M36">
        <v>828</v>
      </c>
      <c r="N36">
        <v>848</v>
      </c>
      <c r="O36">
        <v>828</v>
      </c>
    </row>
    <row r="37" spans="1:15" x14ac:dyDescent="0.3">
      <c r="A37">
        <v>2044</v>
      </c>
      <c r="B37">
        <v>856</v>
      </c>
      <c r="C37">
        <v>831</v>
      </c>
      <c r="D37">
        <v>856</v>
      </c>
      <c r="E37">
        <v>831</v>
      </c>
      <c r="F37">
        <v>856</v>
      </c>
      <c r="G37">
        <v>831</v>
      </c>
      <c r="H37">
        <v>856</v>
      </c>
      <c r="I37">
        <v>831</v>
      </c>
      <c r="J37">
        <v>856</v>
      </c>
      <c r="K37">
        <v>831</v>
      </c>
      <c r="L37">
        <v>856</v>
      </c>
      <c r="M37">
        <v>831</v>
      </c>
      <c r="N37">
        <v>856</v>
      </c>
      <c r="O37">
        <v>831</v>
      </c>
    </row>
    <row r="38" spans="1:15" x14ac:dyDescent="0.3">
      <c r="A38">
        <v>2045</v>
      </c>
      <c r="B38">
        <v>867</v>
      </c>
      <c r="C38">
        <v>834</v>
      </c>
      <c r="D38">
        <v>867</v>
      </c>
      <c r="E38">
        <v>834</v>
      </c>
      <c r="F38">
        <v>867</v>
      </c>
      <c r="G38">
        <v>834</v>
      </c>
      <c r="H38">
        <v>867</v>
      </c>
      <c r="I38">
        <v>834</v>
      </c>
      <c r="J38">
        <v>867</v>
      </c>
      <c r="K38">
        <v>834</v>
      </c>
      <c r="L38">
        <v>867</v>
      </c>
      <c r="M38">
        <v>834</v>
      </c>
      <c r="N38">
        <v>867</v>
      </c>
      <c r="O38">
        <v>834</v>
      </c>
    </row>
    <row r="39" spans="1:15" x14ac:dyDescent="0.3">
      <c r="A39">
        <v>2046</v>
      </c>
      <c r="B39">
        <v>869</v>
      </c>
      <c r="C39">
        <v>841</v>
      </c>
      <c r="D39">
        <v>869</v>
      </c>
      <c r="E39">
        <v>841</v>
      </c>
      <c r="F39">
        <v>869</v>
      </c>
      <c r="G39">
        <v>841</v>
      </c>
      <c r="H39">
        <v>869</v>
      </c>
      <c r="I39">
        <v>841</v>
      </c>
      <c r="J39">
        <v>869</v>
      </c>
      <c r="K39">
        <v>841</v>
      </c>
      <c r="L39">
        <v>869</v>
      </c>
      <c r="M39">
        <v>841</v>
      </c>
      <c r="N39">
        <v>869</v>
      </c>
      <c r="O39">
        <v>841</v>
      </c>
    </row>
    <row r="40" spans="1:15" x14ac:dyDescent="0.3">
      <c r="A40">
        <v>2047</v>
      </c>
      <c r="B40">
        <v>878</v>
      </c>
      <c r="C40">
        <v>847</v>
      </c>
      <c r="D40">
        <v>878</v>
      </c>
      <c r="E40">
        <v>847</v>
      </c>
      <c r="F40">
        <v>878</v>
      </c>
      <c r="G40">
        <v>847</v>
      </c>
      <c r="H40">
        <v>878</v>
      </c>
      <c r="I40">
        <v>847</v>
      </c>
      <c r="J40">
        <v>878</v>
      </c>
      <c r="K40">
        <v>847</v>
      </c>
      <c r="L40">
        <v>878</v>
      </c>
      <c r="M40">
        <v>847</v>
      </c>
      <c r="N40">
        <v>878</v>
      </c>
      <c r="O40">
        <v>847</v>
      </c>
    </row>
    <row r="41" spans="1:15" x14ac:dyDescent="0.3">
      <c r="A41">
        <v>2048</v>
      </c>
      <c r="B41">
        <v>879</v>
      </c>
      <c r="C41">
        <v>852</v>
      </c>
      <c r="D41">
        <v>879</v>
      </c>
      <c r="E41">
        <v>852</v>
      </c>
      <c r="F41">
        <v>879</v>
      </c>
      <c r="G41">
        <v>852</v>
      </c>
      <c r="H41">
        <v>879</v>
      </c>
      <c r="I41">
        <v>852</v>
      </c>
      <c r="J41">
        <v>879</v>
      </c>
      <c r="K41">
        <v>852</v>
      </c>
      <c r="L41">
        <v>879</v>
      </c>
      <c r="M41">
        <v>852</v>
      </c>
      <c r="N41">
        <v>879</v>
      </c>
      <c r="O41">
        <v>852</v>
      </c>
    </row>
    <row r="42" spans="1:15" x14ac:dyDescent="0.3">
      <c r="A42">
        <v>2049</v>
      </c>
      <c r="B42">
        <v>885</v>
      </c>
      <c r="C42">
        <v>860</v>
      </c>
      <c r="D42">
        <v>885</v>
      </c>
      <c r="E42">
        <v>860</v>
      </c>
      <c r="F42">
        <v>885</v>
      </c>
      <c r="G42">
        <v>860</v>
      </c>
      <c r="H42">
        <v>885</v>
      </c>
      <c r="I42">
        <v>860</v>
      </c>
      <c r="J42">
        <v>885</v>
      </c>
      <c r="K42">
        <v>860</v>
      </c>
      <c r="L42">
        <v>885</v>
      </c>
      <c r="M42">
        <v>860</v>
      </c>
      <c r="N42">
        <v>885</v>
      </c>
      <c r="O42">
        <v>860</v>
      </c>
    </row>
    <row r="43" spans="1:15" x14ac:dyDescent="0.3">
      <c r="A43">
        <v>2050</v>
      </c>
      <c r="B43">
        <v>890</v>
      </c>
      <c r="C43">
        <v>871</v>
      </c>
      <c r="D43">
        <v>890</v>
      </c>
      <c r="E43">
        <v>871</v>
      </c>
      <c r="F43">
        <v>890</v>
      </c>
      <c r="G43">
        <v>871</v>
      </c>
      <c r="H43">
        <v>890</v>
      </c>
      <c r="I43">
        <v>871</v>
      </c>
      <c r="J43">
        <v>890</v>
      </c>
      <c r="K43">
        <v>871</v>
      </c>
      <c r="L43">
        <v>890</v>
      </c>
      <c r="M43">
        <v>871</v>
      </c>
      <c r="N43">
        <v>890</v>
      </c>
      <c r="O43">
        <v>871</v>
      </c>
    </row>
    <row r="48" spans="1:15" x14ac:dyDescent="0.3">
      <c r="B48">
        <v>0.154</v>
      </c>
      <c r="C48">
        <v>0.154</v>
      </c>
      <c r="D48">
        <v>0.154</v>
      </c>
      <c r="E48">
        <v>0.154</v>
      </c>
      <c r="F48">
        <v>0.154</v>
      </c>
      <c r="G48">
        <v>0.154</v>
      </c>
      <c r="H48">
        <v>0.154</v>
      </c>
      <c r="I48">
        <v>0.154</v>
      </c>
      <c r="J48">
        <v>0.154</v>
      </c>
      <c r="K48">
        <v>0.154</v>
      </c>
      <c r="L48">
        <v>0.154</v>
      </c>
      <c r="M48">
        <v>0.154</v>
      </c>
      <c r="N48">
        <v>0.154</v>
      </c>
      <c r="O48">
        <v>0.154</v>
      </c>
    </row>
    <row r="49" spans="2:15" x14ac:dyDescent="0.3">
      <c r="B49">
        <v>0.64659999999999995</v>
      </c>
      <c r="C49">
        <v>0.64659999999999995</v>
      </c>
      <c r="D49">
        <v>0.64659999999999995</v>
      </c>
      <c r="E49">
        <v>0.64659999999999995</v>
      </c>
      <c r="F49">
        <v>0.64659999999999995</v>
      </c>
      <c r="G49">
        <v>0.64659999999999995</v>
      </c>
      <c r="H49">
        <v>0.64659999999999995</v>
      </c>
      <c r="I49">
        <v>0.64659999999999995</v>
      </c>
      <c r="J49">
        <v>0.64659999999999995</v>
      </c>
      <c r="K49">
        <v>0.64659999999999995</v>
      </c>
      <c r="L49">
        <v>0.64659999999999995</v>
      </c>
      <c r="M49">
        <v>0.64659999999999995</v>
      </c>
      <c r="N49">
        <v>0.64659999999999995</v>
      </c>
      <c r="O49">
        <v>0.64659999999999995</v>
      </c>
    </row>
    <row r="50" spans="2:15" x14ac:dyDescent="0.3">
      <c r="B50">
        <v>0.95</v>
      </c>
      <c r="C50">
        <v>0.95</v>
      </c>
      <c r="D50">
        <v>0.95</v>
      </c>
      <c r="E50">
        <v>0.95</v>
      </c>
      <c r="F50">
        <v>0.95</v>
      </c>
      <c r="G50">
        <v>0.95</v>
      </c>
      <c r="H50">
        <v>0.95</v>
      </c>
      <c r="I50">
        <v>0.95</v>
      </c>
      <c r="J50">
        <v>0.95</v>
      </c>
      <c r="K50">
        <v>0.95</v>
      </c>
      <c r="L50">
        <v>0.95</v>
      </c>
      <c r="M50">
        <v>0.95</v>
      </c>
      <c r="N50">
        <v>0.95</v>
      </c>
      <c r="O50">
        <v>0.95</v>
      </c>
    </row>
    <row r="51" spans="2:15" x14ac:dyDescent="0.3">
      <c r="B51">
        <v>9.8000000000000004E-2</v>
      </c>
      <c r="C51">
        <v>9.8000000000000004E-2</v>
      </c>
      <c r="D51">
        <v>9.8000000000000004E-2</v>
      </c>
      <c r="E51">
        <v>9.8000000000000004E-2</v>
      </c>
      <c r="F51">
        <v>9.8000000000000004E-2</v>
      </c>
      <c r="G51">
        <v>9.8000000000000004E-2</v>
      </c>
      <c r="H51">
        <v>9.8000000000000004E-2</v>
      </c>
      <c r="I51">
        <v>9.8000000000000004E-2</v>
      </c>
      <c r="J51">
        <v>9.8000000000000004E-2</v>
      </c>
      <c r="K51">
        <v>9.8000000000000004E-2</v>
      </c>
      <c r="L51">
        <v>9.8000000000000004E-2</v>
      </c>
      <c r="M51">
        <v>9.8000000000000004E-2</v>
      </c>
      <c r="N51">
        <v>9.8000000000000004E-2</v>
      </c>
      <c r="O51">
        <v>9.8000000000000004E-2</v>
      </c>
    </row>
    <row r="52" spans="2:15" x14ac:dyDescent="0.3">
      <c r="B52">
        <v>6.2700000000000004E-3</v>
      </c>
      <c r="C52">
        <v>6.2700000000000004E-3</v>
      </c>
      <c r="D52">
        <v>6.2700000000000004E-3</v>
      </c>
      <c r="E52">
        <v>6.2700000000000004E-3</v>
      </c>
      <c r="F52">
        <v>6.2700000000000004E-3</v>
      </c>
      <c r="G52">
        <v>6.2700000000000004E-3</v>
      </c>
      <c r="H52">
        <v>6.2700000000000004E-3</v>
      </c>
      <c r="I52">
        <v>6.2700000000000004E-3</v>
      </c>
      <c r="J52">
        <v>6.2700000000000004E-3</v>
      </c>
      <c r="K52">
        <v>6.2700000000000004E-3</v>
      </c>
      <c r="L52">
        <v>6.2700000000000004E-3</v>
      </c>
      <c r="M52">
        <v>6.2700000000000004E-3</v>
      </c>
      <c r="N52">
        <v>6.2700000000000004E-3</v>
      </c>
      <c r="O52">
        <v>6.2700000000000004E-3</v>
      </c>
    </row>
    <row r="53" spans="2:15" x14ac:dyDescent="0.3">
      <c r="B53" t="s">
        <v>23</v>
      </c>
      <c r="C53" t="s">
        <v>23</v>
      </c>
      <c r="D53" t="s">
        <v>23</v>
      </c>
      <c r="E53" t="s">
        <v>23</v>
      </c>
      <c r="F53" t="s">
        <v>23</v>
      </c>
      <c r="G53" t="s">
        <v>23</v>
      </c>
      <c r="H53" t="s">
        <v>23</v>
      </c>
      <c r="I53" t="s">
        <v>23</v>
      </c>
      <c r="J53" t="s">
        <v>23</v>
      </c>
      <c r="K53" t="s">
        <v>23</v>
      </c>
      <c r="L53" t="s">
        <v>23</v>
      </c>
      <c r="M53" t="s">
        <v>23</v>
      </c>
      <c r="N53" t="s">
        <v>23</v>
      </c>
      <c r="O53" t="s">
        <v>23</v>
      </c>
    </row>
    <row r="54" spans="2:15" x14ac:dyDescent="0.3"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</row>
    <row r="55" spans="2:15" x14ac:dyDescent="0.3"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M55" t="b">
        <v>1</v>
      </c>
      <c r="N55" t="b">
        <v>1</v>
      </c>
      <c r="O55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M55"/>
  <sheetViews>
    <sheetView workbookViewId="0">
      <selection activeCell="L1" sqref="L1:M1048576"/>
    </sheetView>
  </sheetViews>
  <sheetFormatPr defaultRowHeight="14.4" x14ac:dyDescent="0.3"/>
  <sheetData>
    <row r="1" spans="1:13" x14ac:dyDescent="0.3">
      <c r="A1" t="s">
        <v>0</v>
      </c>
      <c r="B1" t="s">
        <v>29</v>
      </c>
      <c r="C1" t="s">
        <v>30</v>
      </c>
      <c r="D1" t="s">
        <v>29</v>
      </c>
      <c r="E1" t="s">
        <v>30</v>
      </c>
      <c r="F1" t="s">
        <v>29</v>
      </c>
      <c r="G1" t="s">
        <v>30</v>
      </c>
      <c r="H1" t="s">
        <v>29</v>
      </c>
      <c r="I1" t="s">
        <v>30</v>
      </c>
      <c r="J1" t="s">
        <v>29</v>
      </c>
      <c r="K1" t="s">
        <v>30</v>
      </c>
      <c r="L1" t="s">
        <v>29</v>
      </c>
      <c r="M1" t="s">
        <v>30</v>
      </c>
    </row>
    <row r="2" spans="1:13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</row>
    <row r="3" spans="1:13" x14ac:dyDescent="0.3">
      <c r="A3">
        <v>2010</v>
      </c>
      <c r="B3">
        <v>26</v>
      </c>
      <c r="C3">
        <v>26</v>
      </c>
      <c r="D3">
        <v>26</v>
      </c>
      <c r="E3">
        <v>26</v>
      </c>
      <c r="F3">
        <v>26</v>
      </c>
      <c r="G3">
        <v>26</v>
      </c>
      <c r="H3">
        <v>26</v>
      </c>
      <c r="I3">
        <v>26</v>
      </c>
      <c r="J3">
        <v>26</v>
      </c>
      <c r="K3">
        <v>26</v>
      </c>
      <c r="L3">
        <v>26</v>
      </c>
      <c r="M3">
        <v>26</v>
      </c>
    </row>
    <row r="4" spans="1:13" x14ac:dyDescent="0.3">
      <c r="A4">
        <v>2011</v>
      </c>
      <c r="B4">
        <v>39</v>
      </c>
      <c r="C4">
        <v>39</v>
      </c>
      <c r="D4">
        <v>39</v>
      </c>
      <c r="E4">
        <v>39</v>
      </c>
      <c r="F4">
        <v>39</v>
      </c>
      <c r="G4">
        <v>39</v>
      </c>
      <c r="H4">
        <v>39</v>
      </c>
      <c r="I4">
        <v>39</v>
      </c>
      <c r="J4">
        <v>39</v>
      </c>
      <c r="K4">
        <v>39</v>
      </c>
      <c r="L4">
        <v>39</v>
      </c>
      <c r="M4">
        <v>39</v>
      </c>
    </row>
    <row r="5" spans="1:13" x14ac:dyDescent="0.3">
      <c r="A5">
        <v>2012</v>
      </c>
      <c r="B5">
        <v>65</v>
      </c>
      <c r="C5">
        <v>65</v>
      </c>
      <c r="D5">
        <v>65</v>
      </c>
      <c r="E5">
        <v>65</v>
      </c>
      <c r="F5">
        <v>65</v>
      </c>
      <c r="G5">
        <v>65</v>
      </c>
      <c r="H5">
        <v>65</v>
      </c>
      <c r="I5">
        <v>65</v>
      </c>
      <c r="J5">
        <v>65</v>
      </c>
      <c r="K5">
        <v>65</v>
      </c>
      <c r="L5">
        <v>65</v>
      </c>
      <c r="M5">
        <v>65</v>
      </c>
    </row>
    <row r="6" spans="1:13" x14ac:dyDescent="0.3">
      <c r="A6">
        <v>2013</v>
      </c>
      <c r="B6">
        <v>123</v>
      </c>
      <c r="C6">
        <v>123</v>
      </c>
      <c r="D6">
        <v>123</v>
      </c>
      <c r="E6">
        <v>123</v>
      </c>
      <c r="F6">
        <v>123</v>
      </c>
      <c r="G6">
        <v>123</v>
      </c>
      <c r="H6">
        <v>123</v>
      </c>
      <c r="I6">
        <v>123</v>
      </c>
      <c r="J6">
        <v>123</v>
      </c>
      <c r="K6">
        <v>123</v>
      </c>
      <c r="L6">
        <v>123</v>
      </c>
      <c r="M6">
        <v>123</v>
      </c>
    </row>
    <row r="7" spans="1:13" x14ac:dyDescent="0.3">
      <c r="A7">
        <v>2014</v>
      </c>
      <c r="B7">
        <v>176</v>
      </c>
      <c r="C7">
        <v>176</v>
      </c>
      <c r="D7">
        <v>176</v>
      </c>
      <c r="E7">
        <v>176</v>
      </c>
      <c r="F7">
        <v>176</v>
      </c>
      <c r="G7">
        <v>176</v>
      </c>
      <c r="H7">
        <v>176</v>
      </c>
      <c r="I7">
        <v>176</v>
      </c>
      <c r="J7">
        <v>176</v>
      </c>
      <c r="K7">
        <v>176</v>
      </c>
      <c r="L7">
        <v>176</v>
      </c>
      <c r="M7">
        <v>176</v>
      </c>
    </row>
    <row r="8" spans="1:13" x14ac:dyDescent="0.3">
      <c r="A8">
        <v>2015</v>
      </c>
      <c r="B8">
        <v>237</v>
      </c>
      <c r="C8">
        <v>237</v>
      </c>
      <c r="D8">
        <v>237</v>
      </c>
      <c r="E8">
        <v>237</v>
      </c>
      <c r="F8">
        <v>237</v>
      </c>
      <c r="G8">
        <v>237</v>
      </c>
      <c r="H8">
        <v>237</v>
      </c>
      <c r="I8">
        <v>237</v>
      </c>
      <c r="J8">
        <v>237</v>
      </c>
      <c r="K8">
        <v>237</v>
      </c>
      <c r="L8">
        <v>237</v>
      </c>
      <c r="M8">
        <v>237</v>
      </c>
    </row>
    <row r="9" spans="1:13" x14ac:dyDescent="0.3">
      <c r="A9">
        <v>2016</v>
      </c>
      <c r="B9">
        <v>304</v>
      </c>
      <c r="C9">
        <v>304</v>
      </c>
      <c r="D9">
        <v>304</v>
      </c>
      <c r="E9">
        <v>304</v>
      </c>
      <c r="F9">
        <v>304</v>
      </c>
      <c r="G9">
        <v>304</v>
      </c>
      <c r="H9">
        <v>304</v>
      </c>
      <c r="I9">
        <v>304</v>
      </c>
      <c r="J9">
        <v>304</v>
      </c>
      <c r="K9">
        <v>304</v>
      </c>
      <c r="L9">
        <v>304</v>
      </c>
      <c r="M9">
        <v>304</v>
      </c>
    </row>
    <row r="10" spans="1:13" x14ac:dyDescent="0.3">
      <c r="A10">
        <v>2017</v>
      </c>
      <c r="B10">
        <v>382</v>
      </c>
      <c r="C10">
        <v>382</v>
      </c>
      <c r="D10">
        <v>382</v>
      </c>
      <c r="E10">
        <v>382</v>
      </c>
      <c r="F10">
        <v>382</v>
      </c>
      <c r="G10">
        <v>382</v>
      </c>
      <c r="H10">
        <v>382</v>
      </c>
      <c r="I10">
        <v>382</v>
      </c>
      <c r="J10">
        <v>382</v>
      </c>
      <c r="K10">
        <v>382</v>
      </c>
      <c r="L10">
        <v>382</v>
      </c>
      <c r="M10">
        <v>382</v>
      </c>
    </row>
    <row r="11" spans="1:13" x14ac:dyDescent="0.3">
      <c r="A11">
        <v>2018</v>
      </c>
      <c r="B11">
        <v>476</v>
      </c>
      <c r="C11">
        <v>476</v>
      </c>
      <c r="D11">
        <v>476</v>
      </c>
      <c r="E11">
        <v>476</v>
      </c>
      <c r="F11">
        <v>476</v>
      </c>
      <c r="G11">
        <v>476</v>
      </c>
      <c r="H11">
        <v>476</v>
      </c>
      <c r="I11">
        <v>476</v>
      </c>
      <c r="J11">
        <v>476</v>
      </c>
      <c r="K11">
        <v>476</v>
      </c>
      <c r="L11">
        <v>476</v>
      </c>
      <c r="M11">
        <v>476</v>
      </c>
    </row>
    <row r="12" spans="1:13" x14ac:dyDescent="0.3">
      <c r="A12">
        <v>2019</v>
      </c>
      <c r="B12">
        <v>560</v>
      </c>
      <c r="C12">
        <v>560</v>
      </c>
      <c r="D12">
        <v>560</v>
      </c>
      <c r="E12">
        <v>560</v>
      </c>
      <c r="F12">
        <v>560</v>
      </c>
      <c r="G12">
        <v>560</v>
      </c>
      <c r="H12">
        <v>560</v>
      </c>
      <c r="I12">
        <v>560</v>
      </c>
      <c r="J12">
        <v>560</v>
      </c>
      <c r="K12">
        <v>560</v>
      </c>
      <c r="L12">
        <v>560</v>
      </c>
      <c r="M12">
        <v>560</v>
      </c>
    </row>
    <row r="13" spans="1:13" x14ac:dyDescent="0.3">
      <c r="A13">
        <v>2020</v>
      </c>
      <c r="B13">
        <v>613</v>
      </c>
      <c r="C13">
        <v>613</v>
      </c>
      <c r="D13">
        <v>613</v>
      </c>
      <c r="E13">
        <v>613</v>
      </c>
      <c r="F13">
        <v>613</v>
      </c>
      <c r="G13">
        <v>613</v>
      </c>
      <c r="H13">
        <v>613</v>
      </c>
      <c r="I13">
        <v>613</v>
      </c>
      <c r="J13">
        <v>613</v>
      </c>
      <c r="K13">
        <v>613</v>
      </c>
      <c r="L13">
        <v>613</v>
      </c>
      <c r="M13">
        <v>613</v>
      </c>
    </row>
    <row r="14" spans="1:13" x14ac:dyDescent="0.3">
      <c r="A14">
        <v>2021</v>
      </c>
      <c r="B14">
        <v>663</v>
      </c>
      <c r="C14">
        <v>663</v>
      </c>
      <c r="D14">
        <v>663</v>
      </c>
      <c r="E14">
        <v>663</v>
      </c>
      <c r="F14">
        <v>663</v>
      </c>
      <c r="G14">
        <v>663</v>
      </c>
      <c r="H14">
        <v>663</v>
      </c>
      <c r="I14">
        <v>663</v>
      </c>
      <c r="J14">
        <v>663</v>
      </c>
      <c r="K14">
        <v>663</v>
      </c>
      <c r="L14">
        <v>663</v>
      </c>
      <c r="M14">
        <v>663</v>
      </c>
    </row>
    <row r="15" spans="1:13" x14ac:dyDescent="0.3">
      <c r="A15">
        <v>2022</v>
      </c>
      <c r="B15">
        <v>688</v>
      </c>
      <c r="C15">
        <v>688</v>
      </c>
      <c r="D15">
        <v>688</v>
      </c>
      <c r="E15">
        <v>688</v>
      </c>
      <c r="F15">
        <v>688</v>
      </c>
      <c r="G15">
        <v>688</v>
      </c>
      <c r="H15">
        <v>688</v>
      </c>
      <c r="I15">
        <v>688</v>
      </c>
      <c r="J15">
        <v>688</v>
      </c>
      <c r="K15">
        <v>688</v>
      </c>
      <c r="L15">
        <v>688</v>
      </c>
      <c r="M15">
        <v>688</v>
      </c>
    </row>
    <row r="16" spans="1:13" x14ac:dyDescent="0.3">
      <c r="A16">
        <v>2023</v>
      </c>
      <c r="B16">
        <v>692</v>
      </c>
      <c r="C16">
        <v>692</v>
      </c>
      <c r="D16">
        <v>692</v>
      </c>
      <c r="E16">
        <v>692</v>
      </c>
      <c r="F16">
        <v>692</v>
      </c>
      <c r="G16">
        <v>692</v>
      </c>
      <c r="H16">
        <v>692</v>
      </c>
      <c r="I16">
        <v>692</v>
      </c>
      <c r="J16">
        <v>692</v>
      </c>
      <c r="K16">
        <v>692</v>
      </c>
      <c r="L16">
        <v>692</v>
      </c>
      <c r="M16">
        <v>692</v>
      </c>
    </row>
    <row r="17" spans="1:13" x14ac:dyDescent="0.3">
      <c r="A17">
        <v>2024</v>
      </c>
      <c r="B17">
        <v>708</v>
      </c>
      <c r="C17">
        <v>708</v>
      </c>
      <c r="D17">
        <v>708</v>
      </c>
      <c r="E17">
        <v>708</v>
      </c>
      <c r="F17">
        <v>708</v>
      </c>
      <c r="G17">
        <v>708</v>
      </c>
      <c r="H17">
        <v>708</v>
      </c>
      <c r="I17">
        <v>708</v>
      </c>
      <c r="J17">
        <v>708</v>
      </c>
      <c r="K17">
        <v>708</v>
      </c>
      <c r="L17">
        <v>708</v>
      </c>
      <c r="M17">
        <v>708</v>
      </c>
    </row>
    <row r="18" spans="1:13" x14ac:dyDescent="0.3">
      <c r="A18">
        <v>2025</v>
      </c>
      <c r="B18">
        <v>709</v>
      </c>
      <c r="C18">
        <v>708</v>
      </c>
      <c r="D18">
        <v>709</v>
      </c>
      <c r="E18">
        <v>708</v>
      </c>
      <c r="F18">
        <v>709</v>
      </c>
      <c r="G18">
        <v>708</v>
      </c>
      <c r="H18">
        <v>709</v>
      </c>
      <c r="I18">
        <v>708</v>
      </c>
      <c r="J18">
        <v>709</v>
      </c>
      <c r="K18">
        <v>708</v>
      </c>
      <c r="L18">
        <v>709</v>
      </c>
      <c r="M18">
        <v>708</v>
      </c>
    </row>
    <row r="19" spans="1:13" x14ac:dyDescent="0.3">
      <c r="A19">
        <v>2026</v>
      </c>
      <c r="B19">
        <v>718</v>
      </c>
      <c r="C19">
        <v>708</v>
      </c>
      <c r="D19">
        <v>718</v>
      </c>
      <c r="E19">
        <v>708</v>
      </c>
      <c r="F19">
        <v>718</v>
      </c>
      <c r="G19">
        <v>708</v>
      </c>
      <c r="H19">
        <v>718</v>
      </c>
      <c r="I19">
        <v>708</v>
      </c>
      <c r="J19">
        <v>718</v>
      </c>
      <c r="K19">
        <v>708</v>
      </c>
      <c r="L19">
        <v>718</v>
      </c>
      <c r="M19">
        <v>708</v>
      </c>
    </row>
    <row r="20" spans="1:13" x14ac:dyDescent="0.3">
      <c r="A20">
        <v>2027</v>
      </c>
      <c r="B20">
        <v>739</v>
      </c>
      <c r="C20">
        <v>720</v>
      </c>
      <c r="D20">
        <v>739</v>
      </c>
      <c r="E20">
        <v>720</v>
      </c>
      <c r="F20">
        <v>739</v>
      </c>
      <c r="G20">
        <v>720</v>
      </c>
      <c r="H20">
        <v>739</v>
      </c>
      <c r="I20">
        <v>720</v>
      </c>
      <c r="J20">
        <v>739</v>
      </c>
      <c r="K20">
        <v>720</v>
      </c>
      <c r="L20">
        <v>739</v>
      </c>
      <c r="M20">
        <v>720</v>
      </c>
    </row>
    <row r="21" spans="1:13" x14ac:dyDescent="0.3">
      <c r="A21">
        <v>2028</v>
      </c>
      <c r="B21">
        <v>762</v>
      </c>
      <c r="C21">
        <v>739</v>
      </c>
      <c r="D21">
        <v>762</v>
      </c>
      <c r="E21">
        <v>739</v>
      </c>
      <c r="F21">
        <v>762</v>
      </c>
      <c r="G21">
        <v>739</v>
      </c>
      <c r="H21">
        <v>762</v>
      </c>
      <c r="I21">
        <v>739</v>
      </c>
      <c r="J21">
        <v>762</v>
      </c>
      <c r="K21">
        <v>739</v>
      </c>
      <c r="L21">
        <v>762</v>
      </c>
      <c r="M21">
        <v>739</v>
      </c>
    </row>
    <row r="22" spans="1:13" x14ac:dyDescent="0.3">
      <c r="A22">
        <v>2029</v>
      </c>
      <c r="B22">
        <v>777</v>
      </c>
      <c r="C22">
        <v>760</v>
      </c>
      <c r="D22">
        <v>777</v>
      </c>
      <c r="E22">
        <v>760</v>
      </c>
      <c r="F22">
        <v>777</v>
      </c>
      <c r="G22">
        <v>760</v>
      </c>
      <c r="H22">
        <v>777</v>
      </c>
      <c r="I22">
        <v>760</v>
      </c>
      <c r="J22">
        <v>777</v>
      </c>
      <c r="K22">
        <v>760</v>
      </c>
      <c r="L22">
        <v>777</v>
      </c>
      <c r="M22">
        <v>760</v>
      </c>
    </row>
    <row r="23" spans="1:13" x14ac:dyDescent="0.3">
      <c r="A23">
        <v>2030</v>
      </c>
      <c r="B23">
        <v>797</v>
      </c>
      <c r="C23">
        <v>772</v>
      </c>
      <c r="D23">
        <v>797</v>
      </c>
      <c r="E23">
        <v>772</v>
      </c>
      <c r="F23">
        <v>797</v>
      </c>
      <c r="G23">
        <v>772</v>
      </c>
      <c r="H23">
        <v>797</v>
      </c>
      <c r="I23">
        <v>772</v>
      </c>
      <c r="J23">
        <v>797</v>
      </c>
      <c r="K23">
        <v>772</v>
      </c>
      <c r="L23">
        <v>797</v>
      </c>
      <c r="M23">
        <v>772</v>
      </c>
    </row>
    <row r="24" spans="1:13" x14ac:dyDescent="0.3">
      <c r="A24">
        <v>2031</v>
      </c>
      <c r="B24">
        <v>809</v>
      </c>
      <c r="C24">
        <v>786</v>
      </c>
      <c r="D24">
        <v>809</v>
      </c>
      <c r="E24">
        <v>786</v>
      </c>
      <c r="F24">
        <v>809</v>
      </c>
      <c r="G24">
        <v>786</v>
      </c>
      <c r="H24">
        <v>809</v>
      </c>
      <c r="I24">
        <v>786</v>
      </c>
      <c r="J24">
        <v>809</v>
      </c>
      <c r="K24">
        <v>786</v>
      </c>
      <c r="L24">
        <v>809</v>
      </c>
      <c r="M24">
        <v>786</v>
      </c>
    </row>
    <row r="25" spans="1:13" x14ac:dyDescent="0.3">
      <c r="A25">
        <v>2032</v>
      </c>
      <c r="B25">
        <v>816</v>
      </c>
      <c r="C25">
        <v>797</v>
      </c>
      <c r="D25">
        <v>816</v>
      </c>
      <c r="E25">
        <v>797</v>
      </c>
      <c r="F25">
        <v>816</v>
      </c>
      <c r="G25">
        <v>797</v>
      </c>
      <c r="H25">
        <v>816</v>
      </c>
      <c r="I25">
        <v>797</v>
      </c>
      <c r="J25">
        <v>816</v>
      </c>
      <c r="K25">
        <v>797</v>
      </c>
      <c r="L25">
        <v>816</v>
      </c>
      <c r="M25">
        <v>797</v>
      </c>
    </row>
    <row r="26" spans="1:13" x14ac:dyDescent="0.3">
      <c r="A26">
        <v>2033</v>
      </c>
      <c r="B26">
        <v>824</v>
      </c>
      <c r="C26">
        <v>809</v>
      </c>
      <c r="D26">
        <v>824</v>
      </c>
      <c r="E26">
        <v>809</v>
      </c>
      <c r="F26">
        <v>824</v>
      </c>
      <c r="G26">
        <v>809</v>
      </c>
      <c r="H26">
        <v>824</v>
      </c>
      <c r="I26">
        <v>809</v>
      </c>
      <c r="J26">
        <v>824</v>
      </c>
      <c r="K26">
        <v>809</v>
      </c>
      <c r="L26">
        <v>824</v>
      </c>
      <c r="M26">
        <v>809</v>
      </c>
    </row>
    <row r="27" spans="1:13" x14ac:dyDescent="0.3">
      <c r="A27">
        <v>2034</v>
      </c>
      <c r="B27">
        <v>836</v>
      </c>
      <c r="C27">
        <v>824</v>
      </c>
      <c r="D27">
        <v>836</v>
      </c>
      <c r="E27">
        <v>824</v>
      </c>
      <c r="F27">
        <v>836</v>
      </c>
      <c r="G27">
        <v>824</v>
      </c>
      <c r="H27">
        <v>836</v>
      </c>
      <c r="I27">
        <v>824</v>
      </c>
      <c r="J27">
        <v>836</v>
      </c>
      <c r="K27">
        <v>824</v>
      </c>
      <c r="L27">
        <v>836</v>
      </c>
      <c r="M27">
        <v>824</v>
      </c>
    </row>
    <row r="28" spans="1:13" x14ac:dyDescent="0.3">
      <c r="A28">
        <v>2035</v>
      </c>
      <c r="B28">
        <v>853</v>
      </c>
      <c r="C28">
        <v>835</v>
      </c>
      <c r="D28">
        <v>853</v>
      </c>
      <c r="E28">
        <v>835</v>
      </c>
      <c r="F28">
        <v>853</v>
      </c>
      <c r="G28">
        <v>835</v>
      </c>
      <c r="H28">
        <v>853</v>
      </c>
      <c r="I28">
        <v>835</v>
      </c>
      <c r="J28">
        <v>853</v>
      </c>
      <c r="K28">
        <v>835</v>
      </c>
      <c r="L28">
        <v>853</v>
      </c>
      <c r="M28">
        <v>835</v>
      </c>
    </row>
    <row r="29" spans="1:13" x14ac:dyDescent="0.3">
      <c r="A29">
        <v>2036</v>
      </c>
      <c r="B29">
        <v>873</v>
      </c>
      <c r="C29">
        <v>845</v>
      </c>
      <c r="D29">
        <v>873</v>
      </c>
      <c r="E29">
        <v>845</v>
      </c>
      <c r="F29">
        <v>873</v>
      </c>
      <c r="G29">
        <v>845</v>
      </c>
      <c r="H29">
        <v>873</v>
      </c>
      <c r="I29">
        <v>845</v>
      </c>
      <c r="J29">
        <v>873</v>
      </c>
      <c r="K29">
        <v>845</v>
      </c>
      <c r="L29">
        <v>873</v>
      </c>
      <c r="M29">
        <v>845</v>
      </c>
    </row>
    <row r="30" spans="1:13" x14ac:dyDescent="0.3">
      <c r="A30">
        <v>2037</v>
      </c>
      <c r="B30">
        <v>882</v>
      </c>
      <c r="C30">
        <v>858</v>
      </c>
      <c r="D30">
        <v>882</v>
      </c>
      <c r="E30">
        <v>858</v>
      </c>
      <c r="F30">
        <v>882</v>
      </c>
      <c r="G30">
        <v>858</v>
      </c>
      <c r="H30">
        <v>882</v>
      </c>
      <c r="I30">
        <v>858</v>
      </c>
      <c r="J30">
        <v>882</v>
      </c>
      <c r="K30">
        <v>858</v>
      </c>
      <c r="L30">
        <v>882</v>
      </c>
      <c r="M30">
        <v>858</v>
      </c>
    </row>
    <row r="31" spans="1:13" x14ac:dyDescent="0.3">
      <c r="A31">
        <v>2038</v>
      </c>
      <c r="B31">
        <v>890</v>
      </c>
      <c r="C31">
        <v>869</v>
      </c>
      <c r="D31">
        <v>890</v>
      </c>
      <c r="E31">
        <v>869</v>
      </c>
      <c r="F31">
        <v>890</v>
      </c>
      <c r="G31">
        <v>869</v>
      </c>
      <c r="H31">
        <v>890</v>
      </c>
      <c r="I31">
        <v>869</v>
      </c>
      <c r="J31">
        <v>890</v>
      </c>
      <c r="K31">
        <v>869</v>
      </c>
      <c r="L31">
        <v>890</v>
      </c>
      <c r="M31">
        <v>869</v>
      </c>
    </row>
    <row r="32" spans="1:13" x14ac:dyDescent="0.3">
      <c r="A32">
        <v>2039</v>
      </c>
      <c r="B32">
        <v>895</v>
      </c>
      <c r="C32">
        <v>878</v>
      </c>
      <c r="D32">
        <v>895</v>
      </c>
      <c r="E32">
        <v>878</v>
      </c>
      <c r="F32">
        <v>895</v>
      </c>
      <c r="G32">
        <v>878</v>
      </c>
      <c r="H32">
        <v>895</v>
      </c>
      <c r="I32">
        <v>878</v>
      </c>
      <c r="J32">
        <v>895</v>
      </c>
      <c r="K32">
        <v>878</v>
      </c>
      <c r="L32">
        <v>895</v>
      </c>
      <c r="M32">
        <v>878</v>
      </c>
    </row>
    <row r="33" spans="1:13" x14ac:dyDescent="0.3">
      <c r="A33">
        <v>2040</v>
      </c>
      <c r="B33">
        <v>897</v>
      </c>
      <c r="C33">
        <v>888</v>
      </c>
      <c r="D33">
        <v>897</v>
      </c>
      <c r="E33">
        <v>888</v>
      </c>
      <c r="F33">
        <v>897</v>
      </c>
      <c r="G33">
        <v>888</v>
      </c>
      <c r="H33">
        <v>897</v>
      </c>
      <c r="I33">
        <v>888</v>
      </c>
      <c r="J33">
        <v>897</v>
      </c>
      <c r="K33">
        <v>888</v>
      </c>
      <c r="L33">
        <v>897</v>
      </c>
      <c r="M33">
        <v>888</v>
      </c>
    </row>
    <row r="34" spans="1:13" x14ac:dyDescent="0.3">
      <c r="A34">
        <v>2041</v>
      </c>
      <c r="B34">
        <v>899</v>
      </c>
      <c r="C34">
        <v>894</v>
      </c>
      <c r="D34">
        <v>899</v>
      </c>
      <c r="E34">
        <v>894</v>
      </c>
      <c r="F34">
        <v>899</v>
      </c>
      <c r="G34">
        <v>894</v>
      </c>
      <c r="H34">
        <v>899</v>
      </c>
      <c r="I34">
        <v>894</v>
      </c>
      <c r="J34">
        <v>899</v>
      </c>
      <c r="K34">
        <v>894</v>
      </c>
      <c r="L34">
        <v>899</v>
      </c>
      <c r="M34">
        <v>894</v>
      </c>
    </row>
    <row r="35" spans="1:13" x14ac:dyDescent="0.3">
      <c r="A35">
        <v>2042</v>
      </c>
      <c r="B35">
        <v>904</v>
      </c>
      <c r="C35">
        <v>895</v>
      </c>
      <c r="D35">
        <v>904</v>
      </c>
      <c r="E35">
        <v>895</v>
      </c>
      <c r="F35">
        <v>904</v>
      </c>
      <c r="G35">
        <v>895</v>
      </c>
      <c r="H35">
        <v>904</v>
      </c>
      <c r="I35">
        <v>895</v>
      </c>
      <c r="J35">
        <v>904</v>
      </c>
      <c r="K35">
        <v>895</v>
      </c>
      <c r="L35">
        <v>904</v>
      </c>
      <c r="M35">
        <v>895</v>
      </c>
    </row>
    <row r="36" spans="1:13" x14ac:dyDescent="0.3">
      <c r="A36">
        <v>2043</v>
      </c>
      <c r="B36">
        <v>907</v>
      </c>
      <c r="C36">
        <v>898</v>
      </c>
      <c r="D36">
        <v>907</v>
      </c>
      <c r="E36">
        <v>898</v>
      </c>
      <c r="F36">
        <v>907</v>
      </c>
      <c r="G36">
        <v>898</v>
      </c>
      <c r="H36">
        <v>907</v>
      </c>
      <c r="I36">
        <v>898</v>
      </c>
      <c r="J36">
        <v>907</v>
      </c>
      <c r="K36">
        <v>898</v>
      </c>
      <c r="L36">
        <v>907</v>
      </c>
      <c r="M36">
        <v>898</v>
      </c>
    </row>
    <row r="37" spans="1:13" x14ac:dyDescent="0.3">
      <c r="A37">
        <v>2044</v>
      </c>
      <c r="B37">
        <v>911</v>
      </c>
      <c r="C37">
        <v>901</v>
      </c>
      <c r="D37">
        <v>911</v>
      </c>
      <c r="E37">
        <v>901</v>
      </c>
      <c r="F37">
        <v>911</v>
      </c>
      <c r="G37">
        <v>901</v>
      </c>
      <c r="H37">
        <v>911</v>
      </c>
      <c r="I37">
        <v>901</v>
      </c>
      <c r="J37">
        <v>911</v>
      </c>
      <c r="K37">
        <v>901</v>
      </c>
      <c r="L37">
        <v>911</v>
      </c>
      <c r="M37">
        <v>901</v>
      </c>
    </row>
    <row r="38" spans="1:13" x14ac:dyDescent="0.3">
      <c r="A38">
        <v>2045</v>
      </c>
      <c r="B38">
        <v>912</v>
      </c>
      <c r="C38">
        <v>903</v>
      </c>
      <c r="D38">
        <v>912</v>
      </c>
      <c r="E38">
        <v>903</v>
      </c>
      <c r="F38">
        <v>912</v>
      </c>
      <c r="G38">
        <v>903</v>
      </c>
      <c r="H38">
        <v>912</v>
      </c>
      <c r="I38">
        <v>903</v>
      </c>
      <c r="J38">
        <v>912</v>
      </c>
      <c r="K38">
        <v>903</v>
      </c>
      <c r="L38">
        <v>912</v>
      </c>
      <c r="M38">
        <v>903</v>
      </c>
    </row>
    <row r="39" spans="1:13" x14ac:dyDescent="0.3">
      <c r="A39">
        <v>2046</v>
      </c>
      <c r="B39">
        <v>912</v>
      </c>
      <c r="C39">
        <v>906</v>
      </c>
      <c r="D39">
        <v>912</v>
      </c>
      <c r="E39">
        <v>906</v>
      </c>
      <c r="F39">
        <v>912</v>
      </c>
      <c r="G39">
        <v>906</v>
      </c>
      <c r="H39">
        <v>912</v>
      </c>
      <c r="I39">
        <v>906</v>
      </c>
      <c r="J39">
        <v>912</v>
      </c>
      <c r="K39">
        <v>906</v>
      </c>
      <c r="L39">
        <v>912</v>
      </c>
      <c r="M39">
        <v>906</v>
      </c>
    </row>
    <row r="40" spans="1:13" x14ac:dyDescent="0.3">
      <c r="A40">
        <v>2047</v>
      </c>
      <c r="B40">
        <v>912</v>
      </c>
      <c r="C40">
        <v>906</v>
      </c>
      <c r="D40">
        <v>912</v>
      </c>
      <c r="E40">
        <v>906</v>
      </c>
      <c r="F40">
        <v>912</v>
      </c>
      <c r="G40">
        <v>906</v>
      </c>
      <c r="H40">
        <v>912</v>
      </c>
      <c r="I40">
        <v>906</v>
      </c>
      <c r="J40">
        <v>912</v>
      </c>
      <c r="K40">
        <v>906</v>
      </c>
      <c r="L40">
        <v>912</v>
      </c>
      <c r="M40">
        <v>906</v>
      </c>
    </row>
    <row r="41" spans="1:13" x14ac:dyDescent="0.3">
      <c r="A41">
        <v>2048</v>
      </c>
      <c r="B41">
        <v>913</v>
      </c>
      <c r="C41">
        <v>911</v>
      </c>
      <c r="D41">
        <v>913</v>
      </c>
      <c r="E41">
        <v>911</v>
      </c>
      <c r="F41">
        <v>913</v>
      </c>
      <c r="G41">
        <v>911</v>
      </c>
      <c r="H41">
        <v>913</v>
      </c>
      <c r="I41">
        <v>911</v>
      </c>
      <c r="J41">
        <v>913</v>
      </c>
      <c r="K41">
        <v>911</v>
      </c>
      <c r="L41">
        <v>913</v>
      </c>
      <c r="M41">
        <v>911</v>
      </c>
    </row>
    <row r="42" spans="1:13" x14ac:dyDescent="0.3">
      <c r="A42">
        <v>2049</v>
      </c>
      <c r="B42">
        <v>914</v>
      </c>
      <c r="C42">
        <v>913</v>
      </c>
      <c r="D42">
        <v>914</v>
      </c>
      <c r="E42">
        <v>913</v>
      </c>
      <c r="F42">
        <v>914</v>
      </c>
      <c r="G42">
        <v>913</v>
      </c>
      <c r="H42">
        <v>914</v>
      </c>
      <c r="I42">
        <v>913</v>
      </c>
      <c r="J42">
        <v>914</v>
      </c>
      <c r="K42">
        <v>913</v>
      </c>
      <c r="L42">
        <v>914</v>
      </c>
      <c r="M42">
        <v>913</v>
      </c>
    </row>
    <row r="43" spans="1:13" x14ac:dyDescent="0.3">
      <c r="A43">
        <v>2050</v>
      </c>
      <c r="B43">
        <v>915</v>
      </c>
      <c r="C43">
        <v>915</v>
      </c>
      <c r="D43">
        <v>915</v>
      </c>
      <c r="E43">
        <v>915</v>
      </c>
      <c r="F43">
        <v>915</v>
      </c>
      <c r="G43">
        <v>915</v>
      </c>
      <c r="H43">
        <v>915</v>
      </c>
      <c r="I43">
        <v>915</v>
      </c>
      <c r="J43">
        <v>915</v>
      </c>
      <c r="K43">
        <v>915</v>
      </c>
      <c r="L43">
        <v>915</v>
      </c>
      <c r="M43">
        <v>915</v>
      </c>
    </row>
    <row r="48" spans="1:13" x14ac:dyDescent="0.3">
      <c r="B48">
        <v>0.154</v>
      </c>
      <c r="C48">
        <v>0.154</v>
      </c>
      <c r="D48">
        <v>0.154</v>
      </c>
      <c r="E48">
        <v>0.154</v>
      </c>
      <c r="F48">
        <v>0.154</v>
      </c>
      <c r="G48">
        <v>0.154</v>
      </c>
      <c r="H48">
        <v>0.154</v>
      </c>
      <c r="I48">
        <v>0.154</v>
      </c>
      <c r="J48">
        <v>0.154</v>
      </c>
      <c r="K48">
        <v>0.154</v>
      </c>
      <c r="L48">
        <v>0.154</v>
      </c>
      <c r="M48">
        <v>0.154</v>
      </c>
    </row>
    <row r="49" spans="2:13" x14ac:dyDescent="0.3">
      <c r="B49">
        <v>0.64659999999999995</v>
      </c>
      <c r="C49">
        <v>0.64659999999999995</v>
      </c>
      <c r="D49">
        <v>0.64659999999999995</v>
      </c>
      <c r="E49">
        <v>0.64659999999999995</v>
      </c>
      <c r="F49">
        <v>0.64659999999999995</v>
      </c>
      <c r="G49">
        <v>0.64659999999999995</v>
      </c>
      <c r="H49">
        <v>0.64659999999999995</v>
      </c>
      <c r="I49">
        <v>0.64659999999999995</v>
      </c>
      <c r="J49">
        <v>0.64659999999999995</v>
      </c>
      <c r="K49">
        <v>0.64659999999999995</v>
      </c>
      <c r="L49">
        <v>0.64659999999999995</v>
      </c>
      <c r="M49">
        <v>0.64659999999999995</v>
      </c>
    </row>
    <row r="50" spans="2:13" x14ac:dyDescent="0.3">
      <c r="B50">
        <v>0.95</v>
      </c>
      <c r="C50">
        <v>0.95</v>
      </c>
      <c r="D50">
        <v>0.95</v>
      </c>
      <c r="E50">
        <v>0.95</v>
      </c>
      <c r="F50">
        <v>0.95</v>
      </c>
      <c r="G50">
        <v>0.95</v>
      </c>
      <c r="H50">
        <v>0.95</v>
      </c>
      <c r="I50">
        <v>0.95</v>
      </c>
      <c r="J50">
        <v>0.95</v>
      </c>
      <c r="K50">
        <v>0.95</v>
      </c>
      <c r="L50">
        <v>0.95</v>
      </c>
      <c r="M50">
        <v>0.95</v>
      </c>
    </row>
    <row r="51" spans="2:13" x14ac:dyDescent="0.3">
      <c r="B51">
        <v>9.8000000000000004E-2</v>
      </c>
      <c r="C51">
        <v>9.8000000000000004E-2</v>
      </c>
      <c r="D51">
        <v>9.8000000000000004E-2</v>
      </c>
      <c r="E51">
        <v>9.8000000000000004E-2</v>
      </c>
      <c r="F51">
        <v>9.8000000000000004E-2</v>
      </c>
      <c r="G51">
        <v>9.8000000000000004E-2</v>
      </c>
      <c r="H51">
        <v>9.8000000000000004E-2</v>
      </c>
      <c r="I51">
        <v>9.8000000000000004E-2</v>
      </c>
      <c r="J51">
        <v>9.8000000000000004E-2</v>
      </c>
      <c r="K51">
        <v>9.8000000000000004E-2</v>
      </c>
      <c r="L51">
        <v>9.8000000000000004E-2</v>
      </c>
      <c r="M51">
        <v>9.8000000000000004E-2</v>
      </c>
    </row>
    <row r="52" spans="2:13" x14ac:dyDescent="0.3">
      <c r="B52">
        <v>6.2700000000000004E-3</v>
      </c>
      <c r="C52">
        <v>6.2700000000000004E-3</v>
      </c>
      <c r="D52">
        <v>6.2700000000000004E-3</v>
      </c>
      <c r="E52">
        <v>6.2700000000000004E-3</v>
      </c>
      <c r="F52">
        <v>6.2700000000000004E-3</v>
      </c>
      <c r="G52">
        <v>6.2700000000000004E-3</v>
      </c>
      <c r="H52">
        <v>6.2700000000000004E-3</v>
      </c>
      <c r="I52">
        <v>6.2700000000000004E-3</v>
      </c>
      <c r="J52">
        <v>6.2700000000000004E-3</v>
      </c>
      <c r="K52">
        <v>6.2700000000000004E-3</v>
      </c>
      <c r="L52">
        <v>6.2700000000000004E-3</v>
      </c>
      <c r="M52">
        <v>6.2700000000000004E-3</v>
      </c>
    </row>
    <row r="53" spans="2:13" x14ac:dyDescent="0.3">
      <c r="B53" t="s">
        <v>23</v>
      </c>
      <c r="C53" t="s">
        <v>23</v>
      </c>
      <c r="D53" t="s">
        <v>23</v>
      </c>
      <c r="E53" t="s">
        <v>23</v>
      </c>
      <c r="F53" t="s">
        <v>23</v>
      </c>
      <c r="G53" t="s">
        <v>23</v>
      </c>
      <c r="H53" t="s">
        <v>23</v>
      </c>
      <c r="I53" t="s">
        <v>23</v>
      </c>
      <c r="J53" t="s">
        <v>23</v>
      </c>
      <c r="K53" t="s">
        <v>23</v>
      </c>
      <c r="L53" t="s">
        <v>23</v>
      </c>
      <c r="M53" t="s">
        <v>23</v>
      </c>
    </row>
    <row r="54" spans="2:13" x14ac:dyDescent="0.3"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</row>
    <row r="55" spans="2:13" x14ac:dyDescent="0.3"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M55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M43"/>
  <sheetViews>
    <sheetView workbookViewId="0">
      <selection activeCell="L1" sqref="L1:M1048576"/>
    </sheetView>
  </sheetViews>
  <sheetFormatPr defaultRowHeight="14.4" x14ac:dyDescent="0.3"/>
  <sheetData>
    <row r="1" spans="1:13" x14ac:dyDescent="0.3">
      <c r="A1" t="s">
        <v>0</v>
      </c>
      <c r="B1" t="s">
        <v>27</v>
      </c>
      <c r="C1" t="s">
        <v>28</v>
      </c>
      <c r="D1" t="s">
        <v>27</v>
      </c>
      <c r="E1" t="s">
        <v>28</v>
      </c>
      <c r="F1" t="s">
        <v>27</v>
      </c>
      <c r="G1" t="s">
        <v>28</v>
      </c>
      <c r="H1" t="s">
        <v>27</v>
      </c>
      <c r="I1" t="s">
        <v>28</v>
      </c>
      <c r="J1" t="s">
        <v>27</v>
      </c>
      <c r="K1" t="s">
        <v>28</v>
      </c>
      <c r="L1" t="s">
        <v>27</v>
      </c>
      <c r="M1" t="s">
        <v>28</v>
      </c>
    </row>
    <row r="2" spans="1:13" x14ac:dyDescent="0.3">
      <c r="A2">
        <v>2009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3">
      <c r="A3">
        <v>2010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3">
      <c r="A4">
        <v>2011</v>
      </c>
      <c r="B4">
        <v>46</v>
      </c>
      <c r="C4">
        <v>46</v>
      </c>
      <c r="D4">
        <v>46</v>
      </c>
      <c r="E4">
        <v>46</v>
      </c>
      <c r="F4">
        <v>46</v>
      </c>
      <c r="G4">
        <v>46</v>
      </c>
      <c r="H4">
        <v>46</v>
      </c>
      <c r="I4">
        <v>46</v>
      </c>
      <c r="J4">
        <v>46</v>
      </c>
      <c r="K4">
        <v>46</v>
      </c>
      <c r="L4">
        <v>46</v>
      </c>
      <c r="M4">
        <v>46</v>
      </c>
    </row>
    <row r="5" spans="1:13" x14ac:dyDescent="0.3">
      <c r="A5">
        <v>2012</v>
      </c>
      <c r="B5">
        <v>53</v>
      </c>
      <c r="C5">
        <v>53</v>
      </c>
      <c r="D5">
        <v>53</v>
      </c>
      <c r="E5">
        <v>53</v>
      </c>
      <c r="F5">
        <v>53</v>
      </c>
      <c r="G5">
        <v>53</v>
      </c>
      <c r="H5">
        <v>53</v>
      </c>
      <c r="I5">
        <v>53</v>
      </c>
      <c r="J5">
        <v>53</v>
      </c>
      <c r="K5">
        <v>53</v>
      </c>
      <c r="L5">
        <v>53</v>
      </c>
      <c r="M5">
        <v>53</v>
      </c>
    </row>
    <row r="6" spans="1:13" x14ac:dyDescent="0.3">
      <c r="A6">
        <v>2013</v>
      </c>
      <c r="B6">
        <v>72</v>
      </c>
      <c r="C6">
        <v>72</v>
      </c>
      <c r="D6">
        <v>72</v>
      </c>
      <c r="E6">
        <v>72</v>
      </c>
      <c r="F6">
        <v>72</v>
      </c>
      <c r="G6">
        <v>72</v>
      </c>
      <c r="H6">
        <v>72</v>
      </c>
      <c r="I6">
        <v>72</v>
      </c>
      <c r="J6">
        <v>72</v>
      </c>
      <c r="K6">
        <v>72</v>
      </c>
      <c r="L6">
        <v>72</v>
      </c>
      <c r="M6">
        <v>72</v>
      </c>
    </row>
    <row r="7" spans="1:13" x14ac:dyDescent="0.3">
      <c r="A7">
        <v>2014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</row>
    <row r="8" spans="1:13" x14ac:dyDescent="0.3">
      <c r="A8">
        <v>2015</v>
      </c>
      <c r="B8">
        <v>153</v>
      </c>
      <c r="C8">
        <v>153</v>
      </c>
      <c r="D8">
        <v>153</v>
      </c>
      <c r="E8">
        <v>153</v>
      </c>
      <c r="F8">
        <v>153</v>
      </c>
      <c r="G8">
        <v>153</v>
      </c>
      <c r="H8">
        <v>153</v>
      </c>
      <c r="I8">
        <v>153</v>
      </c>
      <c r="J8">
        <v>153</v>
      </c>
      <c r="K8">
        <v>153</v>
      </c>
      <c r="L8">
        <v>153</v>
      </c>
      <c r="M8">
        <v>153</v>
      </c>
    </row>
    <row r="9" spans="1:13" x14ac:dyDescent="0.3">
      <c r="A9">
        <v>2016</v>
      </c>
      <c r="B9">
        <v>226</v>
      </c>
      <c r="C9">
        <v>226</v>
      </c>
      <c r="D9">
        <v>226</v>
      </c>
      <c r="E9">
        <v>226</v>
      </c>
      <c r="F9">
        <v>226</v>
      </c>
      <c r="G9">
        <v>226</v>
      </c>
      <c r="H9">
        <v>226</v>
      </c>
      <c r="I9">
        <v>226</v>
      </c>
      <c r="J9">
        <v>226</v>
      </c>
      <c r="K9">
        <v>226</v>
      </c>
      <c r="L9">
        <v>226</v>
      </c>
      <c r="M9">
        <v>226</v>
      </c>
    </row>
    <row r="10" spans="1:13" x14ac:dyDescent="0.3">
      <c r="A10">
        <v>2017</v>
      </c>
      <c r="B10">
        <v>336</v>
      </c>
      <c r="C10">
        <v>336</v>
      </c>
      <c r="D10">
        <v>336</v>
      </c>
      <c r="E10">
        <v>336</v>
      </c>
      <c r="F10">
        <v>336</v>
      </c>
      <c r="G10">
        <v>336</v>
      </c>
      <c r="H10">
        <v>336</v>
      </c>
      <c r="I10">
        <v>336</v>
      </c>
      <c r="J10">
        <v>336</v>
      </c>
      <c r="K10">
        <v>336</v>
      </c>
      <c r="L10">
        <v>336</v>
      </c>
      <c r="M10">
        <v>336</v>
      </c>
    </row>
    <row r="11" spans="1:13" x14ac:dyDescent="0.3">
      <c r="A11">
        <v>2018</v>
      </c>
      <c r="B11">
        <v>524</v>
      </c>
      <c r="C11">
        <v>524</v>
      </c>
      <c r="D11">
        <v>524</v>
      </c>
      <c r="E11">
        <v>524</v>
      </c>
      <c r="F11">
        <v>524</v>
      </c>
      <c r="G11">
        <v>524</v>
      </c>
      <c r="H11">
        <v>524</v>
      </c>
      <c r="I11">
        <v>524</v>
      </c>
      <c r="J11">
        <v>524</v>
      </c>
      <c r="K11">
        <v>524</v>
      </c>
      <c r="L11">
        <v>524</v>
      </c>
      <c r="M11">
        <v>524</v>
      </c>
    </row>
    <row r="12" spans="1:13" x14ac:dyDescent="0.3">
      <c r="A12">
        <v>2019</v>
      </c>
      <c r="B12">
        <v>726</v>
      </c>
      <c r="C12">
        <v>726</v>
      </c>
      <c r="D12">
        <v>726</v>
      </c>
      <c r="E12">
        <v>726</v>
      </c>
      <c r="F12">
        <v>726</v>
      </c>
      <c r="G12">
        <v>726</v>
      </c>
      <c r="H12">
        <v>726</v>
      </c>
      <c r="I12">
        <v>726</v>
      </c>
      <c r="J12">
        <v>726</v>
      </c>
      <c r="K12">
        <v>726</v>
      </c>
      <c r="L12">
        <v>726</v>
      </c>
      <c r="M12">
        <v>726</v>
      </c>
    </row>
    <row r="13" spans="1:13" x14ac:dyDescent="0.3">
      <c r="A13">
        <v>2020</v>
      </c>
      <c r="B13">
        <v>898</v>
      </c>
      <c r="C13">
        <v>898</v>
      </c>
      <c r="D13">
        <v>898</v>
      </c>
      <c r="E13">
        <v>898</v>
      </c>
      <c r="F13">
        <v>898</v>
      </c>
      <c r="G13">
        <v>898</v>
      </c>
      <c r="H13">
        <v>898</v>
      </c>
      <c r="I13">
        <v>898</v>
      </c>
      <c r="J13">
        <v>898</v>
      </c>
      <c r="K13">
        <v>898</v>
      </c>
      <c r="L13">
        <v>898</v>
      </c>
      <c r="M13">
        <v>898</v>
      </c>
    </row>
    <row r="14" spans="1:13" x14ac:dyDescent="0.3">
      <c r="A14">
        <v>2021</v>
      </c>
      <c r="B14">
        <v>1025</v>
      </c>
      <c r="C14">
        <v>1025</v>
      </c>
      <c r="D14">
        <v>1025</v>
      </c>
      <c r="E14">
        <v>1025</v>
      </c>
      <c r="F14">
        <v>1025</v>
      </c>
      <c r="G14">
        <v>1025</v>
      </c>
      <c r="H14">
        <v>1025</v>
      </c>
      <c r="I14">
        <v>1025</v>
      </c>
      <c r="J14">
        <v>1025</v>
      </c>
      <c r="K14">
        <v>1025</v>
      </c>
      <c r="L14">
        <v>1025</v>
      </c>
      <c r="M14">
        <v>1025</v>
      </c>
    </row>
    <row r="15" spans="1:13" x14ac:dyDescent="0.3">
      <c r="A15">
        <v>2022</v>
      </c>
      <c r="B15">
        <v>1210</v>
      </c>
      <c r="C15">
        <v>1210</v>
      </c>
      <c r="D15">
        <v>1210</v>
      </c>
      <c r="E15">
        <v>1210</v>
      </c>
      <c r="F15">
        <v>1210</v>
      </c>
      <c r="G15">
        <v>1210</v>
      </c>
      <c r="H15">
        <v>1210</v>
      </c>
      <c r="I15">
        <v>1210</v>
      </c>
      <c r="J15">
        <v>1210</v>
      </c>
      <c r="K15">
        <v>1210</v>
      </c>
      <c r="L15">
        <v>1210</v>
      </c>
      <c r="M15">
        <v>1210</v>
      </c>
    </row>
    <row r="16" spans="1:13" x14ac:dyDescent="0.3">
      <c r="A16">
        <v>2023</v>
      </c>
      <c r="B16">
        <v>1374</v>
      </c>
      <c r="C16">
        <v>1374</v>
      </c>
      <c r="D16">
        <v>1374</v>
      </c>
      <c r="E16">
        <v>1374</v>
      </c>
      <c r="F16">
        <v>1374</v>
      </c>
      <c r="G16">
        <v>1374</v>
      </c>
      <c r="H16">
        <v>1374</v>
      </c>
      <c r="I16">
        <v>1374</v>
      </c>
      <c r="J16">
        <v>1374</v>
      </c>
      <c r="K16">
        <v>1374</v>
      </c>
      <c r="L16">
        <v>1374</v>
      </c>
      <c r="M16">
        <v>1374</v>
      </c>
    </row>
    <row r="17" spans="1:13" x14ac:dyDescent="0.3">
      <c r="A17">
        <v>2024</v>
      </c>
      <c r="B17">
        <v>1486</v>
      </c>
      <c r="C17">
        <v>1486</v>
      </c>
      <c r="D17">
        <v>1486</v>
      </c>
      <c r="E17">
        <v>1486</v>
      </c>
      <c r="F17">
        <v>1486</v>
      </c>
      <c r="G17">
        <v>1486</v>
      </c>
      <c r="H17">
        <v>1486</v>
      </c>
      <c r="I17">
        <v>1486</v>
      </c>
      <c r="J17">
        <v>1486</v>
      </c>
      <c r="K17">
        <v>1486</v>
      </c>
      <c r="L17">
        <v>1486</v>
      </c>
      <c r="M17">
        <v>1486</v>
      </c>
    </row>
    <row r="18" spans="1:13" x14ac:dyDescent="0.3">
      <c r="A18">
        <v>2025</v>
      </c>
      <c r="B18">
        <v>1954</v>
      </c>
      <c r="C18">
        <v>1881</v>
      </c>
      <c r="D18">
        <v>1954</v>
      </c>
      <c r="E18">
        <v>1881</v>
      </c>
      <c r="F18">
        <v>1954</v>
      </c>
      <c r="G18">
        <v>1881</v>
      </c>
      <c r="H18">
        <v>1954</v>
      </c>
      <c r="I18">
        <v>1881</v>
      </c>
      <c r="J18">
        <v>1954</v>
      </c>
      <c r="K18">
        <v>1881</v>
      </c>
      <c r="L18">
        <v>1954</v>
      </c>
      <c r="M18">
        <v>1881</v>
      </c>
    </row>
    <row r="19" spans="1:13" x14ac:dyDescent="0.3">
      <c r="A19">
        <v>2026</v>
      </c>
      <c r="B19">
        <v>2106</v>
      </c>
      <c r="C19">
        <v>2025</v>
      </c>
      <c r="D19">
        <v>2106</v>
      </c>
      <c r="E19">
        <v>2025</v>
      </c>
      <c r="F19">
        <v>2106</v>
      </c>
      <c r="G19">
        <v>2025</v>
      </c>
      <c r="H19">
        <v>2106</v>
      </c>
      <c r="I19">
        <v>2025</v>
      </c>
      <c r="J19">
        <v>2106</v>
      </c>
      <c r="K19">
        <v>2025</v>
      </c>
      <c r="L19">
        <v>2106</v>
      </c>
      <c r="M19">
        <v>2025</v>
      </c>
    </row>
    <row r="20" spans="1:13" x14ac:dyDescent="0.3">
      <c r="A20">
        <v>2027</v>
      </c>
      <c r="B20">
        <v>2241</v>
      </c>
      <c r="C20">
        <v>2171</v>
      </c>
      <c r="D20">
        <v>2241</v>
      </c>
      <c r="E20">
        <v>2171</v>
      </c>
      <c r="F20">
        <v>2241</v>
      </c>
      <c r="G20">
        <v>2171</v>
      </c>
      <c r="H20">
        <v>2241</v>
      </c>
      <c r="I20">
        <v>2171</v>
      </c>
      <c r="J20">
        <v>2241</v>
      </c>
      <c r="K20">
        <v>2171</v>
      </c>
      <c r="L20">
        <v>2241</v>
      </c>
      <c r="M20">
        <v>2171</v>
      </c>
    </row>
    <row r="21" spans="1:13" x14ac:dyDescent="0.3">
      <c r="A21">
        <v>2028</v>
      </c>
      <c r="B21">
        <v>2373</v>
      </c>
      <c r="C21">
        <v>2279</v>
      </c>
      <c r="D21">
        <v>2373</v>
      </c>
      <c r="E21">
        <v>2279</v>
      </c>
      <c r="F21">
        <v>2373</v>
      </c>
      <c r="G21">
        <v>2279</v>
      </c>
      <c r="H21">
        <v>2373</v>
      </c>
      <c r="I21">
        <v>2279</v>
      </c>
      <c r="J21">
        <v>2373</v>
      </c>
      <c r="K21">
        <v>2279</v>
      </c>
      <c r="L21">
        <v>2373</v>
      </c>
      <c r="M21">
        <v>2279</v>
      </c>
    </row>
    <row r="22" spans="1:13" x14ac:dyDescent="0.3">
      <c r="A22">
        <v>2029</v>
      </c>
      <c r="B22">
        <v>2503</v>
      </c>
      <c r="C22">
        <v>2380</v>
      </c>
      <c r="D22">
        <v>2503</v>
      </c>
      <c r="E22">
        <v>2380</v>
      </c>
      <c r="F22">
        <v>2503</v>
      </c>
      <c r="G22">
        <v>2380</v>
      </c>
      <c r="H22">
        <v>2503</v>
      </c>
      <c r="I22">
        <v>2380</v>
      </c>
      <c r="J22">
        <v>2503</v>
      </c>
      <c r="K22">
        <v>2380</v>
      </c>
      <c r="L22">
        <v>2503</v>
      </c>
      <c r="M22">
        <v>2380</v>
      </c>
    </row>
    <row r="23" spans="1:13" x14ac:dyDescent="0.3">
      <c r="A23">
        <v>2030</v>
      </c>
      <c r="B23">
        <v>2675</v>
      </c>
      <c r="C23">
        <v>2486</v>
      </c>
      <c r="D23">
        <v>2675</v>
      </c>
      <c r="E23">
        <v>2486</v>
      </c>
      <c r="F23">
        <v>2675</v>
      </c>
      <c r="G23">
        <v>2486</v>
      </c>
      <c r="H23">
        <v>2675</v>
      </c>
      <c r="I23">
        <v>2486</v>
      </c>
      <c r="J23">
        <v>2675</v>
      </c>
      <c r="K23">
        <v>2486</v>
      </c>
      <c r="L23">
        <v>2675</v>
      </c>
      <c r="M23">
        <v>2486</v>
      </c>
    </row>
    <row r="24" spans="1:13" x14ac:dyDescent="0.3">
      <c r="A24">
        <v>2031</v>
      </c>
      <c r="B24">
        <v>2873</v>
      </c>
      <c r="C24">
        <v>2609</v>
      </c>
      <c r="D24">
        <v>2873</v>
      </c>
      <c r="E24">
        <v>2609</v>
      </c>
      <c r="F24">
        <v>2873</v>
      </c>
      <c r="G24">
        <v>2609</v>
      </c>
      <c r="H24">
        <v>2873</v>
      </c>
      <c r="I24">
        <v>2609</v>
      </c>
      <c r="J24">
        <v>2873</v>
      </c>
      <c r="K24">
        <v>2609</v>
      </c>
      <c r="L24">
        <v>2873</v>
      </c>
      <c r="M24">
        <v>2609</v>
      </c>
    </row>
    <row r="25" spans="1:13" x14ac:dyDescent="0.3">
      <c r="A25">
        <v>2032</v>
      </c>
      <c r="B25">
        <v>3122</v>
      </c>
      <c r="C25">
        <v>2786</v>
      </c>
      <c r="D25">
        <v>3122</v>
      </c>
      <c r="E25">
        <v>2786</v>
      </c>
      <c r="F25">
        <v>3122</v>
      </c>
      <c r="G25">
        <v>2786</v>
      </c>
      <c r="H25">
        <v>3122</v>
      </c>
      <c r="I25">
        <v>2786</v>
      </c>
      <c r="J25">
        <v>3122</v>
      </c>
      <c r="K25">
        <v>2786</v>
      </c>
      <c r="L25">
        <v>3122</v>
      </c>
      <c r="M25">
        <v>2786</v>
      </c>
    </row>
    <row r="26" spans="1:13" x14ac:dyDescent="0.3">
      <c r="A26">
        <v>2033</v>
      </c>
      <c r="B26">
        <v>3385</v>
      </c>
      <c r="C26">
        <v>2966</v>
      </c>
      <c r="D26">
        <v>3385</v>
      </c>
      <c r="E26">
        <v>2966</v>
      </c>
      <c r="F26">
        <v>3385</v>
      </c>
      <c r="G26">
        <v>2966</v>
      </c>
      <c r="H26">
        <v>3385</v>
      </c>
      <c r="I26">
        <v>2966</v>
      </c>
      <c r="J26">
        <v>3385</v>
      </c>
      <c r="K26">
        <v>2966</v>
      </c>
      <c r="L26">
        <v>3385</v>
      </c>
      <c r="M26">
        <v>2966</v>
      </c>
    </row>
    <row r="27" spans="1:13" x14ac:dyDescent="0.3">
      <c r="A27">
        <v>2034</v>
      </c>
      <c r="B27">
        <v>3684</v>
      </c>
      <c r="C27">
        <v>3196</v>
      </c>
      <c r="D27">
        <v>3684</v>
      </c>
      <c r="E27">
        <v>3196</v>
      </c>
      <c r="F27">
        <v>3684</v>
      </c>
      <c r="G27">
        <v>3196</v>
      </c>
      <c r="H27">
        <v>3684</v>
      </c>
      <c r="I27">
        <v>3196</v>
      </c>
      <c r="J27">
        <v>3684</v>
      </c>
      <c r="K27">
        <v>3196</v>
      </c>
      <c r="L27">
        <v>3684</v>
      </c>
      <c r="M27">
        <v>3196</v>
      </c>
    </row>
    <row r="28" spans="1:13" x14ac:dyDescent="0.3">
      <c r="A28">
        <v>2035</v>
      </c>
      <c r="B28">
        <v>4016</v>
      </c>
      <c r="C28">
        <v>3436</v>
      </c>
      <c r="D28">
        <v>4016</v>
      </c>
      <c r="E28">
        <v>3436</v>
      </c>
      <c r="F28">
        <v>4016</v>
      </c>
      <c r="G28">
        <v>3436</v>
      </c>
      <c r="H28">
        <v>4016</v>
      </c>
      <c r="I28">
        <v>3436</v>
      </c>
      <c r="J28">
        <v>4016</v>
      </c>
      <c r="K28">
        <v>3436</v>
      </c>
      <c r="L28">
        <v>4016</v>
      </c>
      <c r="M28">
        <v>3436</v>
      </c>
    </row>
    <row r="29" spans="1:13" x14ac:dyDescent="0.3">
      <c r="A29">
        <v>2036</v>
      </c>
      <c r="B29">
        <v>4421</v>
      </c>
      <c r="C29">
        <v>3692</v>
      </c>
      <c r="D29">
        <v>4421</v>
      </c>
      <c r="E29">
        <v>3692</v>
      </c>
      <c r="F29">
        <v>4421</v>
      </c>
      <c r="G29">
        <v>3692</v>
      </c>
      <c r="H29">
        <v>4421</v>
      </c>
      <c r="I29">
        <v>3692</v>
      </c>
      <c r="J29">
        <v>4421</v>
      </c>
      <c r="K29">
        <v>3692</v>
      </c>
      <c r="L29">
        <v>4421</v>
      </c>
      <c r="M29">
        <v>3692</v>
      </c>
    </row>
    <row r="30" spans="1:13" x14ac:dyDescent="0.3">
      <c r="A30">
        <v>2037</v>
      </c>
      <c r="B30">
        <v>4883</v>
      </c>
      <c r="C30">
        <v>3984</v>
      </c>
      <c r="D30">
        <v>4883</v>
      </c>
      <c r="E30">
        <v>3984</v>
      </c>
      <c r="F30">
        <v>4883</v>
      </c>
      <c r="G30">
        <v>3984</v>
      </c>
      <c r="H30">
        <v>4883</v>
      </c>
      <c r="I30">
        <v>3984</v>
      </c>
      <c r="J30">
        <v>4883</v>
      </c>
      <c r="K30">
        <v>3984</v>
      </c>
      <c r="L30">
        <v>4883</v>
      </c>
      <c r="M30">
        <v>3984</v>
      </c>
    </row>
    <row r="31" spans="1:13" x14ac:dyDescent="0.3">
      <c r="A31">
        <v>2038</v>
      </c>
      <c r="B31">
        <v>5397</v>
      </c>
      <c r="C31">
        <v>4328</v>
      </c>
      <c r="D31">
        <v>5397</v>
      </c>
      <c r="E31">
        <v>4328</v>
      </c>
      <c r="F31">
        <v>5397</v>
      </c>
      <c r="G31">
        <v>4328</v>
      </c>
      <c r="H31">
        <v>5397</v>
      </c>
      <c r="I31">
        <v>4328</v>
      </c>
      <c r="J31">
        <v>5397</v>
      </c>
      <c r="K31">
        <v>4328</v>
      </c>
      <c r="L31">
        <v>5397</v>
      </c>
      <c r="M31">
        <v>4328</v>
      </c>
    </row>
    <row r="32" spans="1:13" x14ac:dyDescent="0.3">
      <c r="A32">
        <v>2039</v>
      </c>
      <c r="B32">
        <v>6013</v>
      </c>
      <c r="C32">
        <v>4717</v>
      </c>
      <c r="D32">
        <v>6013</v>
      </c>
      <c r="E32">
        <v>4717</v>
      </c>
      <c r="F32">
        <v>6013</v>
      </c>
      <c r="G32">
        <v>4717</v>
      </c>
      <c r="H32">
        <v>6013</v>
      </c>
      <c r="I32">
        <v>4717</v>
      </c>
      <c r="J32">
        <v>6013</v>
      </c>
      <c r="K32">
        <v>4717</v>
      </c>
      <c r="L32">
        <v>6013</v>
      </c>
      <c r="M32">
        <v>4717</v>
      </c>
    </row>
    <row r="33" spans="1:13" x14ac:dyDescent="0.3">
      <c r="A33">
        <v>2040</v>
      </c>
      <c r="B33">
        <v>6733</v>
      </c>
      <c r="C33">
        <v>5137</v>
      </c>
      <c r="D33">
        <v>6733</v>
      </c>
      <c r="E33">
        <v>5137</v>
      </c>
      <c r="F33">
        <v>6733</v>
      </c>
      <c r="G33">
        <v>5137</v>
      </c>
      <c r="H33">
        <v>6733</v>
      </c>
      <c r="I33">
        <v>5137</v>
      </c>
      <c r="J33">
        <v>6733</v>
      </c>
      <c r="K33">
        <v>5137</v>
      </c>
      <c r="L33">
        <v>6733</v>
      </c>
      <c r="M33">
        <v>5137</v>
      </c>
    </row>
    <row r="34" spans="1:13" x14ac:dyDescent="0.3">
      <c r="A34">
        <v>2041</v>
      </c>
      <c r="B34">
        <v>7599</v>
      </c>
      <c r="C34">
        <v>5624</v>
      </c>
      <c r="D34">
        <v>7599</v>
      </c>
      <c r="E34">
        <v>5624</v>
      </c>
      <c r="F34">
        <v>7599</v>
      </c>
      <c r="G34">
        <v>5624</v>
      </c>
      <c r="H34">
        <v>7599</v>
      </c>
      <c r="I34">
        <v>5624</v>
      </c>
      <c r="J34">
        <v>7599</v>
      </c>
      <c r="K34">
        <v>5624</v>
      </c>
      <c r="L34">
        <v>7599</v>
      </c>
      <c r="M34">
        <v>5624</v>
      </c>
    </row>
    <row r="35" spans="1:13" x14ac:dyDescent="0.3">
      <c r="A35">
        <v>2042</v>
      </c>
      <c r="B35">
        <v>8444</v>
      </c>
      <c r="C35">
        <v>6206</v>
      </c>
      <c r="D35">
        <v>8444</v>
      </c>
      <c r="E35">
        <v>6206</v>
      </c>
      <c r="F35">
        <v>8444</v>
      </c>
      <c r="G35">
        <v>6206</v>
      </c>
      <c r="H35">
        <v>8444</v>
      </c>
      <c r="I35">
        <v>6206</v>
      </c>
      <c r="J35">
        <v>8444</v>
      </c>
      <c r="K35">
        <v>6206</v>
      </c>
      <c r="L35">
        <v>8444</v>
      </c>
      <c r="M35">
        <v>6206</v>
      </c>
    </row>
    <row r="36" spans="1:13" x14ac:dyDescent="0.3">
      <c r="A36">
        <v>2043</v>
      </c>
      <c r="B36">
        <v>9291</v>
      </c>
      <c r="C36">
        <v>6881</v>
      </c>
      <c r="D36">
        <v>9291</v>
      </c>
      <c r="E36">
        <v>6881</v>
      </c>
      <c r="F36">
        <v>9291</v>
      </c>
      <c r="G36">
        <v>6881</v>
      </c>
      <c r="H36">
        <v>9291</v>
      </c>
      <c r="I36">
        <v>6881</v>
      </c>
      <c r="J36">
        <v>9291</v>
      </c>
      <c r="K36">
        <v>6881</v>
      </c>
      <c r="L36">
        <v>9291</v>
      </c>
      <c r="M36">
        <v>6881</v>
      </c>
    </row>
    <row r="37" spans="1:13" x14ac:dyDescent="0.3">
      <c r="A37">
        <v>2044</v>
      </c>
      <c r="B37">
        <v>10010</v>
      </c>
      <c r="C37">
        <v>7698</v>
      </c>
      <c r="D37">
        <v>10010</v>
      </c>
      <c r="E37">
        <v>7698</v>
      </c>
      <c r="F37">
        <v>10010</v>
      </c>
      <c r="G37">
        <v>7698</v>
      </c>
      <c r="H37">
        <v>10010</v>
      </c>
      <c r="I37">
        <v>7698</v>
      </c>
      <c r="J37">
        <v>10010</v>
      </c>
      <c r="K37">
        <v>7698</v>
      </c>
      <c r="L37">
        <v>10010</v>
      </c>
      <c r="M37">
        <v>7698</v>
      </c>
    </row>
    <row r="38" spans="1:13" x14ac:dyDescent="0.3">
      <c r="A38">
        <v>2045</v>
      </c>
      <c r="B38">
        <v>10568</v>
      </c>
      <c r="C38">
        <v>8509</v>
      </c>
      <c r="D38">
        <v>10568</v>
      </c>
      <c r="E38">
        <v>8509</v>
      </c>
      <c r="F38">
        <v>10568</v>
      </c>
      <c r="G38">
        <v>8509</v>
      </c>
      <c r="H38">
        <v>10568</v>
      </c>
      <c r="I38">
        <v>8509</v>
      </c>
      <c r="J38">
        <v>10568</v>
      </c>
      <c r="K38">
        <v>8509</v>
      </c>
      <c r="L38">
        <v>10568</v>
      </c>
      <c r="M38">
        <v>8509</v>
      </c>
    </row>
    <row r="39" spans="1:13" x14ac:dyDescent="0.3">
      <c r="A39">
        <v>2046</v>
      </c>
      <c r="B39">
        <v>10970</v>
      </c>
      <c r="C39">
        <v>9329</v>
      </c>
      <c r="D39">
        <v>10970</v>
      </c>
      <c r="E39">
        <v>9329</v>
      </c>
      <c r="F39">
        <v>10970</v>
      </c>
      <c r="G39">
        <v>9329</v>
      </c>
      <c r="H39">
        <v>10970</v>
      </c>
      <c r="I39">
        <v>9329</v>
      </c>
      <c r="J39">
        <v>10970</v>
      </c>
      <c r="K39">
        <v>9329</v>
      </c>
      <c r="L39">
        <v>10970</v>
      </c>
      <c r="M39">
        <v>9329</v>
      </c>
    </row>
    <row r="40" spans="1:13" x14ac:dyDescent="0.3">
      <c r="A40">
        <v>2047</v>
      </c>
      <c r="B40">
        <v>11311</v>
      </c>
      <c r="C40">
        <v>10090</v>
      </c>
      <c r="D40">
        <v>11311</v>
      </c>
      <c r="E40">
        <v>10090</v>
      </c>
      <c r="F40">
        <v>11311</v>
      </c>
      <c r="G40">
        <v>10090</v>
      </c>
      <c r="H40">
        <v>11311</v>
      </c>
      <c r="I40">
        <v>10090</v>
      </c>
      <c r="J40">
        <v>11311</v>
      </c>
      <c r="K40">
        <v>10090</v>
      </c>
      <c r="L40">
        <v>11311</v>
      </c>
      <c r="M40">
        <v>10090</v>
      </c>
    </row>
    <row r="41" spans="1:13" x14ac:dyDescent="0.3">
      <c r="A41">
        <v>2048</v>
      </c>
      <c r="B41">
        <v>11671</v>
      </c>
      <c r="C41">
        <v>10689</v>
      </c>
      <c r="D41">
        <v>11671</v>
      </c>
      <c r="E41">
        <v>10689</v>
      </c>
      <c r="F41">
        <v>11671</v>
      </c>
      <c r="G41">
        <v>10689</v>
      </c>
      <c r="H41">
        <v>11671</v>
      </c>
      <c r="I41">
        <v>10689</v>
      </c>
      <c r="J41">
        <v>11671</v>
      </c>
      <c r="K41">
        <v>10689</v>
      </c>
      <c r="L41">
        <v>11671</v>
      </c>
      <c r="M41">
        <v>10689</v>
      </c>
    </row>
    <row r="42" spans="1:13" x14ac:dyDescent="0.3">
      <c r="A42">
        <v>2049</v>
      </c>
      <c r="B42">
        <v>12064</v>
      </c>
      <c r="C42">
        <v>11148</v>
      </c>
      <c r="D42">
        <v>12064</v>
      </c>
      <c r="E42">
        <v>11148</v>
      </c>
      <c r="F42">
        <v>12064</v>
      </c>
      <c r="G42">
        <v>11148</v>
      </c>
      <c r="H42">
        <v>12064</v>
      </c>
      <c r="I42">
        <v>11148</v>
      </c>
      <c r="J42">
        <v>12064</v>
      </c>
      <c r="K42">
        <v>11148</v>
      </c>
      <c r="L42">
        <v>12064</v>
      </c>
      <c r="M42">
        <v>11148</v>
      </c>
    </row>
    <row r="43" spans="1:13" x14ac:dyDescent="0.3">
      <c r="A43">
        <v>2050</v>
      </c>
      <c r="B43">
        <v>12534</v>
      </c>
      <c r="C43">
        <v>11494</v>
      </c>
      <c r="D43">
        <v>12534</v>
      </c>
      <c r="E43">
        <v>11494</v>
      </c>
      <c r="F43">
        <v>12534</v>
      </c>
      <c r="G43">
        <v>11494</v>
      </c>
      <c r="H43">
        <v>12534</v>
      </c>
      <c r="I43">
        <v>11494</v>
      </c>
      <c r="J43">
        <v>12534</v>
      </c>
      <c r="K43">
        <v>11494</v>
      </c>
      <c r="L43">
        <v>12534</v>
      </c>
      <c r="M43">
        <v>11494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O43"/>
  <sheetViews>
    <sheetView tabSelected="1" workbookViewId="0">
      <selection activeCell="N33" sqref="N33"/>
    </sheetView>
  </sheetViews>
  <sheetFormatPr defaultRowHeight="14.4" x14ac:dyDescent="0.3"/>
  <sheetData>
    <row r="1" spans="1:15" x14ac:dyDescent="0.3">
      <c r="A1" t="s">
        <v>0</v>
      </c>
      <c r="B1" t="s">
        <v>29</v>
      </c>
      <c r="C1" t="s">
        <v>30</v>
      </c>
      <c r="D1" t="s">
        <v>29</v>
      </c>
      <c r="E1" t="s">
        <v>30</v>
      </c>
      <c r="F1" t="s">
        <v>29</v>
      </c>
      <c r="G1" t="s">
        <v>30</v>
      </c>
      <c r="H1" t="s">
        <v>29</v>
      </c>
      <c r="I1" t="s">
        <v>30</v>
      </c>
      <c r="J1" t="s">
        <v>29</v>
      </c>
      <c r="K1" t="s">
        <v>30</v>
      </c>
      <c r="L1" t="s">
        <v>29</v>
      </c>
      <c r="M1" t="s">
        <v>30</v>
      </c>
      <c r="N1" t="s">
        <v>29</v>
      </c>
      <c r="O1" t="s">
        <v>30</v>
      </c>
    </row>
    <row r="2" spans="1:15" x14ac:dyDescent="0.3">
      <c r="A2">
        <v>2009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3">
      <c r="A3">
        <v>2010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 x14ac:dyDescent="0.3">
      <c r="A4">
        <v>2011</v>
      </c>
      <c r="B4">
        <v>46</v>
      </c>
      <c r="C4">
        <v>46</v>
      </c>
      <c r="D4">
        <v>46</v>
      </c>
      <c r="E4">
        <v>46</v>
      </c>
      <c r="F4">
        <v>46</v>
      </c>
      <c r="G4">
        <v>46</v>
      </c>
      <c r="H4">
        <v>46</v>
      </c>
      <c r="I4">
        <v>46</v>
      </c>
      <c r="J4">
        <v>46</v>
      </c>
      <c r="K4">
        <v>46</v>
      </c>
      <c r="L4">
        <v>46</v>
      </c>
      <c r="M4">
        <v>46</v>
      </c>
      <c r="N4">
        <v>46</v>
      </c>
      <c r="O4">
        <v>46</v>
      </c>
    </row>
    <row r="5" spans="1:15" x14ac:dyDescent="0.3">
      <c r="A5">
        <v>2012</v>
      </c>
      <c r="B5">
        <v>53</v>
      </c>
      <c r="C5">
        <v>53</v>
      </c>
      <c r="D5">
        <v>53</v>
      </c>
      <c r="E5">
        <v>53</v>
      </c>
      <c r="F5">
        <v>53</v>
      </c>
      <c r="G5">
        <v>53</v>
      </c>
      <c r="H5">
        <v>53</v>
      </c>
      <c r="I5">
        <v>53</v>
      </c>
      <c r="J5">
        <v>53</v>
      </c>
      <c r="K5">
        <v>53</v>
      </c>
      <c r="L5">
        <v>53</v>
      </c>
      <c r="M5">
        <v>53</v>
      </c>
      <c r="N5">
        <v>53</v>
      </c>
      <c r="O5">
        <v>53</v>
      </c>
    </row>
    <row r="6" spans="1:15" x14ac:dyDescent="0.3">
      <c r="A6">
        <v>2013</v>
      </c>
      <c r="B6">
        <v>72</v>
      </c>
      <c r="C6">
        <v>72</v>
      </c>
      <c r="D6">
        <v>72</v>
      </c>
      <c r="E6">
        <v>72</v>
      </c>
      <c r="F6">
        <v>72</v>
      </c>
      <c r="G6">
        <v>72</v>
      </c>
      <c r="H6">
        <v>72</v>
      </c>
      <c r="I6">
        <v>72</v>
      </c>
      <c r="J6">
        <v>72</v>
      </c>
      <c r="K6">
        <v>72</v>
      </c>
      <c r="L6">
        <v>72</v>
      </c>
      <c r="M6">
        <v>72</v>
      </c>
      <c r="N6">
        <v>72</v>
      </c>
      <c r="O6">
        <v>72</v>
      </c>
    </row>
    <row r="7" spans="1:15" x14ac:dyDescent="0.3">
      <c r="A7">
        <v>2014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</row>
    <row r="8" spans="1:15" x14ac:dyDescent="0.3">
      <c r="A8">
        <v>2015</v>
      </c>
      <c r="B8">
        <v>153</v>
      </c>
      <c r="C8">
        <v>153</v>
      </c>
      <c r="D8">
        <v>153</v>
      </c>
      <c r="E8">
        <v>153</v>
      </c>
      <c r="F8">
        <v>153</v>
      </c>
      <c r="G8">
        <v>153</v>
      </c>
      <c r="H8">
        <v>153</v>
      </c>
      <c r="I8">
        <v>153</v>
      </c>
      <c r="J8">
        <v>153</v>
      </c>
      <c r="K8">
        <v>153</v>
      </c>
      <c r="L8">
        <v>153</v>
      </c>
      <c r="M8">
        <v>153</v>
      </c>
      <c r="N8">
        <v>153</v>
      </c>
      <c r="O8">
        <v>153</v>
      </c>
    </row>
    <row r="9" spans="1:15" x14ac:dyDescent="0.3">
      <c r="A9">
        <v>2016</v>
      </c>
      <c r="B9">
        <v>226</v>
      </c>
      <c r="C9">
        <v>226</v>
      </c>
      <c r="D9">
        <v>226</v>
      </c>
      <c r="E9">
        <v>226</v>
      </c>
      <c r="F9">
        <v>226</v>
      </c>
      <c r="G9">
        <v>226</v>
      </c>
      <c r="H9">
        <v>226</v>
      </c>
      <c r="I9">
        <v>226</v>
      </c>
      <c r="J9">
        <v>226</v>
      </c>
      <c r="K9">
        <v>226</v>
      </c>
      <c r="L9">
        <v>226</v>
      </c>
      <c r="M9">
        <v>226</v>
      </c>
      <c r="N9">
        <v>226</v>
      </c>
      <c r="O9">
        <v>226</v>
      </c>
    </row>
    <row r="10" spans="1:15" x14ac:dyDescent="0.3">
      <c r="A10">
        <v>2017</v>
      </c>
      <c r="B10">
        <v>336</v>
      </c>
      <c r="C10">
        <v>336</v>
      </c>
      <c r="D10">
        <v>336</v>
      </c>
      <c r="E10">
        <v>336</v>
      </c>
      <c r="F10">
        <v>336</v>
      </c>
      <c r="G10">
        <v>336</v>
      </c>
      <c r="H10">
        <v>336</v>
      </c>
      <c r="I10">
        <v>336</v>
      </c>
      <c r="J10">
        <v>336</v>
      </c>
      <c r="K10">
        <v>336</v>
      </c>
      <c r="L10">
        <v>336</v>
      </c>
      <c r="M10">
        <v>336</v>
      </c>
      <c r="N10">
        <v>336</v>
      </c>
      <c r="O10">
        <v>336</v>
      </c>
    </row>
    <row r="11" spans="1:15" x14ac:dyDescent="0.3">
      <c r="A11">
        <v>2018</v>
      </c>
      <c r="B11">
        <v>524</v>
      </c>
      <c r="C11">
        <v>524</v>
      </c>
      <c r="D11">
        <v>524</v>
      </c>
      <c r="E11">
        <v>524</v>
      </c>
      <c r="F11">
        <v>524</v>
      </c>
      <c r="G11">
        <v>524</v>
      </c>
      <c r="H11">
        <v>524</v>
      </c>
      <c r="I11">
        <v>524</v>
      </c>
      <c r="J11">
        <v>524</v>
      </c>
      <c r="K11">
        <v>524</v>
      </c>
      <c r="L11">
        <v>524</v>
      </c>
      <c r="M11">
        <v>524</v>
      </c>
      <c r="N11">
        <v>524</v>
      </c>
      <c r="O11">
        <v>524</v>
      </c>
    </row>
    <row r="12" spans="1:15" x14ac:dyDescent="0.3">
      <c r="A12">
        <v>2019</v>
      </c>
      <c r="B12">
        <v>726</v>
      </c>
      <c r="C12">
        <v>726</v>
      </c>
      <c r="D12">
        <v>726</v>
      </c>
      <c r="E12">
        <v>726</v>
      </c>
      <c r="F12">
        <v>726</v>
      </c>
      <c r="G12">
        <v>726</v>
      </c>
      <c r="H12">
        <v>726</v>
      </c>
      <c r="I12">
        <v>726</v>
      </c>
      <c r="J12">
        <v>726</v>
      </c>
      <c r="K12">
        <v>726</v>
      </c>
      <c r="L12">
        <v>726</v>
      </c>
      <c r="M12">
        <v>726</v>
      </c>
      <c r="N12">
        <v>726</v>
      </c>
      <c r="O12">
        <v>726</v>
      </c>
    </row>
    <row r="13" spans="1:15" x14ac:dyDescent="0.3">
      <c r="A13">
        <v>2020</v>
      </c>
      <c r="B13">
        <v>898</v>
      </c>
      <c r="C13">
        <v>898</v>
      </c>
      <c r="D13">
        <v>898</v>
      </c>
      <c r="E13">
        <v>898</v>
      </c>
      <c r="F13">
        <v>898</v>
      </c>
      <c r="G13">
        <v>898</v>
      </c>
      <c r="H13">
        <v>898</v>
      </c>
      <c r="I13">
        <v>898</v>
      </c>
      <c r="J13">
        <v>898</v>
      </c>
      <c r="K13">
        <v>898</v>
      </c>
      <c r="L13">
        <v>898</v>
      </c>
      <c r="M13">
        <v>898</v>
      </c>
      <c r="N13">
        <v>898</v>
      </c>
      <c r="O13">
        <v>898</v>
      </c>
    </row>
    <row r="14" spans="1:15" x14ac:dyDescent="0.3">
      <c r="A14">
        <v>2021</v>
      </c>
      <c r="B14">
        <v>1025</v>
      </c>
      <c r="C14">
        <v>1025</v>
      </c>
      <c r="D14">
        <v>1025</v>
      </c>
      <c r="E14">
        <v>1025</v>
      </c>
      <c r="F14">
        <v>1025</v>
      </c>
      <c r="G14">
        <v>1025</v>
      </c>
      <c r="H14">
        <v>1025</v>
      </c>
      <c r="I14">
        <v>1025</v>
      </c>
      <c r="J14">
        <v>1025</v>
      </c>
      <c r="K14">
        <v>1025</v>
      </c>
      <c r="L14">
        <v>1025</v>
      </c>
      <c r="M14">
        <v>1025</v>
      </c>
      <c r="N14">
        <v>1025</v>
      </c>
      <c r="O14">
        <v>1025</v>
      </c>
    </row>
    <row r="15" spans="1:15" x14ac:dyDescent="0.3">
      <c r="A15">
        <v>2022</v>
      </c>
      <c r="B15">
        <v>1210</v>
      </c>
      <c r="C15">
        <v>1210</v>
      </c>
      <c r="D15">
        <v>1210</v>
      </c>
      <c r="E15">
        <v>1210</v>
      </c>
      <c r="F15">
        <v>1210</v>
      </c>
      <c r="G15">
        <v>1210</v>
      </c>
      <c r="H15">
        <v>1210</v>
      </c>
      <c r="I15">
        <v>1210</v>
      </c>
      <c r="J15">
        <v>1210</v>
      </c>
      <c r="K15">
        <v>1210</v>
      </c>
      <c r="L15">
        <v>1210</v>
      </c>
      <c r="M15">
        <v>1210</v>
      </c>
      <c r="N15">
        <v>1210</v>
      </c>
      <c r="O15">
        <v>1210</v>
      </c>
    </row>
    <row r="16" spans="1:15" x14ac:dyDescent="0.3">
      <c r="A16">
        <v>2023</v>
      </c>
      <c r="B16">
        <v>1374</v>
      </c>
      <c r="C16">
        <v>1374</v>
      </c>
      <c r="D16">
        <v>1374</v>
      </c>
      <c r="E16">
        <v>1374</v>
      </c>
      <c r="F16">
        <v>1374</v>
      </c>
      <c r="G16">
        <v>1374</v>
      </c>
      <c r="H16">
        <v>1374</v>
      </c>
      <c r="I16">
        <v>1374</v>
      </c>
      <c r="J16">
        <v>1374</v>
      </c>
      <c r="K16">
        <v>1374</v>
      </c>
      <c r="L16">
        <v>1374</v>
      </c>
      <c r="M16">
        <v>1374</v>
      </c>
      <c r="N16">
        <v>1374</v>
      </c>
      <c r="O16">
        <v>1374</v>
      </c>
    </row>
    <row r="17" spans="1:15" x14ac:dyDescent="0.3">
      <c r="A17">
        <v>2024</v>
      </c>
      <c r="B17">
        <v>1486</v>
      </c>
      <c r="C17">
        <v>1486</v>
      </c>
      <c r="D17">
        <v>1486</v>
      </c>
      <c r="E17">
        <v>1486</v>
      </c>
      <c r="F17">
        <v>1486</v>
      </c>
      <c r="G17">
        <v>1486</v>
      </c>
      <c r="H17">
        <v>1486</v>
      </c>
      <c r="I17">
        <v>1486</v>
      </c>
      <c r="J17">
        <v>1486</v>
      </c>
      <c r="K17">
        <v>1486</v>
      </c>
      <c r="L17">
        <v>1486</v>
      </c>
      <c r="M17">
        <v>1486</v>
      </c>
      <c r="N17">
        <v>1486</v>
      </c>
      <c r="O17">
        <v>1486</v>
      </c>
    </row>
    <row r="18" spans="1:15" x14ac:dyDescent="0.3">
      <c r="A18">
        <v>2025</v>
      </c>
      <c r="B18">
        <v>1971</v>
      </c>
      <c r="C18">
        <v>1881</v>
      </c>
      <c r="D18">
        <v>1971</v>
      </c>
      <c r="E18">
        <v>1881</v>
      </c>
      <c r="F18">
        <v>1971</v>
      </c>
      <c r="G18">
        <v>1881</v>
      </c>
      <c r="H18">
        <v>1971</v>
      </c>
      <c r="I18">
        <v>1881</v>
      </c>
      <c r="J18">
        <v>1971</v>
      </c>
      <c r="K18">
        <v>1881</v>
      </c>
      <c r="L18">
        <v>1971</v>
      </c>
      <c r="M18">
        <v>1881</v>
      </c>
      <c r="N18">
        <v>1971</v>
      </c>
      <c r="O18">
        <v>1881</v>
      </c>
    </row>
    <row r="19" spans="1:15" x14ac:dyDescent="0.3">
      <c r="A19">
        <v>2026</v>
      </c>
      <c r="B19">
        <v>2244</v>
      </c>
      <c r="C19">
        <v>2119</v>
      </c>
      <c r="D19">
        <v>2244</v>
      </c>
      <c r="E19">
        <v>2119</v>
      </c>
      <c r="F19">
        <v>2244</v>
      </c>
      <c r="G19">
        <v>2119</v>
      </c>
      <c r="H19">
        <v>2244</v>
      </c>
      <c r="I19">
        <v>2119</v>
      </c>
      <c r="J19">
        <v>2244</v>
      </c>
      <c r="K19">
        <v>2119</v>
      </c>
      <c r="L19">
        <v>2244</v>
      </c>
      <c r="M19">
        <v>2119</v>
      </c>
      <c r="N19">
        <v>2244</v>
      </c>
      <c r="O19">
        <v>2119</v>
      </c>
    </row>
    <row r="20" spans="1:15" x14ac:dyDescent="0.3">
      <c r="A20">
        <v>2027</v>
      </c>
      <c r="B20">
        <v>2512</v>
      </c>
      <c r="C20">
        <v>2350</v>
      </c>
      <c r="D20">
        <v>2512</v>
      </c>
      <c r="E20">
        <v>2350</v>
      </c>
      <c r="F20">
        <v>2512</v>
      </c>
      <c r="G20">
        <v>2350</v>
      </c>
      <c r="H20">
        <v>2512</v>
      </c>
      <c r="I20">
        <v>2350</v>
      </c>
      <c r="J20">
        <v>2512</v>
      </c>
      <c r="K20">
        <v>2350</v>
      </c>
      <c r="L20">
        <v>2512</v>
      </c>
      <c r="M20">
        <v>2350</v>
      </c>
      <c r="N20">
        <v>2512</v>
      </c>
      <c r="O20">
        <v>2350</v>
      </c>
    </row>
    <row r="21" spans="1:15" x14ac:dyDescent="0.3">
      <c r="A21">
        <v>2028</v>
      </c>
      <c r="B21">
        <v>2866</v>
      </c>
      <c r="C21">
        <v>2617</v>
      </c>
      <c r="D21">
        <v>2866</v>
      </c>
      <c r="E21">
        <v>2617</v>
      </c>
      <c r="F21">
        <v>2866</v>
      </c>
      <c r="G21">
        <v>2617</v>
      </c>
      <c r="H21">
        <v>2866</v>
      </c>
      <c r="I21">
        <v>2617</v>
      </c>
      <c r="J21">
        <v>2866</v>
      </c>
      <c r="K21">
        <v>2617</v>
      </c>
      <c r="L21">
        <v>2866</v>
      </c>
      <c r="M21">
        <v>2617</v>
      </c>
      <c r="N21">
        <v>2866</v>
      </c>
      <c r="O21">
        <v>2617</v>
      </c>
    </row>
    <row r="22" spans="1:15" x14ac:dyDescent="0.3">
      <c r="A22">
        <v>2029</v>
      </c>
      <c r="B22">
        <v>3337</v>
      </c>
      <c r="C22">
        <v>2970</v>
      </c>
      <c r="D22">
        <v>3337</v>
      </c>
      <c r="E22">
        <v>2970</v>
      </c>
      <c r="F22">
        <v>3337</v>
      </c>
      <c r="G22">
        <v>2970</v>
      </c>
      <c r="H22">
        <v>3337</v>
      </c>
      <c r="I22">
        <v>2970</v>
      </c>
      <c r="J22">
        <v>3337</v>
      </c>
      <c r="K22">
        <v>2970</v>
      </c>
      <c r="L22">
        <v>3337</v>
      </c>
      <c r="M22">
        <v>2970</v>
      </c>
      <c r="N22">
        <v>3337</v>
      </c>
      <c r="O22">
        <v>2970</v>
      </c>
    </row>
    <row r="23" spans="1:15" x14ac:dyDescent="0.3">
      <c r="A23">
        <v>2030</v>
      </c>
      <c r="B23">
        <v>3891</v>
      </c>
      <c r="C23">
        <v>3402</v>
      </c>
      <c r="D23">
        <v>3891</v>
      </c>
      <c r="E23">
        <v>3402</v>
      </c>
      <c r="F23">
        <v>3891</v>
      </c>
      <c r="G23">
        <v>3402</v>
      </c>
      <c r="H23">
        <v>3891</v>
      </c>
      <c r="I23">
        <v>3402</v>
      </c>
      <c r="J23">
        <v>3891</v>
      </c>
      <c r="K23">
        <v>3402</v>
      </c>
      <c r="L23">
        <v>3891</v>
      </c>
      <c r="M23">
        <v>3402</v>
      </c>
      <c r="N23">
        <v>3891</v>
      </c>
      <c r="O23">
        <v>3402</v>
      </c>
    </row>
    <row r="24" spans="1:15" x14ac:dyDescent="0.3">
      <c r="A24">
        <v>2031</v>
      </c>
      <c r="B24">
        <v>4640</v>
      </c>
      <c r="C24">
        <v>3915</v>
      </c>
      <c r="D24">
        <v>4640</v>
      </c>
      <c r="E24">
        <v>3915</v>
      </c>
      <c r="F24">
        <v>4640</v>
      </c>
      <c r="G24">
        <v>3915</v>
      </c>
      <c r="H24">
        <v>4640</v>
      </c>
      <c r="I24">
        <v>3915</v>
      </c>
      <c r="J24">
        <v>4640</v>
      </c>
      <c r="K24">
        <v>3915</v>
      </c>
      <c r="L24">
        <v>4640</v>
      </c>
      <c r="M24">
        <v>3915</v>
      </c>
      <c r="N24">
        <v>4640</v>
      </c>
      <c r="O24">
        <v>3915</v>
      </c>
    </row>
    <row r="25" spans="1:15" x14ac:dyDescent="0.3">
      <c r="A25">
        <v>2032</v>
      </c>
      <c r="B25">
        <v>5649</v>
      </c>
      <c r="C25">
        <v>4592</v>
      </c>
      <c r="D25">
        <v>5649</v>
      </c>
      <c r="E25">
        <v>4592</v>
      </c>
      <c r="F25">
        <v>5649</v>
      </c>
      <c r="G25">
        <v>4592</v>
      </c>
      <c r="H25">
        <v>5649</v>
      </c>
      <c r="I25">
        <v>4592</v>
      </c>
      <c r="J25">
        <v>5649</v>
      </c>
      <c r="K25">
        <v>4592</v>
      </c>
      <c r="L25">
        <v>5649</v>
      </c>
      <c r="M25">
        <v>4592</v>
      </c>
      <c r="N25">
        <v>5649</v>
      </c>
      <c r="O25">
        <v>4592</v>
      </c>
    </row>
    <row r="26" spans="1:15" x14ac:dyDescent="0.3">
      <c r="A26">
        <v>2033</v>
      </c>
      <c r="B26">
        <v>6963</v>
      </c>
      <c r="C26">
        <v>5434</v>
      </c>
      <c r="D26">
        <v>6963</v>
      </c>
      <c r="E26">
        <v>5434</v>
      </c>
      <c r="F26">
        <v>6963</v>
      </c>
      <c r="G26">
        <v>5434</v>
      </c>
      <c r="H26">
        <v>6963</v>
      </c>
      <c r="I26">
        <v>5434</v>
      </c>
      <c r="J26">
        <v>6963</v>
      </c>
      <c r="K26">
        <v>5434</v>
      </c>
      <c r="L26">
        <v>6963</v>
      </c>
      <c r="M26">
        <v>5434</v>
      </c>
      <c r="N26">
        <v>6963</v>
      </c>
      <c r="O26">
        <v>5434</v>
      </c>
    </row>
    <row r="27" spans="1:15" x14ac:dyDescent="0.3">
      <c r="A27">
        <v>2034</v>
      </c>
      <c r="B27">
        <v>8547</v>
      </c>
      <c r="C27">
        <v>6542</v>
      </c>
      <c r="D27">
        <v>8547</v>
      </c>
      <c r="E27">
        <v>6542</v>
      </c>
      <c r="F27">
        <v>8547</v>
      </c>
      <c r="G27">
        <v>6542</v>
      </c>
      <c r="H27">
        <v>8547</v>
      </c>
      <c r="I27">
        <v>6542</v>
      </c>
      <c r="J27">
        <v>8547</v>
      </c>
      <c r="K27">
        <v>6542</v>
      </c>
      <c r="L27">
        <v>8547</v>
      </c>
      <c r="M27">
        <v>6542</v>
      </c>
      <c r="N27">
        <v>8547</v>
      </c>
      <c r="O27">
        <v>6542</v>
      </c>
    </row>
    <row r="28" spans="1:15" x14ac:dyDescent="0.3">
      <c r="A28">
        <v>2035</v>
      </c>
      <c r="B28">
        <v>9979</v>
      </c>
      <c r="C28">
        <v>7948</v>
      </c>
      <c r="D28">
        <v>9979</v>
      </c>
      <c r="E28">
        <v>7948</v>
      </c>
      <c r="F28">
        <v>9979</v>
      </c>
      <c r="G28">
        <v>7948</v>
      </c>
      <c r="H28">
        <v>9979</v>
      </c>
      <c r="I28">
        <v>7948</v>
      </c>
      <c r="J28">
        <v>9979</v>
      </c>
      <c r="K28">
        <v>7948</v>
      </c>
      <c r="L28">
        <v>9979</v>
      </c>
      <c r="M28">
        <v>7948</v>
      </c>
      <c r="N28">
        <v>9979</v>
      </c>
      <c r="O28">
        <v>7948</v>
      </c>
    </row>
    <row r="29" spans="1:15" x14ac:dyDescent="0.3">
      <c r="A29">
        <v>2036</v>
      </c>
      <c r="B29">
        <v>11024</v>
      </c>
      <c r="C29">
        <v>9381</v>
      </c>
      <c r="D29">
        <v>11024</v>
      </c>
      <c r="E29">
        <v>9381</v>
      </c>
      <c r="F29">
        <v>11024</v>
      </c>
      <c r="G29">
        <v>9381</v>
      </c>
      <c r="H29">
        <v>11024</v>
      </c>
      <c r="I29">
        <v>9381</v>
      </c>
      <c r="J29">
        <v>11024</v>
      </c>
      <c r="K29">
        <v>9381</v>
      </c>
      <c r="L29">
        <v>11024</v>
      </c>
      <c r="M29">
        <v>9381</v>
      </c>
      <c r="N29">
        <v>11024</v>
      </c>
      <c r="O29">
        <v>9381</v>
      </c>
    </row>
    <row r="30" spans="1:15" x14ac:dyDescent="0.3">
      <c r="A30">
        <v>2037</v>
      </c>
      <c r="B30">
        <v>11890</v>
      </c>
      <c r="C30">
        <v>10608</v>
      </c>
      <c r="D30">
        <v>11890</v>
      </c>
      <c r="E30">
        <v>10608</v>
      </c>
      <c r="F30">
        <v>11890</v>
      </c>
      <c r="G30">
        <v>10608</v>
      </c>
      <c r="H30">
        <v>11890</v>
      </c>
      <c r="I30">
        <v>10608</v>
      </c>
      <c r="J30">
        <v>11890</v>
      </c>
      <c r="K30">
        <v>10608</v>
      </c>
      <c r="L30">
        <v>11890</v>
      </c>
      <c r="M30">
        <v>10608</v>
      </c>
      <c r="N30">
        <v>11890</v>
      </c>
      <c r="O30">
        <v>10608</v>
      </c>
    </row>
    <row r="31" spans="1:15" x14ac:dyDescent="0.3">
      <c r="A31">
        <v>2038</v>
      </c>
      <c r="B31">
        <v>12934</v>
      </c>
      <c r="C31">
        <v>11509</v>
      </c>
      <c r="D31">
        <v>12934</v>
      </c>
      <c r="E31">
        <v>11509</v>
      </c>
      <c r="F31">
        <v>12934</v>
      </c>
      <c r="G31">
        <v>11509</v>
      </c>
      <c r="H31">
        <v>12934</v>
      </c>
      <c r="I31">
        <v>11509</v>
      </c>
      <c r="J31">
        <v>12934</v>
      </c>
      <c r="K31">
        <v>11509</v>
      </c>
      <c r="L31">
        <v>12934</v>
      </c>
      <c r="M31">
        <v>11509</v>
      </c>
      <c r="N31">
        <v>12934</v>
      </c>
      <c r="O31">
        <v>11509</v>
      </c>
    </row>
    <row r="32" spans="1:15" x14ac:dyDescent="0.3">
      <c r="A32">
        <v>2039</v>
      </c>
      <c r="B32">
        <v>14338</v>
      </c>
      <c r="C32">
        <v>12398</v>
      </c>
      <c r="D32">
        <v>14338</v>
      </c>
      <c r="E32">
        <v>12398</v>
      </c>
      <c r="F32">
        <v>14338</v>
      </c>
      <c r="G32">
        <v>12398</v>
      </c>
      <c r="H32">
        <v>14338</v>
      </c>
      <c r="I32">
        <v>12398</v>
      </c>
      <c r="J32">
        <v>14338</v>
      </c>
      <c r="K32">
        <v>12398</v>
      </c>
      <c r="L32">
        <v>14338</v>
      </c>
      <c r="M32">
        <v>12398</v>
      </c>
      <c r="N32">
        <v>14338</v>
      </c>
      <c r="O32">
        <v>12398</v>
      </c>
    </row>
    <row r="33" spans="1:15" x14ac:dyDescent="0.3">
      <c r="A33">
        <v>2040</v>
      </c>
      <c r="B33">
        <v>16241</v>
      </c>
      <c r="C33">
        <v>13482</v>
      </c>
      <c r="D33">
        <v>16241</v>
      </c>
      <c r="E33">
        <v>13482</v>
      </c>
      <c r="F33">
        <v>16241</v>
      </c>
      <c r="G33">
        <v>13482</v>
      </c>
      <c r="H33">
        <v>16241</v>
      </c>
      <c r="I33">
        <v>13482</v>
      </c>
      <c r="J33">
        <v>16241</v>
      </c>
      <c r="K33">
        <v>13482</v>
      </c>
      <c r="L33">
        <v>16241</v>
      </c>
      <c r="M33">
        <v>13482</v>
      </c>
      <c r="N33">
        <v>16241</v>
      </c>
      <c r="O33">
        <v>13482</v>
      </c>
    </row>
    <row r="34" spans="1:15" x14ac:dyDescent="0.3">
      <c r="A34">
        <v>2041</v>
      </c>
      <c r="B34">
        <v>18858</v>
      </c>
      <c r="C34">
        <v>14961</v>
      </c>
      <c r="D34">
        <v>18858</v>
      </c>
      <c r="E34">
        <v>14961</v>
      </c>
      <c r="F34">
        <v>18858</v>
      </c>
      <c r="G34">
        <v>14961</v>
      </c>
      <c r="H34">
        <v>18858</v>
      </c>
      <c r="I34">
        <v>14961</v>
      </c>
      <c r="J34">
        <v>18858</v>
      </c>
      <c r="K34">
        <v>14961</v>
      </c>
      <c r="L34">
        <v>18858</v>
      </c>
      <c r="M34">
        <v>14961</v>
      </c>
      <c r="N34">
        <v>18858</v>
      </c>
      <c r="O34">
        <v>14961</v>
      </c>
    </row>
    <row r="35" spans="1:15" x14ac:dyDescent="0.3">
      <c r="A35">
        <v>2042</v>
      </c>
      <c r="B35">
        <v>22234</v>
      </c>
      <c r="C35">
        <v>16966</v>
      </c>
      <c r="D35">
        <v>22234</v>
      </c>
      <c r="E35">
        <v>16966</v>
      </c>
      <c r="F35">
        <v>22234</v>
      </c>
      <c r="G35">
        <v>16966</v>
      </c>
      <c r="H35">
        <v>22234</v>
      </c>
      <c r="I35">
        <v>16966</v>
      </c>
      <c r="J35">
        <v>22234</v>
      </c>
      <c r="K35">
        <v>16966</v>
      </c>
      <c r="L35">
        <v>22234</v>
      </c>
      <c r="M35">
        <v>16966</v>
      </c>
      <c r="N35">
        <v>22234</v>
      </c>
      <c r="O35">
        <v>16966</v>
      </c>
    </row>
    <row r="36" spans="1:15" x14ac:dyDescent="0.3">
      <c r="A36">
        <v>2043</v>
      </c>
      <c r="B36">
        <v>26006</v>
      </c>
      <c r="C36">
        <v>19625</v>
      </c>
      <c r="D36">
        <v>26006</v>
      </c>
      <c r="E36">
        <v>19625</v>
      </c>
      <c r="F36">
        <v>26006</v>
      </c>
      <c r="G36">
        <v>19625</v>
      </c>
      <c r="H36">
        <v>26006</v>
      </c>
      <c r="I36">
        <v>19625</v>
      </c>
      <c r="J36">
        <v>26006</v>
      </c>
      <c r="K36">
        <v>19625</v>
      </c>
      <c r="L36">
        <v>26006</v>
      </c>
      <c r="M36">
        <v>19625</v>
      </c>
      <c r="N36">
        <v>26006</v>
      </c>
      <c r="O36">
        <v>19625</v>
      </c>
    </row>
    <row r="37" spans="1:15" x14ac:dyDescent="0.3">
      <c r="A37">
        <v>2044</v>
      </c>
      <c r="B37">
        <v>29556</v>
      </c>
      <c r="C37">
        <v>22933</v>
      </c>
      <c r="D37">
        <v>29556</v>
      </c>
      <c r="E37">
        <v>22933</v>
      </c>
      <c r="F37">
        <v>29556</v>
      </c>
      <c r="G37">
        <v>22933</v>
      </c>
      <c r="H37">
        <v>29556</v>
      </c>
      <c r="I37">
        <v>22933</v>
      </c>
      <c r="J37">
        <v>29556</v>
      </c>
      <c r="K37">
        <v>22933</v>
      </c>
      <c r="L37">
        <v>29556</v>
      </c>
      <c r="M37">
        <v>22933</v>
      </c>
      <c r="N37">
        <v>29556</v>
      </c>
      <c r="O37">
        <v>22933</v>
      </c>
    </row>
    <row r="38" spans="1:15" x14ac:dyDescent="0.3">
      <c r="A38">
        <v>2045</v>
      </c>
      <c r="B38">
        <v>32811</v>
      </c>
      <c r="C38">
        <v>26552</v>
      </c>
      <c r="D38">
        <v>32811</v>
      </c>
      <c r="E38">
        <v>26552</v>
      </c>
      <c r="F38">
        <v>32811</v>
      </c>
      <c r="G38">
        <v>26552</v>
      </c>
      <c r="H38">
        <v>32811</v>
      </c>
      <c r="I38">
        <v>26552</v>
      </c>
      <c r="J38">
        <v>32811</v>
      </c>
      <c r="K38">
        <v>26552</v>
      </c>
      <c r="L38">
        <v>32811</v>
      </c>
      <c r="M38">
        <v>26552</v>
      </c>
      <c r="N38">
        <v>32811</v>
      </c>
      <c r="O38">
        <v>26552</v>
      </c>
    </row>
    <row r="39" spans="1:15" x14ac:dyDescent="0.3">
      <c r="A39">
        <v>2046</v>
      </c>
      <c r="B39">
        <v>35878</v>
      </c>
      <c r="C39">
        <v>30035</v>
      </c>
      <c r="D39">
        <v>35878</v>
      </c>
      <c r="E39">
        <v>30035</v>
      </c>
      <c r="F39">
        <v>35878</v>
      </c>
      <c r="G39">
        <v>30035</v>
      </c>
      <c r="H39">
        <v>35878</v>
      </c>
      <c r="I39">
        <v>30035</v>
      </c>
      <c r="J39">
        <v>35878</v>
      </c>
      <c r="K39">
        <v>30035</v>
      </c>
      <c r="L39">
        <v>35878</v>
      </c>
      <c r="M39">
        <v>30035</v>
      </c>
      <c r="N39">
        <v>35878</v>
      </c>
      <c r="O39">
        <v>30035</v>
      </c>
    </row>
    <row r="40" spans="1:15" x14ac:dyDescent="0.3">
      <c r="A40">
        <v>2047</v>
      </c>
      <c r="B40">
        <v>38700</v>
      </c>
      <c r="C40">
        <v>33166</v>
      </c>
      <c r="D40">
        <v>38700</v>
      </c>
      <c r="E40">
        <v>33166</v>
      </c>
      <c r="F40">
        <v>38700</v>
      </c>
      <c r="G40">
        <v>33166</v>
      </c>
      <c r="H40">
        <v>38700</v>
      </c>
      <c r="I40">
        <v>33166</v>
      </c>
      <c r="J40">
        <v>38700</v>
      </c>
      <c r="K40">
        <v>33166</v>
      </c>
      <c r="L40">
        <v>38700</v>
      </c>
      <c r="M40">
        <v>33166</v>
      </c>
      <c r="N40">
        <v>38700</v>
      </c>
      <c r="O40">
        <v>33166</v>
      </c>
    </row>
    <row r="41" spans="1:15" x14ac:dyDescent="0.3">
      <c r="A41">
        <v>2048</v>
      </c>
      <c r="B41">
        <v>40871</v>
      </c>
      <c r="C41">
        <v>36022</v>
      </c>
      <c r="D41">
        <v>40871</v>
      </c>
      <c r="E41">
        <v>36022</v>
      </c>
      <c r="F41">
        <v>40871</v>
      </c>
      <c r="G41">
        <v>36022</v>
      </c>
      <c r="H41">
        <v>40871</v>
      </c>
      <c r="I41">
        <v>36022</v>
      </c>
      <c r="J41">
        <v>40871</v>
      </c>
      <c r="K41">
        <v>36022</v>
      </c>
      <c r="L41">
        <v>40871</v>
      </c>
      <c r="M41">
        <v>36022</v>
      </c>
      <c r="N41">
        <v>40871</v>
      </c>
      <c r="O41">
        <v>36022</v>
      </c>
    </row>
    <row r="42" spans="1:15" x14ac:dyDescent="0.3">
      <c r="A42">
        <v>2049</v>
      </c>
      <c r="B42">
        <v>42397</v>
      </c>
      <c r="C42">
        <v>38634</v>
      </c>
      <c r="D42">
        <v>42397</v>
      </c>
      <c r="E42">
        <v>38634</v>
      </c>
      <c r="F42">
        <v>42397</v>
      </c>
      <c r="G42">
        <v>38634</v>
      </c>
      <c r="H42">
        <v>42397</v>
      </c>
      <c r="I42">
        <v>38634</v>
      </c>
      <c r="J42">
        <v>42397</v>
      </c>
      <c r="K42">
        <v>38634</v>
      </c>
      <c r="L42">
        <v>42397</v>
      </c>
      <c r="M42">
        <v>38634</v>
      </c>
      <c r="N42">
        <v>42397</v>
      </c>
      <c r="O42">
        <v>38634</v>
      </c>
    </row>
    <row r="43" spans="1:15" x14ac:dyDescent="0.3">
      <c r="A43">
        <v>2050</v>
      </c>
      <c r="B43">
        <v>43456</v>
      </c>
      <c r="C43">
        <v>40738</v>
      </c>
      <c r="D43">
        <v>43456</v>
      </c>
      <c r="E43">
        <v>40738</v>
      </c>
      <c r="F43">
        <v>43456</v>
      </c>
      <c r="G43">
        <v>40738</v>
      </c>
      <c r="H43">
        <v>43456</v>
      </c>
      <c r="I43">
        <v>40738</v>
      </c>
      <c r="J43">
        <v>43456</v>
      </c>
      <c r="K43">
        <v>40738</v>
      </c>
      <c r="L43">
        <v>43456</v>
      </c>
      <c r="M43">
        <v>40738</v>
      </c>
      <c r="N43">
        <v>43456</v>
      </c>
      <c r="O43">
        <v>40738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combined_ECs</vt:lpstr>
      <vt:lpstr>highProf_projects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Naud Loomans</cp:lastModifiedBy>
  <dcterms:created xsi:type="dcterms:W3CDTF">2024-08-21T14:26:48Z</dcterms:created>
  <dcterms:modified xsi:type="dcterms:W3CDTF">2025-09-25T12:45:22Z</dcterms:modified>
</cp:coreProperties>
</file>