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FCF63FA0-E36B-465C-B734-AC58FF828FB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" i="1" l="1"/>
  <c r="N38" i="1"/>
  <c r="N39" i="1"/>
  <c r="N40" i="1"/>
  <c r="N41" i="1"/>
  <c r="N42" i="1"/>
  <c r="N43" i="1"/>
  <c r="N44" i="1"/>
  <c r="N45" i="1"/>
  <c r="N46" i="1"/>
  <c r="N47" i="1"/>
  <c r="N36" i="1"/>
  <c r="M37" i="1"/>
  <c r="M38" i="1"/>
  <c r="M39" i="1"/>
  <c r="M40" i="1"/>
  <c r="M41" i="1"/>
  <c r="M42" i="1"/>
  <c r="M43" i="1"/>
  <c r="M44" i="1"/>
  <c r="M45" i="1"/>
  <c r="M46" i="1"/>
  <c r="M47" i="1"/>
  <c r="M36" i="1"/>
  <c r="L37" i="1"/>
  <c r="L38" i="1"/>
  <c r="L39" i="1"/>
  <c r="L40" i="1"/>
  <c r="L41" i="1"/>
  <c r="L42" i="1"/>
  <c r="L43" i="1"/>
  <c r="L44" i="1"/>
  <c r="L45" i="1"/>
  <c r="L46" i="1"/>
  <c r="L47" i="1"/>
  <c r="L36" i="1"/>
  <c r="C49" i="1" l="1"/>
  <c r="D49" i="1"/>
  <c r="E49" i="1"/>
  <c r="F49" i="1"/>
  <c r="G49" i="1"/>
  <c r="H49" i="1"/>
  <c r="I49" i="1"/>
  <c r="J49" i="1"/>
  <c r="K49" i="1"/>
  <c r="B49" i="1"/>
  <c r="C48" i="1"/>
  <c r="D48" i="1"/>
  <c r="E48" i="1"/>
  <c r="F48" i="1"/>
  <c r="G48" i="1"/>
  <c r="H48" i="1"/>
  <c r="I48" i="1"/>
  <c r="J48" i="1"/>
  <c r="K48" i="1"/>
  <c r="B48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C36" i="1"/>
  <c r="D36" i="1"/>
  <c r="E36" i="1"/>
  <c r="F36" i="1"/>
  <c r="G36" i="1"/>
  <c r="H36" i="1"/>
  <c r="I36" i="1"/>
  <c r="J36" i="1"/>
  <c r="K36" i="1"/>
  <c r="B36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C21" i="1"/>
  <c r="D21" i="1"/>
  <c r="E21" i="1"/>
  <c r="F21" i="1"/>
  <c r="G21" i="1"/>
  <c r="H21" i="1"/>
  <c r="I21" i="1"/>
  <c r="J21" i="1"/>
  <c r="K21" i="1"/>
  <c r="B21" i="1"/>
  <c r="C17" i="1"/>
  <c r="D17" i="1"/>
  <c r="E17" i="1"/>
  <c r="F17" i="1"/>
  <c r="G17" i="1"/>
  <c r="H17" i="1"/>
  <c r="I17" i="1"/>
  <c r="J17" i="1"/>
  <c r="K17" i="1"/>
  <c r="B17" i="1"/>
  <c r="C16" i="1"/>
  <c r="D16" i="1"/>
  <c r="E16" i="1"/>
  <c r="F16" i="1"/>
  <c r="G16" i="1"/>
  <c r="H16" i="1"/>
  <c r="I16" i="1"/>
  <c r="J16" i="1"/>
  <c r="K16" i="1"/>
  <c r="B16" i="1"/>
</calcChain>
</file>

<file path=xl/sharedStrings.xml><?xml version="1.0" encoding="utf-8"?>
<sst xmlns="http://schemas.openxmlformats.org/spreadsheetml/2006/main" count="94" uniqueCount="37">
  <si>
    <t>Ai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</si>
  <si>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</si>
  <si>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</si>
  <si>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</si>
  <si>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</si>
  <si>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</si>
  <si>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</si>
  <si>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</si>
  <si>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</si>
  <si>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</si>
  <si>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</si>
  <si>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</si>
  <si>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</si>
  <si>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</si>
  <si>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</si>
  <si>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</si>
  <si>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</si>
  <si>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</si>
  <si>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</si>
  <si>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</si>
  <si>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</si>
  <si>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</si>
  <si>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</si>
  <si>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Typ</t>
  </si>
  <si>
    <t>Waga</t>
  </si>
  <si>
    <t>MINIMUM</t>
  </si>
  <si>
    <t>MAXIMUM</t>
  </si>
  <si>
    <t>PIS</t>
  </si>
  <si>
    <t>NIS</t>
  </si>
  <si>
    <t>D+</t>
  </si>
  <si>
    <t>D-</t>
  </si>
  <si>
    <t>Ci</t>
  </si>
  <si>
    <t>Ranking</t>
  </si>
  <si>
    <t>Krok 1. Normalizacja Min-Max</t>
  </si>
  <si>
    <t>Krok 2. Ważenie macierzy znormalizowanej</t>
  </si>
  <si>
    <t>Krok 3. Obliczenie PIS i NIS</t>
  </si>
  <si>
    <t>Krok 4. Obliczenie odległości alt. od PIS i NIS, Krok 5. obliczenie Ci (score)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</si>
</sst>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workbookViewId="0">
      <selection activeCell="O6" sqref="O6"/>
    </sheetView>
  </sheetViews>
  <sheetFormatPr defaultRowHeight="14.25" x14ac:dyDescent="0.45"/>
  <cols>
    <col min="1" max="1" width="28.863281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 t="s">
        <v>11</v>
      </c>
      <c r="B2">
        <v>106.78</v>
      </c>
      <c r="C2">
        <v>6.75</v>
      </c>
      <c r="D2">
        <v>2</v>
      </c>
      <c r="E2">
        <v>220</v>
      </c>
      <c r="F2">
        <v>6</v>
      </c>
      <c r="G2">
        <v>1</v>
      </c>
      <c r="H2">
        <v>52</v>
      </c>
      <c r="I2">
        <v>455.5</v>
      </c>
      <c r="J2">
        <v>8.9</v>
      </c>
      <c r="K2">
        <v>36.799999999999997</v>
      </c>
    </row>
    <row r="3" spans="1:11" x14ac:dyDescent="0.45">
      <c r="A3" t="s">
        <v>12</v>
      </c>
      <c r="B3">
        <v>86.37</v>
      </c>
      <c r="C3">
        <v>7.12</v>
      </c>
      <c r="D3">
        <v>3</v>
      </c>
      <c r="E3">
        <v>400</v>
      </c>
      <c r="F3">
        <v>10</v>
      </c>
      <c r="G3">
        <v>0</v>
      </c>
      <c r="H3">
        <v>20</v>
      </c>
      <c r="I3">
        <v>336.5</v>
      </c>
      <c r="J3">
        <v>7.2</v>
      </c>
      <c r="K3">
        <v>29.8</v>
      </c>
    </row>
    <row r="4" spans="1:11" x14ac:dyDescent="0.45">
      <c r="A4" t="s">
        <v>13</v>
      </c>
      <c r="B4">
        <v>104.85</v>
      </c>
      <c r="C4">
        <v>6.95</v>
      </c>
      <c r="D4">
        <v>60</v>
      </c>
      <c r="E4">
        <v>220</v>
      </c>
      <c r="F4">
        <v>7</v>
      </c>
      <c r="G4">
        <v>1</v>
      </c>
      <c r="H4">
        <v>60</v>
      </c>
      <c r="I4">
        <v>416</v>
      </c>
      <c r="J4">
        <v>8.6999999999999993</v>
      </c>
      <c r="K4">
        <v>36.200000000000003</v>
      </c>
    </row>
    <row r="5" spans="1:11" x14ac:dyDescent="0.45">
      <c r="A5" t="s">
        <v>14</v>
      </c>
      <c r="B5">
        <v>46.6</v>
      </c>
      <c r="C5">
        <v>6.04</v>
      </c>
      <c r="D5">
        <v>1</v>
      </c>
      <c r="E5">
        <v>220</v>
      </c>
      <c r="F5">
        <v>3</v>
      </c>
      <c r="G5">
        <v>0</v>
      </c>
      <c r="H5">
        <v>50</v>
      </c>
      <c r="I5">
        <v>277</v>
      </c>
      <c r="J5">
        <v>3.9</v>
      </c>
      <c r="K5">
        <v>16</v>
      </c>
    </row>
    <row r="6" spans="1:11" x14ac:dyDescent="0.45">
      <c r="A6" t="s">
        <v>15</v>
      </c>
      <c r="B6">
        <v>69.180000000000007</v>
      </c>
      <c r="C6">
        <v>7.05</v>
      </c>
      <c r="D6">
        <v>33.159999999999997</v>
      </c>
      <c r="E6">
        <v>220</v>
      </c>
      <c r="F6">
        <v>8</v>
      </c>
      <c r="G6">
        <v>0</v>
      </c>
      <c r="H6">
        <v>35.49</v>
      </c>
      <c r="I6">
        <v>364.79</v>
      </c>
      <c r="J6">
        <v>5.39</v>
      </c>
      <c r="K6">
        <v>33.71</v>
      </c>
    </row>
    <row r="7" spans="1:11" x14ac:dyDescent="0.45">
      <c r="A7" t="s">
        <v>16</v>
      </c>
      <c r="B7">
        <v>66.48</v>
      </c>
      <c r="C7">
        <v>6.06</v>
      </c>
      <c r="D7">
        <v>26.32</v>
      </c>
      <c r="E7">
        <v>220</v>
      </c>
      <c r="F7">
        <v>6.53</v>
      </c>
      <c r="G7">
        <v>0</v>
      </c>
      <c r="H7">
        <v>34.82</v>
      </c>
      <c r="I7">
        <v>304.02</v>
      </c>
      <c r="J7">
        <v>4.67</v>
      </c>
      <c r="K7">
        <v>27.07</v>
      </c>
    </row>
    <row r="8" spans="1:11" x14ac:dyDescent="0.45">
      <c r="A8" t="s">
        <v>17</v>
      </c>
      <c r="B8">
        <v>74.48</v>
      </c>
      <c r="C8">
        <v>6.61</v>
      </c>
      <c r="D8">
        <v>48.25</v>
      </c>
      <c r="E8">
        <v>400</v>
      </c>
      <c r="F8">
        <v>4.76</v>
      </c>
      <c r="G8">
        <v>1</v>
      </c>
      <c r="H8">
        <v>44.19</v>
      </c>
      <c r="I8">
        <v>349.45</v>
      </c>
      <c r="J8">
        <v>4.93</v>
      </c>
      <c r="K8">
        <v>28.89</v>
      </c>
    </row>
    <row r="9" spans="1:11" x14ac:dyDescent="0.45">
      <c r="A9" t="s">
        <v>18</v>
      </c>
      <c r="B9">
        <v>73.67</v>
      </c>
      <c r="C9">
        <v>6.06</v>
      </c>
      <c r="D9">
        <v>19.54</v>
      </c>
      <c r="E9">
        <v>400</v>
      </c>
      <c r="F9">
        <v>3.19</v>
      </c>
      <c r="G9">
        <v>0</v>
      </c>
      <c r="H9">
        <v>46.41</v>
      </c>
      <c r="I9">
        <v>354.65</v>
      </c>
      <c r="J9">
        <v>8.01</v>
      </c>
      <c r="K9">
        <v>21.09</v>
      </c>
    </row>
    <row r="10" spans="1:11" x14ac:dyDescent="0.45">
      <c r="A10" t="s">
        <v>19</v>
      </c>
      <c r="B10">
        <v>100.58</v>
      </c>
      <c r="C10">
        <v>6.37</v>
      </c>
      <c r="D10">
        <v>39.270000000000003</v>
      </c>
      <c r="E10">
        <v>220</v>
      </c>
      <c r="F10">
        <v>8.43</v>
      </c>
      <c r="G10">
        <v>1</v>
      </c>
      <c r="H10">
        <v>22.07</v>
      </c>
      <c r="I10">
        <v>449.42</v>
      </c>
      <c r="J10">
        <v>7.89</v>
      </c>
      <c r="K10">
        <v>17.62</v>
      </c>
    </row>
    <row r="11" spans="1:11" x14ac:dyDescent="0.45">
      <c r="A11" t="s">
        <v>20</v>
      </c>
      <c r="B11">
        <v>94.81</v>
      </c>
      <c r="C11">
        <v>6.13</v>
      </c>
      <c r="D11">
        <v>50.58</v>
      </c>
      <c r="E11">
        <v>220</v>
      </c>
      <c r="F11">
        <v>4.18</v>
      </c>
      <c r="G11">
        <v>1</v>
      </c>
      <c r="H11">
        <v>21.14</v>
      </c>
      <c r="I11">
        <v>450.88</v>
      </c>
      <c r="J11">
        <v>5.12</v>
      </c>
      <c r="K11">
        <v>17.3</v>
      </c>
    </row>
    <row r="12" spans="1:11" x14ac:dyDescent="0.45">
      <c r="A12" t="s">
        <v>21</v>
      </c>
      <c r="B12">
        <v>48.93</v>
      </c>
      <c r="C12">
        <v>7.12</v>
      </c>
      <c r="D12">
        <v>21.48</v>
      </c>
      <c r="E12">
        <v>220</v>
      </c>
      <c r="F12">
        <v>5.47</v>
      </c>
      <c r="G12">
        <v>1</v>
      </c>
      <c r="H12">
        <v>55.72</v>
      </c>
      <c r="I12">
        <v>454.71</v>
      </c>
      <c r="J12">
        <v>8.39</v>
      </c>
      <c r="K12">
        <v>19.16</v>
      </c>
    </row>
    <row r="13" spans="1:11" x14ac:dyDescent="0.45">
      <c r="A13" t="s">
        <v>22</v>
      </c>
      <c r="B13">
        <v>74.75</v>
      </c>
      <c r="C13">
        <v>6.58</v>
      </c>
      <c r="D13">
        <v>7.08</v>
      </c>
      <c r="E13">
        <v>400</v>
      </c>
      <c r="F13">
        <v>9.9</v>
      </c>
      <c r="G13">
        <v>1</v>
      </c>
      <c r="H13">
        <v>26.01</v>
      </c>
      <c r="I13">
        <v>455.17</v>
      </c>
      <c r="J13">
        <v>4.78</v>
      </c>
      <c r="K13">
        <v>18.440000000000001</v>
      </c>
    </row>
    <row r="14" spans="1:11" x14ac:dyDescent="0.45">
      <c r="A14" t="s">
        <v>24</v>
      </c>
      <c r="B14">
        <v>0.1</v>
      </c>
      <c r="C14">
        <v>0.1</v>
      </c>
      <c r="D14">
        <v>0.1</v>
      </c>
      <c r="E14">
        <v>0.1</v>
      </c>
      <c r="F14">
        <v>0.1</v>
      </c>
      <c r="G14">
        <v>0.1</v>
      </c>
      <c r="H14">
        <v>0.1</v>
      </c>
      <c r="I14">
        <v>0.1</v>
      </c>
      <c r="J14">
        <v>0.1</v>
      </c>
      <c r="K14">
        <v>0.1</v>
      </c>
    </row>
    <row r="15" spans="1:11" x14ac:dyDescent="0.45">
      <c r="A15" t="s">
        <v>23</v>
      </c>
      <c r="B15">
        <v>1</v>
      </c>
      <c r="C15">
        <v>1</v>
      </c>
      <c r="D15">
        <v>-1</v>
      </c>
      <c r="E15">
        <v>1</v>
      </c>
      <c r="F15">
        <v>-1</v>
      </c>
      <c r="G15">
        <v>-1</v>
      </c>
      <c r="H15">
        <v>1</v>
      </c>
      <c r="I15">
        <v>-1</v>
      </c>
      <c r="J15">
        <v>-1</v>
      </c>
      <c r="K15">
        <v>1</v>
      </c>
    </row>
    <row r="16" spans="1:11" x14ac:dyDescent="0.45">
      <c r="A16" t="s">
        <v>25</v>
      </c>
      <c r="B16">
        <f>MIN(B2:B13)</f>
        <v>46.6</v>
      </c>
      <c r="C16">
        <f t="shared" ref="C16:K16" si="0">MIN(C2:C13)</f>
        <v>6.04</v>
      </c>
      <c r="D16">
        <f t="shared" si="0"/>
        <v>1</v>
      </c>
      <c r="E16">
        <f t="shared" si="0"/>
        <v>220</v>
      </c>
      <c r="F16">
        <f t="shared" si="0"/>
        <v>3</v>
      </c>
      <c r="G16">
        <f t="shared" si="0"/>
        <v>0</v>
      </c>
      <c r="H16">
        <f t="shared" si="0"/>
        <v>20</v>
      </c>
      <c r="I16">
        <f t="shared" si="0"/>
        <v>277</v>
      </c>
      <c r="J16">
        <f t="shared" si="0"/>
        <v>3.9</v>
      </c>
      <c r="K16">
        <f t="shared" si="0"/>
        <v>16</v>
      </c>
    </row>
    <row r="17" spans="1:11" x14ac:dyDescent="0.45">
      <c r="A17" t="s">
        <v>26</v>
      </c>
      <c r="B17">
        <f>MAX(B2:B13)</f>
        <v>106.78</v>
      </c>
      <c r="C17">
        <f t="shared" ref="C17:K17" si="1">MAX(C2:C13)</f>
        <v>7.12</v>
      </c>
      <c r="D17">
        <f t="shared" si="1"/>
        <v>60</v>
      </c>
      <c r="E17">
        <f t="shared" si="1"/>
        <v>400</v>
      </c>
      <c r="F17">
        <f t="shared" si="1"/>
        <v>10</v>
      </c>
      <c r="G17">
        <f t="shared" si="1"/>
        <v>1</v>
      </c>
      <c r="H17">
        <f t="shared" si="1"/>
        <v>60</v>
      </c>
      <c r="I17">
        <f t="shared" si="1"/>
        <v>455.5</v>
      </c>
      <c r="J17">
        <f t="shared" si="1"/>
        <v>8.9</v>
      </c>
      <c r="K17">
        <f t="shared" si="1"/>
        <v>36.799999999999997</v>
      </c>
    </row>
    <row r="19" spans="1:11" x14ac:dyDescent="0.45">
      <c r="A19" t="s">
        <v>33</v>
      </c>
    </row>
    <row r="20" spans="1:11" x14ac:dyDescent="0.45"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1" x14ac:dyDescent="0.45">
      <c r="A21" t="s">
        <v>11</v>
      </c>
      <c r="B21">
        <f>IF(B$15=1,(B2-B$16)/(B$17-B$16),(B$17-B2)/(B$17-B$16))</f>
        <v>1</v>
      </c>
      <c r="C21">
        <f t="shared" ref="C21:K21" si="2">IF(C$15=1,(C2-C$16)/(C$17-C$16),(C$17-C2)/(C$17-C$16))</f>
        <v>0.65740740740740733</v>
      </c>
      <c r="D21">
        <f t="shared" si="2"/>
        <v>0.98305084745762716</v>
      </c>
      <c r="E21">
        <f t="shared" si="2"/>
        <v>0</v>
      </c>
      <c r="F21">
        <f t="shared" si="2"/>
        <v>0.5714285714285714</v>
      </c>
      <c r="G21">
        <f t="shared" si="2"/>
        <v>0</v>
      </c>
      <c r="H21">
        <f t="shared" si="2"/>
        <v>0.8</v>
      </c>
      <c r="I21">
        <f t="shared" si="2"/>
        <v>0</v>
      </c>
      <c r="J21">
        <f t="shared" si="2"/>
        <v>0</v>
      </c>
      <c r="K21">
        <f t="shared" si="2"/>
        <v>1</v>
      </c>
    </row>
    <row r="22" spans="1:11" x14ac:dyDescent="0.45">
      <c r="A22" t="s">
        <v>12</v>
      </c>
      <c r="B22">
        <f t="shared" ref="B22:K22" si="3">IF(B$15=1,(B3-B$16)/(B$17-B$16),(B$17-B3)/(B$17-B$16))</f>
        <v>0.66085078099036232</v>
      </c>
      <c r="C22">
        <f t="shared" si="3"/>
        <v>1</v>
      </c>
      <c r="D22">
        <f t="shared" si="3"/>
        <v>0.96610169491525422</v>
      </c>
      <c r="E22">
        <f t="shared" si="3"/>
        <v>1</v>
      </c>
      <c r="F22">
        <f t="shared" si="3"/>
        <v>0</v>
      </c>
      <c r="G22">
        <f t="shared" si="3"/>
        <v>1</v>
      </c>
      <c r="H22">
        <f t="shared" si="3"/>
        <v>0</v>
      </c>
      <c r="I22">
        <f t="shared" si="3"/>
        <v>0.66666666666666663</v>
      </c>
      <c r="J22">
        <f t="shared" si="3"/>
        <v>0.34</v>
      </c>
      <c r="K22">
        <f t="shared" si="3"/>
        <v>0.66346153846153855</v>
      </c>
    </row>
    <row r="23" spans="1:11" x14ac:dyDescent="0.45">
      <c r="A23" t="s">
        <v>13</v>
      </c>
      <c r="B23">
        <f t="shared" ref="B23:K23" si="4">IF(B$15=1,(B4-B$16)/(B$17-B$16),(B$17-B4)/(B$17-B$16))</f>
        <v>0.96792954469923553</v>
      </c>
      <c r="C23">
        <f t="shared" si="4"/>
        <v>0.84259259259259267</v>
      </c>
      <c r="D23">
        <f t="shared" si="4"/>
        <v>0</v>
      </c>
      <c r="E23">
        <f t="shared" si="4"/>
        <v>0</v>
      </c>
      <c r="F23">
        <f t="shared" si="4"/>
        <v>0.42857142857142855</v>
      </c>
      <c r="G23">
        <f t="shared" si="4"/>
        <v>0</v>
      </c>
      <c r="H23">
        <f t="shared" si="4"/>
        <v>1</v>
      </c>
      <c r="I23">
        <f t="shared" si="4"/>
        <v>0.22128851540616246</v>
      </c>
      <c r="J23">
        <f t="shared" si="4"/>
        <v>4.0000000000000216E-2</v>
      </c>
      <c r="K23">
        <f t="shared" si="4"/>
        <v>0.97115384615384648</v>
      </c>
    </row>
    <row r="24" spans="1:11" x14ac:dyDescent="0.45">
      <c r="A24" t="s">
        <v>14</v>
      </c>
      <c r="B24">
        <f t="shared" ref="B24:K24" si="5">IF(B$15=1,(B5-B$16)/(B$17-B$16),(B$17-B5)/(B$17-B$16))</f>
        <v>0</v>
      </c>
      <c r="C24">
        <f t="shared" si="5"/>
        <v>0</v>
      </c>
      <c r="D24">
        <f t="shared" si="5"/>
        <v>1</v>
      </c>
      <c r="E24">
        <f t="shared" si="5"/>
        <v>0</v>
      </c>
      <c r="F24">
        <f t="shared" si="5"/>
        <v>1</v>
      </c>
      <c r="G24">
        <f t="shared" si="5"/>
        <v>1</v>
      </c>
      <c r="H24">
        <f t="shared" si="5"/>
        <v>0.75</v>
      </c>
      <c r="I24">
        <f t="shared" si="5"/>
        <v>1</v>
      </c>
      <c r="J24">
        <f t="shared" si="5"/>
        <v>1</v>
      </c>
      <c r="K24">
        <f t="shared" si="5"/>
        <v>0</v>
      </c>
    </row>
    <row r="25" spans="1:11" x14ac:dyDescent="0.45">
      <c r="A25" t="s">
        <v>15</v>
      </c>
      <c r="B25">
        <f t="shared" ref="B25:K25" si="6">IF(B$15=1,(B6-B$16)/(B$17-B$16),(B$17-B6)/(B$17-B$16))</f>
        <v>0.37520771020272525</v>
      </c>
      <c r="C25">
        <f t="shared" si="6"/>
        <v>0.9351851851851849</v>
      </c>
      <c r="D25">
        <f t="shared" si="6"/>
        <v>0.45491525423728818</v>
      </c>
      <c r="E25">
        <f t="shared" si="6"/>
        <v>0</v>
      </c>
      <c r="F25">
        <f t="shared" si="6"/>
        <v>0.2857142857142857</v>
      </c>
      <c r="G25">
        <f t="shared" si="6"/>
        <v>1</v>
      </c>
      <c r="H25">
        <f t="shared" si="6"/>
        <v>0.38725000000000004</v>
      </c>
      <c r="I25">
        <f t="shared" si="6"/>
        <v>0.50817927170868338</v>
      </c>
      <c r="J25">
        <f t="shared" si="6"/>
        <v>0.70200000000000018</v>
      </c>
      <c r="K25">
        <f t="shared" si="6"/>
        <v>0.85144230769230789</v>
      </c>
    </row>
    <row r="26" spans="1:11" x14ac:dyDescent="0.45">
      <c r="A26" t="s">
        <v>16</v>
      </c>
      <c r="B26">
        <f t="shared" ref="B26:K26" si="7">IF(B$15=1,(B7-B$16)/(B$17-B$16),(B$17-B7)/(B$17-B$16))</f>
        <v>0.33034230641409112</v>
      </c>
      <c r="C26">
        <f t="shared" si="7"/>
        <v>1.8518518518518122E-2</v>
      </c>
      <c r="D26">
        <f t="shared" si="7"/>
        <v>0.57084745762711864</v>
      </c>
      <c r="E26">
        <f t="shared" si="7"/>
        <v>0</v>
      </c>
      <c r="F26">
        <f t="shared" si="7"/>
        <v>0.49571428571428566</v>
      </c>
      <c r="G26">
        <f t="shared" si="7"/>
        <v>1</v>
      </c>
      <c r="H26">
        <f t="shared" si="7"/>
        <v>0.3705</v>
      </c>
      <c r="I26">
        <f t="shared" si="7"/>
        <v>0.84862745098039227</v>
      </c>
      <c r="J26">
        <f t="shared" si="7"/>
        <v>0.84600000000000009</v>
      </c>
      <c r="K26">
        <f t="shared" si="7"/>
        <v>0.53221153846153857</v>
      </c>
    </row>
    <row r="27" spans="1:11" x14ac:dyDescent="0.45">
      <c r="A27" t="s">
        <v>17</v>
      </c>
      <c r="B27">
        <f t="shared" ref="B27:K27" si="8">IF(B$15=1,(B8-B$16)/(B$17-B$16),(B$17-B8)/(B$17-B$16))</f>
        <v>0.46327683615819215</v>
      </c>
      <c r="C27">
        <f t="shared" si="8"/>
        <v>0.52777777777777801</v>
      </c>
      <c r="D27">
        <f t="shared" si="8"/>
        <v>0.19915254237288135</v>
      </c>
      <c r="E27">
        <f t="shared" si="8"/>
        <v>1</v>
      </c>
      <c r="F27">
        <f t="shared" si="8"/>
        <v>0.74857142857142855</v>
      </c>
      <c r="G27">
        <f t="shared" si="8"/>
        <v>0</v>
      </c>
      <c r="H27">
        <f t="shared" si="8"/>
        <v>0.6047499999999999</v>
      </c>
      <c r="I27">
        <f t="shared" si="8"/>
        <v>0.59411764705882364</v>
      </c>
      <c r="J27">
        <f t="shared" si="8"/>
        <v>0.79400000000000015</v>
      </c>
      <c r="K27">
        <f t="shared" si="8"/>
        <v>0.61971153846153859</v>
      </c>
    </row>
    <row r="28" spans="1:11" x14ac:dyDescent="0.45">
      <c r="A28" t="s">
        <v>18</v>
      </c>
      <c r="B28">
        <f t="shared" ref="B28:K28" si="9">IF(B$15=1,(B9-B$16)/(B$17-B$16),(B$17-B9)/(B$17-B$16))</f>
        <v>0.44981721502160188</v>
      </c>
      <c r="C28">
        <f t="shared" si="9"/>
        <v>1.8518518518518122E-2</v>
      </c>
      <c r="D28">
        <f t="shared" si="9"/>
        <v>0.68576271186440685</v>
      </c>
      <c r="E28">
        <f t="shared" si="9"/>
        <v>1</v>
      </c>
      <c r="F28">
        <f t="shared" si="9"/>
        <v>0.97285714285714298</v>
      </c>
      <c r="G28">
        <f t="shared" si="9"/>
        <v>1</v>
      </c>
      <c r="H28">
        <f t="shared" si="9"/>
        <v>0.66024999999999989</v>
      </c>
      <c r="I28">
        <f t="shared" si="9"/>
        <v>0.56498599439775921</v>
      </c>
      <c r="J28">
        <f t="shared" si="9"/>
        <v>0.1780000000000001</v>
      </c>
      <c r="K28">
        <f t="shared" si="9"/>
        <v>0.24471153846153848</v>
      </c>
    </row>
    <row r="29" spans="1:11" x14ac:dyDescent="0.45">
      <c r="A29" t="s">
        <v>19</v>
      </c>
      <c r="B29">
        <f t="shared" ref="B29:K29" si="10">IF(B$15=1,(B10-B$16)/(B$17-B$16),(B$17-B10)/(B$17-B$16))</f>
        <v>0.89697573944832165</v>
      </c>
      <c r="C29">
        <f t="shared" si="10"/>
        <v>0.30555555555555558</v>
      </c>
      <c r="D29">
        <f t="shared" si="10"/>
        <v>0.35135593220338979</v>
      </c>
      <c r="E29">
        <f t="shared" si="10"/>
        <v>0</v>
      </c>
      <c r="F29">
        <f t="shared" si="10"/>
        <v>0.22428571428571434</v>
      </c>
      <c r="G29">
        <f t="shared" si="10"/>
        <v>0</v>
      </c>
      <c r="H29">
        <f t="shared" si="10"/>
        <v>5.1750000000000004E-2</v>
      </c>
      <c r="I29">
        <f t="shared" si="10"/>
        <v>3.4061624649859852E-2</v>
      </c>
      <c r="J29">
        <f t="shared" si="10"/>
        <v>0.20200000000000012</v>
      </c>
      <c r="K29">
        <f t="shared" si="10"/>
        <v>7.7884615384615441E-2</v>
      </c>
    </row>
    <row r="30" spans="1:11" x14ac:dyDescent="0.45">
      <c r="A30" t="s">
        <v>20</v>
      </c>
      <c r="B30">
        <f t="shared" ref="B30:K30" si="11">IF(B$15=1,(B11-B$16)/(B$17-B$16),(B$17-B11)/(B$17-B$16))</f>
        <v>0.80109670987038883</v>
      </c>
      <c r="C30">
        <f t="shared" si="11"/>
        <v>8.333333333333319E-2</v>
      </c>
      <c r="D30">
        <f t="shared" si="11"/>
        <v>0.15966101694915258</v>
      </c>
      <c r="E30">
        <f t="shared" si="11"/>
        <v>0</v>
      </c>
      <c r="F30">
        <f t="shared" si="11"/>
        <v>0.83142857142857152</v>
      </c>
      <c r="G30">
        <f t="shared" si="11"/>
        <v>0</v>
      </c>
      <c r="H30">
        <f t="shared" si="11"/>
        <v>2.8500000000000015E-2</v>
      </c>
      <c r="I30">
        <f t="shared" si="11"/>
        <v>2.5882352941176495E-2</v>
      </c>
      <c r="J30">
        <f t="shared" si="11"/>
        <v>0.75600000000000001</v>
      </c>
      <c r="K30">
        <f t="shared" si="11"/>
        <v>6.2500000000000042E-2</v>
      </c>
    </row>
    <row r="31" spans="1:11" x14ac:dyDescent="0.45">
      <c r="A31" t="s">
        <v>21</v>
      </c>
      <c r="B31">
        <f t="shared" ref="B31:K31" si="12">IF(B$15=1,(B12-B$16)/(B$17-B$16),(B$17-B12)/(B$17-B$16))</f>
        <v>3.8717181787969394E-2</v>
      </c>
      <c r="C31">
        <f t="shared" si="12"/>
        <v>1</v>
      </c>
      <c r="D31">
        <f t="shared" si="12"/>
        <v>0.65288135593220331</v>
      </c>
      <c r="E31">
        <f t="shared" si="12"/>
        <v>0</v>
      </c>
      <c r="F31">
        <f t="shared" si="12"/>
        <v>0.64714285714285713</v>
      </c>
      <c r="G31">
        <f t="shared" si="12"/>
        <v>0</v>
      </c>
      <c r="H31">
        <f t="shared" si="12"/>
        <v>0.89300000000000002</v>
      </c>
      <c r="I31">
        <f t="shared" si="12"/>
        <v>4.4257703081233644E-3</v>
      </c>
      <c r="J31">
        <f t="shared" si="12"/>
        <v>0.10199999999999995</v>
      </c>
      <c r="K31">
        <f t="shared" si="12"/>
        <v>0.15192307692307694</v>
      </c>
    </row>
    <row r="32" spans="1:11" x14ac:dyDescent="0.45">
      <c r="A32" t="s">
        <v>22</v>
      </c>
      <c r="B32">
        <f t="shared" ref="B32:K32" si="13">IF(B$15=1,(B13-B$16)/(B$17-B$16),(B$17-B13)/(B$17-B$16))</f>
        <v>0.46776337653705546</v>
      </c>
      <c r="C32">
        <f t="shared" si="13"/>
        <v>0.5</v>
      </c>
      <c r="D32">
        <f t="shared" si="13"/>
        <v>0.89694915254237295</v>
      </c>
      <c r="E32">
        <f t="shared" si="13"/>
        <v>1</v>
      </c>
      <c r="F32">
        <f t="shared" si="13"/>
        <v>1.4285714285714235E-2</v>
      </c>
      <c r="G32">
        <f t="shared" si="13"/>
        <v>0</v>
      </c>
      <c r="H32">
        <f t="shared" si="13"/>
        <v>0.15025000000000005</v>
      </c>
      <c r="I32">
        <f t="shared" si="13"/>
        <v>1.8487394957982302E-3</v>
      </c>
      <c r="J32">
        <f t="shared" si="13"/>
        <v>0.82400000000000007</v>
      </c>
      <c r="K32">
        <f t="shared" si="13"/>
        <v>0.11730769230769239</v>
      </c>
    </row>
    <row r="34" spans="1:16" x14ac:dyDescent="0.45">
      <c r="A34" t="s">
        <v>34</v>
      </c>
      <c r="L34" t="s">
        <v>36</v>
      </c>
    </row>
    <row r="35" spans="1:16" x14ac:dyDescent="0.45"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29</v>
      </c>
      <c r="M35" t="s">
        <v>30</v>
      </c>
      <c r="N35" t="s">
        <v>31</v>
      </c>
      <c r="O35" t="s">
        <v>32</v>
      </c>
      <c r="P35" t="s">
        <v>31</v>
      </c>
    </row>
    <row r="36" spans="1:16" x14ac:dyDescent="0.45">
      <c r="A36" t="s">
        <v>11</v>
      </c>
      <c r="B36">
        <f>B21*B$14</f>
        <v>0.1</v>
      </c>
      <c r="C36">
        <f t="shared" ref="C36:K36" si="14">C21*C$14</f>
        <v>6.5740740740740738E-2</v>
      </c>
      <c r="D36">
        <f t="shared" si="14"/>
        <v>9.8305084745762716E-2</v>
      </c>
      <c r="E36">
        <f t="shared" si="14"/>
        <v>0</v>
      </c>
      <c r="F36">
        <f t="shared" si="14"/>
        <v>5.7142857142857141E-2</v>
      </c>
      <c r="G36">
        <f t="shared" si="14"/>
        <v>0</v>
      </c>
      <c r="H36">
        <f t="shared" si="14"/>
        <v>8.0000000000000016E-2</v>
      </c>
      <c r="I36">
        <f t="shared" si="14"/>
        <v>0</v>
      </c>
      <c r="J36">
        <f t="shared" si="14"/>
        <v>0</v>
      </c>
      <c r="K36">
        <f t="shared" si="14"/>
        <v>0.1</v>
      </c>
      <c r="L36">
        <f>SQRT((B36-B$48)^2+(C36-C$48)^2+(D36-D$48)^2+(E36-E$48)^2+(F36-F$48)^2+(G36-G$48)^2+(H36-H$48)^2+(I36-I$48)^2+(J36-J$48)^2+(K36-K$48)^2)</f>
        <v>0.20835859539886936</v>
      </c>
      <c r="M36">
        <f>SQRT((B36-B$49)^2+(C36-C$49)^2+(D36-D$49)^2+(E36-E$49)^2+(F36-F$49)^2+(G36-G$49)^2+(H36-H$49)^2+(I36-I$49)^2+(J36-J$49)^2+(K36-K$49)^2)</f>
        <v>0.20892831498497724</v>
      </c>
      <c r="N36">
        <f>$M36/($M36+$L36)</f>
        <v>0.50068264732481527</v>
      </c>
      <c r="O36" t="s">
        <v>12</v>
      </c>
      <c r="P36">
        <v>0.58173777754771883</v>
      </c>
    </row>
    <row r="37" spans="1:16" x14ac:dyDescent="0.45">
      <c r="A37" t="s">
        <v>12</v>
      </c>
      <c r="B37">
        <f t="shared" ref="B37:K37" si="15">B22*B$14</f>
        <v>6.6085078099036229E-2</v>
      </c>
      <c r="C37">
        <f t="shared" si="15"/>
        <v>0.1</v>
      </c>
      <c r="D37">
        <f t="shared" si="15"/>
        <v>9.6610169491525427E-2</v>
      </c>
      <c r="E37">
        <f t="shared" si="15"/>
        <v>0.1</v>
      </c>
      <c r="F37">
        <f t="shared" si="15"/>
        <v>0</v>
      </c>
      <c r="G37">
        <f t="shared" si="15"/>
        <v>0.1</v>
      </c>
      <c r="H37">
        <f t="shared" si="15"/>
        <v>0</v>
      </c>
      <c r="I37">
        <f t="shared" si="15"/>
        <v>6.6666666666666666E-2</v>
      </c>
      <c r="J37">
        <f t="shared" si="15"/>
        <v>3.4000000000000002E-2</v>
      </c>
      <c r="K37">
        <f t="shared" si="15"/>
        <v>6.634615384615386E-2</v>
      </c>
      <c r="L37">
        <f t="shared" ref="L37:L47" si="16">SQRT((B37-B$48)^2+(C37-C$48)^2+(D37-D$48)^2+(E37-E$48)^2+(F37-F$48)^2+(G37-G$48)^2+(H37-H$48)^2+(I37-I$48)^2+(J37-J$48)^2+(K37-K$48)^2)</f>
        <v>0.16661754214512506</v>
      </c>
      <c r="M37">
        <f t="shared" ref="M37:M47" si="17">SQRT((B37-B$49)^2+(C37-C$49)^2+(D37-D$49)^2+(E37-E$49)^2+(F37-F$49)^2+(G37-G$49)^2+(H37-H$49)^2+(I37-I$49)^2+(J37-J$49)^2+(K37-K$49)^2)</f>
        <v>0.23173911834465702</v>
      </c>
      <c r="N37">
        <f t="shared" ref="N37:N47" si="18">$M37/($M37+$L37)</f>
        <v>0.58173777754771883</v>
      </c>
      <c r="O37" t="s">
        <v>18</v>
      </c>
      <c r="P37">
        <v>0.55307444709507725</v>
      </c>
    </row>
    <row r="38" spans="1:16" x14ac:dyDescent="0.45">
      <c r="A38" t="s">
        <v>13</v>
      </c>
      <c r="B38">
        <f t="shared" ref="B38:K38" si="19">B23*B$14</f>
        <v>9.6792954469923559E-2</v>
      </c>
      <c r="C38">
        <f t="shared" si="19"/>
        <v>8.425925925925927E-2</v>
      </c>
      <c r="D38">
        <f t="shared" si="19"/>
        <v>0</v>
      </c>
      <c r="E38">
        <f t="shared" si="19"/>
        <v>0</v>
      </c>
      <c r="F38">
        <f t="shared" si="19"/>
        <v>4.2857142857142858E-2</v>
      </c>
      <c r="G38">
        <f t="shared" si="19"/>
        <v>0</v>
      </c>
      <c r="H38">
        <f t="shared" si="19"/>
        <v>0.1</v>
      </c>
      <c r="I38">
        <f t="shared" si="19"/>
        <v>2.2128851540616248E-2</v>
      </c>
      <c r="J38">
        <f t="shared" si="19"/>
        <v>4.0000000000000218E-3</v>
      </c>
      <c r="K38">
        <f t="shared" si="19"/>
        <v>9.7115384615384659E-2</v>
      </c>
      <c r="L38">
        <f t="shared" si="16"/>
        <v>0.22093347177566539</v>
      </c>
      <c r="M38">
        <f t="shared" si="17"/>
        <v>0.19555643047293036</v>
      </c>
      <c r="N38">
        <f t="shared" si="18"/>
        <v>0.46953462597085022</v>
      </c>
      <c r="O38" t="s">
        <v>17</v>
      </c>
      <c r="P38">
        <v>0.54239071596871336</v>
      </c>
    </row>
    <row r="39" spans="1:16" x14ac:dyDescent="0.45">
      <c r="A39" t="s">
        <v>14</v>
      </c>
      <c r="B39">
        <f t="shared" ref="B39:K39" si="20">B24*B$14</f>
        <v>0</v>
      </c>
      <c r="C39">
        <f t="shared" si="20"/>
        <v>0</v>
      </c>
      <c r="D39">
        <f t="shared" si="20"/>
        <v>0.1</v>
      </c>
      <c r="E39">
        <f t="shared" si="20"/>
        <v>0</v>
      </c>
      <c r="F39">
        <f t="shared" si="20"/>
        <v>0.1</v>
      </c>
      <c r="G39">
        <f t="shared" si="20"/>
        <v>0.1</v>
      </c>
      <c r="H39">
        <f t="shared" si="20"/>
        <v>7.5000000000000011E-2</v>
      </c>
      <c r="I39">
        <f t="shared" si="20"/>
        <v>0.1</v>
      </c>
      <c r="J39">
        <f t="shared" si="20"/>
        <v>0.1</v>
      </c>
      <c r="K39">
        <f t="shared" si="20"/>
        <v>0</v>
      </c>
      <c r="L39">
        <f t="shared" si="16"/>
        <v>0.20155644370746376</v>
      </c>
      <c r="M39">
        <f t="shared" si="17"/>
        <v>0.23584952830141512</v>
      </c>
      <c r="N39">
        <f t="shared" si="18"/>
        <v>0.53920052169893018</v>
      </c>
      <c r="O39" t="s">
        <v>14</v>
      </c>
      <c r="P39">
        <v>0.53920052169893018</v>
      </c>
    </row>
    <row r="40" spans="1:16" x14ac:dyDescent="0.45">
      <c r="A40" t="s">
        <v>15</v>
      </c>
      <c r="B40">
        <f t="shared" ref="B40:K40" si="21">B25*B$14</f>
        <v>3.7520771020272528E-2</v>
      </c>
      <c r="C40">
        <f t="shared" si="21"/>
        <v>9.3518518518518501E-2</v>
      </c>
      <c r="D40">
        <f t="shared" si="21"/>
        <v>4.5491525423728821E-2</v>
      </c>
      <c r="E40">
        <f t="shared" si="21"/>
        <v>0</v>
      </c>
      <c r="F40">
        <f t="shared" si="21"/>
        <v>2.8571428571428571E-2</v>
      </c>
      <c r="G40">
        <f t="shared" si="21"/>
        <v>0.1</v>
      </c>
      <c r="H40">
        <f t="shared" si="21"/>
        <v>3.8725000000000009E-2</v>
      </c>
      <c r="I40">
        <f t="shared" si="21"/>
        <v>5.0817927170868339E-2</v>
      </c>
      <c r="J40">
        <f t="shared" si="21"/>
        <v>7.0200000000000026E-2</v>
      </c>
      <c r="K40">
        <f t="shared" si="21"/>
        <v>8.5144230769230791E-2</v>
      </c>
      <c r="L40">
        <f t="shared" si="16"/>
        <v>0.17117568187468227</v>
      </c>
      <c r="M40">
        <f t="shared" si="17"/>
        <v>0.1982397396085657</v>
      </c>
      <c r="N40">
        <f t="shared" si="18"/>
        <v>0.53663092572748849</v>
      </c>
      <c r="O40" t="s">
        <v>15</v>
      </c>
      <c r="P40">
        <v>0.53663092572748849</v>
      </c>
    </row>
    <row r="41" spans="1:16" x14ac:dyDescent="0.45">
      <c r="A41" t="s">
        <v>16</v>
      </c>
      <c r="B41">
        <f t="shared" ref="B41:K41" si="22">B26*B$14</f>
        <v>3.3034230641409111E-2</v>
      </c>
      <c r="C41">
        <f t="shared" si="22"/>
        <v>1.8518518518518122E-3</v>
      </c>
      <c r="D41">
        <f t="shared" si="22"/>
        <v>5.7084745762711865E-2</v>
      </c>
      <c r="E41">
        <f t="shared" si="22"/>
        <v>0</v>
      </c>
      <c r="F41">
        <f t="shared" si="22"/>
        <v>4.9571428571428572E-2</v>
      </c>
      <c r="G41">
        <f t="shared" si="22"/>
        <v>0.1</v>
      </c>
      <c r="H41">
        <f t="shared" si="22"/>
        <v>3.705E-2</v>
      </c>
      <c r="I41">
        <f t="shared" si="22"/>
        <v>8.4862745098039233E-2</v>
      </c>
      <c r="J41">
        <f t="shared" si="22"/>
        <v>8.4600000000000009E-2</v>
      </c>
      <c r="K41">
        <f t="shared" si="22"/>
        <v>5.3221153846153862E-2</v>
      </c>
      <c r="L41">
        <f t="shared" si="16"/>
        <v>0.1874019544901509</v>
      </c>
      <c r="M41">
        <f t="shared" si="17"/>
        <v>0.18808169422101523</v>
      </c>
      <c r="N41">
        <f t="shared" si="18"/>
        <v>0.5009051522392487</v>
      </c>
      <c r="O41" t="s">
        <v>16</v>
      </c>
      <c r="P41">
        <v>0.5009051522392487</v>
      </c>
    </row>
    <row r="42" spans="1:16" x14ac:dyDescent="0.45">
      <c r="A42" t="s">
        <v>17</v>
      </c>
      <c r="B42">
        <f t="shared" ref="B42:K42" si="23">B27*B$14</f>
        <v>4.6327683615819217E-2</v>
      </c>
      <c r="C42">
        <f t="shared" si="23"/>
        <v>5.2777777777777805E-2</v>
      </c>
      <c r="D42">
        <f t="shared" si="23"/>
        <v>1.9915254237288137E-2</v>
      </c>
      <c r="E42">
        <f t="shared" si="23"/>
        <v>0.1</v>
      </c>
      <c r="F42">
        <f t="shared" si="23"/>
        <v>7.4857142857142858E-2</v>
      </c>
      <c r="G42">
        <f t="shared" si="23"/>
        <v>0</v>
      </c>
      <c r="H42">
        <f t="shared" si="23"/>
        <v>6.0474999999999994E-2</v>
      </c>
      <c r="I42">
        <f t="shared" si="23"/>
        <v>5.9411764705882365E-2</v>
      </c>
      <c r="J42">
        <f t="shared" si="23"/>
        <v>7.9400000000000026E-2</v>
      </c>
      <c r="K42">
        <f t="shared" si="23"/>
        <v>6.1971153846153863E-2</v>
      </c>
      <c r="L42">
        <f t="shared" si="16"/>
        <v>0.16503505444576438</v>
      </c>
      <c r="M42">
        <f t="shared" si="17"/>
        <v>0.19561115664483267</v>
      </c>
      <c r="N42">
        <f t="shared" si="18"/>
        <v>0.54239071596871336</v>
      </c>
      <c r="O42" t="s">
        <v>11</v>
      </c>
      <c r="P42">
        <v>0.50068264732481527</v>
      </c>
    </row>
    <row r="43" spans="1:16" x14ac:dyDescent="0.45">
      <c r="A43" t="s">
        <v>18</v>
      </c>
      <c r="B43">
        <f t="shared" ref="B43:K43" si="24">B28*B$14</f>
        <v>4.4981721502160191E-2</v>
      </c>
      <c r="C43">
        <f t="shared" si="24"/>
        <v>1.8518518518518122E-3</v>
      </c>
      <c r="D43">
        <f t="shared" si="24"/>
        <v>6.857627118644069E-2</v>
      </c>
      <c r="E43">
        <f t="shared" si="24"/>
        <v>0.1</v>
      </c>
      <c r="F43">
        <f t="shared" si="24"/>
        <v>9.7285714285714309E-2</v>
      </c>
      <c r="G43">
        <f t="shared" si="24"/>
        <v>0.1</v>
      </c>
      <c r="H43">
        <f t="shared" si="24"/>
        <v>6.6024999999999986E-2</v>
      </c>
      <c r="I43">
        <f t="shared" si="24"/>
        <v>5.6498599439775921E-2</v>
      </c>
      <c r="J43">
        <f t="shared" si="24"/>
        <v>1.780000000000001E-2</v>
      </c>
      <c r="K43">
        <f t="shared" si="24"/>
        <v>2.4471153846153851E-2</v>
      </c>
      <c r="L43">
        <f t="shared" si="16"/>
        <v>0.17077179834590966</v>
      </c>
      <c r="M43">
        <f t="shared" si="17"/>
        <v>0.21133165766802517</v>
      </c>
      <c r="N43">
        <f t="shared" si="18"/>
        <v>0.55307444709507725</v>
      </c>
      <c r="O43" t="s">
        <v>13</v>
      </c>
      <c r="P43">
        <v>0.46953462597085022</v>
      </c>
    </row>
    <row r="44" spans="1:16" x14ac:dyDescent="0.45">
      <c r="A44" t="s">
        <v>19</v>
      </c>
      <c r="B44">
        <f t="shared" ref="B44:K44" si="25">B29*B$14</f>
        <v>8.9697573944832173E-2</v>
      </c>
      <c r="C44">
        <f t="shared" si="25"/>
        <v>3.0555555555555558E-2</v>
      </c>
      <c r="D44">
        <f t="shared" si="25"/>
        <v>3.5135593220338983E-2</v>
      </c>
      <c r="E44">
        <f t="shared" si="25"/>
        <v>0</v>
      </c>
      <c r="F44">
        <f t="shared" si="25"/>
        <v>2.2428571428571437E-2</v>
      </c>
      <c r="G44">
        <f t="shared" si="25"/>
        <v>0</v>
      </c>
      <c r="H44">
        <f t="shared" si="25"/>
        <v>5.1750000000000008E-3</v>
      </c>
      <c r="I44">
        <f t="shared" si="25"/>
        <v>3.4061624649859854E-3</v>
      </c>
      <c r="J44">
        <f t="shared" si="25"/>
        <v>2.0200000000000013E-2</v>
      </c>
      <c r="K44">
        <f t="shared" si="25"/>
        <v>7.7884615384615444E-3</v>
      </c>
      <c r="L44">
        <f t="shared" si="16"/>
        <v>0.26143172444157153</v>
      </c>
      <c r="M44">
        <f t="shared" si="17"/>
        <v>0.10594305156565442</v>
      </c>
      <c r="N44">
        <f t="shared" si="18"/>
        <v>0.28837867617664259</v>
      </c>
      <c r="O44" t="s">
        <v>22</v>
      </c>
      <c r="P44">
        <v>0.43495567007334673</v>
      </c>
    </row>
    <row r="45" spans="1:16" x14ac:dyDescent="0.45">
      <c r="A45" t="s">
        <v>20</v>
      </c>
      <c r="B45">
        <f t="shared" ref="B45:K45" si="26">B30*B$14</f>
        <v>8.0109670987038889E-2</v>
      </c>
      <c r="C45">
        <f t="shared" si="26"/>
        <v>8.3333333333333193E-3</v>
      </c>
      <c r="D45">
        <f t="shared" si="26"/>
        <v>1.5966101694915257E-2</v>
      </c>
      <c r="E45">
        <f t="shared" si="26"/>
        <v>0</v>
      </c>
      <c r="F45">
        <f t="shared" si="26"/>
        <v>8.3142857142857157E-2</v>
      </c>
      <c r="G45">
        <f t="shared" si="26"/>
        <v>0</v>
      </c>
      <c r="H45">
        <f t="shared" si="26"/>
        <v>2.8500000000000018E-3</v>
      </c>
      <c r="I45">
        <f t="shared" si="26"/>
        <v>2.5882352941176499E-3</v>
      </c>
      <c r="J45">
        <f t="shared" si="26"/>
        <v>7.5600000000000001E-2</v>
      </c>
      <c r="K45">
        <f t="shared" si="26"/>
        <v>6.2500000000000047E-3</v>
      </c>
      <c r="L45">
        <f t="shared" si="16"/>
        <v>0.25388158499345964</v>
      </c>
      <c r="M45">
        <f t="shared" si="17"/>
        <v>0.13936964837884794</v>
      </c>
      <c r="N45">
        <f t="shared" si="18"/>
        <v>0.35440358872797428</v>
      </c>
      <c r="O45" t="s">
        <v>21</v>
      </c>
      <c r="P45">
        <v>0.40671646537381545</v>
      </c>
    </row>
    <row r="46" spans="1:16" x14ac:dyDescent="0.45">
      <c r="A46" t="s">
        <v>21</v>
      </c>
      <c r="B46">
        <f t="shared" ref="B46:K46" si="27">B31*B$14</f>
        <v>3.8717181787969396E-3</v>
      </c>
      <c r="C46">
        <f t="shared" si="27"/>
        <v>0.1</v>
      </c>
      <c r="D46">
        <f t="shared" si="27"/>
        <v>6.5288135593220331E-2</v>
      </c>
      <c r="E46">
        <f t="shared" si="27"/>
        <v>0</v>
      </c>
      <c r="F46">
        <f t="shared" si="27"/>
        <v>6.471428571428571E-2</v>
      </c>
      <c r="G46">
        <f t="shared" si="27"/>
        <v>0</v>
      </c>
      <c r="H46">
        <f t="shared" si="27"/>
        <v>8.9300000000000004E-2</v>
      </c>
      <c r="I46">
        <f t="shared" si="27"/>
        <v>4.4257703081233645E-4</v>
      </c>
      <c r="J46">
        <f t="shared" si="27"/>
        <v>1.0199999999999996E-2</v>
      </c>
      <c r="K46">
        <f t="shared" si="27"/>
        <v>1.5192307692307694E-2</v>
      </c>
      <c r="L46">
        <f t="shared" si="16"/>
        <v>0.23869058815120112</v>
      </c>
      <c r="M46">
        <f t="shared" si="17"/>
        <v>0.16363068695648414</v>
      </c>
      <c r="N46">
        <f t="shared" si="18"/>
        <v>0.40671646537381545</v>
      </c>
      <c r="O46" t="s">
        <v>20</v>
      </c>
      <c r="P46">
        <v>0.35440358872797428</v>
      </c>
    </row>
    <row r="47" spans="1:16" x14ac:dyDescent="0.45">
      <c r="A47" t="s">
        <v>22</v>
      </c>
      <c r="B47">
        <f t="shared" ref="B47:K47" si="28">B32*B$14</f>
        <v>4.6776337653705549E-2</v>
      </c>
      <c r="C47">
        <f t="shared" si="28"/>
        <v>0.05</v>
      </c>
      <c r="D47">
        <f t="shared" si="28"/>
        <v>8.9694915254237298E-2</v>
      </c>
      <c r="E47">
        <f t="shared" si="28"/>
        <v>0.1</v>
      </c>
      <c r="F47">
        <f t="shared" si="28"/>
        <v>1.4285714285714236E-3</v>
      </c>
      <c r="G47">
        <f t="shared" si="28"/>
        <v>0</v>
      </c>
      <c r="H47">
        <f t="shared" si="28"/>
        <v>1.5025000000000005E-2</v>
      </c>
      <c r="I47">
        <f t="shared" si="28"/>
        <v>1.8487394957982303E-4</v>
      </c>
      <c r="J47">
        <f t="shared" si="28"/>
        <v>8.2400000000000015E-2</v>
      </c>
      <c r="K47">
        <f t="shared" si="28"/>
        <v>1.1730769230769239E-2</v>
      </c>
      <c r="L47">
        <f t="shared" si="16"/>
        <v>0.22458919530964741</v>
      </c>
      <c r="M47">
        <f t="shared" si="17"/>
        <v>0.1728826195810545</v>
      </c>
      <c r="N47">
        <f t="shared" si="18"/>
        <v>0.43495567007334673</v>
      </c>
      <c r="O47" t="s">
        <v>19</v>
      </c>
      <c r="P47">
        <v>0.28837867617664259</v>
      </c>
    </row>
    <row r="48" spans="1:16" x14ac:dyDescent="0.45">
      <c r="A48" t="s">
        <v>27</v>
      </c>
      <c r="B48">
        <f>MAX(B36:B47)</f>
        <v>0.1</v>
      </c>
      <c r="C48">
        <f t="shared" ref="C48:K48" si="29">MAX(C36:C47)</f>
        <v>0.1</v>
      </c>
      <c r="D48">
        <f t="shared" si="29"/>
        <v>0.1</v>
      </c>
      <c r="E48">
        <f t="shared" si="29"/>
        <v>0.1</v>
      </c>
      <c r="F48">
        <f t="shared" si="29"/>
        <v>0.1</v>
      </c>
      <c r="G48">
        <f t="shared" si="29"/>
        <v>0.1</v>
      </c>
      <c r="H48">
        <f t="shared" si="29"/>
        <v>0.1</v>
      </c>
      <c r="I48">
        <f t="shared" si="29"/>
        <v>0.1</v>
      </c>
      <c r="J48">
        <f t="shared" si="29"/>
        <v>0.1</v>
      </c>
      <c r="K48">
        <f t="shared" si="29"/>
        <v>0.1</v>
      </c>
    </row>
    <row r="49" spans="1:11" x14ac:dyDescent="0.45">
      <c r="A49" t="s">
        <v>28</v>
      </c>
      <c r="B49">
        <f>MIN(B36:B47)</f>
        <v>0</v>
      </c>
      <c r="C49">
        <f t="shared" ref="C49:K49" si="30">MIN(C36:C47)</f>
        <v>0</v>
      </c>
      <c r="D49">
        <f t="shared" si="30"/>
        <v>0</v>
      </c>
      <c r="E49">
        <f t="shared" si="30"/>
        <v>0</v>
      </c>
      <c r="F49">
        <f t="shared" si="30"/>
        <v>0</v>
      </c>
      <c r="G49">
        <f t="shared" si="30"/>
        <v>0</v>
      </c>
      <c r="H49">
        <f t="shared" si="30"/>
        <v>0</v>
      </c>
      <c r="I49">
        <f t="shared" si="30"/>
        <v>0</v>
      </c>
      <c r="J49">
        <f t="shared" si="30"/>
        <v>0</v>
      </c>
      <c r="K49">
        <f t="shared" si="30"/>
        <v>0</v>
      </c>
    </row>
    <row r="50" spans="1:11" x14ac:dyDescent="0.45">
      <c r="A50" t="s">
        <v>35</v>
      </c>
    </row>
  </sheetData>
  <sortState ref="O36:P47">
    <sortCondition descending="1" ref="P36:P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2022-10-29T09:04:05Z</dcterms:modified>
</cp:coreProperties>
</file>