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79DE263A-D9C4-4A6A-ABC4-E2AA6121BF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24" i="1"/>
  <c r="B41" i="1"/>
  <c r="B40" i="1"/>
  <c r="B39" i="1"/>
  <c r="B38" i="1"/>
  <c r="M25" i="1"/>
  <c r="M26" i="1"/>
  <c r="M27" i="1"/>
  <c r="M28" i="1"/>
  <c r="M29" i="1"/>
  <c r="M30" i="1"/>
  <c r="M31" i="1"/>
  <c r="M32" i="1"/>
  <c r="M33" i="1"/>
  <c r="M34" i="1"/>
  <c r="M35" i="1"/>
  <c r="M24" i="1"/>
  <c r="L25" i="1"/>
  <c r="L26" i="1"/>
  <c r="L27" i="1"/>
  <c r="L28" i="1"/>
  <c r="L29" i="1"/>
  <c r="L30" i="1"/>
  <c r="L31" i="1"/>
  <c r="L32" i="1"/>
  <c r="L33" i="1"/>
  <c r="L34" i="1"/>
  <c r="L35" i="1"/>
  <c r="L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C24" i="1"/>
  <c r="D24" i="1"/>
  <c r="E24" i="1"/>
  <c r="F24" i="1"/>
  <c r="G24" i="1"/>
  <c r="H24" i="1"/>
  <c r="I24" i="1"/>
  <c r="J24" i="1"/>
  <c r="K24" i="1"/>
  <c r="B24" i="1"/>
  <c r="C20" i="1"/>
  <c r="D20" i="1"/>
  <c r="E20" i="1"/>
  <c r="F20" i="1"/>
  <c r="G20" i="1"/>
  <c r="H20" i="1"/>
  <c r="I20" i="1"/>
  <c r="J20" i="1"/>
  <c r="K20" i="1"/>
  <c r="B20" i="1"/>
  <c r="C19" i="1"/>
  <c r="D19" i="1"/>
  <c r="E19" i="1"/>
  <c r="F19" i="1"/>
  <c r="G19" i="1"/>
  <c r="H19" i="1"/>
  <c r="I19" i="1"/>
  <c r="J19" i="1"/>
  <c r="K19" i="1"/>
  <c r="B19" i="1"/>
  <c r="C17" i="1" l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</calcChain>
</file>

<file path=xl/sharedStrings.xml><?xml version="1.0" encoding="utf-8"?>
<sst xmlns="http://schemas.openxmlformats.org/spreadsheetml/2006/main" count="74" uniqueCount="39">
  <si>
    <t>Ai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</si>
  <si>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</si>
  <si>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</si>
  <si>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</si>
  <si>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</si>
  <si>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</si>
  <si>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</si>
  <si>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</si>
  <si>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</si>
  <si>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</si>
  <si>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</si>
  <si>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</si>
  <si>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</si>
  <si>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</si>
  <si>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</si>
  <si>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</si>
  <si>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</si>
  <si>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</si>
  <si>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</si>
  <si>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</si>
  <si>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</si>
  <si>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</si>
  <si>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</si>
  <si>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Typ</t>
  </si>
  <si>
    <t>Waga</t>
  </si>
  <si>
    <t>MAXIMUM</t>
  </si>
  <si>
    <t>MINIMUM</t>
  </si>
  <si>
    <t>f*</t>
  </si>
  <si>
    <t>f-</t>
  </si>
  <si>
    <t>Si</t>
  </si>
  <si>
    <t>(f*-f)/(f*-f-)*w</t>
  </si>
  <si>
    <t>Ri</t>
  </si>
  <si>
    <t>Qi</t>
  </si>
  <si>
    <t>v</t>
  </si>
  <si>
    <t>S*</t>
  </si>
  <si>
    <t>S-</t>
  </si>
  <si>
    <t>R*</t>
  </si>
  <si>
    <t>R-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</si>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</sst>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M14" sqref="M14"/>
    </sheetView>
  </sheetViews>
  <sheetFormatPr defaultRowHeight="14.25" x14ac:dyDescent="0.45"/>
  <cols>
    <col min="1" max="1" width="12.265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106.78</v>
      </c>
      <c r="C2">
        <v>6.75</v>
      </c>
      <c r="D2">
        <v>2</v>
      </c>
      <c r="E2">
        <v>220</v>
      </c>
      <c r="F2">
        <v>6</v>
      </c>
      <c r="G2">
        <v>1</v>
      </c>
      <c r="H2">
        <v>52</v>
      </c>
      <c r="I2">
        <v>455.5</v>
      </c>
      <c r="J2">
        <v>8.9</v>
      </c>
      <c r="K2">
        <v>36.799999999999997</v>
      </c>
    </row>
    <row r="3" spans="1:11" x14ac:dyDescent="0.45">
      <c r="A3" t="s">
        <v>12</v>
      </c>
      <c r="B3">
        <v>86.37</v>
      </c>
      <c r="C3">
        <v>7.12</v>
      </c>
      <c r="D3">
        <v>3</v>
      </c>
      <c r="E3">
        <v>400</v>
      </c>
      <c r="F3">
        <v>10</v>
      </c>
      <c r="G3">
        <v>0</v>
      </c>
      <c r="H3">
        <v>20</v>
      </c>
      <c r="I3">
        <v>336.5</v>
      </c>
      <c r="J3">
        <v>7.2</v>
      </c>
      <c r="K3">
        <v>29.8</v>
      </c>
    </row>
    <row r="4" spans="1:11" x14ac:dyDescent="0.45">
      <c r="A4" t="s">
        <v>13</v>
      </c>
      <c r="B4">
        <v>104.85</v>
      </c>
      <c r="C4">
        <v>6.95</v>
      </c>
      <c r="D4">
        <v>60</v>
      </c>
      <c r="E4">
        <v>220</v>
      </c>
      <c r="F4">
        <v>7</v>
      </c>
      <c r="G4">
        <v>1</v>
      </c>
      <c r="H4">
        <v>60</v>
      </c>
      <c r="I4">
        <v>416</v>
      </c>
      <c r="J4">
        <v>8.6999999999999993</v>
      </c>
      <c r="K4">
        <v>36.200000000000003</v>
      </c>
    </row>
    <row r="5" spans="1:11" x14ac:dyDescent="0.45">
      <c r="A5" t="s">
        <v>14</v>
      </c>
      <c r="B5">
        <v>46.6</v>
      </c>
      <c r="C5">
        <v>6.04</v>
      </c>
      <c r="D5">
        <v>1</v>
      </c>
      <c r="E5">
        <v>220</v>
      </c>
      <c r="F5">
        <v>3</v>
      </c>
      <c r="G5">
        <v>0</v>
      </c>
      <c r="H5">
        <v>50</v>
      </c>
      <c r="I5">
        <v>277</v>
      </c>
      <c r="J5">
        <v>3.9</v>
      </c>
      <c r="K5">
        <v>16</v>
      </c>
    </row>
    <row r="6" spans="1:11" x14ac:dyDescent="0.45">
      <c r="A6" t="s">
        <v>15</v>
      </c>
      <c r="B6">
        <v>69.180000000000007</v>
      </c>
      <c r="C6">
        <v>7.05</v>
      </c>
      <c r="D6">
        <v>33.159999999999997</v>
      </c>
      <c r="E6">
        <v>220</v>
      </c>
      <c r="F6">
        <v>8</v>
      </c>
      <c r="G6">
        <v>0</v>
      </c>
      <c r="H6">
        <v>35.49</v>
      </c>
      <c r="I6">
        <v>364.79</v>
      </c>
      <c r="J6">
        <v>5.39</v>
      </c>
      <c r="K6">
        <v>33.71</v>
      </c>
    </row>
    <row r="7" spans="1:11" x14ac:dyDescent="0.45">
      <c r="A7" t="s">
        <v>16</v>
      </c>
      <c r="B7">
        <v>66.48</v>
      </c>
      <c r="C7">
        <v>6.06</v>
      </c>
      <c r="D7">
        <v>26.32</v>
      </c>
      <c r="E7">
        <v>220</v>
      </c>
      <c r="F7">
        <v>6.53</v>
      </c>
      <c r="G7">
        <v>0</v>
      </c>
      <c r="H7">
        <v>34.82</v>
      </c>
      <c r="I7">
        <v>304.02</v>
      </c>
      <c r="J7">
        <v>4.67</v>
      </c>
      <c r="K7">
        <v>27.07</v>
      </c>
    </row>
    <row r="8" spans="1:11" x14ac:dyDescent="0.45">
      <c r="A8" t="s">
        <v>17</v>
      </c>
      <c r="B8">
        <v>74.48</v>
      </c>
      <c r="C8">
        <v>6.61</v>
      </c>
      <c r="D8">
        <v>48.25</v>
      </c>
      <c r="E8">
        <v>400</v>
      </c>
      <c r="F8">
        <v>4.76</v>
      </c>
      <c r="G8">
        <v>1</v>
      </c>
      <c r="H8">
        <v>44.19</v>
      </c>
      <c r="I8">
        <v>349.45</v>
      </c>
      <c r="J8">
        <v>4.93</v>
      </c>
      <c r="K8">
        <v>28.89</v>
      </c>
    </row>
    <row r="9" spans="1:11" x14ac:dyDescent="0.45">
      <c r="A9" t="s">
        <v>18</v>
      </c>
      <c r="B9">
        <v>73.67</v>
      </c>
      <c r="C9">
        <v>6.06</v>
      </c>
      <c r="D9">
        <v>19.54</v>
      </c>
      <c r="E9">
        <v>400</v>
      </c>
      <c r="F9">
        <v>3.19</v>
      </c>
      <c r="G9">
        <v>0</v>
      </c>
      <c r="H9">
        <v>46.41</v>
      </c>
      <c r="I9">
        <v>354.65</v>
      </c>
      <c r="J9">
        <v>8.01</v>
      </c>
      <c r="K9">
        <v>21.09</v>
      </c>
    </row>
    <row r="10" spans="1:11" x14ac:dyDescent="0.45">
      <c r="A10" t="s">
        <v>19</v>
      </c>
      <c r="B10">
        <v>100.58</v>
      </c>
      <c r="C10">
        <v>6.37</v>
      </c>
      <c r="D10">
        <v>39.270000000000003</v>
      </c>
      <c r="E10">
        <v>220</v>
      </c>
      <c r="F10">
        <v>8.43</v>
      </c>
      <c r="G10">
        <v>1</v>
      </c>
      <c r="H10">
        <v>22.07</v>
      </c>
      <c r="I10">
        <v>449.42</v>
      </c>
      <c r="J10">
        <v>7.89</v>
      </c>
      <c r="K10">
        <v>17.62</v>
      </c>
    </row>
    <row r="11" spans="1:11" x14ac:dyDescent="0.45">
      <c r="A11" t="s">
        <v>20</v>
      </c>
      <c r="B11">
        <v>94.81</v>
      </c>
      <c r="C11">
        <v>6.13</v>
      </c>
      <c r="D11">
        <v>50.58</v>
      </c>
      <c r="E11">
        <v>220</v>
      </c>
      <c r="F11">
        <v>4.18</v>
      </c>
      <c r="G11">
        <v>1</v>
      </c>
      <c r="H11">
        <v>21.14</v>
      </c>
      <c r="I11">
        <v>450.88</v>
      </c>
      <c r="J11">
        <v>5.12</v>
      </c>
      <c r="K11">
        <v>17.3</v>
      </c>
    </row>
    <row r="12" spans="1:11" x14ac:dyDescent="0.45">
      <c r="A12" t="s">
        <v>21</v>
      </c>
      <c r="B12">
        <v>48.93</v>
      </c>
      <c r="C12">
        <v>7.12</v>
      </c>
      <c r="D12">
        <v>21.48</v>
      </c>
      <c r="E12">
        <v>220</v>
      </c>
      <c r="F12">
        <v>5.47</v>
      </c>
      <c r="G12">
        <v>1</v>
      </c>
      <c r="H12">
        <v>55.72</v>
      </c>
      <c r="I12">
        <v>454.71</v>
      </c>
      <c r="J12">
        <v>8.39</v>
      </c>
      <c r="K12">
        <v>19.16</v>
      </c>
    </row>
    <row r="13" spans="1:11" x14ac:dyDescent="0.45">
      <c r="A13" t="s">
        <v>22</v>
      </c>
      <c r="B13">
        <v>74.75</v>
      </c>
      <c r="C13">
        <v>6.58</v>
      </c>
      <c r="D13">
        <v>7.08</v>
      </c>
      <c r="E13">
        <v>400</v>
      </c>
      <c r="F13">
        <v>9.9</v>
      </c>
      <c r="G13">
        <v>1</v>
      </c>
      <c r="H13">
        <v>26.01</v>
      </c>
      <c r="I13">
        <v>455.17</v>
      </c>
      <c r="J13">
        <v>4.78</v>
      </c>
      <c r="K13">
        <v>18.440000000000001</v>
      </c>
    </row>
    <row r="14" spans="1:11" x14ac:dyDescent="0.45">
      <c r="A14" t="s">
        <v>24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</row>
    <row r="15" spans="1:11" x14ac:dyDescent="0.45">
      <c r="A15" t="s">
        <v>23</v>
      </c>
      <c r="B15">
        <v>1</v>
      </c>
      <c r="C15">
        <v>1</v>
      </c>
      <c r="D15">
        <v>-1</v>
      </c>
      <c r="E15">
        <v>1</v>
      </c>
      <c r="F15">
        <v>-1</v>
      </c>
      <c r="G15">
        <v>-1</v>
      </c>
      <c r="H15">
        <v>1</v>
      </c>
      <c r="I15">
        <v>-1</v>
      </c>
      <c r="J15">
        <v>-1</v>
      </c>
      <c r="K15">
        <v>1</v>
      </c>
    </row>
    <row r="16" spans="1:11" x14ac:dyDescent="0.45">
      <c r="A16" t="s">
        <v>25</v>
      </c>
      <c r="B16">
        <f>MAX(B2:B13)</f>
        <v>106.78</v>
      </c>
      <c r="C16">
        <f t="shared" ref="C16:K16" si="0">MAX(C2:C13)</f>
        <v>7.12</v>
      </c>
      <c r="D16">
        <f t="shared" si="0"/>
        <v>60</v>
      </c>
      <c r="E16">
        <f t="shared" si="0"/>
        <v>400</v>
      </c>
      <c r="F16">
        <f t="shared" si="0"/>
        <v>10</v>
      </c>
      <c r="G16">
        <f t="shared" si="0"/>
        <v>1</v>
      </c>
      <c r="H16">
        <f t="shared" si="0"/>
        <v>60</v>
      </c>
      <c r="I16">
        <f t="shared" si="0"/>
        <v>455.5</v>
      </c>
      <c r="J16">
        <f t="shared" si="0"/>
        <v>8.9</v>
      </c>
      <c r="K16">
        <f t="shared" si="0"/>
        <v>36.799999999999997</v>
      </c>
    </row>
    <row r="17" spans="1:16" x14ac:dyDescent="0.45">
      <c r="A17" t="s">
        <v>26</v>
      </c>
      <c r="B17">
        <f>MIN(B2:B13)</f>
        <v>46.6</v>
      </c>
      <c r="C17">
        <f t="shared" ref="C17:K17" si="1">MIN(C2:C13)</f>
        <v>6.04</v>
      </c>
      <c r="D17">
        <f t="shared" si="1"/>
        <v>1</v>
      </c>
      <c r="E17">
        <f t="shared" si="1"/>
        <v>220</v>
      </c>
      <c r="F17">
        <f t="shared" si="1"/>
        <v>3</v>
      </c>
      <c r="G17">
        <f t="shared" si="1"/>
        <v>0</v>
      </c>
      <c r="H17">
        <f t="shared" si="1"/>
        <v>20</v>
      </c>
      <c r="I17">
        <f t="shared" si="1"/>
        <v>277</v>
      </c>
      <c r="J17">
        <f t="shared" si="1"/>
        <v>3.9</v>
      </c>
      <c r="K17">
        <f t="shared" si="1"/>
        <v>16</v>
      </c>
    </row>
    <row r="19" spans="1:16" x14ac:dyDescent="0.45">
      <c r="A19" t="s">
        <v>27</v>
      </c>
      <c r="B19">
        <f>IF(B$15=1,B$16,B$17)</f>
        <v>106.78</v>
      </c>
      <c r="C19">
        <f t="shared" ref="C19:K19" si="2">IF(C$15=1,C$16,C$17)</f>
        <v>7.12</v>
      </c>
      <c r="D19">
        <f t="shared" si="2"/>
        <v>1</v>
      </c>
      <c r="E19">
        <f t="shared" si="2"/>
        <v>400</v>
      </c>
      <c r="F19">
        <f t="shared" si="2"/>
        <v>3</v>
      </c>
      <c r="G19">
        <f t="shared" si="2"/>
        <v>0</v>
      </c>
      <c r="H19">
        <f t="shared" si="2"/>
        <v>60</v>
      </c>
      <c r="I19">
        <f t="shared" si="2"/>
        <v>277</v>
      </c>
      <c r="J19">
        <f t="shared" si="2"/>
        <v>3.9</v>
      </c>
      <c r="K19">
        <f t="shared" si="2"/>
        <v>36.799999999999997</v>
      </c>
    </row>
    <row r="20" spans="1:16" x14ac:dyDescent="0.45">
      <c r="A20" t="s">
        <v>28</v>
      </c>
      <c r="B20">
        <f>IF(B$15=1,B$17,B$16)</f>
        <v>46.6</v>
      </c>
      <c r="C20">
        <f t="shared" ref="C20:K20" si="3">IF(C$15=1,C$17,C$16)</f>
        <v>6.04</v>
      </c>
      <c r="D20">
        <f t="shared" si="3"/>
        <v>60</v>
      </c>
      <c r="E20">
        <f t="shared" si="3"/>
        <v>220</v>
      </c>
      <c r="F20">
        <f t="shared" si="3"/>
        <v>10</v>
      </c>
      <c r="G20">
        <f t="shared" si="3"/>
        <v>1</v>
      </c>
      <c r="H20">
        <f t="shared" si="3"/>
        <v>20</v>
      </c>
      <c r="I20">
        <f t="shared" si="3"/>
        <v>455.5</v>
      </c>
      <c r="J20">
        <f t="shared" si="3"/>
        <v>8.9</v>
      </c>
      <c r="K20">
        <f t="shared" si="3"/>
        <v>16</v>
      </c>
    </row>
    <row r="22" spans="1:16" x14ac:dyDescent="0.45">
      <c r="A22" t="s">
        <v>30</v>
      </c>
    </row>
    <row r="23" spans="1:16" x14ac:dyDescent="0.4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29</v>
      </c>
      <c r="M23" t="s">
        <v>31</v>
      </c>
      <c r="N23" t="s">
        <v>32</v>
      </c>
      <c r="O23" t="s">
        <v>38</v>
      </c>
      <c r="P23" t="s">
        <v>32</v>
      </c>
    </row>
    <row r="24" spans="1:16" x14ac:dyDescent="0.45">
      <c r="A24" t="s">
        <v>11</v>
      </c>
      <c r="B24">
        <f>(B$19-B2)/(B$19-B$20)*B$14</f>
        <v>0</v>
      </c>
      <c r="C24">
        <f t="shared" ref="C24:K24" si="4">(C$19-C2)/(C$19-C$20)*C$14</f>
        <v>3.4259259259259267E-2</v>
      </c>
      <c r="D24">
        <f t="shared" si="4"/>
        <v>1.6949152542372883E-3</v>
      </c>
      <c r="E24">
        <f t="shared" si="4"/>
        <v>0.1</v>
      </c>
      <c r="F24">
        <f t="shared" si="4"/>
        <v>4.2857142857142858E-2</v>
      </c>
      <c r="G24">
        <f t="shared" si="4"/>
        <v>0.1</v>
      </c>
      <c r="H24">
        <f t="shared" si="4"/>
        <v>2.0000000000000004E-2</v>
      </c>
      <c r="I24">
        <f t="shared" si="4"/>
        <v>0.1</v>
      </c>
      <c r="J24">
        <f t="shared" si="4"/>
        <v>0.1</v>
      </c>
      <c r="K24">
        <f t="shared" si="4"/>
        <v>0</v>
      </c>
      <c r="L24">
        <f>SUM(B24:K24)</f>
        <v>0.49881131737063944</v>
      </c>
      <c r="M24">
        <f>MAX(B24:K24)</f>
        <v>0.1</v>
      </c>
      <c r="N24">
        <f>$B$37*($L24-$B$38)/($B$39-$B$38)+(1-$B$37)*($M24-$B$40)/($B$41-$B$40)</f>
        <v>0.65472289996463806</v>
      </c>
      <c r="O24" t="s">
        <v>18</v>
      </c>
      <c r="P24">
        <v>6.2864311145112428E-2</v>
      </c>
    </row>
    <row r="25" spans="1:16" x14ac:dyDescent="0.45">
      <c r="A25" t="s">
        <v>12</v>
      </c>
      <c r="B25">
        <f t="shared" ref="B25:K25" si="5">(B$19-B3)/(B$19-B$20)*B$14</f>
        <v>3.391492190096377E-2</v>
      </c>
      <c r="C25">
        <f t="shared" si="5"/>
        <v>0</v>
      </c>
      <c r="D25">
        <f t="shared" si="5"/>
        <v>3.3898305084745766E-3</v>
      </c>
      <c r="E25">
        <f t="shared" si="5"/>
        <v>0</v>
      </c>
      <c r="F25">
        <f t="shared" si="5"/>
        <v>0.1</v>
      </c>
      <c r="G25">
        <f t="shared" si="5"/>
        <v>0</v>
      </c>
      <c r="H25">
        <f t="shared" si="5"/>
        <v>0.1</v>
      </c>
      <c r="I25">
        <f t="shared" si="5"/>
        <v>3.3333333333333333E-2</v>
      </c>
      <c r="J25">
        <f t="shared" si="5"/>
        <v>6.6000000000000003E-2</v>
      </c>
      <c r="K25">
        <f t="shared" si="5"/>
        <v>3.3653846153846138E-2</v>
      </c>
      <c r="L25">
        <f t="shared" ref="L25:L35" si="6">SUM(B25:K25)</f>
        <v>0.37029193189661785</v>
      </c>
      <c r="M25">
        <f t="shared" ref="M25:M35" si="7">MAX(B25:K25)</f>
        <v>0.1</v>
      </c>
      <c r="N25">
        <f t="shared" ref="N25:N35" si="8">$B$37*($L25-$B$38)/($B$39-$B$38)+(1-$B$37)*($M25-$B$40)/($B$41-$B$40)</f>
        <v>0.5</v>
      </c>
      <c r="O25" t="s">
        <v>12</v>
      </c>
      <c r="P25">
        <v>0.5</v>
      </c>
    </row>
    <row r="26" spans="1:16" x14ac:dyDescent="0.45">
      <c r="A26" t="s">
        <v>13</v>
      </c>
      <c r="B26">
        <f t="shared" ref="B26:K26" si="9">(B$19-B4)/(B$19-B$20)*B$14</f>
        <v>3.2070455300764488E-3</v>
      </c>
      <c r="C26">
        <f t="shared" si="9"/>
        <v>1.5740740740740732E-2</v>
      </c>
      <c r="D26">
        <f t="shared" si="9"/>
        <v>0.1</v>
      </c>
      <c r="E26">
        <f t="shared" si="9"/>
        <v>0.1</v>
      </c>
      <c r="F26">
        <f t="shared" si="9"/>
        <v>5.7142857142857141E-2</v>
      </c>
      <c r="G26">
        <f t="shared" si="9"/>
        <v>0.1</v>
      </c>
      <c r="H26">
        <f t="shared" si="9"/>
        <v>0</v>
      </c>
      <c r="I26">
        <f t="shared" si="9"/>
        <v>7.7871148459383754E-2</v>
      </c>
      <c r="J26">
        <f t="shared" si="9"/>
        <v>9.5999999999999974E-2</v>
      </c>
      <c r="K26">
        <f t="shared" si="9"/>
        <v>2.8846153846153579E-3</v>
      </c>
      <c r="L26">
        <f t="shared" si="6"/>
        <v>0.55284640725767353</v>
      </c>
      <c r="M26">
        <f t="shared" si="7"/>
        <v>0.1</v>
      </c>
      <c r="N26">
        <f t="shared" si="8"/>
        <v>0.71977507692872544</v>
      </c>
      <c r="O26" t="s">
        <v>14</v>
      </c>
      <c r="P26">
        <v>0.56586236712226734</v>
      </c>
    </row>
    <row r="27" spans="1:16" x14ac:dyDescent="0.45">
      <c r="A27" t="s">
        <v>14</v>
      </c>
      <c r="B27">
        <f t="shared" ref="B27:K27" si="10">(B$19-B5)/(B$19-B$20)*B$14</f>
        <v>0.1</v>
      </c>
      <c r="C27">
        <f t="shared" si="10"/>
        <v>0.1</v>
      </c>
      <c r="D27">
        <f t="shared" si="10"/>
        <v>0</v>
      </c>
      <c r="E27">
        <f t="shared" si="10"/>
        <v>0.1</v>
      </c>
      <c r="F27">
        <f t="shared" si="10"/>
        <v>0</v>
      </c>
      <c r="G27">
        <f t="shared" si="10"/>
        <v>0</v>
      </c>
      <c r="H27">
        <f t="shared" si="10"/>
        <v>2.5000000000000001E-2</v>
      </c>
      <c r="I27">
        <f t="shared" si="10"/>
        <v>0</v>
      </c>
      <c r="J27">
        <f t="shared" si="10"/>
        <v>0</v>
      </c>
      <c r="K27">
        <f t="shared" si="10"/>
        <v>0.1</v>
      </c>
      <c r="L27">
        <f t="shared" si="6"/>
        <v>0.42500000000000004</v>
      </c>
      <c r="M27">
        <f t="shared" si="7"/>
        <v>0.1</v>
      </c>
      <c r="N27">
        <f t="shared" si="8"/>
        <v>0.56586236712226734</v>
      </c>
      <c r="O27" t="s">
        <v>17</v>
      </c>
      <c r="P27">
        <v>0.58977665966708104</v>
      </c>
    </row>
    <row r="28" spans="1:16" x14ac:dyDescent="0.45">
      <c r="A28" t="s">
        <v>15</v>
      </c>
      <c r="B28">
        <f t="shared" ref="B28:K28" si="11">(B$19-B6)/(B$19-B$20)*B$14</f>
        <v>6.2479228979727477E-2</v>
      </c>
      <c r="C28">
        <f t="shared" si="11"/>
        <v>6.4814814814815082E-3</v>
      </c>
      <c r="D28">
        <f t="shared" si="11"/>
        <v>5.4508474576271185E-2</v>
      </c>
      <c r="E28">
        <f t="shared" si="11"/>
        <v>0.1</v>
      </c>
      <c r="F28">
        <f t="shared" si="11"/>
        <v>7.1428571428571438E-2</v>
      </c>
      <c r="G28">
        <f t="shared" si="11"/>
        <v>0</v>
      </c>
      <c r="H28">
        <f t="shared" si="11"/>
        <v>6.1274999999999996E-2</v>
      </c>
      <c r="I28">
        <f t="shared" si="11"/>
        <v>4.9182072829131666E-2</v>
      </c>
      <c r="J28">
        <f t="shared" si="11"/>
        <v>2.9799999999999993E-2</v>
      </c>
      <c r="K28">
        <f t="shared" si="11"/>
        <v>1.4855769230769214E-2</v>
      </c>
      <c r="L28">
        <f t="shared" si="6"/>
        <v>0.45001059852595249</v>
      </c>
      <c r="M28">
        <f t="shared" si="7"/>
        <v>0.1</v>
      </c>
      <c r="N28">
        <f t="shared" si="8"/>
        <v>0.59597231761350189</v>
      </c>
      <c r="O28" t="s">
        <v>15</v>
      </c>
      <c r="P28">
        <v>0.59597231761350189</v>
      </c>
    </row>
    <row r="29" spans="1:16" x14ac:dyDescent="0.45">
      <c r="A29" t="s">
        <v>16</v>
      </c>
      <c r="B29">
        <f t="shared" ref="B29:K29" si="12">(B$19-B7)/(B$19-B$20)*B$14</f>
        <v>6.6965769358590888E-2</v>
      </c>
      <c r="C29">
        <f t="shared" si="12"/>
        <v>9.8148148148148193E-2</v>
      </c>
      <c r="D29">
        <f t="shared" si="12"/>
        <v>4.291525423728814E-2</v>
      </c>
      <c r="E29">
        <f t="shared" si="12"/>
        <v>0.1</v>
      </c>
      <c r="F29">
        <f t="shared" si="12"/>
        <v>5.0428571428571434E-2</v>
      </c>
      <c r="G29">
        <f t="shared" si="12"/>
        <v>0</v>
      </c>
      <c r="H29">
        <f t="shared" si="12"/>
        <v>6.2949999999999992E-2</v>
      </c>
      <c r="I29">
        <f t="shared" si="12"/>
        <v>1.5137254901960776E-2</v>
      </c>
      <c r="J29">
        <f t="shared" si="12"/>
        <v>1.54E-2</v>
      </c>
      <c r="K29">
        <f t="shared" si="12"/>
        <v>4.6778846153846143E-2</v>
      </c>
      <c r="L29">
        <f t="shared" si="6"/>
        <v>0.4987238442284056</v>
      </c>
      <c r="M29">
        <f t="shared" si="7"/>
        <v>0.1</v>
      </c>
      <c r="N29">
        <f t="shared" si="8"/>
        <v>0.65461759212967197</v>
      </c>
      <c r="O29" t="s">
        <v>16</v>
      </c>
      <c r="P29">
        <v>0.65461759212967197</v>
      </c>
    </row>
    <row r="30" spans="1:16" x14ac:dyDescent="0.45">
      <c r="A30" t="s">
        <v>17</v>
      </c>
      <c r="B30">
        <f t="shared" ref="B30:K30" si="13">(B$19-B8)/(B$19-B$20)*B$14</f>
        <v>5.3672316384180789E-2</v>
      </c>
      <c r="C30">
        <f t="shared" si="13"/>
        <v>4.72222222222222E-2</v>
      </c>
      <c r="D30">
        <f t="shared" si="13"/>
        <v>8.0084745762711865E-2</v>
      </c>
      <c r="E30">
        <f t="shared" si="13"/>
        <v>0</v>
      </c>
      <c r="F30">
        <f t="shared" si="13"/>
        <v>2.514285714285714E-2</v>
      </c>
      <c r="G30">
        <f t="shared" si="13"/>
        <v>0.1</v>
      </c>
      <c r="H30">
        <f t="shared" si="13"/>
        <v>3.9525000000000005E-2</v>
      </c>
      <c r="I30">
        <f t="shared" si="13"/>
        <v>4.0588235294117647E-2</v>
      </c>
      <c r="J30">
        <f t="shared" si="13"/>
        <v>2.0599999999999997E-2</v>
      </c>
      <c r="K30">
        <f t="shared" si="13"/>
        <v>3.8028846153846142E-2</v>
      </c>
      <c r="L30">
        <f t="shared" si="6"/>
        <v>0.44486422295993588</v>
      </c>
      <c r="M30">
        <f t="shared" si="7"/>
        <v>0.1</v>
      </c>
      <c r="N30">
        <f t="shared" si="8"/>
        <v>0.58977665966708104</v>
      </c>
      <c r="O30" t="s">
        <v>11</v>
      </c>
      <c r="P30">
        <v>0.65472289996463806</v>
      </c>
    </row>
    <row r="31" spans="1:16" x14ac:dyDescent="0.45">
      <c r="A31" t="s">
        <v>18</v>
      </c>
      <c r="B31">
        <f t="shared" ref="B31:K31" si="14">(B$19-B9)/(B$19-B$20)*B$14</f>
        <v>5.5018278497839815E-2</v>
      </c>
      <c r="C31">
        <f t="shared" si="14"/>
        <v>9.8148148148148193E-2</v>
      </c>
      <c r="D31">
        <f t="shared" si="14"/>
        <v>3.1423728813559322E-2</v>
      </c>
      <c r="E31">
        <f t="shared" si="14"/>
        <v>0</v>
      </c>
      <c r="F31">
        <f t="shared" si="14"/>
        <v>2.7142857142857138E-3</v>
      </c>
      <c r="G31">
        <f t="shared" si="14"/>
        <v>0</v>
      </c>
      <c r="H31">
        <f t="shared" si="14"/>
        <v>3.3975000000000012E-2</v>
      </c>
      <c r="I31">
        <f t="shared" si="14"/>
        <v>4.3501400560224085E-2</v>
      </c>
      <c r="J31">
        <f t="shared" si="14"/>
        <v>8.2199999999999995E-2</v>
      </c>
      <c r="K31">
        <f t="shared" si="14"/>
        <v>7.5528846153846155E-2</v>
      </c>
      <c r="L31">
        <f t="shared" si="6"/>
        <v>0.42250968788790327</v>
      </c>
      <c r="M31">
        <f t="shared" si="7"/>
        <v>9.8148148148148193E-2</v>
      </c>
      <c r="N31">
        <f t="shared" si="8"/>
        <v>6.2864311145112428E-2</v>
      </c>
      <c r="O31" t="s">
        <v>13</v>
      </c>
      <c r="P31">
        <v>0.71977507692872544</v>
      </c>
    </row>
    <row r="32" spans="1:16" x14ac:dyDescent="0.45">
      <c r="A32" t="s">
        <v>19</v>
      </c>
      <c r="B32">
        <f t="shared" ref="B32:K32" si="15">(B$19-B10)/(B$19-B$20)*B$14</f>
        <v>1.0302426055167836E-2</v>
      </c>
      <c r="C32">
        <f t="shared" si="15"/>
        <v>6.9444444444444448E-2</v>
      </c>
      <c r="D32">
        <f t="shared" si="15"/>
        <v>6.486440677966103E-2</v>
      </c>
      <c r="E32">
        <f t="shared" si="15"/>
        <v>0.1</v>
      </c>
      <c r="F32">
        <f t="shared" si="15"/>
        <v>7.7571428571428569E-2</v>
      </c>
      <c r="G32">
        <f t="shared" si="15"/>
        <v>0.1</v>
      </c>
      <c r="H32">
        <f t="shared" si="15"/>
        <v>9.4825000000000007E-2</v>
      </c>
      <c r="I32">
        <f t="shared" si="15"/>
        <v>9.6593837535014021E-2</v>
      </c>
      <c r="J32">
        <f t="shared" si="15"/>
        <v>7.9799999999999996E-2</v>
      </c>
      <c r="K32">
        <f t="shared" si="15"/>
        <v>9.2211538461538456E-2</v>
      </c>
      <c r="L32">
        <f t="shared" si="6"/>
        <v>0.78561308184725442</v>
      </c>
      <c r="M32">
        <f t="shared" si="7"/>
        <v>0.1</v>
      </c>
      <c r="N32">
        <f t="shared" si="8"/>
        <v>1</v>
      </c>
      <c r="O32" t="s">
        <v>22</v>
      </c>
      <c r="P32">
        <v>0.77986487157486351</v>
      </c>
    </row>
    <row r="33" spans="1:16" x14ac:dyDescent="0.45">
      <c r="A33" t="s">
        <v>20</v>
      </c>
      <c r="B33">
        <f t="shared" ref="B33:K33" si="16">(B$19-B11)/(B$19-B$20)*B$14</f>
        <v>1.9890329012961117E-2</v>
      </c>
      <c r="C33">
        <f t="shared" si="16"/>
        <v>9.1666666666666688E-2</v>
      </c>
      <c r="D33">
        <f t="shared" si="16"/>
        <v>8.4033898305084745E-2</v>
      </c>
      <c r="E33">
        <f t="shared" si="16"/>
        <v>0.1</v>
      </c>
      <c r="F33">
        <f t="shared" si="16"/>
        <v>1.6857142857142855E-2</v>
      </c>
      <c r="G33">
        <f t="shared" si="16"/>
        <v>0.1</v>
      </c>
      <c r="H33">
        <f t="shared" si="16"/>
        <v>9.7150000000000014E-2</v>
      </c>
      <c r="I33">
        <f t="shared" si="16"/>
        <v>9.7411764705882364E-2</v>
      </c>
      <c r="J33">
        <f t="shared" si="16"/>
        <v>2.4400000000000005E-2</v>
      </c>
      <c r="K33">
        <f t="shared" si="16"/>
        <v>9.375E-2</v>
      </c>
      <c r="L33">
        <f t="shared" si="6"/>
        <v>0.72515980154773763</v>
      </c>
      <c r="M33">
        <f t="shared" si="7"/>
        <v>0.1</v>
      </c>
      <c r="N33">
        <f t="shared" si="8"/>
        <v>0.92722104291257257</v>
      </c>
      <c r="O33" t="s">
        <v>21</v>
      </c>
      <c r="P33">
        <v>0.83793011014166008</v>
      </c>
    </row>
    <row r="34" spans="1:16" x14ac:dyDescent="0.45">
      <c r="A34" t="s">
        <v>21</v>
      </c>
      <c r="B34">
        <f t="shared" ref="B34:K34" si="17">(B$19-B12)/(B$19-B$20)*B$14</f>
        <v>9.6128281821203074E-2</v>
      </c>
      <c r="C34">
        <f t="shared" si="17"/>
        <v>0</v>
      </c>
      <c r="D34">
        <f t="shared" si="17"/>
        <v>3.4711864406779668E-2</v>
      </c>
      <c r="E34">
        <f t="shared" si="17"/>
        <v>0.1</v>
      </c>
      <c r="F34">
        <f t="shared" si="17"/>
        <v>3.5285714285714281E-2</v>
      </c>
      <c r="G34">
        <f t="shared" si="17"/>
        <v>0.1</v>
      </c>
      <c r="H34">
        <f t="shared" si="17"/>
        <v>1.0700000000000003E-2</v>
      </c>
      <c r="I34">
        <f t="shared" si="17"/>
        <v>9.9557422969187667E-2</v>
      </c>
      <c r="J34">
        <f t="shared" si="17"/>
        <v>8.9800000000000005E-2</v>
      </c>
      <c r="K34">
        <f t="shared" si="17"/>
        <v>8.4807692307692306E-2</v>
      </c>
      <c r="L34">
        <f t="shared" si="6"/>
        <v>0.65099097579057696</v>
      </c>
      <c r="M34">
        <f t="shared" si="7"/>
        <v>0.1</v>
      </c>
      <c r="N34">
        <f t="shared" si="8"/>
        <v>0.83793011014166008</v>
      </c>
      <c r="O34" t="s">
        <v>20</v>
      </c>
      <c r="P34">
        <v>0.92722104291257257</v>
      </c>
    </row>
    <row r="35" spans="1:16" x14ac:dyDescent="0.45">
      <c r="A35" t="s">
        <v>22</v>
      </c>
      <c r="B35">
        <f t="shared" ref="B35:K35" si="18">(B$19-B13)/(B$19-B$20)*B$14</f>
        <v>5.3223662346294456E-2</v>
      </c>
      <c r="C35">
        <f t="shared" si="18"/>
        <v>0.05</v>
      </c>
      <c r="D35">
        <f t="shared" si="18"/>
        <v>1.0305084745762713E-2</v>
      </c>
      <c r="E35">
        <f t="shared" si="18"/>
        <v>0</v>
      </c>
      <c r="F35">
        <f t="shared" si="18"/>
        <v>9.8571428571428588E-2</v>
      </c>
      <c r="G35">
        <f t="shared" si="18"/>
        <v>0.1</v>
      </c>
      <c r="H35">
        <f t="shared" si="18"/>
        <v>8.4974999999999995E-2</v>
      </c>
      <c r="I35">
        <f t="shared" si="18"/>
        <v>9.9815126050420186E-2</v>
      </c>
      <c r="J35">
        <f t="shared" si="18"/>
        <v>1.7600000000000008E-2</v>
      </c>
      <c r="K35">
        <f t="shared" si="18"/>
        <v>8.8269230769230766E-2</v>
      </c>
      <c r="L35">
        <f t="shared" si="6"/>
        <v>0.60275953248313685</v>
      </c>
      <c r="M35">
        <f t="shared" si="7"/>
        <v>0.1</v>
      </c>
      <c r="N35">
        <f t="shared" si="8"/>
        <v>0.77986487157486351</v>
      </c>
      <c r="O35" t="s">
        <v>19</v>
      </c>
      <c r="P35">
        <v>1</v>
      </c>
    </row>
    <row r="37" spans="1:16" x14ac:dyDescent="0.45">
      <c r="A37" t="s">
        <v>33</v>
      </c>
      <c r="B37">
        <v>0.5</v>
      </c>
    </row>
    <row r="38" spans="1:16" x14ac:dyDescent="0.45">
      <c r="A38" t="s">
        <v>34</v>
      </c>
      <c r="B38">
        <f>MIN(L24:L35)</f>
        <v>0.37029193189661785</v>
      </c>
    </row>
    <row r="39" spans="1:16" x14ac:dyDescent="0.45">
      <c r="A39" t="s">
        <v>35</v>
      </c>
      <c r="B39">
        <f>MAX(L24:L35)</f>
        <v>0.78561308184725442</v>
      </c>
    </row>
    <row r="40" spans="1:16" x14ac:dyDescent="0.45">
      <c r="A40" t="s">
        <v>36</v>
      </c>
      <c r="B40">
        <f>MIN(M24:M35)</f>
        <v>9.8148148148148193E-2</v>
      </c>
    </row>
    <row r="41" spans="1:16" x14ac:dyDescent="0.45">
      <c r="A41" t="s">
        <v>37</v>
      </c>
      <c r="B41">
        <f>MAX(M24:M35)</f>
        <v>0.1</v>
      </c>
    </row>
  </sheetData>
  <sortState ref="O24:P35">
    <sortCondition ref="P24:P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2022-10-28T14:06:37Z</dcterms:modified>
</cp:coreProperties>
</file>