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<sst xmlns="http://schemas.openxmlformats.org/spreadsheetml/2006/main" count="12" uniqueCount="12">
  <si>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C_inv_phase</t>
  </si>
  <si>
    <t xml:space="preserve">diff_2015_phase</t>
  </si>
  <si>
    <t xml:space="preserve">annualised_factor</t>
  </si>
  <si>
    <t xml:space="preserve">C_inv_phase total</t>
  </si>
  <si>
    <t xml:space="preserve">C_inv_non-annualized</t>
  </si>
  <si>
    <t xml:space="preserve">2015_2020</t>
  </si>
  <si>
    <t xml:space="preserve">2020_2025</t>
  </si>
  <si>
    <t xml:space="preserve">2025_2030</t>
  </si>
  <si>
    <t xml:space="preserve">2030_2035</t>
  </si>
  <si>
    <t xml:space="preserve">2035_2040</t>
  </si>
  <si>
    <t xml:space="preserve">2040_2045</t>
  </si>
  <si>
    <t xml:space="preserve">2045_2050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</si>
</sst>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6.62"/>
    <col collapsed="false" customWidth="true" hidden="false" outlineLevel="0" max="4" min="4" style="0" width="14.57"/>
    <col collapsed="false" customWidth="true" hidden="false" outlineLevel="0" max="5" min="5" style="0" width="15.54"/>
    <col collapsed="false" customWidth="true" hidden="false" outlineLevel="0" max="7" min="7" style="0" width="16.95"/>
    <col collapsed="false" customWidth="true" hidden="false" outlineLevel="0" max="9" min="9" style="0" width="5.35"/>
    <col collapsed="false" customWidth="true" hidden="false" outlineLevel="0" max="10" min="10" style="0" width="18.79"/>
    <col collapsed="false" customWidth="true" hidden="false" outlineLevel="0" max="11" min="11" style="0" width="6.76"/>
  </cols>
  <sheetData>
    <row r="1" customFormat="false" ht="13.8" hidden="false" customHeight="false" outlineLevel="0" collapsed="false">
      <c r="B1" s="1" t="s">
        <v>0</v>
      </c>
      <c r="D1" s="0" t="s">
        <v>1</v>
      </c>
      <c r="E1" s="0" t="s">
        <v>2</v>
      </c>
      <c r="G1" s="1" t="s">
        <v>3</v>
      </c>
      <c r="J1" s="0" t="s">
        <v>4</v>
      </c>
    </row>
    <row r="2" customFormat="false" ht="13.8" hidden="false" customHeight="false" outlineLevel="0" collapsed="false">
      <c r="A2" s="1" t="s">
        <v>5</v>
      </c>
      <c r="B2" s="2" t="n">
        <v>240050.271602052</v>
      </c>
      <c r="D2" s="0" t="n">
        <v>2.5</v>
      </c>
      <c r="E2" s="3" t="n">
        <f aca="false">1 / ((1+0.064)^D2)</f>
        <v>0.856339407534212</v>
      </c>
      <c r="G2" s="4" t="n">
        <f aca="false">B2/E2</f>
        <v>280321.41168566</v>
      </c>
      <c r="I2" s="5" t="n">
        <v>2020</v>
      </c>
      <c r="J2" s="4" t="n">
        <v>281290.228741907</v>
      </c>
    </row>
    <row r="3" customFormat="false" ht="13.8" hidden="false" customHeight="false" outlineLevel="0" collapsed="false">
      <c r="A3" s="1" t="s">
        <v>6</v>
      </c>
      <c r="B3" s="2" t="n">
        <v>26181.8075851702</v>
      </c>
      <c r="D3" s="0" t="n">
        <v>7.5</v>
      </c>
      <c r="E3" s="3" t="n">
        <f aca="false">1 / ((1+0.064)^D3)</f>
        <v>0.627968400223179</v>
      </c>
      <c r="G3" s="4" t="n">
        <f aca="false">B3/E3</f>
        <v>41692.8743163912</v>
      </c>
      <c r="I3" s="5" t="n">
        <v>2025</v>
      </c>
      <c r="J3" s="4" t="n">
        <v>300589.930275976</v>
      </c>
      <c r="K3" s="4" t="n">
        <f aca="false">J3-J2</f>
        <v>19299.7015340685</v>
      </c>
    </row>
    <row r="4" customFormat="false" ht="13.8" hidden="false" customHeight="false" outlineLevel="0" collapsed="false">
      <c r="A4" s="1" t="s">
        <v>7</v>
      </c>
      <c r="B4" s="2" t="n">
        <v>49108.9028328646</v>
      </c>
      <c r="D4" s="0" t="n">
        <v>12.5</v>
      </c>
      <c r="E4" s="3" t="n">
        <f aca="false">1 / ((1+0.064)^D4)</f>
        <v>0.460500016943461</v>
      </c>
      <c r="G4" s="4" t="n">
        <f aca="false">B4/E4</f>
        <v>106642.564660088</v>
      </c>
      <c r="I4" s="5" t="n">
        <v>2030</v>
      </c>
      <c r="J4" s="4" t="n">
        <v>340201.760745421</v>
      </c>
      <c r="K4" s="4" t="n">
        <f aca="false">J4-J3</f>
        <v>39611.8304694456</v>
      </c>
    </row>
    <row r="5" customFormat="false" ht="13.8" hidden="false" customHeight="false" outlineLevel="0" collapsed="false">
      <c r="A5" s="1" t="s">
        <v>8</v>
      </c>
      <c r="B5" s="2" t="n">
        <v>43186.1597498472</v>
      </c>
      <c r="D5" s="0" t="n">
        <v>17.5</v>
      </c>
      <c r="E5" s="3" t="n">
        <f aca="false">1 / ((1+0.064)^D5)</f>
        <v>0.33769257422756</v>
      </c>
      <c r="G5" s="4" t="n">
        <f aca="false">B5/E5</f>
        <v>127886.021327628</v>
      </c>
      <c r="I5" s="5" t="n">
        <v>2035</v>
      </c>
      <c r="J5" s="4" t="n">
        <v>388792.278655857</v>
      </c>
      <c r="K5" s="4" t="n">
        <f aca="false">J5-J4</f>
        <v>48590.5179104356</v>
      </c>
    </row>
    <row r="6" customFormat="false" ht="13.8" hidden="false" customHeight="false" outlineLevel="0" collapsed="false">
      <c r="A6" s="1" t="s">
        <v>9</v>
      </c>
      <c r="B6" s="2" t="n">
        <v>26055.9381886016</v>
      </c>
      <c r="D6" s="0" t="n">
        <v>22.5</v>
      </c>
      <c r="E6" s="3" t="n">
        <f aca="false">1 / ((1+0.064)^D6)</f>
        <v>0.247635766542083</v>
      </c>
      <c r="G6" s="4" t="n">
        <f aca="false">B6/E6</f>
        <v>105218.7999837</v>
      </c>
      <c r="I6" s="5" t="n">
        <v>2040</v>
      </c>
      <c r="J6" s="4" t="n">
        <v>428450.234476604</v>
      </c>
      <c r="K6" s="4" t="n">
        <f aca="false">J6-J5</f>
        <v>39657.9558207473</v>
      </c>
    </row>
    <row r="7" customFormat="false" ht="13.8" hidden="false" customHeight="false" outlineLevel="0" collapsed="false">
      <c r="A7" s="1" t="s">
        <v>10</v>
      </c>
      <c r="B7" s="2" t="n">
        <v>17909.0308392701</v>
      </c>
      <c r="D7" s="0" t="n">
        <v>27.5</v>
      </c>
      <c r="E7" s="3" t="n">
        <f aca="false">1 / ((1+0.064)^D7)</f>
        <v>0.181595562209672</v>
      </c>
      <c r="G7" s="4" t="n">
        <f aca="false">B7/E7</f>
        <v>98620.4212335993</v>
      </c>
      <c r="I7" s="5" t="n">
        <v>2045</v>
      </c>
      <c r="J7" s="4" t="n">
        <v>493099.631385368</v>
      </c>
      <c r="K7" s="4" t="n">
        <f aca="false">J7-J6</f>
        <v>64649.3969087636</v>
      </c>
    </row>
    <row r="8" customFormat="false" ht="13.8" hidden="false" customHeight="false" outlineLevel="0" collapsed="false">
      <c r="A8" s="1" t="s">
        <v>11</v>
      </c>
      <c r="B8" s="2" t="n">
        <v>30104.109288637</v>
      </c>
      <c r="D8" s="0" t="n">
        <v>32.5</v>
      </c>
      <c r="E8" s="3" t="n">
        <f aca="false">1 / ((1+0.064)^D8)</f>
        <v>0.133167145742829</v>
      </c>
      <c r="G8" s="4" t="n">
        <f aca="false">B8/E8</f>
        <v>226062.585637855</v>
      </c>
      <c r="I8" s="5" t="n">
        <v>2050</v>
      </c>
      <c r="J8" s="4" t="n">
        <v>557338.568012746</v>
      </c>
      <c r="K8" s="4" t="n">
        <f aca="false">J8-J7</f>
        <v>64238.9366273778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2024-02-14T16:25:41Z</dcterms:created>
  <dc:creator>openpyxl</dc:creator>
  <dc:description/>
  <dc:language>en-US</dc:language>
  <cp:lastModifiedBy/>
  <dcterms:modified xsi:type="dcterms:W3CDTF">2024-02-14T18:18:53Z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