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85b105168ddb881/Universidad/Tesis/Publicaciones/2023/TIM Segmentacion/Results/"/>
    </mc:Choice>
  </mc:AlternateContent>
  <xr:revisionPtr revIDLastSave="639" documentId="11_F25DC773A252ABDACC10486131DA4EBC5ADE58EE" xr6:coauthVersionLast="47" xr6:coauthVersionMax="47" xr10:uidLastSave="{935C9613-7EDD-4F12-97A7-3750915C32CC}"/>
  <bookViews>
    <workbookView xWindow="-120" yWindow="-120" windowWidth="29040" windowHeight="15840" xr2:uid="{00000000-000D-0000-FFFF-FFFF00000000}"/>
  </bookViews>
  <sheets>
    <sheet name="Introduction" sheetId="1" r:id="rId1"/>
    <sheet name="CV training" sheetId="2" r:id="rId2"/>
    <sheet name="HLS C Simulation" sheetId="3" r:id="rId3"/>
    <sheet name="HLS Synthesis" sheetId="5" r:id="rId4"/>
    <sheet name="Fixed-point swee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9" i="5" l="1"/>
  <c r="Q88" i="5"/>
  <c r="Q86" i="5"/>
  <c r="Q85" i="5"/>
  <c r="D88" i="5"/>
  <c r="E88" i="5"/>
  <c r="F88" i="5"/>
  <c r="G88" i="5"/>
  <c r="H88" i="5"/>
  <c r="I88" i="5"/>
  <c r="J88" i="5"/>
  <c r="K88" i="5"/>
  <c r="D89" i="5"/>
  <c r="E89" i="5"/>
  <c r="F89" i="5"/>
  <c r="G89" i="5"/>
  <c r="H89" i="5"/>
  <c r="I89" i="5"/>
  <c r="J89" i="5"/>
  <c r="K89" i="5"/>
  <c r="D90" i="5"/>
  <c r="E90" i="5"/>
  <c r="F90" i="5"/>
  <c r="G90" i="5"/>
  <c r="H90" i="5"/>
  <c r="I90" i="5"/>
  <c r="J90" i="5"/>
  <c r="K90" i="5"/>
  <c r="D91" i="5"/>
  <c r="E91" i="5"/>
  <c r="F91" i="5"/>
  <c r="G91" i="5"/>
  <c r="H91" i="5"/>
  <c r="I91" i="5"/>
  <c r="J91" i="5"/>
  <c r="K91" i="5"/>
  <c r="D92" i="5"/>
  <c r="E92" i="5"/>
  <c r="F92" i="5"/>
  <c r="G92" i="5"/>
  <c r="H92" i="5"/>
  <c r="I92" i="5"/>
  <c r="J92" i="5"/>
  <c r="K92" i="5"/>
  <c r="D93" i="5"/>
  <c r="E93" i="5"/>
  <c r="F93" i="5"/>
  <c r="G93" i="5"/>
  <c r="H93" i="5"/>
  <c r="I93" i="5"/>
  <c r="J93" i="5"/>
  <c r="K93" i="5"/>
  <c r="D94" i="5"/>
  <c r="E94" i="5"/>
  <c r="F94" i="5"/>
  <c r="G94" i="5"/>
  <c r="H94" i="5"/>
  <c r="I94" i="5"/>
  <c r="J94" i="5"/>
  <c r="K94" i="5"/>
  <c r="D95" i="5"/>
  <c r="E95" i="5"/>
  <c r="F95" i="5"/>
  <c r="G95" i="5"/>
  <c r="H95" i="5"/>
  <c r="I95" i="5"/>
  <c r="J95" i="5"/>
  <c r="K95" i="5"/>
  <c r="D96" i="5"/>
  <c r="E96" i="5"/>
  <c r="F96" i="5"/>
  <c r="G96" i="5"/>
  <c r="H96" i="5"/>
  <c r="I96" i="5"/>
  <c r="J96" i="5"/>
  <c r="K96" i="5"/>
  <c r="D97" i="5"/>
  <c r="E97" i="5"/>
  <c r="F97" i="5"/>
  <c r="G97" i="5"/>
  <c r="H97" i="5"/>
  <c r="I97" i="5"/>
  <c r="J97" i="5"/>
  <c r="K97" i="5"/>
  <c r="D98" i="5"/>
  <c r="E98" i="5"/>
  <c r="F98" i="5"/>
  <c r="G98" i="5"/>
  <c r="H98" i="5"/>
  <c r="I98" i="5"/>
  <c r="J98" i="5"/>
  <c r="K98" i="5"/>
  <c r="D99" i="5"/>
  <c r="E99" i="5"/>
  <c r="F99" i="5"/>
  <c r="G99" i="5"/>
  <c r="H99" i="5"/>
  <c r="I99" i="5"/>
  <c r="J99" i="5"/>
  <c r="K99" i="5"/>
  <c r="D100" i="5"/>
  <c r="E100" i="5"/>
  <c r="F100" i="5"/>
  <c r="G100" i="5"/>
  <c r="H100" i="5"/>
  <c r="I100" i="5"/>
  <c r="J100" i="5"/>
  <c r="K100" i="5"/>
  <c r="D101" i="5"/>
  <c r="E101" i="5"/>
  <c r="F101" i="5"/>
  <c r="G101" i="5"/>
  <c r="H101" i="5"/>
  <c r="I101" i="5"/>
  <c r="J101" i="5"/>
  <c r="K101" i="5"/>
  <c r="D102" i="5"/>
  <c r="E102" i="5"/>
  <c r="F102" i="5"/>
  <c r="G102" i="5"/>
  <c r="H102" i="5"/>
  <c r="I102" i="5"/>
  <c r="J102" i="5"/>
  <c r="K102" i="5"/>
  <c r="D103" i="5"/>
  <c r="E103" i="5"/>
  <c r="F103" i="5"/>
  <c r="G103" i="5"/>
  <c r="H103" i="5"/>
  <c r="I103" i="5"/>
  <c r="J103" i="5"/>
  <c r="K103" i="5"/>
  <c r="D104" i="5"/>
  <c r="E104" i="5"/>
  <c r="F104" i="5"/>
  <c r="G104" i="5"/>
  <c r="H104" i="5"/>
  <c r="I104" i="5"/>
  <c r="J104" i="5"/>
  <c r="K104" i="5"/>
  <c r="D105" i="5"/>
  <c r="E105" i="5"/>
  <c r="F105" i="5"/>
  <c r="G105" i="5"/>
  <c r="H105" i="5"/>
  <c r="I105" i="5"/>
  <c r="J105" i="5"/>
  <c r="K105" i="5"/>
  <c r="D106" i="5"/>
  <c r="E106" i="5"/>
  <c r="F106" i="5"/>
  <c r="G106" i="5"/>
  <c r="H106" i="5"/>
  <c r="I106" i="5"/>
  <c r="J106" i="5"/>
  <c r="K106" i="5"/>
  <c r="E87" i="5"/>
  <c r="F87" i="5"/>
  <c r="G87" i="5"/>
  <c r="H87" i="5"/>
  <c r="I87" i="5"/>
  <c r="J87" i="5"/>
  <c r="K87" i="5"/>
  <c r="D87" i="5"/>
  <c r="AD59" i="5"/>
  <c r="AD58" i="5"/>
  <c r="AD33" i="5"/>
  <c r="AD32" i="5"/>
  <c r="AD7" i="5"/>
  <c r="AD6" i="5"/>
  <c r="S34" i="3"/>
  <c r="S33" i="3"/>
  <c r="S8" i="3"/>
  <c r="S7" i="3"/>
</calcChain>
</file>

<file path=xl/sharedStrings.xml><?xml version="1.0" encoding="utf-8"?>
<sst xmlns="http://schemas.openxmlformats.org/spreadsheetml/2006/main" count="806" uniqueCount="622">
  <si>
    <t>Index</t>
  </si>
  <si>
    <t>CV training</t>
  </si>
  <si>
    <t>HLS C Simulation</t>
  </si>
  <si>
    <t>HLS Synthesis</t>
  </si>
  <si>
    <t>Contains the results of the 10-fold cross validation training of the models resulting from all the parameters combination on both datasets.</t>
  </si>
  <si>
    <t>92.5±1.4</t>
  </si>
  <si>
    <t>92.4±1.4</t>
  </si>
  <si>
    <t>90.9±1.7</t>
  </si>
  <si>
    <t>81.2±2.5</t>
  </si>
  <si>
    <t>91.9±1.5</t>
  </si>
  <si>
    <t>91.4±1.6</t>
  </si>
  <si>
    <t>90.0±1.9</t>
  </si>
  <si>
    <t>83.5±2.1</t>
  </si>
  <si>
    <t>94.0±2.2</t>
  </si>
  <si>
    <t>93.7±2.1</t>
  </si>
  <si>
    <t>91.4±2.4</t>
  </si>
  <si>
    <t>78.5±3.4</t>
  </si>
  <si>
    <t>94.4±1.8</t>
  </si>
  <si>
    <t>94.3±1.7</t>
  </si>
  <si>
    <t>93.5±2.0</t>
  </si>
  <si>
    <t>88.4±2.4</t>
  </si>
  <si>
    <t>92.8±1.3</t>
  </si>
  <si>
    <t>90.8±1.9</t>
  </si>
  <si>
    <t>81.2±2.6</t>
  </si>
  <si>
    <t>92.0±1.4</t>
  </si>
  <si>
    <t>91.5±1.5</t>
  </si>
  <si>
    <t>90.0±1.8</t>
  </si>
  <si>
    <t>83.2±2.0</t>
  </si>
  <si>
    <t>94.2±2.1</t>
  </si>
  <si>
    <t>93.7±2.2</t>
  </si>
  <si>
    <t>91.2±2.7</t>
  </si>
  <si>
    <t>78.7±3.7</t>
  </si>
  <si>
    <t>94.1±1.8</t>
  </si>
  <si>
    <t>94.2±1.8</t>
  </si>
  <si>
    <t>93.5±2.2</t>
  </si>
  <si>
    <t>88.5±2.8</t>
  </si>
  <si>
    <t>92.5±1.5</t>
  </si>
  <si>
    <t>90.5±1.8</t>
  </si>
  <si>
    <t>80.7±2.2</t>
  </si>
  <si>
    <t>91.5±1.6</t>
  </si>
  <si>
    <t>89.9±1.8</t>
  </si>
  <si>
    <t>82.7±2.0</t>
  </si>
  <si>
    <t>94.5±1.9</t>
  </si>
  <si>
    <t>94.0±2.4</t>
  </si>
  <si>
    <t>90.9±2.5</t>
  </si>
  <si>
    <t>78.0±3.1</t>
  </si>
  <si>
    <t>94.1±1.9</t>
  </si>
  <si>
    <t>93.8±1.6</t>
  </si>
  <si>
    <t>88.5±2.3</t>
  </si>
  <si>
    <t>92.8±1.2</t>
  </si>
  <si>
    <t>92.4±1.3</t>
  </si>
  <si>
    <t>90.4±1.8</t>
  </si>
  <si>
    <t>78.7±2.4</t>
  </si>
  <si>
    <t>91.7±1.5</t>
  </si>
  <si>
    <t>91.3±1.6</t>
  </si>
  <si>
    <t>89.4±1.9</t>
  </si>
  <si>
    <t>81.8±2.0</t>
  </si>
  <si>
    <t>94.5±1.8</t>
  </si>
  <si>
    <t>93.8±2.2</t>
  </si>
  <si>
    <t>90.9±2.6</t>
  </si>
  <si>
    <t>75.5±3.8</t>
  </si>
  <si>
    <t>94.4±1.6</t>
  </si>
  <si>
    <t>94.2±2.0</t>
  </si>
  <si>
    <t>93.3±2.0</t>
  </si>
  <si>
    <t>87.7±2.6</t>
  </si>
  <si>
    <t>92.1±1.5</t>
  </si>
  <si>
    <t>90.1±1.8</t>
  </si>
  <si>
    <t>77.6±3.6</t>
  </si>
  <si>
    <t>91.6±1.5</t>
  </si>
  <si>
    <t>91.1±1.6</t>
  </si>
  <si>
    <t>88.9±1.8</t>
  </si>
  <si>
    <t>80.6±2.3</t>
  </si>
  <si>
    <t>94.1±2.2</t>
  </si>
  <si>
    <t>93.3±2.4</t>
  </si>
  <si>
    <t>90.5±2.7</t>
  </si>
  <si>
    <t>73.9±5.0</t>
  </si>
  <si>
    <t>94.1±2.0</t>
  </si>
  <si>
    <t>92.8±1.8</t>
  </si>
  <si>
    <t>86.5±2.9</t>
  </si>
  <si>
    <t>93.5±1.5</t>
  </si>
  <si>
    <t>92.7±1.5</t>
  </si>
  <si>
    <t>90.9±1.8</t>
  </si>
  <si>
    <t>80.9±3.5</t>
  </si>
  <si>
    <t>93.1±1.5</t>
  </si>
  <si>
    <t>92.2±1.4</t>
  </si>
  <si>
    <t>90.6±1.8</t>
  </si>
  <si>
    <t>83.9±2.0</t>
  </si>
  <si>
    <t>95.2±2.0</t>
  </si>
  <si>
    <t>94.4±2.0</t>
  </si>
  <si>
    <t>78.4±4.8</t>
  </si>
  <si>
    <t>95.2±1.9</t>
  </si>
  <si>
    <t>94.6±1.8</t>
  </si>
  <si>
    <t>93.8±1.7</t>
  </si>
  <si>
    <t>88.9±2.5</t>
  </si>
  <si>
    <t>93.2±1.4</t>
  </si>
  <si>
    <t>92.8±1.6</t>
  </si>
  <si>
    <t>90.7±2.0</t>
  </si>
  <si>
    <t>80.9±3.6</t>
  </si>
  <si>
    <t>92.8±1.4</t>
  </si>
  <si>
    <t>92.2±1.5</t>
  </si>
  <si>
    <t>83.7±2.2</t>
  </si>
  <si>
    <t>95.1±1.8</t>
  </si>
  <si>
    <t>94.3±2.1</t>
  </si>
  <si>
    <t>91.0±3.0</t>
  </si>
  <si>
    <t>78.2±4.9</t>
  </si>
  <si>
    <t>95.3±1.6</t>
  </si>
  <si>
    <t>94.9±2.1</t>
  </si>
  <si>
    <t>94.0±1.7</t>
  </si>
  <si>
    <t>88.4±3.0</t>
  </si>
  <si>
    <t>93.4±1.5</t>
  </si>
  <si>
    <t>92.6±1.5</t>
  </si>
  <si>
    <t>90.5±2.1</t>
  </si>
  <si>
    <t>79.8±3.4</t>
  </si>
  <si>
    <t>92.9±1.4</t>
  </si>
  <si>
    <t>92.0±1.5</t>
  </si>
  <si>
    <t>82.8±2.3</t>
  </si>
  <si>
    <t>95.4±1.7</t>
  </si>
  <si>
    <t>94.0±2.1</t>
  </si>
  <si>
    <t>90.9±3.1</t>
  </si>
  <si>
    <t>76.6±4.7</t>
  </si>
  <si>
    <t>95.1±1.6</t>
  </si>
  <si>
    <t>94.8±1.9</t>
  </si>
  <si>
    <t>94.1±1.5</t>
  </si>
  <si>
    <t>87.9±2.7</t>
  </si>
  <si>
    <t>93.1±1.3</t>
  </si>
  <si>
    <t>92.5±1.7</t>
  </si>
  <si>
    <t>90.3±1.9</t>
  </si>
  <si>
    <t>78.2±4.2</t>
  </si>
  <si>
    <t>92.6±1.4</t>
  </si>
  <si>
    <t>92.0±1.6</t>
  </si>
  <si>
    <t>90.2±1.7</t>
  </si>
  <si>
    <t>82.1±2.1</t>
  </si>
  <si>
    <t>95.0±1.8</t>
  </si>
  <si>
    <t>94.1±2.1</t>
  </si>
  <si>
    <t>90.9±2.7</t>
  </si>
  <si>
    <t>75.0±5.8</t>
  </si>
  <si>
    <t>94.9±1.7</t>
  </si>
  <si>
    <t>93.9±1.5</t>
  </si>
  <si>
    <t>87.4±3.2</t>
  </si>
  <si>
    <t>93.2±1.3</t>
  </si>
  <si>
    <t>92.4±1.6</t>
  </si>
  <si>
    <t>90.1±2.1</t>
  </si>
  <si>
    <t>75.8±4.0</t>
  </si>
  <si>
    <t>92.6±1.3</t>
  </si>
  <si>
    <t>89.7±1.8</t>
  </si>
  <si>
    <t>80.9±2.2</t>
  </si>
  <si>
    <t>95.3±1.7</t>
  </si>
  <si>
    <t>93.9±2.1</t>
  </si>
  <si>
    <t>90.7±3.2</t>
  </si>
  <si>
    <t>71.3±5.1</t>
  </si>
  <si>
    <t>95.4±1.6</t>
  </si>
  <si>
    <t>94.7±1.8</t>
  </si>
  <si>
    <t>86.1±3.3</t>
  </si>
  <si>
    <t>93.8±1.5</t>
  </si>
  <si>
    <t>92.7±2.1</t>
  </si>
  <si>
    <t>90.6±2.5</t>
  </si>
  <si>
    <t>79.7±2.9</t>
  </si>
  <si>
    <t>93.6±1.5</t>
  </si>
  <si>
    <t>92.7±1.9</t>
  </si>
  <si>
    <t>91.1±2.2</t>
  </si>
  <si>
    <t>83.5±2.4</t>
  </si>
  <si>
    <t>95.7±1.9</t>
  </si>
  <si>
    <t>94.3±2.6</t>
  </si>
  <si>
    <t>91.2±3.6</t>
  </si>
  <si>
    <t>76.7±3.9</t>
  </si>
  <si>
    <t>95.6±2.3</t>
  </si>
  <si>
    <t>95.2±2.2</t>
  </si>
  <si>
    <t>94.3±2.4</t>
  </si>
  <si>
    <t>88.7±3.3</t>
  </si>
  <si>
    <t>93.5±1.7</t>
  </si>
  <si>
    <t>92.5±2.2</t>
  </si>
  <si>
    <t>90.8±2.6</t>
  </si>
  <si>
    <t>79.6±2.3</t>
  </si>
  <si>
    <t>93.4±1.6</t>
  </si>
  <si>
    <t>92.5±2.0</t>
  </si>
  <si>
    <t>83.3±2.3</t>
  </si>
  <si>
    <t>95.5±2.1</t>
  </si>
  <si>
    <t>94.2±2.8</t>
  </si>
  <si>
    <t>91.2±3.8</t>
  </si>
  <si>
    <t>76.8±3.2</t>
  </si>
  <si>
    <t>95.5±2.0</t>
  </si>
  <si>
    <t>94.8±2.1</t>
  </si>
  <si>
    <t>94.3±2.3</t>
  </si>
  <si>
    <t>93.6±1.6</t>
  </si>
  <si>
    <t>92.7±2.2</t>
  </si>
  <si>
    <t>90.9±2.4</t>
  </si>
  <si>
    <t>78.6±2.1</t>
  </si>
  <si>
    <t>92.6±1.9</t>
  </si>
  <si>
    <t>90.8±2.1</t>
  </si>
  <si>
    <t>82.6±2.1</t>
  </si>
  <si>
    <t>95.9±2.3</t>
  </si>
  <si>
    <t>94.5±2.8</t>
  </si>
  <si>
    <t>91.6±3.4</t>
  </si>
  <si>
    <t>75.1±3.2</t>
  </si>
  <si>
    <t>95.8±2.1</t>
  </si>
  <si>
    <t>94.8±2.4</t>
  </si>
  <si>
    <t>87.3±2.7</t>
  </si>
  <si>
    <t>93.5±1.4</t>
  </si>
  <si>
    <t>92.3±2.2</t>
  </si>
  <si>
    <t>90.1±2.5</t>
  </si>
  <si>
    <t>76.5±1.8</t>
  </si>
  <si>
    <t>93.3±1.4</t>
  </si>
  <si>
    <t>92.4±2.0</t>
  </si>
  <si>
    <t>90.7±2.1</t>
  </si>
  <si>
    <t>82.1±2.3</t>
  </si>
  <si>
    <t>95.7±2.0</t>
  </si>
  <si>
    <t>94.0±2.9</t>
  </si>
  <si>
    <t>90.6±3.7</t>
  </si>
  <si>
    <t>72.6±3.1</t>
  </si>
  <si>
    <t>95.2±2.3</t>
  </si>
  <si>
    <t>94.5±2.4</t>
  </si>
  <si>
    <t>94.0±2.0</t>
  </si>
  <si>
    <t>86.6±3.7</t>
  </si>
  <si>
    <t>93.1±1.9</t>
  </si>
  <si>
    <t>92.4±2.1</t>
  </si>
  <si>
    <t>89.7±2.3</t>
  </si>
  <si>
    <t>74.7±2.9</t>
  </si>
  <si>
    <t>92.8±1.7</t>
  </si>
  <si>
    <t>92.2±1.9</t>
  </si>
  <si>
    <t>89.8±2.2</t>
  </si>
  <si>
    <t>80.4±1.9</t>
  </si>
  <si>
    <t>95.4±2.4</t>
  </si>
  <si>
    <t>94.1±2.7</t>
  </si>
  <si>
    <t>90.2±3.5</t>
  </si>
  <si>
    <t>70.4±3.9</t>
  </si>
  <si>
    <t>95.4±2.0</t>
  </si>
  <si>
    <t>94.9±2.5</t>
  </si>
  <si>
    <t>93.7±2.4</t>
  </si>
  <si>
    <t>84.9±3.4</t>
  </si>
  <si>
    <t>93.6±1.3</t>
  </si>
  <si>
    <t>90.4±2.4</t>
  </si>
  <si>
    <t>77.7±3.9</t>
  </si>
  <si>
    <t>93.0±1.5</t>
  </si>
  <si>
    <t>82.6±2.9</t>
  </si>
  <si>
    <t>95.7±1.6</t>
  </si>
  <si>
    <t>94.6±1.7</t>
  </si>
  <si>
    <t>90.8±3.8</t>
  </si>
  <si>
    <t>73.8±5.1</t>
  </si>
  <si>
    <t>95.8±1.3</t>
  </si>
  <si>
    <t>95.5±1.4</t>
  </si>
  <si>
    <t>94.4±2.1</t>
  </si>
  <si>
    <t>87.8±3.0</t>
  </si>
  <si>
    <t>93.2±1.0</t>
  </si>
  <si>
    <t>92.7±1.4</t>
  </si>
  <si>
    <t>90.3±2.3</t>
  </si>
  <si>
    <t>76.9±3.7</t>
  </si>
  <si>
    <t>93.2±1.1</t>
  </si>
  <si>
    <t>90.7±2.3</t>
  </si>
  <si>
    <t>82.3±3.1</t>
  </si>
  <si>
    <t>95.4±1.5</t>
  </si>
  <si>
    <t>90.9±3.6</t>
  </si>
  <si>
    <t>72.8±5.4</t>
  </si>
  <si>
    <t>95.7±1.4</t>
  </si>
  <si>
    <t>86.7±3.5</t>
  </si>
  <si>
    <t>93.3±1.3</t>
  </si>
  <si>
    <t>89.6±2.7</t>
  </si>
  <si>
    <t>75.8±4.1</t>
  </si>
  <si>
    <t>90.2±2.4</t>
  </si>
  <si>
    <t>81.5±3.0</t>
  </si>
  <si>
    <t>95.6±1.7</t>
  </si>
  <si>
    <t>94.4±1.9</t>
  </si>
  <si>
    <t>90.0±3.9</t>
  </si>
  <si>
    <t>71.2±5.3</t>
  </si>
  <si>
    <t>95.4±1.9</t>
  </si>
  <si>
    <t>95.1±1.7</t>
  </si>
  <si>
    <t>93.6±1.9</t>
  </si>
  <si>
    <t>86.3±3.6</t>
  </si>
  <si>
    <t>93.0±1.3</t>
  </si>
  <si>
    <t>92.1±1.7</t>
  </si>
  <si>
    <t>89.4±2.8</t>
  </si>
  <si>
    <t>73.8±3.8</t>
  </si>
  <si>
    <t>92.4±1.7</t>
  </si>
  <si>
    <t>89.8±2.4</t>
  </si>
  <si>
    <t>80.3±3.0</t>
  </si>
  <si>
    <t>95.2±1.8</t>
  </si>
  <si>
    <t>89.9±4.3</t>
  </si>
  <si>
    <t>68.9±5.2</t>
  </si>
  <si>
    <t>93.4±2.2</t>
  </si>
  <si>
    <t>84.7±3.7</t>
  </si>
  <si>
    <t>91.8±1.3</t>
  </si>
  <si>
    <t>88.5±2.6</t>
  </si>
  <si>
    <t>71.1±4.1</t>
  </si>
  <si>
    <t>92.2±1.6</t>
  </si>
  <si>
    <t>89.0±2.2</t>
  </si>
  <si>
    <t>79.1±3.0</t>
  </si>
  <si>
    <t>93.4±1.9</t>
  </si>
  <si>
    <t>88.8±4.1</t>
  </si>
  <si>
    <t>65.8±5.7</t>
  </si>
  <si>
    <t>95.5±1.6</t>
  </si>
  <si>
    <t>94.6±2.2</t>
  </si>
  <si>
    <t>82.6±4.2</t>
  </si>
  <si>
    <t>TABLE I
PERFORMANCE METRICS AVERAGES AND STANDARD DEVIATIONS COMPUTED FROM THE 10-FOLD CROSS VALIDATION EVALUATION OF THE MODELS RESULTING FROM EACH COMBINATION OF THE REDUCTION PARAMETERS FOR THE 2016 DATASET</t>
  </si>
  <si>
    <r>
      <t>A</t>
    </r>
    <r>
      <rPr>
        <vertAlign val="subscript"/>
        <sz val="11"/>
        <color rgb="FF000000"/>
        <rFont val="Times New Roman"/>
        <family val="1"/>
      </rPr>
      <t>R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</si>
  <si>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r>
      <t>A</t>
    </r>
    <r>
      <rPr>
        <vertAlign val="subscript"/>
        <sz val="11"/>
        <color rgb="FF000000"/>
        <rFont val="Times New Roman"/>
        <family val="1"/>
      </rPr>
      <t>G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</si>
  <si>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r>
      <t xml:space="preserve">S </t>
    </r>
    <r>
      <rPr>
        <sz val="11"/>
        <color rgb="FF000000"/>
        <rFont val="Times New Roman"/>
        <family val="1"/>
      </rPr>
      <t>(%)</t>
    </r>
  </si>
  <si>
    <r>
      <t>P</t>
    </r>
    <r>
      <rPr>
        <i/>
        <vertAlign val="subscript"/>
        <sz val="11"/>
        <color rgb="FF000000"/>
        <rFont val="Times New Roman"/>
        <family val="1"/>
      </rPr>
      <t>+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</si>
  <si>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r>
      <t>N</t>
    </r>
    <r>
      <rPr>
        <sz val="11"/>
        <color rgb="FF000000"/>
        <rFont val="Times New Roman"/>
        <family val="1"/>
      </rPr>
      <t> = </t>
    </r>
    <r>
      <rPr>
        <sz val="11"/>
        <color theme="1"/>
        <rFont val="Times New Roman"/>
        <family val="1"/>
      </rPr>
      <t>64</t>
    </r>
  </si>
  <si>
    <r>
      <t>N</t>
    </r>
    <r>
      <rPr>
        <sz val="11"/>
        <color rgb="FF000000"/>
        <rFont val="Times New Roman"/>
        <family val="1"/>
      </rPr>
      <t> = 128</t>
    </r>
  </si>
  <si>
    <r>
      <t>N</t>
    </r>
    <r>
      <rPr>
        <sz val="11"/>
        <color rgb="FF000000"/>
        <rFont val="Times New Roman"/>
        <family val="1"/>
      </rPr>
      <t> = 256</t>
    </r>
  </si>
  <si>
    <r>
      <t>N</t>
    </r>
    <r>
      <rPr>
        <sz val="11"/>
        <color rgb="FF000000"/>
        <rFont val="Times New Roman"/>
        <family val="1"/>
      </rPr>
      <t> = 512</t>
    </r>
  </si>
  <si>
    <t>TABLE II
PERFORMANCE METRICS AVERAGES AND STANDARD DEVIATIONS COMPUTED FROM THE 10-FOLD CROSS VALIDATION EVALUATION OF THE MODELS RESULTING FROM EACH COMBINATION OF THE REDUCTION PARAMETERS FOR THE 2022 DATASET</t>
  </si>
  <si>
    <t>90.2±0.8</t>
  </si>
  <si>
    <t>90.1±0.9</t>
  </si>
  <si>
    <t>89.1±0.9</t>
  </si>
  <si>
    <t>84.6±0.9</t>
  </si>
  <si>
    <t>90.1±0.8</t>
  </si>
  <si>
    <t>90.0±0.9</t>
  </si>
  <si>
    <t>88.9±0.9</t>
  </si>
  <si>
    <t>84.7±0.9</t>
  </si>
  <si>
    <t>96.0±1.0</t>
  </si>
  <si>
    <t>95.9±1.0</t>
  </si>
  <si>
    <t>94.2±1.1</t>
  </si>
  <si>
    <t>87.8±1.0</t>
  </si>
  <si>
    <t>96.0±0.8</t>
  </si>
  <si>
    <t>96.1±0.9</t>
  </si>
  <si>
    <t>95.4±1.0</t>
  </si>
  <si>
    <t>93.2±0.9</t>
  </si>
  <si>
    <t>90.2±0.9</t>
  </si>
  <si>
    <t>89.0±0.9</t>
  </si>
  <si>
    <t>84.1±0.9</t>
  </si>
  <si>
    <t>89.9±0.9</t>
  </si>
  <si>
    <t>88.8±0.9</t>
  </si>
  <si>
    <t>84.3±0.9</t>
  </si>
  <si>
    <t>96.1±1.1</t>
  </si>
  <si>
    <t>95.7±1.1</t>
  </si>
  <si>
    <t>94.0±1.0</t>
  </si>
  <si>
    <t>87.1±1.0</t>
  </si>
  <si>
    <t>95.4±0.9</t>
  </si>
  <si>
    <t>92.8±0.8</t>
  </si>
  <si>
    <t>90.3±0.9</t>
  </si>
  <si>
    <t>84.0±0.9</t>
  </si>
  <si>
    <t>89.8±0.8</t>
  </si>
  <si>
    <t>88.7±0.8</t>
  </si>
  <si>
    <t>96.2±1.0</t>
  </si>
  <si>
    <t>95.8±1.0</t>
  </si>
  <si>
    <t>93.9±1.0</t>
  </si>
  <si>
    <t>96.1±0.8</t>
  </si>
  <si>
    <t>96.0±0.9</t>
  </si>
  <si>
    <t>95.3±0.9</t>
  </si>
  <si>
    <t>92.8±0.9</t>
  </si>
  <si>
    <t>88.6±1.0</t>
  </si>
  <si>
    <t>82.7±1.2</t>
  </si>
  <si>
    <t>90.0±0.8</t>
  </si>
  <si>
    <t>89.7±0.9</t>
  </si>
  <si>
    <t>88.4±0.9</t>
  </si>
  <si>
    <t>83.1±1.0</t>
  </si>
  <si>
    <t>96.1±1.0</t>
  </si>
  <si>
    <t>95.6±1.0</t>
  </si>
  <si>
    <t>93.6±1.2</t>
  </si>
  <si>
    <t>85.5±1.5</t>
  </si>
  <si>
    <t>95.8±0.9</t>
  </si>
  <si>
    <t>95.2±0.8</t>
  </si>
  <si>
    <t>92.3±1.0</t>
  </si>
  <si>
    <t>89.8±0.9</t>
  </si>
  <si>
    <t>88.1±1.0</t>
  </si>
  <si>
    <t>81.9±1.0</t>
  </si>
  <si>
    <t>89.5±0.8</t>
  </si>
  <si>
    <t>87.9±0.9</t>
  </si>
  <si>
    <t>82.2±0.9</t>
  </si>
  <si>
    <t>95.5±1.0</t>
  </si>
  <si>
    <t>93.0±1.2</t>
  </si>
  <si>
    <t>84.5±1.2</t>
  </si>
  <si>
    <t>95.0±0.9</t>
  </si>
  <si>
    <t>90.4±0.6</t>
  </si>
  <si>
    <t>89.1±0.8</t>
  </si>
  <si>
    <t>84.8±0.9</t>
  </si>
  <si>
    <t>90.9±0.6</t>
  </si>
  <si>
    <t>90.6±0.7</t>
  </si>
  <si>
    <t>85.7±0.8</t>
  </si>
  <si>
    <t>96.4±0.8</t>
  </si>
  <si>
    <t>94.0±1.1</t>
  </si>
  <si>
    <t>88.1±1.2</t>
  </si>
  <si>
    <t>96.2±0.6</t>
  </si>
  <si>
    <t>95.5±0.7</t>
  </si>
  <si>
    <t>90.3±0.7</t>
  </si>
  <si>
    <t>90.0±0.7</t>
  </si>
  <si>
    <t>89.0±0.7</t>
  </si>
  <si>
    <t>84.4±0.9</t>
  </si>
  <si>
    <t>90.8±0.7</t>
  </si>
  <si>
    <t>90.5±0.7</t>
  </si>
  <si>
    <t>89.7±0.7</t>
  </si>
  <si>
    <t>85.4±0.8</t>
  </si>
  <si>
    <t>95.6±0.9</t>
  </si>
  <si>
    <t>93.9±0.9</t>
  </si>
  <si>
    <t>87.5±1.2</t>
  </si>
  <si>
    <t>95.4±0.7</t>
  </si>
  <si>
    <t>90.2±0.6</t>
  </si>
  <si>
    <t>88.9±0.7</t>
  </si>
  <si>
    <t>83.8±0.8</t>
  </si>
  <si>
    <t>90.7±0.6</t>
  </si>
  <si>
    <t>90.5±0.8</t>
  </si>
  <si>
    <t>89.6±0.7</t>
  </si>
  <si>
    <t>84.9±0.7</t>
  </si>
  <si>
    <t>96.2±0.8</t>
  </si>
  <si>
    <t>93.8±1.0</t>
  </si>
  <si>
    <t>86.8±1.0</t>
  </si>
  <si>
    <t>95.4±0.8</t>
  </si>
  <si>
    <t>92.6±0.9</t>
  </si>
  <si>
    <t>89.9±0.7</t>
  </si>
  <si>
    <t>88.5±0.9</t>
  </si>
  <si>
    <t>82.9±0.8</t>
  </si>
  <si>
    <t>90.4±0.7</t>
  </si>
  <si>
    <t>89.2±0.8</t>
  </si>
  <si>
    <t>84.1±0.7</t>
  </si>
  <si>
    <t>95.5±0.9</t>
  </si>
  <si>
    <t>93.4±1.1</t>
  </si>
  <si>
    <t>85.4±1.2</t>
  </si>
  <si>
    <t>96.1±0.7</t>
  </si>
  <si>
    <t>95.9±0.8</t>
  </si>
  <si>
    <t>95.3±1.0</t>
  </si>
  <si>
    <t>92.5±0.9</t>
  </si>
  <si>
    <t>88.2±0.7</t>
  </si>
  <si>
    <t>90.4±0.9</t>
  </si>
  <si>
    <t>90.2±0.7</t>
  </si>
  <si>
    <t>88.8±0.6</t>
  </si>
  <si>
    <t>83.1±0.8</t>
  </si>
  <si>
    <t>95.9±1.2</t>
  </si>
  <si>
    <t>93.1±1.0</t>
  </si>
  <si>
    <t>84.2±1.4</t>
  </si>
  <si>
    <t>95.9±0.7</t>
  </si>
  <si>
    <t>95.1±0.9</t>
  </si>
  <si>
    <t>91.9±0.9</t>
  </si>
  <si>
    <t>91.0±1.1</t>
  </si>
  <si>
    <t>90.7±1.0</t>
  </si>
  <si>
    <t>89.7±1.2</t>
  </si>
  <si>
    <t>85.0±1.6</t>
  </si>
  <si>
    <t>91.7±1.2</t>
  </si>
  <si>
    <t>91.4±1.1</t>
  </si>
  <si>
    <t>90.7±1.2</t>
  </si>
  <si>
    <t>86.3±1.6</t>
  </si>
  <si>
    <t>96.9±1.2</t>
  </si>
  <si>
    <t>96.3±1.1</t>
  </si>
  <si>
    <t>94.7±1.4</t>
  </si>
  <si>
    <t>88.2±2.3</t>
  </si>
  <si>
    <t>96.9±1.1</t>
  </si>
  <si>
    <t>96.6±1.1</t>
  </si>
  <si>
    <t>96.1±1.3</t>
  </si>
  <si>
    <t>93.6±1.7</t>
  </si>
  <si>
    <t>90.9±1.0</t>
  </si>
  <si>
    <t>90.6±1.0</t>
  </si>
  <si>
    <t>89.5±1.3</t>
  </si>
  <si>
    <t>84.6±1.8</t>
  </si>
  <si>
    <t>91.6±1.2</t>
  </si>
  <si>
    <t>91.4±1.2</t>
  </si>
  <si>
    <t>90.6±1.3</t>
  </si>
  <si>
    <t>86.0±1.7</t>
  </si>
  <si>
    <t>96.7±1.1</t>
  </si>
  <si>
    <t>96.1±1.2</t>
  </si>
  <si>
    <t>94.4±1.7</t>
  </si>
  <si>
    <t>87.8±2.2</t>
  </si>
  <si>
    <t>96.5±1.2</t>
  </si>
  <si>
    <t>96.0±1.4</t>
  </si>
  <si>
    <t>90.8±1.0</t>
  </si>
  <si>
    <t>90.5±1.1</t>
  </si>
  <si>
    <t>89.4±1.2</t>
  </si>
  <si>
    <t>84.2±1.6</t>
  </si>
  <si>
    <t>91.5±1.1</t>
  </si>
  <si>
    <t>91.3±1.3</t>
  </si>
  <si>
    <t>90.4±1.3</t>
  </si>
  <si>
    <t>85.6±1.6</t>
  </si>
  <si>
    <t>96.2±1.2</t>
  </si>
  <si>
    <t>94.3±1.5</t>
  </si>
  <si>
    <t>87.2±2.1</t>
  </si>
  <si>
    <t>96.7±1.0</t>
  </si>
  <si>
    <t>95.9±1.3</t>
  </si>
  <si>
    <t>90.4±1.1</t>
  </si>
  <si>
    <t>89.1±1.2</t>
  </si>
  <si>
    <t>83.3±1.9</t>
  </si>
  <si>
    <t>91.2±1.3</t>
  </si>
  <si>
    <t>90.1±1.3</t>
  </si>
  <si>
    <t>84.9±1.7</t>
  </si>
  <si>
    <t>96.9±1.0</t>
  </si>
  <si>
    <t>96.0±1.3</t>
  </si>
  <si>
    <t>94.1±1.4</t>
  </si>
  <si>
    <t>86.2±2.4</t>
  </si>
  <si>
    <t>96.8±0.9</t>
  </si>
  <si>
    <t>96.4±1.3</t>
  </si>
  <si>
    <t>90.2±1.1</t>
  </si>
  <si>
    <t>88.5±1.4</t>
  </si>
  <si>
    <t>81.9±2.3</t>
  </si>
  <si>
    <t>91.3±1.1</t>
  </si>
  <si>
    <t>90.9±1.2</t>
  </si>
  <si>
    <t>89.5±1.4</t>
  </si>
  <si>
    <t>83.7±1.9</t>
  </si>
  <si>
    <t>95.8±1.4</t>
  </si>
  <si>
    <t>93.3±1.8</t>
  </si>
  <si>
    <t>84.3±2.9</t>
  </si>
  <si>
    <t>96.4±1.2</t>
  </si>
  <si>
    <t>95.5±1.3</t>
  </si>
  <si>
    <t>92.0±1.9</t>
  </si>
  <si>
    <t>91.7±1.0</t>
  </si>
  <si>
    <t>91.4±1.0</t>
  </si>
  <si>
    <t>84.9±1.1</t>
  </si>
  <si>
    <t>92.2±1.3</t>
  </si>
  <si>
    <t>92.0±1.2</t>
  </si>
  <si>
    <t>91.1±1.2</t>
  </si>
  <si>
    <t>86.4±1.3</t>
  </si>
  <si>
    <t>97.2±1.1</t>
  </si>
  <si>
    <t>94.7±1.1</t>
  </si>
  <si>
    <t>87.6±1.4</t>
  </si>
  <si>
    <t>97.3±0.9</t>
  </si>
  <si>
    <t>97.1±1.0</t>
  </si>
  <si>
    <t>96.3±1.0</t>
  </si>
  <si>
    <t>93.8±1.2</t>
  </si>
  <si>
    <t>84.3±1.2</t>
  </si>
  <si>
    <t>91.8±1.4</t>
  </si>
  <si>
    <t>86.0±1.3</t>
  </si>
  <si>
    <t>97.0±1.1</t>
  </si>
  <si>
    <t>96.3±1.3</t>
  </si>
  <si>
    <t>94.6±1.1</t>
  </si>
  <si>
    <t>86.7±1.6</t>
  </si>
  <si>
    <t>97.2±0.9</t>
  </si>
  <si>
    <t>96.8±1.0</t>
  </si>
  <si>
    <t>96.4±0.9</t>
  </si>
  <si>
    <t>93.4±1.3</t>
  </si>
  <si>
    <t>91.1±0.9</t>
  </si>
  <si>
    <t>89.9±0.8</t>
  </si>
  <si>
    <t>83.6±1.4</t>
  </si>
  <si>
    <t>92.0±1.3</t>
  </si>
  <si>
    <t>90.8±1.2</t>
  </si>
  <si>
    <t>85.5±1.2</t>
  </si>
  <si>
    <t>94.5±1.0</t>
  </si>
  <si>
    <t>96.8±0.7</t>
  </si>
  <si>
    <t>91.2±1.4</t>
  </si>
  <si>
    <t>90.7±1.4</t>
  </si>
  <si>
    <t>89.6±1.0</t>
  </si>
  <si>
    <t>82.8±1.3</t>
  </si>
  <si>
    <t>91.7±1.8</t>
  </si>
  <si>
    <t>91.4±1.7</t>
  </si>
  <si>
    <t>90.5±1.3</t>
  </si>
  <si>
    <t>84.6±1.4</t>
  </si>
  <si>
    <t>96.7±1.5</t>
  </si>
  <si>
    <t>95.8±1.6</t>
  </si>
  <si>
    <t>94.1±1.2</t>
  </si>
  <si>
    <t>84.9±1.6</t>
  </si>
  <si>
    <t>96.5±1.3</t>
  </si>
  <si>
    <t>96.2±0.9</t>
  </si>
  <si>
    <t>92.6±1.0</t>
  </si>
  <si>
    <t>91.0±1.0</t>
  </si>
  <si>
    <t>90.7±0.8</t>
  </si>
  <si>
    <t>80.4±1.2</t>
  </si>
  <si>
    <t>91.6±1.4</t>
  </si>
  <si>
    <t>89.8±1.2</t>
  </si>
  <si>
    <t>93.2±1.2</t>
  </si>
  <si>
    <t>81.7±1.3</t>
  </si>
  <si>
    <t>96.9±0.9</t>
  </si>
  <si>
    <t>96.6±0.9</t>
  </si>
  <si>
    <t>91.5±1.0</t>
  </si>
  <si>
    <r>
      <t>Difference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</si>
  <si>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t>Best Latency (ms)</t>
  </si>
  <si>
    <t>Worst Latency (ms)</t>
  </si>
  <si>
    <r>
      <t>BRAM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</si>
  <si>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r>
      <t>DSP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</si>
  <si>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r>
      <t>FF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</si>
  <si>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r>
      <t>LUT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</si>
  <si>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r>
      <t xml:space="preserve">         n</t>
    </r>
    <r>
      <rPr>
        <vertAlign val="subscript"/>
        <sz val="9"/>
        <color rgb="FF000000"/>
        <rFont val="Times New Roman"/>
        <family val="1"/>
      </rPr>
      <t>enc</t>
    </r>
    <r>
      <rPr>
        <i/>
        <sz val="9"/>
        <color rgb="FF000000"/>
        <rFont val="Times New Roman"/>
        <family val="1"/>
      </rPr>
      <t xml:space="preserve"> n</t>
    </r>
    <r>
      <rPr>
        <vertAlign val="subscript"/>
        <sz val="9"/>
        <color rgb="FF000000"/>
        <rFont val="Times New Roman"/>
        <family val="1"/>
      </rPr>
      <t>0</t>
    </r>
  </si>
  <si>
    <r>
      <t xml:space="preserve">           n</t>
    </r>
    <r>
      <rPr>
        <vertAlign val="subscript"/>
        <sz val="9"/>
        <color rgb="FF000000"/>
        <rFont val="Times New Roman"/>
        <family val="1"/>
      </rPr>
      <t>enc</t>
    </r>
    <r>
      <rPr>
        <i/>
        <sz val="9"/>
        <color rgb="FF000000"/>
        <rFont val="Times New Roman"/>
        <family val="1"/>
      </rPr>
      <t xml:space="preserve">
    n</t>
    </r>
    <r>
      <rPr>
        <vertAlign val="subscript"/>
        <sz val="9"/>
        <color rgb="FF000000"/>
        <rFont val="Times New Roman"/>
        <family val="1"/>
      </rPr>
      <t>0</t>
    </r>
  </si>
  <si>
    <t>Fixed-point sweep</t>
  </si>
  <si>
    <r>
      <t xml:space="preserve">Contains the results of the HLS C simulations and Synthesis of the </t>
    </r>
    <r>
      <rPr>
        <i/>
        <sz val="11"/>
        <color theme="1"/>
        <rFont val="Times"/>
      </rPr>
      <t>N</t>
    </r>
    <r>
      <rPr>
        <sz val="11"/>
        <color theme="1"/>
        <rFont val="Times"/>
      </rPr>
      <t xml:space="preserve">=64, </t>
    </r>
    <r>
      <rPr>
        <i/>
        <sz val="11"/>
        <color theme="1"/>
        <rFont val="Times"/>
      </rPr>
      <t>n</t>
    </r>
    <r>
      <rPr>
        <vertAlign val="subscript"/>
        <sz val="11"/>
        <color theme="1"/>
        <rFont val="Times"/>
      </rPr>
      <t>0</t>
    </r>
    <r>
      <rPr>
        <sz val="11"/>
        <color theme="1"/>
        <rFont val="Times"/>
      </rPr>
      <t xml:space="preserve">=8 and </t>
    </r>
    <r>
      <rPr>
        <i/>
        <sz val="11"/>
        <color theme="1"/>
        <rFont val="Times"/>
      </rPr>
      <t>n</t>
    </r>
    <r>
      <rPr>
        <vertAlign val="subscript"/>
        <sz val="11"/>
        <color theme="1"/>
        <rFont val="Times"/>
      </rPr>
      <t>enc</t>
    </r>
    <r>
      <rPr>
        <sz val="11"/>
        <color theme="1"/>
        <rFont val="Times"/>
      </rPr>
      <t>=4 model with different fixed-point datatypes.</t>
    </r>
  </si>
  <si>
    <t>Fixed-point accuracy (%)</t>
  </si>
  <si>
    <t>Datatype</t>
  </si>
  <si>
    <t>Difference compared with floating-point (%)</t>
  </si>
  <si>
    <t>BRAM (%)</t>
  </si>
  <si>
    <t>DSP (%)</t>
  </si>
  <si>
    <t>FF (%)</t>
  </si>
  <si>
    <t>LUT (%)</t>
  </si>
  <si>
    <t>Memory-sharing implementation</t>
  </si>
  <si>
    <t>Streamed implementation</t>
  </si>
  <si>
    <t>Mean downgrade computation for the 2016 dataset</t>
  </si>
  <si>
    <t>%</t>
  </si>
  <si>
    <t>The mean difference is</t>
  </si>
  <si>
    <t>The standard deviation is</t>
  </si>
  <si>
    <t>Mean downgrade computation for the 2022 dataset</t>
  </si>
  <si>
    <t>Computation of the maximum and minimum best latencies in the preliminary implementation</t>
  </si>
  <si>
    <t>Max.</t>
  </si>
  <si>
    <t>ms</t>
  </si>
  <si>
    <t>Min.</t>
  </si>
  <si>
    <t>Computation of the maximum and minimum best latencies in the streamed implementation</t>
  </si>
  <si>
    <r>
      <t xml:space="preserve">          n</t>
    </r>
    <r>
      <rPr>
        <vertAlign val="subscript"/>
        <sz val="10"/>
        <color rgb="FF000000"/>
        <rFont val="Times New Roman"/>
        <family val="1"/>
      </rPr>
      <t>enc</t>
    </r>
    <r>
      <rPr>
        <i/>
        <sz val="10"/>
        <color rgb="FF000000"/>
        <rFont val="Times New Roman"/>
        <family val="1"/>
      </rPr>
      <t xml:space="preserve">
  n</t>
    </r>
    <r>
      <rPr>
        <vertAlign val="subscript"/>
        <sz val="10"/>
        <color rgb="FF000000"/>
        <rFont val="Times New Roman"/>
        <family val="1"/>
      </rPr>
      <t>0</t>
    </r>
  </si>
  <si>
    <t>Mean</t>
  </si>
  <si>
    <t>Standard deviation</t>
  </si>
  <si>
    <t xml:space="preserve">Min. </t>
  </si>
  <si>
    <r>
      <t>Floating point accuracy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</si>
  <si>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t>Computation of the decrease factor in latency achieved by the streamed implementation compared with the memory-shared implementation</t>
  </si>
  <si>
    <t>Computation of the maximum and minimum best latencies in the memory-shared implementation</t>
  </si>
  <si>
    <t>TABLE III
GLOBAL ACCURACY OF THE MODELS RESULTING FROM EACH COMBINATION OF THE REDUCTION PARAMETERS FROM THE DEFINITIVE TRAININGS USING FLOATING-POINT AND Q8.8 FIXED-POINT REPRESENTATIONS FOR THE 2016 DATASET AND THEIR DIFFERENCES</t>
  </si>
  <si>
    <r>
      <t>Q8.8 fixed-point accuracy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(%)</t>
    </r>
  </si>
  <si>
    <t>TABLE IV
GLOBAL ACCURACY OF THE MODELS RESULTING FROM EACH COMBINATION OF THE REDUCTION PARAMETERS FROM THE DEFINITIVE TRAININGS USING FLOATING-POINT AND Q8.8 FIXED-POINT REPRESENTATIONS FOR THE 2022 DATASET AND THEIR DIFFERENCES</t>
  </si>
  <si>
    <t>TABLE V
SYNTHESIS RESULTS OF THE PRELIMINARY IMPLEMENTATION WITHOUT OPTIMIZATIONS OF THE MODELS RESULTING FROM EACH COMBINATION OF THE REDUCTION PARAMETERS USING Q8.8 FIXED-POINT DATATYPES</t>
  </si>
  <si>
    <t>TABLE VI
SYNTHESIS RESULTS OF THE MEMORY-SHARING IMPLEMENTATION WITHOUT OPTIMIZATIONS OF THE MODELS RESULTING FROM EACH COMBINATION OF THE REDUCTION PARAMETERS USING Q8.8 FIXED-POINT DATATYPES</t>
  </si>
  <si>
    <t>Q10.6</t>
  </si>
  <si>
    <t>Q8.8</t>
  </si>
  <si>
    <t>Q6.10</t>
  </si>
  <si>
    <t>Q4.12</t>
  </si>
  <si>
    <t>Q2.14</t>
  </si>
  <si>
    <t>Q10.4</t>
  </si>
  <si>
    <t>Q8.6</t>
  </si>
  <si>
    <t>Q6.8</t>
  </si>
  <si>
    <t>Q4.10</t>
  </si>
  <si>
    <t>Q2.12</t>
  </si>
  <si>
    <t>Q10.2</t>
  </si>
  <si>
    <t>Q8.4</t>
  </si>
  <si>
    <t>Q6.6</t>
  </si>
  <si>
    <t>Q4.8</t>
  </si>
  <si>
    <t>Q2.10</t>
  </si>
  <si>
    <t>Q8.2</t>
  </si>
  <si>
    <t>Q6.4</t>
  </si>
  <si>
    <t>Q4.6</t>
  </si>
  <si>
    <t>Q2.8</t>
  </si>
  <si>
    <t>Q6.2</t>
  </si>
  <si>
    <t>Q4.4</t>
  </si>
  <si>
    <t>Q2.6</t>
  </si>
  <si>
    <r>
      <rPr>
        <vertAlign val="superscript"/>
        <sz val="11"/>
        <color theme="1"/>
        <rFont val="Times"/>
      </rPr>
      <t xml:space="preserve">a </t>
    </r>
    <r>
      <rPr>
        <sz val="11"/>
        <color theme="1"/>
        <rFont val="Times"/>
      </rPr>
      <t>This notation, QI.F, indicates the number of integer bits, I, and the number of fractional bits, F. Thus each datatype has I+F bits.</t>
    </r>
  </si>
  <si>
    <t>TABLE VII
SYNTHESIS RESULTS OF THE STREAMED IMPLEMENTATION WITHOUT OPTIMIZATIONS OF THE MODELS RESULTING FROM EACH COMBINATION OF THE REDUCTION PARAMETERS USING Q8.8 FIXED-POINT DATATYPES</t>
  </si>
  <si>
    <t>Contains the results of the HLS C Simulations with Q8.8 fixed-point representation compared with the equivalent floating-point performance for the models resulting from all the parameters combination on both datasets.</t>
  </si>
  <si>
    <t>Contains the FPGA resources consumption and latency estimation of the models resulting from all the parameters combination in the three implementation paradigms with Q8.8 fixed-point representation.</t>
  </si>
  <si>
    <t>IEEE TRANSACTIONS ON INSTRUMENTATION AND MEASUREMENT, VOL. XX, NO. X, MARCH 2024</t>
  </si>
  <si>
    <t>Low-Cost FPGA Implementation of Deep Learning-based Heart Sound Segmentation for Real-Time CVDs Screening</t>
  </si>
  <si>
    <r>
      <t xml:space="preserve">This Excel file contains the complete results of the analysis done for the "Low-Cost FPGA Implementation of Deep Learning-based Heart Sound Segmentation for Real-Time CVDs Screening" paper submitted to IEEE Transactions on Instruments and Measurement. In this paper, a heart sound segmentation model based on the U-Net is considered for implementation, and different optimization techniques are explored. Three model reduction parameters are considered: </t>
    </r>
    <r>
      <rPr>
        <i/>
        <sz val="11"/>
        <color theme="1"/>
        <rFont val="Times"/>
      </rPr>
      <t>N</t>
    </r>
    <r>
      <rPr>
        <sz val="11"/>
        <color theme="1"/>
        <rFont val="Times"/>
      </rPr>
      <t xml:space="preserve"> ∈ {64, 128, 256, 512}, </t>
    </r>
    <r>
      <rPr>
        <i/>
        <sz val="11"/>
        <color theme="1"/>
        <rFont val="Times"/>
      </rPr>
      <t>n</t>
    </r>
    <r>
      <rPr>
        <vertAlign val="subscript"/>
        <sz val="11"/>
        <color theme="1"/>
        <rFont val="Times"/>
      </rPr>
      <t>0</t>
    </r>
    <r>
      <rPr>
        <sz val="11"/>
        <color theme="1"/>
        <rFont val="Times"/>
      </rPr>
      <t xml:space="preserve"> ∈ {8, 7, 6, 5, 4} and </t>
    </r>
    <r>
      <rPr>
        <i/>
        <sz val="11"/>
        <color theme="1"/>
        <rFont val="Times"/>
      </rPr>
      <t>n</t>
    </r>
    <r>
      <rPr>
        <vertAlign val="subscript"/>
        <sz val="11"/>
        <color theme="1"/>
        <rFont val="Times"/>
      </rPr>
      <t>enc</t>
    </r>
    <r>
      <rPr>
        <sz val="11"/>
        <color theme="1"/>
        <rFont val="Times"/>
      </rPr>
      <t xml:space="preserve"> ∈ {4, 3, 2, 1}; and two different datasets are used to train de models: the 2016 Physionet/CinC challenge dataset and the CirCor DigiScope Phonocardiogram dataset, which was also used for the 2022 George B. Moody Physionet challenge.</t>
    </r>
  </si>
  <si>
    <r>
      <t xml:space="preserve">Daniel Enériz, </t>
    </r>
    <r>
      <rPr>
        <i/>
        <sz val="11"/>
        <color theme="1"/>
        <rFont val="Times New Roman"/>
        <family val="1"/>
      </rPr>
      <t>Graduate Student Member, IEEE</t>
    </r>
    <r>
      <rPr>
        <sz val="11"/>
        <color theme="1"/>
        <rFont val="Times New Roman"/>
        <family val="1"/>
      </rPr>
      <t xml:space="preserve">, Antonio J. Rodriguez-Almeida, Himar Fabelo, Samuel Ortega, Francisco J. Balea-Fernandez, Gustavo M. Callico, </t>
    </r>
    <r>
      <rPr>
        <i/>
        <sz val="11"/>
        <color theme="1"/>
        <rFont val="Times New Roman"/>
        <family val="1"/>
      </rPr>
      <t>Senior Member, IEEE</t>
    </r>
    <r>
      <rPr>
        <sz val="11"/>
        <color theme="1"/>
        <rFont val="Times New Roman"/>
        <family val="1"/>
      </rPr>
      <t xml:space="preserve">, Nicolás Medrano, </t>
    </r>
    <r>
      <rPr>
        <i/>
        <sz val="11"/>
        <color theme="1"/>
        <rFont val="Times New Roman"/>
        <family val="1"/>
      </rPr>
      <t>Senior Member, IEEE</t>
    </r>
    <r>
      <rPr>
        <sz val="11"/>
        <color theme="1"/>
        <rFont val="Times New Roman"/>
        <family val="1"/>
      </rPr>
      <t xml:space="preserve">, and Belén Calvo, </t>
    </r>
    <r>
      <rPr>
        <i/>
        <sz val="11"/>
        <color theme="1"/>
        <rFont val="Times New Roman"/>
        <family val="1"/>
      </rPr>
      <t>Senior Member, IEEE</t>
    </r>
  </si>
  <si>
    <r>
      <t>S</t>
    </r>
    <r>
      <rPr>
        <sz val="11"/>
        <color theme="1"/>
        <rFont val="Times New Roman"/>
        <family val="1"/>
      </rPr>
      <t>UPLEMENTARY</t>
    </r>
    <r>
      <rPr>
        <sz val="12"/>
        <color theme="1"/>
        <rFont val="Times New Roman"/>
        <family val="1"/>
      </rPr>
      <t xml:space="preserve"> M</t>
    </r>
    <r>
      <rPr>
        <sz val="11"/>
        <color theme="1"/>
        <rFont val="Times New Roman"/>
        <family val="1"/>
      </rPr>
      <t>ATERIALS</t>
    </r>
  </si>
  <si>
    <r>
      <t xml:space="preserve">TABLE VIII
SWEEP OF DIFFERENT FIXED-POINT DATATYPES TO SIMLATE AND SYNTHETIZATE THE </t>
    </r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=64, </t>
    </r>
    <r>
      <rPr>
        <i/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=8 and</t>
    </r>
    <r>
      <rPr>
        <i/>
        <sz val="11"/>
        <color theme="1"/>
        <rFont val="Times New Roman"/>
        <family val="1"/>
      </rPr>
      <t xml:space="preserve"> n</t>
    </r>
    <r>
      <rPr>
        <vertAlign val="subscript"/>
        <sz val="11"/>
        <color theme="1"/>
        <rFont val="Times New Roman"/>
        <family val="1"/>
      </rPr>
      <t>enc</t>
    </r>
    <r>
      <rPr>
        <sz val="11"/>
        <color theme="1"/>
        <rFont val="Times New Roman"/>
        <family val="1"/>
      </rPr>
      <t>=4 MODEL. THE SIMULATIONS HAS BEEN DONE WITH THE 2022 DATASET AND THE PRELIMINARY IMPLEMENTATION.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</si>
</sst>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sz val="11"/>
      <color theme="1"/>
      <name val="Times New Roman"/>
      <family val="1"/>
    </font>
    <font>
      <sz val="11"/>
      <color theme="1"/>
      <name val="Times"/>
    </font>
    <font>
      <i/>
      <sz val="11"/>
      <color theme="1"/>
      <name val="Helvetica"/>
    </font>
    <font>
      <u/>
      <sz val="11"/>
      <color theme="10"/>
      <name val="Calibri"/>
      <family val="2"/>
      <scheme val="minor"/>
    </font>
    <font>
      <i/>
      <sz val="11"/>
      <color theme="1"/>
      <name val="Times"/>
    </font>
    <font>
      <vertAlign val="subscript"/>
      <sz val="9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i/>
      <sz val="9"/>
      <color rgb="FF000000"/>
      <name val="Times New Roman"/>
      <family val="1"/>
    </font>
    <font>
      <i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vertAlign val="subscript"/>
      <sz val="11"/>
      <color rgb="FF000000"/>
      <name val="Times New Roman"/>
      <family val="1"/>
    </font>
    <font>
      <vertAlign val="subscript"/>
      <sz val="11"/>
      <color theme="1"/>
      <name val="Times"/>
    </font>
    <font>
      <vertAlign val="superscript"/>
      <sz val="11"/>
      <color theme="1"/>
      <name val="Times"/>
    </font>
    <font>
      <u/>
      <sz val="11"/>
      <color theme="10"/>
      <name val="Times "/>
    </font>
    <font>
      <sz val="24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 diagonalDown="1">
      <left style="double">
        <color indexed="64"/>
      </left>
      <right style="double">
        <color indexed="64"/>
      </right>
      <top style="double">
        <color indexed="64"/>
      </top>
      <bottom/>
      <diagonal style="double">
        <color indexed="64"/>
      </diagonal>
    </border>
    <border diagonalDown="1">
      <left style="double">
        <color indexed="64"/>
      </left>
      <right style="double">
        <color indexed="64"/>
      </right>
      <top/>
      <bottom style="double">
        <color indexed="64"/>
      </bottom>
      <diagonal style="double">
        <color indexed="64"/>
      </diagonal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14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0" fontId="18" fillId="0" borderId="0" xfId="2" quotePrefix="1" applyFont="1" applyAlignment="1">
      <alignment vertical="top"/>
    </xf>
    <xf numFmtId="0" fontId="18" fillId="0" borderId="0" xfId="2" quotePrefix="1" applyFont="1" applyAlignment="1">
      <alignment horizontal="left" vertical="top"/>
    </xf>
    <xf numFmtId="0" fontId="18" fillId="0" borderId="0" xfId="2" applyFont="1" applyAlignment="1">
      <alignment horizontal="left" vertical="top" wrapText="1"/>
    </xf>
    <xf numFmtId="2" fontId="3" fillId="0" borderId="0" xfId="1" applyNumberFormat="1" applyFont="1"/>
    <xf numFmtId="0" fontId="3" fillId="0" borderId="0" xfId="0" quotePrefix="1" applyFont="1"/>
    <xf numFmtId="2" fontId="3" fillId="0" borderId="0" xfId="0" applyNumberFormat="1" applyFont="1"/>
    <xf numFmtId="0" fontId="4" fillId="0" borderId="0" xfId="0" applyFont="1" applyAlignment="1">
      <alignment horizontal="right"/>
    </xf>
    <xf numFmtId="2" fontId="14" fillId="0" borderId="11" xfId="0" applyNumberFormat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13" fillId="0" borderId="12" xfId="0" applyFont="1" applyBorder="1" applyAlignment="1">
      <alignment horizontal="center" vertical="center" textRotation="90" wrapText="1"/>
    </xf>
    <xf numFmtId="0" fontId="13" fillId="0" borderId="9" xfId="0" applyFont="1" applyBorder="1" applyAlignment="1">
      <alignment horizontal="center" vertical="center" textRotation="90" wrapText="1"/>
    </xf>
    <xf numFmtId="0" fontId="13" fillId="0" borderId="13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3" fillId="0" borderId="0" xfId="0" applyFont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7"/>
  <sheetViews>
    <sheetView tabSelected="1" zoomScaleNormal="100" workbookViewId="0">
      <selection activeCell="D19" sqref="D19"/>
    </sheetView>
  </sheetViews>
  <sheetFormatPr baseColWidth="10" defaultColWidth="9.140625" defaultRowHeight="15"/>
  <cols>
    <col min="2" max="2" width="18.42578125" customWidth="1"/>
    <col min="13" max="13" width="12.7109375" customWidth="1"/>
  </cols>
  <sheetData>
    <row r="1" spans="2:13" ht="28.5" customHeight="1">
      <c r="B1" s="113" t="s">
        <v>616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</row>
    <row r="2" spans="2:13" ht="82.5" customHeight="1">
      <c r="B2" s="114" t="s">
        <v>617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2:13">
      <c r="B3" s="112" t="s">
        <v>619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2:13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 spans="2:13"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</row>
    <row r="8" spans="2:13" ht="15.75">
      <c r="B8" s="116" t="s">
        <v>620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</row>
    <row r="10" spans="2:13" ht="91.5" customHeight="1">
      <c r="B10" s="61" t="s">
        <v>618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2" spans="2:13">
      <c r="B12" s="117" t="s">
        <v>0</v>
      </c>
    </row>
    <row r="13" spans="2:13" ht="35.25" customHeight="1">
      <c r="B13" s="42" t="s">
        <v>1</v>
      </c>
      <c r="C13" s="63" t="s">
        <v>4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 spans="2:13" ht="34.5" customHeight="1">
      <c r="B14" s="42" t="s">
        <v>2</v>
      </c>
      <c r="C14" s="59" t="s">
        <v>614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2:13" ht="33" customHeight="1">
      <c r="B15" s="43" t="s">
        <v>3</v>
      </c>
      <c r="C15" s="59" t="s">
        <v>615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2:13" s="18" customFormat="1" ht="33.75" customHeight="1">
      <c r="B16" s="44" t="s">
        <v>557</v>
      </c>
      <c r="C16" s="59" t="s">
        <v>558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2:4">
      <c r="B17" s="1"/>
      <c r="C17" s="1"/>
      <c r="D17" s="1"/>
    </row>
  </sheetData>
  <mergeCells count="9">
    <mergeCell ref="C15:M15"/>
    <mergeCell ref="C16:M16"/>
    <mergeCell ref="B2:M2"/>
    <mergeCell ref="B3:M5"/>
    <mergeCell ref="B1:M1"/>
    <mergeCell ref="B10:M10"/>
    <mergeCell ref="B8:M8"/>
    <mergeCell ref="C13:M13"/>
    <mergeCell ref="C14:M14"/>
  </mergeCells>
  <hyperlinks>
    <hyperlink ref="B13" location="'CV training'!A1" display="CV training" xr:uid="{32828074-DB08-4457-BCB1-CCDD8A652A76}"/>
    <hyperlink ref="B14" location="'HLS C Simulation'!A1" display="HLS C Simulation" xr:uid="{1EFAF95E-3282-43DD-BACE-0EC056B27F9E}"/>
    <hyperlink ref="B15" location="'HLS Synthesis'!A1" display="HLS Synthesis" xr:uid="{FC6B3031-1473-4864-A77D-96997C1F60E8}"/>
    <hyperlink ref="B16" location="'Fixed-point sweep'!A1" display="Fixed-point sweep" xr:uid="{8F913FB6-E44D-44FA-85A3-82B1F3934606}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EA6E-91BF-4FFC-9E3C-1FF66FBB496F}">
  <dimension ref="B2:S53"/>
  <sheetViews>
    <sheetView zoomScaleNormal="100" workbookViewId="0">
      <selection activeCell="B28" sqref="B28:S28"/>
    </sheetView>
  </sheetViews>
  <sheetFormatPr baseColWidth="10" defaultRowHeight="15"/>
  <cols>
    <col min="2" max="2" width="4.7109375" customWidth="1"/>
    <col min="3" max="3" width="7.5703125" customWidth="1"/>
  </cols>
  <sheetData>
    <row r="2" spans="2:19" ht="45" customHeight="1">
      <c r="B2" s="112" t="s">
        <v>291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3" spans="2:19" ht="15.75" thickBot="1"/>
    <row r="4" spans="2:19" ht="22.5" customHeight="1" thickTop="1" thickBot="1">
      <c r="B4" s="4"/>
      <c r="C4" s="5"/>
      <c r="D4" s="75" t="s">
        <v>292</v>
      </c>
      <c r="E4" s="76"/>
      <c r="F4" s="76"/>
      <c r="G4" s="77"/>
      <c r="H4" s="75" t="s">
        <v>293</v>
      </c>
      <c r="I4" s="76"/>
      <c r="J4" s="76"/>
      <c r="K4" s="77"/>
      <c r="L4" s="75" t="s">
        <v>294</v>
      </c>
      <c r="M4" s="76"/>
      <c r="N4" s="76"/>
      <c r="O4" s="78"/>
      <c r="P4" s="79" t="s">
        <v>295</v>
      </c>
      <c r="Q4" s="80"/>
      <c r="R4" s="80"/>
      <c r="S4" s="81"/>
    </row>
    <row r="5" spans="2:19" ht="12" customHeight="1" thickTop="1">
      <c r="B5" s="82"/>
      <c r="C5" s="67" t="s">
        <v>555</v>
      </c>
      <c r="D5" s="73">
        <v>4</v>
      </c>
      <c r="E5" s="71">
        <v>3</v>
      </c>
      <c r="F5" s="71">
        <v>2</v>
      </c>
      <c r="G5" s="69">
        <v>1</v>
      </c>
      <c r="H5" s="73">
        <v>4</v>
      </c>
      <c r="I5" s="71">
        <v>3</v>
      </c>
      <c r="J5" s="71">
        <v>2</v>
      </c>
      <c r="K5" s="69">
        <v>1</v>
      </c>
      <c r="L5" s="73">
        <v>4</v>
      </c>
      <c r="M5" s="71">
        <v>3</v>
      </c>
      <c r="N5" s="71">
        <v>2</v>
      </c>
      <c r="O5" s="69">
        <v>1</v>
      </c>
      <c r="P5" s="84">
        <v>4</v>
      </c>
      <c r="Q5" s="86">
        <v>3</v>
      </c>
      <c r="R5" s="86">
        <v>2</v>
      </c>
      <c r="S5" s="88">
        <v>1</v>
      </c>
    </row>
    <row r="6" spans="2:19" ht="12" customHeight="1" thickBot="1">
      <c r="B6" s="83"/>
      <c r="C6" s="68"/>
      <c r="D6" s="74"/>
      <c r="E6" s="72"/>
      <c r="F6" s="72"/>
      <c r="G6" s="70"/>
      <c r="H6" s="74"/>
      <c r="I6" s="72"/>
      <c r="J6" s="72"/>
      <c r="K6" s="70"/>
      <c r="L6" s="74"/>
      <c r="M6" s="72"/>
      <c r="N6" s="72"/>
      <c r="O6" s="70"/>
      <c r="P6" s="85"/>
      <c r="Q6" s="87"/>
      <c r="R6" s="87"/>
      <c r="S6" s="89"/>
    </row>
    <row r="7" spans="2:19" ht="16.5" thickTop="1" thickBot="1">
      <c r="B7" s="64" t="s">
        <v>296</v>
      </c>
      <c r="C7" s="6">
        <v>8</v>
      </c>
      <c r="D7" s="7" t="s">
        <v>5</v>
      </c>
      <c r="E7" s="7" t="s">
        <v>6</v>
      </c>
      <c r="F7" s="7" t="s">
        <v>7</v>
      </c>
      <c r="G7" s="8" t="s">
        <v>8</v>
      </c>
      <c r="H7" s="7" t="s">
        <v>9</v>
      </c>
      <c r="I7" s="7" t="s">
        <v>10</v>
      </c>
      <c r="J7" s="7" t="s">
        <v>11</v>
      </c>
      <c r="K7" s="8" t="s">
        <v>12</v>
      </c>
      <c r="L7" s="7" t="s">
        <v>13</v>
      </c>
      <c r="M7" s="7" t="s">
        <v>14</v>
      </c>
      <c r="N7" s="7" t="s">
        <v>15</v>
      </c>
      <c r="O7" s="8" t="s">
        <v>16</v>
      </c>
      <c r="P7" s="9" t="s">
        <v>17</v>
      </c>
      <c r="Q7" s="9" t="s">
        <v>18</v>
      </c>
      <c r="R7" s="9" t="s">
        <v>19</v>
      </c>
      <c r="S7" s="6" t="s">
        <v>20</v>
      </c>
    </row>
    <row r="8" spans="2:19" ht="15.75" thickBot="1">
      <c r="B8" s="65"/>
      <c r="C8" s="6">
        <v>7</v>
      </c>
      <c r="D8" s="7" t="s">
        <v>21</v>
      </c>
      <c r="E8" s="7" t="s">
        <v>6</v>
      </c>
      <c r="F8" s="7" t="s">
        <v>22</v>
      </c>
      <c r="G8" s="8" t="s">
        <v>23</v>
      </c>
      <c r="H8" s="7" t="s">
        <v>24</v>
      </c>
      <c r="I8" s="7" t="s">
        <v>25</v>
      </c>
      <c r="J8" s="7" t="s">
        <v>26</v>
      </c>
      <c r="K8" s="8" t="s">
        <v>27</v>
      </c>
      <c r="L8" s="7" t="s">
        <v>28</v>
      </c>
      <c r="M8" s="7" t="s">
        <v>29</v>
      </c>
      <c r="N8" s="7" t="s">
        <v>30</v>
      </c>
      <c r="O8" s="8" t="s">
        <v>31</v>
      </c>
      <c r="P8" s="9" t="s">
        <v>32</v>
      </c>
      <c r="Q8" s="9" t="s">
        <v>33</v>
      </c>
      <c r="R8" s="9" t="s">
        <v>34</v>
      </c>
      <c r="S8" s="6" t="s">
        <v>35</v>
      </c>
    </row>
    <row r="9" spans="2:19" ht="15.75" thickBot="1">
      <c r="B9" s="65"/>
      <c r="C9" s="6">
        <v>6</v>
      </c>
      <c r="D9" s="7" t="s">
        <v>21</v>
      </c>
      <c r="E9" s="7" t="s">
        <v>36</v>
      </c>
      <c r="F9" s="7" t="s">
        <v>37</v>
      </c>
      <c r="G9" s="8" t="s">
        <v>38</v>
      </c>
      <c r="H9" s="7" t="s">
        <v>9</v>
      </c>
      <c r="I9" s="7" t="s">
        <v>39</v>
      </c>
      <c r="J9" s="7" t="s">
        <v>40</v>
      </c>
      <c r="K9" s="8" t="s">
        <v>41</v>
      </c>
      <c r="L9" s="7" t="s">
        <v>42</v>
      </c>
      <c r="M9" s="7" t="s">
        <v>43</v>
      </c>
      <c r="N9" s="7" t="s">
        <v>44</v>
      </c>
      <c r="O9" s="8" t="s">
        <v>45</v>
      </c>
      <c r="P9" s="9" t="s">
        <v>17</v>
      </c>
      <c r="Q9" s="9" t="s">
        <v>46</v>
      </c>
      <c r="R9" s="9" t="s">
        <v>47</v>
      </c>
      <c r="S9" s="6" t="s">
        <v>48</v>
      </c>
    </row>
    <row r="10" spans="2:19" ht="15.75" thickBot="1">
      <c r="B10" s="65"/>
      <c r="C10" s="6">
        <v>5</v>
      </c>
      <c r="D10" s="7" t="s">
        <v>49</v>
      </c>
      <c r="E10" s="7" t="s">
        <v>50</v>
      </c>
      <c r="F10" s="7" t="s">
        <v>51</v>
      </c>
      <c r="G10" s="8" t="s">
        <v>52</v>
      </c>
      <c r="H10" s="7" t="s">
        <v>53</v>
      </c>
      <c r="I10" s="7" t="s">
        <v>54</v>
      </c>
      <c r="J10" s="7" t="s">
        <v>55</v>
      </c>
      <c r="K10" s="8" t="s">
        <v>56</v>
      </c>
      <c r="L10" s="7" t="s">
        <v>57</v>
      </c>
      <c r="M10" s="7" t="s">
        <v>58</v>
      </c>
      <c r="N10" s="7" t="s">
        <v>59</v>
      </c>
      <c r="O10" s="8" t="s">
        <v>60</v>
      </c>
      <c r="P10" s="9" t="s">
        <v>61</v>
      </c>
      <c r="Q10" s="9" t="s">
        <v>62</v>
      </c>
      <c r="R10" s="9" t="s">
        <v>63</v>
      </c>
      <c r="S10" s="6" t="s">
        <v>64</v>
      </c>
    </row>
    <row r="11" spans="2:19" ht="15.75" thickBot="1">
      <c r="B11" s="66"/>
      <c r="C11" s="10">
        <v>4</v>
      </c>
      <c r="D11" s="11" t="s">
        <v>5</v>
      </c>
      <c r="E11" s="11" t="s">
        <v>65</v>
      </c>
      <c r="F11" s="11" t="s">
        <v>66</v>
      </c>
      <c r="G11" s="12" t="s">
        <v>67</v>
      </c>
      <c r="H11" s="11" t="s">
        <v>68</v>
      </c>
      <c r="I11" s="11" t="s">
        <v>69</v>
      </c>
      <c r="J11" s="11" t="s">
        <v>70</v>
      </c>
      <c r="K11" s="12" t="s">
        <v>71</v>
      </c>
      <c r="L11" s="11" t="s">
        <v>72</v>
      </c>
      <c r="M11" s="11" t="s">
        <v>73</v>
      </c>
      <c r="N11" s="11" t="s">
        <v>74</v>
      </c>
      <c r="O11" s="12" t="s">
        <v>75</v>
      </c>
      <c r="P11" s="13" t="s">
        <v>17</v>
      </c>
      <c r="Q11" s="13" t="s">
        <v>76</v>
      </c>
      <c r="R11" s="13" t="s">
        <v>77</v>
      </c>
      <c r="S11" s="10" t="s">
        <v>78</v>
      </c>
    </row>
    <row r="12" spans="2:19" ht="16.5" thickTop="1" thickBot="1">
      <c r="B12" s="64" t="s">
        <v>297</v>
      </c>
      <c r="C12" s="6">
        <v>8</v>
      </c>
      <c r="D12" s="14" t="s">
        <v>79</v>
      </c>
      <c r="E12" s="14" t="s">
        <v>80</v>
      </c>
      <c r="F12" s="14" t="s">
        <v>81</v>
      </c>
      <c r="G12" s="15" t="s">
        <v>82</v>
      </c>
      <c r="H12" s="7" t="s">
        <v>83</v>
      </c>
      <c r="I12" s="7" t="s">
        <v>84</v>
      </c>
      <c r="J12" s="7" t="s">
        <v>85</v>
      </c>
      <c r="K12" s="8" t="s">
        <v>86</v>
      </c>
      <c r="L12" s="7" t="s">
        <v>87</v>
      </c>
      <c r="M12" s="7" t="s">
        <v>88</v>
      </c>
      <c r="N12" s="7" t="s">
        <v>30</v>
      </c>
      <c r="O12" s="8" t="s">
        <v>89</v>
      </c>
      <c r="P12" s="9" t="s">
        <v>90</v>
      </c>
      <c r="Q12" s="9" t="s">
        <v>91</v>
      </c>
      <c r="R12" s="9" t="s">
        <v>92</v>
      </c>
      <c r="S12" s="6" t="s">
        <v>93</v>
      </c>
    </row>
    <row r="13" spans="2:19" ht="15.75" thickBot="1">
      <c r="B13" s="65"/>
      <c r="C13" s="6">
        <v>7</v>
      </c>
      <c r="D13" s="14" t="s">
        <v>94</v>
      </c>
      <c r="E13" s="14" t="s">
        <v>95</v>
      </c>
      <c r="F13" s="14" t="s">
        <v>96</v>
      </c>
      <c r="G13" s="15" t="s">
        <v>97</v>
      </c>
      <c r="H13" s="7" t="s">
        <v>98</v>
      </c>
      <c r="I13" s="7" t="s">
        <v>99</v>
      </c>
      <c r="J13" s="7" t="s">
        <v>85</v>
      </c>
      <c r="K13" s="8" t="s">
        <v>100</v>
      </c>
      <c r="L13" s="7" t="s">
        <v>101</v>
      </c>
      <c r="M13" s="7" t="s">
        <v>102</v>
      </c>
      <c r="N13" s="7" t="s">
        <v>103</v>
      </c>
      <c r="O13" s="8" t="s">
        <v>104</v>
      </c>
      <c r="P13" s="9" t="s">
        <v>105</v>
      </c>
      <c r="Q13" s="9" t="s">
        <v>106</v>
      </c>
      <c r="R13" s="9" t="s">
        <v>107</v>
      </c>
      <c r="S13" s="6" t="s">
        <v>108</v>
      </c>
    </row>
    <row r="14" spans="2:19" ht="15.75" thickBot="1">
      <c r="B14" s="65"/>
      <c r="C14" s="6">
        <v>6</v>
      </c>
      <c r="D14" s="14" t="s">
        <v>109</v>
      </c>
      <c r="E14" s="14" t="s">
        <v>110</v>
      </c>
      <c r="F14" s="14" t="s">
        <v>111</v>
      </c>
      <c r="G14" s="15" t="s">
        <v>112</v>
      </c>
      <c r="H14" s="7" t="s">
        <v>113</v>
      </c>
      <c r="I14" s="7" t="s">
        <v>114</v>
      </c>
      <c r="J14" s="7" t="s">
        <v>51</v>
      </c>
      <c r="K14" s="8" t="s">
        <v>115</v>
      </c>
      <c r="L14" s="7" t="s">
        <v>116</v>
      </c>
      <c r="M14" s="7" t="s">
        <v>117</v>
      </c>
      <c r="N14" s="7" t="s">
        <v>118</v>
      </c>
      <c r="O14" s="8" t="s">
        <v>119</v>
      </c>
      <c r="P14" s="9" t="s">
        <v>120</v>
      </c>
      <c r="Q14" s="9" t="s">
        <v>121</v>
      </c>
      <c r="R14" s="9" t="s">
        <v>122</v>
      </c>
      <c r="S14" s="6" t="s">
        <v>123</v>
      </c>
    </row>
    <row r="15" spans="2:19" ht="15.75" thickBot="1">
      <c r="B15" s="65"/>
      <c r="C15" s="6">
        <v>5</v>
      </c>
      <c r="D15" s="14" t="s">
        <v>124</v>
      </c>
      <c r="E15" s="14" t="s">
        <v>125</v>
      </c>
      <c r="F15" s="14" t="s">
        <v>126</v>
      </c>
      <c r="G15" s="15" t="s">
        <v>127</v>
      </c>
      <c r="H15" s="7" t="s">
        <v>128</v>
      </c>
      <c r="I15" s="7" t="s">
        <v>129</v>
      </c>
      <c r="J15" s="7" t="s">
        <v>130</v>
      </c>
      <c r="K15" s="8" t="s">
        <v>131</v>
      </c>
      <c r="L15" s="7" t="s">
        <v>132</v>
      </c>
      <c r="M15" s="7" t="s">
        <v>133</v>
      </c>
      <c r="N15" s="7" t="s">
        <v>134</v>
      </c>
      <c r="O15" s="8" t="s">
        <v>135</v>
      </c>
      <c r="P15" s="9" t="s">
        <v>136</v>
      </c>
      <c r="Q15" s="9" t="s">
        <v>42</v>
      </c>
      <c r="R15" s="9" t="s">
        <v>137</v>
      </c>
      <c r="S15" s="6" t="s">
        <v>138</v>
      </c>
    </row>
    <row r="16" spans="2:19" ht="15.75" thickBot="1">
      <c r="B16" s="66"/>
      <c r="C16" s="10">
        <v>4</v>
      </c>
      <c r="D16" s="16" t="s">
        <v>139</v>
      </c>
      <c r="E16" s="16" t="s">
        <v>140</v>
      </c>
      <c r="F16" s="16" t="s">
        <v>141</v>
      </c>
      <c r="G16" s="17" t="s">
        <v>142</v>
      </c>
      <c r="H16" s="11" t="s">
        <v>143</v>
      </c>
      <c r="I16" s="11" t="s">
        <v>129</v>
      </c>
      <c r="J16" s="11" t="s">
        <v>144</v>
      </c>
      <c r="K16" s="12" t="s">
        <v>145</v>
      </c>
      <c r="L16" s="11" t="s">
        <v>146</v>
      </c>
      <c r="M16" s="11" t="s">
        <v>147</v>
      </c>
      <c r="N16" s="11" t="s">
        <v>148</v>
      </c>
      <c r="O16" s="12" t="s">
        <v>149</v>
      </c>
      <c r="P16" s="13" t="s">
        <v>150</v>
      </c>
      <c r="Q16" s="13" t="s">
        <v>151</v>
      </c>
      <c r="R16" s="13" t="s">
        <v>92</v>
      </c>
      <c r="S16" s="10" t="s">
        <v>152</v>
      </c>
    </row>
    <row r="17" spans="2:19" ht="16.5" thickTop="1" thickBot="1">
      <c r="B17" s="64" t="s">
        <v>298</v>
      </c>
      <c r="C17" s="6">
        <v>8</v>
      </c>
      <c r="D17" s="7" t="s">
        <v>153</v>
      </c>
      <c r="E17" s="7" t="s">
        <v>154</v>
      </c>
      <c r="F17" s="7" t="s">
        <v>155</v>
      </c>
      <c r="G17" s="8" t="s">
        <v>156</v>
      </c>
      <c r="H17" s="7" t="s">
        <v>157</v>
      </c>
      <c r="I17" s="7" t="s">
        <v>158</v>
      </c>
      <c r="J17" s="7" t="s">
        <v>159</v>
      </c>
      <c r="K17" s="8" t="s">
        <v>160</v>
      </c>
      <c r="L17" s="7" t="s">
        <v>161</v>
      </c>
      <c r="M17" s="7" t="s">
        <v>162</v>
      </c>
      <c r="N17" s="7" t="s">
        <v>163</v>
      </c>
      <c r="O17" s="8" t="s">
        <v>164</v>
      </c>
      <c r="P17" s="9" t="s">
        <v>165</v>
      </c>
      <c r="Q17" s="9" t="s">
        <v>166</v>
      </c>
      <c r="R17" s="9" t="s">
        <v>167</v>
      </c>
      <c r="S17" s="6" t="s">
        <v>168</v>
      </c>
    </row>
    <row r="18" spans="2:19" ht="15.75" thickBot="1">
      <c r="B18" s="65"/>
      <c r="C18" s="6">
        <v>7</v>
      </c>
      <c r="D18" s="7" t="s">
        <v>169</v>
      </c>
      <c r="E18" s="7" t="s">
        <v>170</v>
      </c>
      <c r="F18" s="7" t="s">
        <v>171</v>
      </c>
      <c r="G18" s="8" t="s">
        <v>172</v>
      </c>
      <c r="H18" s="7" t="s">
        <v>173</v>
      </c>
      <c r="I18" s="7" t="s">
        <v>174</v>
      </c>
      <c r="J18" s="7" t="s">
        <v>44</v>
      </c>
      <c r="K18" s="8" t="s">
        <v>175</v>
      </c>
      <c r="L18" s="7" t="s">
        <v>176</v>
      </c>
      <c r="M18" s="7" t="s">
        <v>177</v>
      </c>
      <c r="N18" s="7" t="s">
        <v>178</v>
      </c>
      <c r="O18" s="8" t="s">
        <v>179</v>
      </c>
      <c r="P18" s="9" t="s">
        <v>180</v>
      </c>
      <c r="Q18" s="9" t="s">
        <v>181</v>
      </c>
      <c r="R18" s="9" t="s">
        <v>182</v>
      </c>
      <c r="S18" s="6" t="s">
        <v>20</v>
      </c>
    </row>
    <row r="19" spans="2:19" ht="15.75" thickBot="1">
      <c r="B19" s="65"/>
      <c r="C19" s="6">
        <v>6</v>
      </c>
      <c r="D19" s="7" t="s">
        <v>183</v>
      </c>
      <c r="E19" s="7" t="s">
        <v>184</v>
      </c>
      <c r="F19" s="7" t="s">
        <v>185</v>
      </c>
      <c r="G19" s="8" t="s">
        <v>186</v>
      </c>
      <c r="H19" s="7" t="s">
        <v>173</v>
      </c>
      <c r="I19" s="7" t="s">
        <v>187</v>
      </c>
      <c r="J19" s="7" t="s">
        <v>188</v>
      </c>
      <c r="K19" s="8" t="s">
        <v>189</v>
      </c>
      <c r="L19" s="7" t="s">
        <v>190</v>
      </c>
      <c r="M19" s="7" t="s">
        <v>191</v>
      </c>
      <c r="N19" s="7" t="s">
        <v>192</v>
      </c>
      <c r="O19" s="8" t="s">
        <v>193</v>
      </c>
      <c r="P19" s="9" t="s">
        <v>194</v>
      </c>
      <c r="Q19" s="9" t="s">
        <v>195</v>
      </c>
      <c r="R19" s="9" t="s">
        <v>62</v>
      </c>
      <c r="S19" s="6" t="s">
        <v>196</v>
      </c>
    </row>
    <row r="20" spans="2:19" ht="15.75" thickBot="1">
      <c r="B20" s="65"/>
      <c r="C20" s="6">
        <v>5</v>
      </c>
      <c r="D20" s="7" t="s">
        <v>197</v>
      </c>
      <c r="E20" s="7" t="s">
        <v>198</v>
      </c>
      <c r="F20" s="7" t="s">
        <v>199</v>
      </c>
      <c r="G20" s="8" t="s">
        <v>200</v>
      </c>
      <c r="H20" s="7" t="s">
        <v>201</v>
      </c>
      <c r="I20" s="7" t="s">
        <v>202</v>
      </c>
      <c r="J20" s="7" t="s">
        <v>203</v>
      </c>
      <c r="K20" s="8" t="s">
        <v>204</v>
      </c>
      <c r="L20" s="7" t="s">
        <v>205</v>
      </c>
      <c r="M20" s="7" t="s">
        <v>206</v>
      </c>
      <c r="N20" s="7" t="s">
        <v>207</v>
      </c>
      <c r="O20" s="8" t="s">
        <v>208</v>
      </c>
      <c r="P20" s="9" t="s">
        <v>209</v>
      </c>
      <c r="Q20" s="9" t="s">
        <v>210</v>
      </c>
      <c r="R20" s="9" t="s">
        <v>211</v>
      </c>
      <c r="S20" s="6" t="s">
        <v>212</v>
      </c>
    </row>
    <row r="21" spans="2:19" ht="15.75" thickBot="1">
      <c r="B21" s="66"/>
      <c r="C21" s="10">
        <v>4</v>
      </c>
      <c r="D21" s="11" t="s">
        <v>213</v>
      </c>
      <c r="E21" s="11" t="s">
        <v>214</v>
      </c>
      <c r="F21" s="11" t="s">
        <v>215</v>
      </c>
      <c r="G21" s="12" t="s">
        <v>216</v>
      </c>
      <c r="H21" s="11" t="s">
        <v>217</v>
      </c>
      <c r="I21" s="11" t="s">
        <v>218</v>
      </c>
      <c r="J21" s="11" t="s">
        <v>219</v>
      </c>
      <c r="K21" s="12" t="s">
        <v>220</v>
      </c>
      <c r="L21" s="11" t="s">
        <v>221</v>
      </c>
      <c r="M21" s="11" t="s">
        <v>222</v>
      </c>
      <c r="N21" s="11" t="s">
        <v>223</v>
      </c>
      <c r="O21" s="12" t="s">
        <v>224</v>
      </c>
      <c r="P21" s="13" t="s">
        <v>225</v>
      </c>
      <c r="Q21" s="13" t="s">
        <v>226</v>
      </c>
      <c r="R21" s="13" t="s">
        <v>227</v>
      </c>
      <c r="S21" s="10" t="s">
        <v>228</v>
      </c>
    </row>
    <row r="22" spans="2:19" ht="16.5" thickTop="1" thickBot="1">
      <c r="B22" s="64" t="s">
        <v>299</v>
      </c>
      <c r="C22" s="6">
        <v>8</v>
      </c>
      <c r="D22" s="7" t="s">
        <v>229</v>
      </c>
      <c r="E22" s="7" t="s">
        <v>49</v>
      </c>
      <c r="F22" s="7" t="s">
        <v>230</v>
      </c>
      <c r="G22" s="8" t="s">
        <v>231</v>
      </c>
      <c r="H22" s="7" t="s">
        <v>197</v>
      </c>
      <c r="I22" s="7" t="s">
        <v>232</v>
      </c>
      <c r="J22" s="7" t="s">
        <v>203</v>
      </c>
      <c r="K22" s="8" t="s">
        <v>233</v>
      </c>
      <c r="L22" s="7" t="s">
        <v>234</v>
      </c>
      <c r="M22" s="7" t="s">
        <v>235</v>
      </c>
      <c r="N22" s="7" t="s">
        <v>236</v>
      </c>
      <c r="O22" s="8" t="s">
        <v>237</v>
      </c>
      <c r="P22" s="9" t="s">
        <v>238</v>
      </c>
      <c r="Q22" s="9" t="s">
        <v>239</v>
      </c>
      <c r="R22" s="9" t="s">
        <v>240</v>
      </c>
      <c r="S22" s="6" t="s">
        <v>241</v>
      </c>
    </row>
    <row r="23" spans="2:19" ht="15.75" thickBot="1">
      <c r="B23" s="65"/>
      <c r="C23" s="6">
        <v>7</v>
      </c>
      <c r="D23" s="7" t="s">
        <v>242</v>
      </c>
      <c r="E23" s="7" t="s">
        <v>243</v>
      </c>
      <c r="F23" s="7" t="s">
        <v>244</v>
      </c>
      <c r="G23" s="8" t="s">
        <v>245</v>
      </c>
      <c r="H23" s="7" t="s">
        <v>246</v>
      </c>
      <c r="I23" s="7" t="s">
        <v>80</v>
      </c>
      <c r="J23" s="7" t="s">
        <v>247</v>
      </c>
      <c r="K23" s="8" t="s">
        <v>248</v>
      </c>
      <c r="L23" s="7" t="s">
        <v>249</v>
      </c>
      <c r="M23" s="7" t="s">
        <v>88</v>
      </c>
      <c r="N23" s="7" t="s">
        <v>250</v>
      </c>
      <c r="O23" s="8" t="s">
        <v>251</v>
      </c>
      <c r="P23" s="9" t="s">
        <v>252</v>
      </c>
      <c r="Q23" s="9" t="s">
        <v>146</v>
      </c>
      <c r="R23" s="9" t="s">
        <v>240</v>
      </c>
      <c r="S23" s="6" t="s">
        <v>253</v>
      </c>
    </row>
    <row r="24" spans="2:19" ht="15.75" thickBot="1">
      <c r="B24" s="65"/>
      <c r="C24" s="6">
        <v>6</v>
      </c>
      <c r="D24" s="7" t="s">
        <v>254</v>
      </c>
      <c r="E24" s="7" t="s">
        <v>143</v>
      </c>
      <c r="F24" s="7" t="s">
        <v>255</v>
      </c>
      <c r="G24" s="8" t="s">
        <v>256</v>
      </c>
      <c r="H24" s="7" t="s">
        <v>254</v>
      </c>
      <c r="I24" s="7" t="s">
        <v>80</v>
      </c>
      <c r="J24" s="7" t="s">
        <v>257</v>
      </c>
      <c r="K24" s="8" t="s">
        <v>258</v>
      </c>
      <c r="L24" s="7" t="s">
        <v>259</v>
      </c>
      <c r="M24" s="7" t="s">
        <v>260</v>
      </c>
      <c r="N24" s="7" t="s">
        <v>261</v>
      </c>
      <c r="O24" s="8" t="s">
        <v>262</v>
      </c>
      <c r="P24" s="9" t="s">
        <v>263</v>
      </c>
      <c r="Q24" s="9" t="s">
        <v>264</v>
      </c>
      <c r="R24" s="9" t="s">
        <v>265</v>
      </c>
      <c r="S24" s="6" t="s">
        <v>266</v>
      </c>
    </row>
    <row r="25" spans="2:19" ht="15.75" thickBot="1">
      <c r="B25" s="65"/>
      <c r="C25" s="6">
        <v>5</v>
      </c>
      <c r="D25" s="7" t="s">
        <v>267</v>
      </c>
      <c r="E25" s="7" t="s">
        <v>268</v>
      </c>
      <c r="F25" s="7" t="s">
        <v>269</v>
      </c>
      <c r="G25" s="8" t="s">
        <v>270</v>
      </c>
      <c r="H25" s="7" t="s">
        <v>98</v>
      </c>
      <c r="I25" s="7" t="s">
        <v>271</v>
      </c>
      <c r="J25" s="7" t="s">
        <v>272</v>
      </c>
      <c r="K25" s="8" t="s">
        <v>273</v>
      </c>
      <c r="L25" s="7" t="s">
        <v>274</v>
      </c>
      <c r="M25" s="7" t="s">
        <v>29</v>
      </c>
      <c r="N25" s="7" t="s">
        <v>275</v>
      </c>
      <c r="O25" s="8" t="s">
        <v>276</v>
      </c>
      <c r="P25" s="9" t="s">
        <v>90</v>
      </c>
      <c r="Q25" s="9" t="s">
        <v>42</v>
      </c>
      <c r="R25" s="9" t="s">
        <v>277</v>
      </c>
      <c r="S25" s="6" t="s">
        <v>278</v>
      </c>
    </row>
    <row r="26" spans="2:19" ht="15.75" thickBot="1">
      <c r="B26" s="66"/>
      <c r="C26" s="10">
        <v>4</v>
      </c>
      <c r="D26" s="11" t="s">
        <v>98</v>
      </c>
      <c r="E26" s="11" t="s">
        <v>279</v>
      </c>
      <c r="F26" s="11" t="s">
        <v>280</v>
      </c>
      <c r="G26" s="12" t="s">
        <v>281</v>
      </c>
      <c r="H26" s="11" t="s">
        <v>21</v>
      </c>
      <c r="I26" s="11" t="s">
        <v>282</v>
      </c>
      <c r="J26" s="11" t="s">
        <v>283</v>
      </c>
      <c r="K26" s="12" t="s">
        <v>284</v>
      </c>
      <c r="L26" s="11" t="s">
        <v>90</v>
      </c>
      <c r="M26" s="11" t="s">
        <v>285</v>
      </c>
      <c r="N26" s="11" t="s">
        <v>286</v>
      </c>
      <c r="O26" s="12" t="s">
        <v>287</v>
      </c>
      <c r="P26" s="13" t="s">
        <v>288</v>
      </c>
      <c r="Q26" s="13" t="s">
        <v>289</v>
      </c>
      <c r="R26" s="13" t="s">
        <v>174</v>
      </c>
      <c r="S26" s="10" t="s">
        <v>290</v>
      </c>
    </row>
    <row r="27" spans="2:19" ht="15.75" thickTop="1"/>
    <row r="28" spans="2:19" ht="46.5" customHeight="1">
      <c r="B28" s="112" t="s">
        <v>300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</row>
    <row r="29" spans="2:19" ht="15.75" thickBot="1"/>
    <row r="30" spans="2:19" ht="18" thickTop="1" thickBot="1">
      <c r="B30" s="4"/>
      <c r="C30" s="5"/>
      <c r="D30" s="75" t="s">
        <v>292</v>
      </c>
      <c r="E30" s="76"/>
      <c r="F30" s="76"/>
      <c r="G30" s="77"/>
      <c r="H30" s="75" t="s">
        <v>293</v>
      </c>
      <c r="I30" s="76"/>
      <c r="J30" s="76"/>
      <c r="K30" s="77"/>
      <c r="L30" s="75" t="s">
        <v>294</v>
      </c>
      <c r="M30" s="76"/>
      <c r="N30" s="76"/>
      <c r="O30" s="78"/>
      <c r="P30" s="79" t="s">
        <v>295</v>
      </c>
      <c r="Q30" s="80"/>
      <c r="R30" s="80"/>
      <c r="S30" s="81"/>
    </row>
    <row r="31" spans="2:19" ht="12" customHeight="1" thickTop="1">
      <c r="B31" s="82"/>
      <c r="C31" s="67" t="s">
        <v>555</v>
      </c>
      <c r="D31" s="73">
        <v>4</v>
      </c>
      <c r="E31" s="71">
        <v>3</v>
      </c>
      <c r="F31" s="71">
        <v>2</v>
      </c>
      <c r="G31" s="69">
        <v>1</v>
      </c>
      <c r="H31" s="73">
        <v>4</v>
      </c>
      <c r="I31" s="71">
        <v>3</v>
      </c>
      <c r="J31" s="71">
        <v>2</v>
      </c>
      <c r="K31" s="69">
        <v>1</v>
      </c>
      <c r="L31" s="73">
        <v>4</v>
      </c>
      <c r="M31" s="71">
        <v>3</v>
      </c>
      <c r="N31" s="71">
        <v>2</v>
      </c>
      <c r="O31" s="69">
        <v>1</v>
      </c>
      <c r="P31" s="84">
        <v>4</v>
      </c>
      <c r="Q31" s="86">
        <v>3</v>
      </c>
      <c r="R31" s="86">
        <v>2</v>
      </c>
      <c r="S31" s="88">
        <v>1</v>
      </c>
    </row>
    <row r="32" spans="2:19" ht="12" customHeight="1" thickBot="1">
      <c r="B32" s="83"/>
      <c r="C32" s="68"/>
      <c r="D32" s="74"/>
      <c r="E32" s="72"/>
      <c r="F32" s="72"/>
      <c r="G32" s="70"/>
      <c r="H32" s="74"/>
      <c r="I32" s="72"/>
      <c r="J32" s="72"/>
      <c r="K32" s="70"/>
      <c r="L32" s="74"/>
      <c r="M32" s="72"/>
      <c r="N32" s="72"/>
      <c r="O32" s="70"/>
      <c r="P32" s="85"/>
      <c r="Q32" s="87"/>
      <c r="R32" s="87"/>
      <c r="S32" s="89"/>
    </row>
    <row r="33" spans="2:19" ht="16.5" thickTop="1" thickBot="1">
      <c r="B33" s="64" t="s">
        <v>296</v>
      </c>
      <c r="C33" s="6">
        <v>8</v>
      </c>
      <c r="D33" s="7" t="s">
        <v>301</v>
      </c>
      <c r="E33" s="7" t="s">
        <v>302</v>
      </c>
      <c r="F33" s="7" t="s">
        <v>303</v>
      </c>
      <c r="G33" s="8" t="s">
        <v>304</v>
      </c>
      <c r="H33" s="7" t="s">
        <v>305</v>
      </c>
      <c r="I33" s="7" t="s">
        <v>306</v>
      </c>
      <c r="J33" s="7" t="s">
        <v>307</v>
      </c>
      <c r="K33" s="8" t="s">
        <v>308</v>
      </c>
      <c r="L33" s="7" t="s">
        <v>309</v>
      </c>
      <c r="M33" s="7" t="s">
        <v>310</v>
      </c>
      <c r="N33" s="7" t="s">
        <v>311</v>
      </c>
      <c r="O33" s="8" t="s">
        <v>312</v>
      </c>
      <c r="P33" s="9" t="s">
        <v>313</v>
      </c>
      <c r="Q33" s="9" t="s">
        <v>314</v>
      </c>
      <c r="R33" s="9" t="s">
        <v>315</v>
      </c>
      <c r="S33" s="6" t="s">
        <v>316</v>
      </c>
    </row>
    <row r="34" spans="2:19" ht="15.75" thickBot="1">
      <c r="B34" s="65"/>
      <c r="C34" s="6">
        <v>7</v>
      </c>
      <c r="D34" s="7" t="s">
        <v>317</v>
      </c>
      <c r="E34" s="7" t="s">
        <v>306</v>
      </c>
      <c r="F34" s="7" t="s">
        <v>318</v>
      </c>
      <c r="G34" s="8" t="s">
        <v>319</v>
      </c>
      <c r="H34" s="7" t="s">
        <v>302</v>
      </c>
      <c r="I34" s="7" t="s">
        <v>320</v>
      </c>
      <c r="J34" s="7" t="s">
        <v>321</v>
      </c>
      <c r="K34" s="8" t="s">
        <v>322</v>
      </c>
      <c r="L34" s="7" t="s">
        <v>323</v>
      </c>
      <c r="M34" s="7" t="s">
        <v>324</v>
      </c>
      <c r="N34" s="7" t="s">
        <v>325</v>
      </c>
      <c r="O34" s="8" t="s">
        <v>326</v>
      </c>
      <c r="P34" s="9" t="s">
        <v>314</v>
      </c>
      <c r="Q34" s="9" t="s">
        <v>310</v>
      </c>
      <c r="R34" s="9" t="s">
        <v>327</v>
      </c>
      <c r="S34" s="6" t="s">
        <v>328</v>
      </c>
    </row>
    <row r="35" spans="2:19" ht="15.75" thickBot="1">
      <c r="B35" s="65"/>
      <c r="C35" s="6">
        <v>6</v>
      </c>
      <c r="D35" s="7" t="s">
        <v>329</v>
      </c>
      <c r="E35" s="7" t="s">
        <v>306</v>
      </c>
      <c r="F35" s="7" t="s">
        <v>321</v>
      </c>
      <c r="G35" s="8" t="s">
        <v>330</v>
      </c>
      <c r="H35" s="7" t="s">
        <v>305</v>
      </c>
      <c r="I35" s="7" t="s">
        <v>331</v>
      </c>
      <c r="J35" s="7" t="s">
        <v>332</v>
      </c>
      <c r="K35" s="8" t="s">
        <v>330</v>
      </c>
      <c r="L35" s="7" t="s">
        <v>333</v>
      </c>
      <c r="M35" s="7" t="s">
        <v>334</v>
      </c>
      <c r="N35" s="7" t="s">
        <v>335</v>
      </c>
      <c r="O35" s="8" t="s">
        <v>326</v>
      </c>
      <c r="P35" s="9" t="s">
        <v>336</v>
      </c>
      <c r="Q35" s="9" t="s">
        <v>337</v>
      </c>
      <c r="R35" s="9" t="s">
        <v>338</v>
      </c>
      <c r="S35" s="6" t="s">
        <v>339</v>
      </c>
    </row>
    <row r="36" spans="2:19" ht="15.75" thickBot="1">
      <c r="B36" s="65"/>
      <c r="C36" s="6">
        <v>5</v>
      </c>
      <c r="D36" s="7" t="s">
        <v>317</v>
      </c>
      <c r="E36" s="7" t="s">
        <v>320</v>
      </c>
      <c r="F36" s="7" t="s">
        <v>340</v>
      </c>
      <c r="G36" s="8" t="s">
        <v>341</v>
      </c>
      <c r="H36" s="7" t="s">
        <v>342</v>
      </c>
      <c r="I36" s="7" t="s">
        <v>343</v>
      </c>
      <c r="J36" s="7" t="s">
        <v>344</v>
      </c>
      <c r="K36" s="8" t="s">
        <v>345</v>
      </c>
      <c r="L36" s="7" t="s">
        <v>346</v>
      </c>
      <c r="M36" s="7" t="s">
        <v>347</v>
      </c>
      <c r="N36" s="7" t="s">
        <v>348</v>
      </c>
      <c r="O36" s="8" t="s">
        <v>349</v>
      </c>
      <c r="P36" s="9" t="s">
        <v>337</v>
      </c>
      <c r="Q36" s="9" t="s">
        <v>350</v>
      </c>
      <c r="R36" s="9" t="s">
        <v>351</v>
      </c>
      <c r="S36" s="6" t="s">
        <v>352</v>
      </c>
    </row>
    <row r="37" spans="2:19" ht="15.75" thickBot="1">
      <c r="B37" s="66"/>
      <c r="C37" s="10">
        <v>4</v>
      </c>
      <c r="D37" s="11" t="s">
        <v>306</v>
      </c>
      <c r="E37" s="11" t="s">
        <v>353</v>
      </c>
      <c r="F37" s="11" t="s">
        <v>354</v>
      </c>
      <c r="G37" s="12" t="s">
        <v>355</v>
      </c>
      <c r="H37" s="11" t="s">
        <v>343</v>
      </c>
      <c r="I37" s="11" t="s">
        <v>356</v>
      </c>
      <c r="J37" s="11" t="s">
        <v>357</v>
      </c>
      <c r="K37" s="12" t="s">
        <v>358</v>
      </c>
      <c r="L37" s="11" t="s">
        <v>310</v>
      </c>
      <c r="M37" s="11" t="s">
        <v>359</v>
      </c>
      <c r="N37" s="11" t="s">
        <v>360</v>
      </c>
      <c r="O37" s="12" t="s">
        <v>361</v>
      </c>
      <c r="P37" s="13" t="s">
        <v>310</v>
      </c>
      <c r="Q37" s="13" t="s">
        <v>334</v>
      </c>
      <c r="R37" s="13" t="s">
        <v>362</v>
      </c>
      <c r="S37" s="10" t="s">
        <v>279</v>
      </c>
    </row>
    <row r="38" spans="2:19" ht="16.5" thickTop="1" thickBot="1">
      <c r="B38" s="64" t="s">
        <v>297</v>
      </c>
      <c r="C38" s="6">
        <v>8</v>
      </c>
      <c r="D38" s="7" t="s">
        <v>363</v>
      </c>
      <c r="E38" s="7" t="s">
        <v>305</v>
      </c>
      <c r="F38" s="7" t="s">
        <v>364</v>
      </c>
      <c r="G38" s="8" t="s">
        <v>365</v>
      </c>
      <c r="H38" s="7" t="s">
        <v>366</v>
      </c>
      <c r="I38" s="7" t="s">
        <v>367</v>
      </c>
      <c r="J38" s="7" t="s">
        <v>331</v>
      </c>
      <c r="K38" s="8" t="s">
        <v>368</v>
      </c>
      <c r="L38" s="7" t="s">
        <v>369</v>
      </c>
      <c r="M38" s="7" t="s">
        <v>334</v>
      </c>
      <c r="N38" s="7" t="s">
        <v>370</v>
      </c>
      <c r="O38" s="8" t="s">
        <v>371</v>
      </c>
      <c r="P38" s="9" t="s">
        <v>372</v>
      </c>
      <c r="Q38" s="9" t="s">
        <v>336</v>
      </c>
      <c r="R38" s="9" t="s">
        <v>373</v>
      </c>
      <c r="S38" s="6" t="s">
        <v>316</v>
      </c>
    </row>
    <row r="39" spans="2:19" ht="15.75" thickBot="1">
      <c r="B39" s="65"/>
      <c r="C39" s="6">
        <v>7</v>
      </c>
      <c r="D39" s="7" t="s">
        <v>374</v>
      </c>
      <c r="E39" s="7" t="s">
        <v>375</v>
      </c>
      <c r="F39" s="7" t="s">
        <v>376</v>
      </c>
      <c r="G39" s="8" t="s">
        <v>377</v>
      </c>
      <c r="H39" s="7" t="s">
        <v>378</v>
      </c>
      <c r="I39" s="7" t="s">
        <v>379</v>
      </c>
      <c r="J39" s="7" t="s">
        <v>380</v>
      </c>
      <c r="K39" s="8" t="s">
        <v>381</v>
      </c>
      <c r="L39" s="7" t="s">
        <v>346</v>
      </c>
      <c r="M39" s="7" t="s">
        <v>382</v>
      </c>
      <c r="N39" s="7" t="s">
        <v>383</v>
      </c>
      <c r="O39" s="8" t="s">
        <v>384</v>
      </c>
      <c r="P39" s="9" t="s">
        <v>336</v>
      </c>
      <c r="Q39" s="9" t="s">
        <v>313</v>
      </c>
      <c r="R39" s="9" t="s">
        <v>385</v>
      </c>
      <c r="S39" s="6" t="s">
        <v>316</v>
      </c>
    </row>
    <row r="40" spans="2:19" ht="15.75" thickBot="1">
      <c r="B40" s="65"/>
      <c r="C40" s="6">
        <v>6</v>
      </c>
      <c r="D40" s="7" t="s">
        <v>386</v>
      </c>
      <c r="E40" s="7" t="s">
        <v>342</v>
      </c>
      <c r="F40" s="7" t="s">
        <v>387</v>
      </c>
      <c r="G40" s="8" t="s">
        <v>388</v>
      </c>
      <c r="H40" s="7" t="s">
        <v>389</v>
      </c>
      <c r="I40" s="7" t="s">
        <v>390</v>
      </c>
      <c r="J40" s="7" t="s">
        <v>391</v>
      </c>
      <c r="K40" s="8" t="s">
        <v>392</v>
      </c>
      <c r="L40" s="7" t="s">
        <v>393</v>
      </c>
      <c r="M40" s="7" t="s">
        <v>382</v>
      </c>
      <c r="N40" s="7" t="s">
        <v>394</v>
      </c>
      <c r="O40" s="8" t="s">
        <v>395</v>
      </c>
      <c r="P40" s="9" t="s">
        <v>337</v>
      </c>
      <c r="Q40" s="9" t="s">
        <v>313</v>
      </c>
      <c r="R40" s="9" t="s">
        <v>396</v>
      </c>
      <c r="S40" s="6" t="s">
        <v>397</v>
      </c>
    </row>
    <row r="41" spans="2:19" ht="15.75" thickBot="1">
      <c r="B41" s="65"/>
      <c r="C41" s="6">
        <v>5</v>
      </c>
      <c r="D41" s="7" t="s">
        <v>301</v>
      </c>
      <c r="E41" s="7" t="s">
        <v>398</v>
      </c>
      <c r="F41" s="7" t="s">
        <v>399</v>
      </c>
      <c r="G41" s="8" t="s">
        <v>400</v>
      </c>
      <c r="H41" s="7" t="s">
        <v>367</v>
      </c>
      <c r="I41" s="7" t="s">
        <v>401</v>
      </c>
      <c r="J41" s="7" t="s">
        <v>402</v>
      </c>
      <c r="K41" s="8" t="s">
        <v>403</v>
      </c>
      <c r="L41" s="7" t="s">
        <v>346</v>
      </c>
      <c r="M41" s="7" t="s">
        <v>404</v>
      </c>
      <c r="N41" s="7" t="s">
        <v>405</v>
      </c>
      <c r="O41" s="8" t="s">
        <v>406</v>
      </c>
      <c r="P41" s="9" t="s">
        <v>407</v>
      </c>
      <c r="Q41" s="9" t="s">
        <v>408</v>
      </c>
      <c r="R41" s="9" t="s">
        <v>409</v>
      </c>
      <c r="S41" s="6" t="s">
        <v>410</v>
      </c>
    </row>
    <row r="42" spans="2:19" ht="15.75" thickBot="1">
      <c r="B42" s="66"/>
      <c r="C42" s="10">
        <v>4</v>
      </c>
      <c r="D42" s="11" t="s">
        <v>306</v>
      </c>
      <c r="E42" s="11" t="s">
        <v>380</v>
      </c>
      <c r="F42" s="11" t="s">
        <v>411</v>
      </c>
      <c r="G42" s="12" t="s">
        <v>355</v>
      </c>
      <c r="H42" s="11" t="s">
        <v>412</v>
      </c>
      <c r="I42" s="11" t="s">
        <v>413</v>
      </c>
      <c r="J42" s="11" t="s">
        <v>414</v>
      </c>
      <c r="K42" s="12" t="s">
        <v>415</v>
      </c>
      <c r="L42" s="11" t="s">
        <v>416</v>
      </c>
      <c r="M42" s="11" t="s">
        <v>404</v>
      </c>
      <c r="N42" s="11" t="s">
        <v>417</v>
      </c>
      <c r="O42" s="12" t="s">
        <v>418</v>
      </c>
      <c r="P42" s="13" t="s">
        <v>309</v>
      </c>
      <c r="Q42" s="13" t="s">
        <v>419</v>
      </c>
      <c r="R42" s="13" t="s">
        <v>420</v>
      </c>
      <c r="S42" s="10" t="s">
        <v>421</v>
      </c>
    </row>
    <row r="43" spans="2:19" ht="16.5" thickTop="1" thickBot="1">
      <c r="B43" s="64" t="s">
        <v>298</v>
      </c>
      <c r="C43" s="6">
        <v>8</v>
      </c>
      <c r="D43" s="7" t="s">
        <v>422</v>
      </c>
      <c r="E43" s="7" t="s">
        <v>423</v>
      </c>
      <c r="F43" s="7" t="s">
        <v>424</v>
      </c>
      <c r="G43" s="8" t="s">
        <v>425</v>
      </c>
      <c r="H43" s="7" t="s">
        <v>426</v>
      </c>
      <c r="I43" s="7" t="s">
        <v>427</v>
      </c>
      <c r="J43" s="7" t="s">
        <v>428</v>
      </c>
      <c r="K43" s="8" t="s">
        <v>429</v>
      </c>
      <c r="L43" s="7" t="s">
        <v>430</v>
      </c>
      <c r="M43" s="7" t="s">
        <v>431</v>
      </c>
      <c r="N43" s="7" t="s">
        <v>432</v>
      </c>
      <c r="O43" s="8" t="s">
        <v>433</v>
      </c>
      <c r="P43" s="9" t="s">
        <v>434</v>
      </c>
      <c r="Q43" s="9" t="s">
        <v>435</v>
      </c>
      <c r="R43" s="9" t="s">
        <v>436</v>
      </c>
      <c r="S43" s="6" t="s">
        <v>437</v>
      </c>
    </row>
    <row r="44" spans="2:19" ht="15.75" thickBot="1">
      <c r="B44" s="65"/>
      <c r="C44" s="6">
        <v>7</v>
      </c>
      <c r="D44" s="7" t="s">
        <v>438</v>
      </c>
      <c r="E44" s="7" t="s">
        <v>439</v>
      </c>
      <c r="F44" s="7" t="s">
        <v>440</v>
      </c>
      <c r="G44" s="8" t="s">
        <v>441</v>
      </c>
      <c r="H44" s="7" t="s">
        <v>442</v>
      </c>
      <c r="I44" s="7" t="s">
        <v>443</v>
      </c>
      <c r="J44" s="7" t="s">
        <v>444</v>
      </c>
      <c r="K44" s="8" t="s">
        <v>445</v>
      </c>
      <c r="L44" s="7" t="s">
        <v>446</v>
      </c>
      <c r="M44" s="7" t="s">
        <v>447</v>
      </c>
      <c r="N44" s="7" t="s">
        <v>448</v>
      </c>
      <c r="O44" s="8" t="s">
        <v>449</v>
      </c>
      <c r="P44" s="9" t="s">
        <v>446</v>
      </c>
      <c r="Q44" s="9" t="s">
        <v>450</v>
      </c>
      <c r="R44" s="9" t="s">
        <v>451</v>
      </c>
      <c r="S44" s="6" t="s">
        <v>183</v>
      </c>
    </row>
    <row r="45" spans="2:19" ht="15.75" thickBot="1">
      <c r="B45" s="65"/>
      <c r="C45" s="6">
        <v>6</v>
      </c>
      <c r="D45" s="7" t="s">
        <v>452</v>
      </c>
      <c r="E45" s="7" t="s">
        <v>453</v>
      </c>
      <c r="F45" s="7" t="s">
        <v>454</v>
      </c>
      <c r="G45" s="8" t="s">
        <v>455</v>
      </c>
      <c r="H45" s="7" t="s">
        <v>456</v>
      </c>
      <c r="I45" s="7" t="s">
        <v>457</v>
      </c>
      <c r="J45" s="7" t="s">
        <v>458</v>
      </c>
      <c r="K45" s="8" t="s">
        <v>459</v>
      </c>
      <c r="L45" s="7" t="s">
        <v>446</v>
      </c>
      <c r="M45" s="7" t="s">
        <v>460</v>
      </c>
      <c r="N45" s="7" t="s">
        <v>461</v>
      </c>
      <c r="O45" s="8" t="s">
        <v>462</v>
      </c>
      <c r="P45" s="9" t="s">
        <v>463</v>
      </c>
      <c r="Q45" s="9" t="s">
        <v>450</v>
      </c>
      <c r="R45" s="9" t="s">
        <v>464</v>
      </c>
      <c r="S45" s="6" t="s">
        <v>201</v>
      </c>
    </row>
    <row r="46" spans="2:19" ht="15.75" thickBot="1">
      <c r="B46" s="65"/>
      <c r="C46" s="6">
        <v>5</v>
      </c>
      <c r="D46" s="7" t="s">
        <v>438</v>
      </c>
      <c r="E46" s="7" t="s">
        <v>465</v>
      </c>
      <c r="F46" s="7" t="s">
        <v>466</v>
      </c>
      <c r="G46" s="8" t="s">
        <v>467</v>
      </c>
      <c r="H46" s="7" t="s">
        <v>456</v>
      </c>
      <c r="I46" s="7" t="s">
        <v>468</v>
      </c>
      <c r="J46" s="7" t="s">
        <v>469</v>
      </c>
      <c r="K46" s="8" t="s">
        <v>470</v>
      </c>
      <c r="L46" s="7" t="s">
        <v>471</v>
      </c>
      <c r="M46" s="7" t="s">
        <v>472</v>
      </c>
      <c r="N46" s="7" t="s">
        <v>473</v>
      </c>
      <c r="O46" s="8" t="s">
        <v>474</v>
      </c>
      <c r="P46" s="9" t="s">
        <v>475</v>
      </c>
      <c r="Q46" s="9" t="s">
        <v>476</v>
      </c>
      <c r="R46" s="9" t="s">
        <v>334</v>
      </c>
      <c r="S46" s="6" t="s">
        <v>232</v>
      </c>
    </row>
    <row r="47" spans="2:19" ht="15.75" thickBot="1">
      <c r="B47" s="66"/>
      <c r="C47" s="10">
        <v>4</v>
      </c>
      <c r="D47" s="11" t="s">
        <v>423</v>
      </c>
      <c r="E47" s="11" t="s">
        <v>477</v>
      </c>
      <c r="F47" s="11" t="s">
        <v>478</v>
      </c>
      <c r="G47" s="12" t="s">
        <v>479</v>
      </c>
      <c r="H47" s="11" t="s">
        <v>480</v>
      </c>
      <c r="I47" s="11" t="s">
        <v>481</v>
      </c>
      <c r="J47" s="11" t="s">
        <v>482</v>
      </c>
      <c r="K47" s="12" t="s">
        <v>483</v>
      </c>
      <c r="L47" s="11" t="s">
        <v>435</v>
      </c>
      <c r="M47" s="11" t="s">
        <v>484</v>
      </c>
      <c r="N47" s="11" t="s">
        <v>485</v>
      </c>
      <c r="O47" s="12" t="s">
        <v>486</v>
      </c>
      <c r="P47" s="13" t="s">
        <v>446</v>
      </c>
      <c r="Q47" s="13" t="s">
        <v>487</v>
      </c>
      <c r="R47" s="13" t="s">
        <v>488</v>
      </c>
      <c r="S47" s="10" t="s">
        <v>489</v>
      </c>
    </row>
    <row r="48" spans="2:19" ht="16.5" thickTop="1" thickBot="1">
      <c r="B48" s="64" t="s">
        <v>299</v>
      </c>
      <c r="C48" s="6">
        <v>8</v>
      </c>
      <c r="D48" s="7" t="s">
        <v>490</v>
      </c>
      <c r="E48" s="7" t="s">
        <v>491</v>
      </c>
      <c r="F48" s="7" t="s">
        <v>329</v>
      </c>
      <c r="G48" s="8" t="s">
        <v>492</v>
      </c>
      <c r="H48" s="7" t="s">
        <v>493</v>
      </c>
      <c r="I48" s="7" t="s">
        <v>494</v>
      </c>
      <c r="J48" s="7" t="s">
        <v>495</v>
      </c>
      <c r="K48" s="8" t="s">
        <v>496</v>
      </c>
      <c r="L48" s="7" t="s">
        <v>497</v>
      </c>
      <c r="M48" s="7" t="s">
        <v>435</v>
      </c>
      <c r="N48" s="7" t="s">
        <v>498</v>
      </c>
      <c r="O48" s="8" t="s">
        <v>499</v>
      </c>
      <c r="P48" s="9" t="s">
        <v>500</v>
      </c>
      <c r="Q48" s="9" t="s">
        <v>501</v>
      </c>
      <c r="R48" s="9" t="s">
        <v>502</v>
      </c>
      <c r="S48" s="6" t="s">
        <v>503</v>
      </c>
    </row>
    <row r="49" spans="2:19" ht="15.75" thickBot="1">
      <c r="B49" s="65"/>
      <c r="C49" s="6">
        <v>7</v>
      </c>
      <c r="D49" s="7" t="s">
        <v>456</v>
      </c>
      <c r="E49" s="7" t="s">
        <v>495</v>
      </c>
      <c r="F49" s="7" t="s">
        <v>302</v>
      </c>
      <c r="G49" s="8" t="s">
        <v>504</v>
      </c>
      <c r="H49" s="7" t="s">
        <v>24</v>
      </c>
      <c r="I49" s="7" t="s">
        <v>505</v>
      </c>
      <c r="J49" s="7" t="s">
        <v>422</v>
      </c>
      <c r="K49" s="8" t="s">
        <v>506</v>
      </c>
      <c r="L49" s="7" t="s">
        <v>507</v>
      </c>
      <c r="M49" s="7" t="s">
        <v>508</v>
      </c>
      <c r="N49" s="7" t="s">
        <v>509</v>
      </c>
      <c r="O49" s="8" t="s">
        <v>510</v>
      </c>
      <c r="P49" s="9" t="s">
        <v>511</v>
      </c>
      <c r="Q49" s="9" t="s">
        <v>512</v>
      </c>
      <c r="R49" s="9" t="s">
        <v>513</v>
      </c>
      <c r="S49" s="6" t="s">
        <v>514</v>
      </c>
    </row>
    <row r="50" spans="2:19" ht="15.75" thickBot="1">
      <c r="B50" s="65"/>
      <c r="C50" s="6">
        <v>6</v>
      </c>
      <c r="D50" s="7" t="s">
        <v>491</v>
      </c>
      <c r="E50" s="7" t="s">
        <v>515</v>
      </c>
      <c r="F50" s="7" t="s">
        <v>516</v>
      </c>
      <c r="G50" s="8" t="s">
        <v>517</v>
      </c>
      <c r="H50" s="7" t="s">
        <v>518</v>
      </c>
      <c r="I50" s="7" t="s">
        <v>426</v>
      </c>
      <c r="J50" s="7" t="s">
        <v>519</v>
      </c>
      <c r="K50" s="8" t="s">
        <v>520</v>
      </c>
      <c r="L50" s="7" t="s">
        <v>471</v>
      </c>
      <c r="M50" s="7" t="s">
        <v>502</v>
      </c>
      <c r="N50" s="7" t="s">
        <v>521</v>
      </c>
      <c r="O50" s="8" t="s">
        <v>445</v>
      </c>
      <c r="P50" s="9" t="s">
        <v>501</v>
      </c>
      <c r="Q50" s="9" t="s">
        <v>522</v>
      </c>
      <c r="R50" s="9" t="s">
        <v>513</v>
      </c>
      <c r="S50" s="6" t="s">
        <v>242</v>
      </c>
    </row>
    <row r="51" spans="2:19" ht="15.75" thickBot="1">
      <c r="B51" s="65"/>
      <c r="C51" s="6">
        <v>5</v>
      </c>
      <c r="D51" s="7" t="s">
        <v>523</v>
      </c>
      <c r="E51" s="7" t="s">
        <v>524</v>
      </c>
      <c r="F51" s="7" t="s">
        <v>525</v>
      </c>
      <c r="G51" s="8" t="s">
        <v>526</v>
      </c>
      <c r="H51" s="7" t="s">
        <v>527</v>
      </c>
      <c r="I51" s="7" t="s">
        <v>528</v>
      </c>
      <c r="J51" s="7" t="s">
        <v>529</v>
      </c>
      <c r="K51" s="8" t="s">
        <v>530</v>
      </c>
      <c r="L51" s="7" t="s">
        <v>531</v>
      </c>
      <c r="M51" s="7" t="s">
        <v>532</v>
      </c>
      <c r="N51" s="7" t="s">
        <v>533</v>
      </c>
      <c r="O51" s="8" t="s">
        <v>534</v>
      </c>
      <c r="P51" s="9" t="s">
        <v>430</v>
      </c>
      <c r="Q51" s="9" t="s">
        <v>535</v>
      </c>
      <c r="R51" s="9" t="s">
        <v>536</v>
      </c>
      <c r="S51" s="6" t="s">
        <v>537</v>
      </c>
    </row>
    <row r="52" spans="2:19" ht="15.75" thickBot="1">
      <c r="B52" s="66"/>
      <c r="C52" s="10">
        <v>4</v>
      </c>
      <c r="D52" s="11" t="s">
        <v>538</v>
      </c>
      <c r="E52" s="11" t="s">
        <v>539</v>
      </c>
      <c r="F52" s="11" t="s">
        <v>321</v>
      </c>
      <c r="G52" s="12" t="s">
        <v>540</v>
      </c>
      <c r="H52" s="11" t="s">
        <v>541</v>
      </c>
      <c r="I52" s="11" t="s">
        <v>427</v>
      </c>
      <c r="J52" s="11" t="s">
        <v>542</v>
      </c>
      <c r="K52" s="12" t="s">
        <v>345</v>
      </c>
      <c r="L52" s="11" t="s">
        <v>435</v>
      </c>
      <c r="M52" s="11" t="s">
        <v>310</v>
      </c>
      <c r="N52" s="11" t="s">
        <v>543</v>
      </c>
      <c r="O52" s="12" t="s">
        <v>544</v>
      </c>
      <c r="P52" s="13" t="s">
        <v>545</v>
      </c>
      <c r="Q52" s="13" t="s">
        <v>546</v>
      </c>
      <c r="R52" s="13" t="s">
        <v>350</v>
      </c>
      <c r="S52" s="10" t="s">
        <v>547</v>
      </c>
    </row>
    <row r="53" spans="2:19" ht="15.75" thickTop="1"/>
  </sheetData>
  <mergeCells count="54">
    <mergeCell ref="B28:S28"/>
    <mergeCell ref="O5:O6"/>
    <mergeCell ref="P5:P6"/>
    <mergeCell ref="Q5:Q6"/>
    <mergeCell ref="R5:R6"/>
    <mergeCell ref="S5:S6"/>
    <mergeCell ref="B7:B11"/>
    <mergeCell ref="I5:I6"/>
    <mergeCell ref="J5:J6"/>
    <mergeCell ref="K5:K6"/>
    <mergeCell ref="L5:L6"/>
    <mergeCell ref="M5:M6"/>
    <mergeCell ref="N5:N6"/>
    <mergeCell ref="B5:B6"/>
    <mergeCell ref="D5:D6"/>
    <mergeCell ref="E5:E6"/>
    <mergeCell ref="B12:B16"/>
    <mergeCell ref="B17:B21"/>
    <mergeCell ref="B22:B26"/>
    <mergeCell ref="C5:C6"/>
    <mergeCell ref="B2:S2"/>
    <mergeCell ref="D4:G4"/>
    <mergeCell ref="H4:K4"/>
    <mergeCell ref="L4:O4"/>
    <mergeCell ref="P4:S4"/>
    <mergeCell ref="F5:F6"/>
    <mergeCell ref="G5:G6"/>
    <mergeCell ref="H5:H6"/>
    <mergeCell ref="D30:G30"/>
    <mergeCell ref="H30:K30"/>
    <mergeCell ref="L30:O30"/>
    <mergeCell ref="P30:S30"/>
    <mergeCell ref="B31:B32"/>
    <mergeCell ref="D31:D32"/>
    <mergeCell ref="E31:E32"/>
    <mergeCell ref="F31:F32"/>
    <mergeCell ref="G31:G32"/>
    <mergeCell ref="H31:H32"/>
    <mergeCell ref="P31:P32"/>
    <mergeCell ref="Q31:Q32"/>
    <mergeCell ref="R31:R32"/>
    <mergeCell ref="S31:S32"/>
    <mergeCell ref="M31:M32"/>
    <mergeCell ref="N31:N32"/>
    <mergeCell ref="B38:B42"/>
    <mergeCell ref="B43:B47"/>
    <mergeCell ref="B48:B52"/>
    <mergeCell ref="C31:C32"/>
    <mergeCell ref="O31:O32"/>
    <mergeCell ref="B33:B37"/>
    <mergeCell ref="I31:I32"/>
    <mergeCell ref="J31:J32"/>
    <mergeCell ref="K31:K32"/>
    <mergeCell ref="L31:L3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6B68-D4B7-42BF-8C64-242D7D2B5B96}">
  <dimension ref="B2:T53"/>
  <sheetViews>
    <sheetView zoomScaleNormal="100" workbookViewId="0">
      <selection activeCell="Q4" sqref="Q4"/>
    </sheetView>
  </sheetViews>
  <sheetFormatPr baseColWidth="10" defaultRowHeight="15"/>
  <cols>
    <col min="2" max="2" width="4.7109375" customWidth="1"/>
    <col min="3" max="3" width="9.28515625" customWidth="1"/>
    <col min="4" max="15" width="8.7109375" customWidth="1"/>
  </cols>
  <sheetData>
    <row r="2" spans="2:20" ht="72.75" customHeight="1">
      <c r="B2" s="112" t="s">
        <v>585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</row>
    <row r="3" spans="2:20" ht="15.75" thickBot="1"/>
    <row r="4" spans="2:20" ht="16.5" thickTop="1" thickBot="1">
      <c r="B4" s="4"/>
      <c r="C4" s="5"/>
      <c r="D4" s="91" t="s">
        <v>582</v>
      </c>
      <c r="E4" s="92"/>
      <c r="F4" s="92"/>
      <c r="G4" s="93"/>
      <c r="H4" s="91" t="s">
        <v>586</v>
      </c>
      <c r="I4" s="92"/>
      <c r="J4" s="92"/>
      <c r="K4" s="93"/>
      <c r="L4" s="91" t="s">
        <v>548</v>
      </c>
      <c r="M4" s="92"/>
      <c r="N4" s="92"/>
      <c r="O4" s="94"/>
      <c r="Q4" s="117" t="s">
        <v>568</v>
      </c>
      <c r="R4" s="2"/>
      <c r="S4" s="2"/>
      <c r="T4" s="2"/>
    </row>
    <row r="5" spans="2:20" ht="12" customHeight="1" thickTop="1">
      <c r="B5" s="82"/>
      <c r="C5" s="67" t="s">
        <v>556</v>
      </c>
      <c r="D5" s="73">
        <v>4</v>
      </c>
      <c r="E5" s="71">
        <v>3</v>
      </c>
      <c r="F5" s="71">
        <v>2</v>
      </c>
      <c r="G5" s="69">
        <v>1</v>
      </c>
      <c r="H5" s="73">
        <v>4</v>
      </c>
      <c r="I5" s="71">
        <v>3</v>
      </c>
      <c r="J5" s="71">
        <v>2</v>
      </c>
      <c r="K5" s="69">
        <v>1</v>
      </c>
      <c r="L5" s="73">
        <v>4</v>
      </c>
      <c r="M5" s="71">
        <v>3</v>
      </c>
      <c r="N5" s="71">
        <v>2</v>
      </c>
      <c r="O5" s="69">
        <v>1</v>
      </c>
    </row>
    <row r="6" spans="2:20" ht="12" customHeight="1" thickBot="1">
      <c r="B6" s="83"/>
      <c r="C6" s="68"/>
      <c r="D6" s="74"/>
      <c r="E6" s="72"/>
      <c r="F6" s="72"/>
      <c r="G6" s="70"/>
      <c r="H6" s="74"/>
      <c r="I6" s="72"/>
      <c r="J6" s="72"/>
      <c r="K6" s="70"/>
      <c r="L6" s="74"/>
      <c r="M6" s="72"/>
      <c r="N6" s="72"/>
      <c r="O6" s="70"/>
    </row>
    <row r="7" spans="2:20" ht="16.5" thickTop="1" thickBot="1">
      <c r="B7" s="64" t="s">
        <v>296</v>
      </c>
      <c r="C7" s="6">
        <v>8</v>
      </c>
      <c r="D7" s="7">
        <v>90.55</v>
      </c>
      <c r="E7" s="7">
        <v>89.5</v>
      </c>
      <c r="F7" s="7">
        <v>88.1</v>
      </c>
      <c r="G7" s="8">
        <v>82.16</v>
      </c>
      <c r="H7" s="7">
        <v>90.51</v>
      </c>
      <c r="I7" s="7">
        <v>89.47</v>
      </c>
      <c r="J7" s="7">
        <v>88.09</v>
      </c>
      <c r="K7" s="8">
        <v>82.09</v>
      </c>
      <c r="L7" s="7">
        <v>0.04</v>
      </c>
      <c r="M7" s="7">
        <v>0.03</v>
      </c>
      <c r="N7" s="7">
        <v>0</v>
      </c>
      <c r="O7" s="8">
        <v>7.0000000000000007E-2</v>
      </c>
      <c r="Q7" s="46" t="s">
        <v>570</v>
      </c>
      <c r="R7" s="3"/>
      <c r="S7" s="45">
        <f>AVERAGE(L7:O26)</f>
        <v>3.9125000000000007E-2</v>
      </c>
      <c r="T7" s="3" t="s">
        <v>569</v>
      </c>
    </row>
    <row r="8" spans="2:20" ht="15.75" thickBot="1">
      <c r="B8" s="65"/>
      <c r="C8" s="6">
        <v>7</v>
      </c>
      <c r="D8" s="7">
        <v>91.01</v>
      </c>
      <c r="E8" s="7">
        <v>89.25</v>
      </c>
      <c r="F8" s="7">
        <v>87.92</v>
      </c>
      <c r="G8" s="8">
        <v>81.66</v>
      </c>
      <c r="H8" s="7">
        <v>90.95</v>
      </c>
      <c r="I8" s="7">
        <v>89.26</v>
      </c>
      <c r="J8" s="7">
        <v>87.95</v>
      </c>
      <c r="K8" s="8">
        <v>81.63</v>
      </c>
      <c r="L8" s="7">
        <v>0.06</v>
      </c>
      <c r="M8" s="7">
        <v>-0.02</v>
      </c>
      <c r="N8" s="7">
        <v>-0.03</v>
      </c>
      <c r="O8" s="8">
        <v>0.03</v>
      </c>
      <c r="Q8" s="3" t="s">
        <v>571</v>
      </c>
      <c r="R8" s="3"/>
      <c r="S8" s="47">
        <f>_xlfn.STDEV.S(L7:O26)</f>
        <v>0.12638291975209023</v>
      </c>
      <c r="T8" s="3" t="s">
        <v>569</v>
      </c>
    </row>
    <row r="9" spans="2:20" ht="15.75" thickBot="1">
      <c r="B9" s="65"/>
      <c r="C9" s="6">
        <v>6</v>
      </c>
      <c r="D9" s="7">
        <v>90.07</v>
      </c>
      <c r="E9" s="7">
        <v>89.32</v>
      </c>
      <c r="F9" s="7">
        <v>88.3</v>
      </c>
      <c r="G9" s="8">
        <v>81.459999999999994</v>
      </c>
      <c r="H9" s="7">
        <v>90.08</v>
      </c>
      <c r="I9" s="7">
        <v>89.37</v>
      </c>
      <c r="J9" s="7">
        <v>88.27</v>
      </c>
      <c r="K9" s="8">
        <v>81.459999999999994</v>
      </c>
      <c r="L9" s="7">
        <v>-0.02</v>
      </c>
      <c r="M9" s="7">
        <v>-0.05</v>
      </c>
      <c r="N9" s="7">
        <v>0.03</v>
      </c>
      <c r="O9" s="8">
        <v>-0.01</v>
      </c>
    </row>
    <row r="10" spans="2:20" ht="15.75" thickBot="1">
      <c r="B10" s="65"/>
      <c r="C10" s="6">
        <v>5</v>
      </c>
      <c r="D10" s="7">
        <v>89.78</v>
      </c>
      <c r="E10" s="7">
        <v>89.17</v>
      </c>
      <c r="F10" s="7">
        <v>87.62</v>
      </c>
      <c r="G10" s="8">
        <v>79.709999999999994</v>
      </c>
      <c r="H10" s="7">
        <v>89.74</v>
      </c>
      <c r="I10" s="7">
        <v>89.15</v>
      </c>
      <c r="J10" s="7">
        <v>87.65</v>
      </c>
      <c r="K10" s="8">
        <v>79.77</v>
      </c>
      <c r="L10" s="7">
        <v>0.04</v>
      </c>
      <c r="M10" s="7">
        <v>0.02</v>
      </c>
      <c r="N10" s="7">
        <v>-0.03</v>
      </c>
      <c r="O10" s="8">
        <v>-0.06</v>
      </c>
    </row>
    <row r="11" spans="2:20" ht="15.75" thickBot="1">
      <c r="B11" s="66"/>
      <c r="C11" s="10">
        <v>4</v>
      </c>
      <c r="D11" s="11">
        <v>90.28</v>
      </c>
      <c r="E11" s="11">
        <v>89.84</v>
      </c>
      <c r="F11" s="11">
        <v>86.45</v>
      </c>
      <c r="G11" s="12">
        <v>78.62</v>
      </c>
      <c r="H11" s="11">
        <v>90.3</v>
      </c>
      <c r="I11" s="11">
        <v>89.78</v>
      </c>
      <c r="J11" s="11">
        <v>86.47</v>
      </c>
      <c r="K11" s="12">
        <v>78.709999999999994</v>
      </c>
      <c r="L11" s="11">
        <v>-0.02</v>
      </c>
      <c r="M11" s="11">
        <v>0.05</v>
      </c>
      <c r="N11" s="11">
        <v>-0.03</v>
      </c>
      <c r="O11" s="12">
        <v>-0.09</v>
      </c>
    </row>
    <row r="12" spans="2:20" ht="16.5" thickTop="1" thickBot="1">
      <c r="B12" s="64" t="s">
        <v>297</v>
      </c>
      <c r="C12" s="6">
        <v>8</v>
      </c>
      <c r="D12" s="7">
        <v>91.34</v>
      </c>
      <c r="E12" s="7">
        <v>90.37</v>
      </c>
      <c r="F12" s="7">
        <v>88.67</v>
      </c>
      <c r="G12" s="8">
        <v>80.75</v>
      </c>
      <c r="H12" s="7">
        <v>91.26</v>
      </c>
      <c r="I12" s="7">
        <v>90.32</v>
      </c>
      <c r="J12" s="7">
        <v>88.64</v>
      </c>
      <c r="K12" s="8">
        <v>80.760000000000005</v>
      </c>
      <c r="L12" s="7">
        <v>0.08</v>
      </c>
      <c r="M12" s="7">
        <v>0.05</v>
      </c>
      <c r="N12" s="7">
        <v>0.02</v>
      </c>
      <c r="O12" s="8">
        <v>-0.01</v>
      </c>
    </row>
    <row r="13" spans="2:20" ht="15.75" thickBot="1">
      <c r="B13" s="65"/>
      <c r="C13" s="6">
        <v>7</v>
      </c>
      <c r="D13" s="7">
        <v>91.33</v>
      </c>
      <c r="E13" s="7">
        <v>90.51</v>
      </c>
      <c r="F13" s="7">
        <v>88.43</v>
      </c>
      <c r="G13" s="8">
        <v>80.61</v>
      </c>
      <c r="H13" s="7">
        <v>91.33</v>
      </c>
      <c r="I13" s="7">
        <v>90.51</v>
      </c>
      <c r="J13" s="7">
        <v>88.39</v>
      </c>
      <c r="K13" s="8">
        <v>80.58</v>
      </c>
      <c r="L13" s="7">
        <v>0</v>
      </c>
      <c r="M13" s="7">
        <v>0</v>
      </c>
      <c r="N13" s="7">
        <v>0.04</v>
      </c>
      <c r="O13" s="8">
        <v>0.03</v>
      </c>
    </row>
    <row r="14" spans="2:20" ht="15.75" thickBot="1">
      <c r="B14" s="65"/>
      <c r="C14" s="6">
        <v>6</v>
      </c>
      <c r="D14" s="7">
        <v>91.71</v>
      </c>
      <c r="E14" s="7">
        <v>90.05</v>
      </c>
      <c r="F14" s="7">
        <v>88.29</v>
      </c>
      <c r="G14" s="8">
        <v>79.87</v>
      </c>
      <c r="H14" s="7">
        <v>90.97</v>
      </c>
      <c r="I14" s="7">
        <v>90.04</v>
      </c>
      <c r="J14" s="7">
        <v>88.26</v>
      </c>
      <c r="K14" s="8">
        <v>79.81</v>
      </c>
      <c r="L14" s="7">
        <v>0.74</v>
      </c>
      <c r="M14" s="7">
        <v>0</v>
      </c>
      <c r="N14" s="7">
        <v>0.03</v>
      </c>
      <c r="O14" s="8">
        <v>0.06</v>
      </c>
    </row>
    <row r="15" spans="2:20" ht="15.75" thickBot="1">
      <c r="B15" s="65"/>
      <c r="C15" s="6">
        <v>5</v>
      </c>
      <c r="D15" s="7">
        <v>91.94</v>
      </c>
      <c r="E15" s="7">
        <v>90.73</v>
      </c>
      <c r="F15" s="7">
        <v>87.94</v>
      </c>
      <c r="G15" s="8">
        <v>78.72</v>
      </c>
      <c r="H15" s="7">
        <v>91.96</v>
      </c>
      <c r="I15" s="7">
        <v>90.73</v>
      </c>
      <c r="J15" s="7">
        <v>87.93</v>
      </c>
      <c r="K15" s="8">
        <v>78.64</v>
      </c>
      <c r="L15" s="7">
        <v>-0.01</v>
      </c>
      <c r="M15" s="7">
        <v>0</v>
      </c>
      <c r="N15" s="7">
        <v>0</v>
      </c>
      <c r="O15" s="8">
        <v>0.08</v>
      </c>
    </row>
    <row r="16" spans="2:20" ht="15.75" thickBot="1">
      <c r="B16" s="66"/>
      <c r="C16" s="10">
        <v>4</v>
      </c>
      <c r="D16" s="11">
        <v>90.36</v>
      </c>
      <c r="E16" s="11">
        <v>90.01</v>
      </c>
      <c r="F16" s="11">
        <v>87.09</v>
      </c>
      <c r="G16" s="12">
        <v>78.22</v>
      </c>
      <c r="H16" s="11">
        <v>90.35</v>
      </c>
      <c r="I16" s="11">
        <v>90</v>
      </c>
      <c r="J16" s="11">
        <v>87.03</v>
      </c>
      <c r="K16" s="12">
        <v>78.14</v>
      </c>
      <c r="L16" s="11">
        <v>0.01</v>
      </c>
      <c r="M16" s="11">
        <v>0.01</v>
      </c>
      <c r="N16" s="11">
        <v>0.05</v>
      </c>
      <c r="O16" s="12">
        <v>0.08</v>
      </c>
    </row>
    <row r="17" spans="2:20" ht="16.5" thickTop="1" thickBot="1">
      <c r="B17" s="64" t="s">
        <v>298</v>
      </c>
      <c r="C17" s="6">
        <v>8</v>
      </c>
      <c r="D17" s="7">
        <v>91.59</v>
      </c>
      <c r="E17" s="7">
        <v>90.35</v>
      </c>
      <c r="F17" s="7">
        <v>88.54</v>
      </c>
      <c r="G17" s="8">
        <v>80.92</v>
      </c>
      <c r="H17" s="7">
        <v>91.51</v>
      </c>
      <c r="I17" s="7">
        <v>90.38</v>
      </c>
      <c r="J17" s="7">
        <v>88.51</v>
      </c>
      <c r="K17" s="8">
        <v>80.89</v>
      </c>
      <c r="L17" s="7">
        <v>0.08</v>
      </c>
      <c r="M17" s="7">
        <v>-0.03</v>
      </c>
      <c r="N17" s="7">
        <v>0.03</v>
      </c>
      <c r="O17" s="8">
        <v>0.03</v>
      </c>
    </row>
    <row r="18" spans="2:20" ht="15.75" thickBot="1">
      <c r="B18" s="65"/>
      <c r="C18" s="6">
        <v>7</v>
      </c>
      <c r="D18" s="7">
        <v>91.17</v>
      </c>
      <c r="E18" s="7">
        <v>90</v>
      </c>
      <c r="F18" s="7">
        <v>88.52</v>
      </c>
      <c r="G18" s="8">
        <v>80.87</v>
      </c>
      <c r="H18" s="7">
        <v>91.18</v>
      </c>
      <c r="I18" s="7">
        <v>89.99</v>
      </c>
      <c r="J18" s="7">
        <v>88.53</v>
      </c>
      <c r="K18" s="8">
        <v>80.8</v>
      </c>
      <c r="L18" s="7">
        <v>-0.02</v>
      </c>
      <c r="M18" s="7">
        <v>0</v>
      </c>
      <c r="N18" s="7">
        <v>-0.01</v>
      </c>
      <c r="O18" s="8">
        <v>0.06</v>
      </c>
    </row>
    <row r="19" spans="2:20" ht="15.75" thickBot="1">
      <c r="B19" s="65"/>
      <c r="C19" s="6">
        <v>6</v>
      </c>
      <c r="D19" s="7">
        <v>90.82</v>
      </c>
      <c r="E19" s="7">
        <v>89.42</v>
      </c>
      <c r="F19" s="7">
        <v>88.38</v>
      </c>
      <c r="G19" s="8">
        <v>79.73</v>
      </c>
      <c r="H19" s="7">
        <v>90.81</v>
      </c>
      <c r="I19" s="7">
        <v>89.34</v>
      </c>
      <c r="J19" s="7">
        <v>88.34</v>
      </c>
      <c r="K19" s="8">
        <v>79.739999999999995</v>
      </c>
      <c r="L19" s="7">
        <v>0.01</v>
      </c>
      <c r="M19" s="7">
        <v>0.08</v>
      </c>
      <c r="N19" s="7">
        <v>0.04</v>
      </c>
      <c r="O19" s="8">
        <v>-0.01</v>
      </c>
    </row>
    <row r="20" spans="2:20" ht="15.75" thickBot="1">
      <c r="B20" s="65"/>
      <c r="C20" s="6">
        <v>5</v>
      </c>
      <c r="D20" s="7">
        <v>90.37</v>
      </c>
      <c r="E20" s="7">
        <v>89.75</v>
      </c>
      <c r="F20" s="7">
        <v>87.6</v>
      </c>
      <c r="G20" s="8">
        <v>78.459999999999994</v>
      </c>
      <c r="H20" s="7">
        <v>89.6</v>
      </c>
      <c r="I20" s="7">
        <v>89.75</v>
      </c>
      <c r="J20" s="7">
        <v>87.59</v>
      </c>
      <c r="K20" s="8">
        <v>78.430000000000007</v>
      </c>
      <c r="L20" s="7">
        <v>0.77</v>
      </c>
      <c r="M20" s="7">
        <v>0</v>
      </c>
      <c r="N20" s="7">
        <v>0.01</v>
      </c>
      <c r="O20" s="8">
        <v>0.03</v>
      </c>
    </row>
    <row r="21" spans="2:20" ht="15.75" thickBot="1">
      <c r="B21" s="66"/>
      <c r="C21" s="10">
        <v>4</v>
      </c>
      <c r="D21" s="11">
        <v>90.73</v>
      </c>
      <c r="E21" s="11">
        <v>89.45</v>
      </c>
      <c r="F21" s="11">
        <v>87.23</v>
      </c>
      <c r="G21" s="12">
        <v>77.98</v>
      </c>
      <c r="H21" s="11">
        <v>90.47</v>
      </c>
      <c r="I21" s="11">
        <v>89.47</v>
      </c>
      <c r="J21" s="11">
        <v>87.18</v>
      </c>
      <c r="K21" s="12">
        <v>77.959999999999994</v>
      </c>
      <c r="L21" s="11">
        <v>0.26</v>
      </c>
      <c r="M21" s="11">
        <v>-0.02</v>
      </c>
      <c r="N21" s="11">
        <v>0.05</v>
      </c>
      <c r="O21" s="12">
        <v>0.02</v>
      </c>
    </row>
    <row r="22" spans="2:20" ht="16.5" thickTop="1" thickBot="1">
      <c r="B22" s="64" t="s">
        <v>299</v>
      </c>
      <c r="C22" s="6">
        <v>8</v>
      </c>
      <c r="D22" s="7">
        <v>91.31</v>
      </c>
      <c r="E22" s="7">
        <v>90.17</v>
      </c>
      <c r="F22" s="7">
        <v>87.2</v>
      </c>
      <c r="G22" s="8">
        <v>76.41</v>
      </c>
      <c r="H22" s="7">
        <v>91.24</v>
      </c>
      <c r="I22" s="7">
        <v>90.2</v>
      </c>
      <c r="J22" s="7">
        <v>87.23</v>
      </c>
      <c r="K22" s="8">
        <v>76.42</v>
      </c>
      <c r="L22" s="7">
        <v>7.0000000000000007E-2</v>
      </c>
      <c r="M22" s="7">
        <v>-0.03</v>
      </c>
      <c r="N22" s="7">
        <v>-0.03</v>
      </c>
      <c r="O22" s="8">
        <v>0</v>
      </c>
    </row>
    <row r="23" spans="2:20" ht="15.75" thickBot="1">
      <c r="B23" s="65"/>
      <c r="C23" s="6">
        <v>7</v>
      </c>
      <c r="D23" s="7">
        <v>91.33</v>
      </c>
      <c r="E23" s="7">
        <v>90.35</v>
      </c>
      <c r="F23" s="7">
        <v>87.69</v>
      </c>
      <c r="G23" s="8">
        <v>76.819999999999993</v>
      </c>
      <c r="H23" s="7">
        <v>91.21</v>
      </c>
      <c r="I23" s="7">
        <v>90.27</v>
      </c>
      <c r="J23" s="7">
        <v>87.71</v>
      </c>
      <c r="K23" s="8">
        <v>76.86</v>
      </c>
      <c r="L23" s="7">
        <v>0.12</v>
      </c>
      <c r="M23" s="7">
        <v>0.08</v>
      </c>
      <c r="N23" s="7">
        <v>-0.02</v>
      </c>
      <c r="O23" s="8">
        <v>-0.05</v>
      </c>
    </row>
    <row r="24" spans="2:20" ht="15.75" thickBot="1">
      <c r="B24" s="65"/>
      <c r="C24" s="6">
        <v>6</v>
      </c>
      <c r="D24" s="7">
        <v>90.92</v>
      </c>
      <c r="E24" s="7">
        <v>90.13</v>
      </c>
      <c r="F24" s="7">
        <v>87.37</v>
      </c>
      <c r="G24" s="8">
        <v>77</v>
      </c>
      <c r="H24" s="7">
        <v>90.9</v>
      </c>
      <c r="I24" s="7">
        <v>90.06</v>
      </c>
      <c r="J24" s="7">
        <v>87.4</v>
      </c>
      <c r="K24" s="8">
        <v>76.94</v>
      </c>
      <c r="L24" s="7">
        <v>0.02</v>
      </c>
      <c r="M24" s="7">
        <v>7.0000000000000007E-2</v>
      </c>
      <c r="N24" s="7">
        <v>-0.02</v>
      </c>
      <c r="O24" s="8">
        <v>0.06</v>
      </c>
    </row>
    <row r="25" spans="2:20" ht="15.75" thickBot="1">
      <c r="B25" s="65"/>
      <c r="C25" s="6">
        <v>5</v>
      </c>
      <c r="D25" s="7">
        <v>91.33</v>
      </c>
      <c r="E25" s="7">
        <v>90.38</v>
      </c>
      <c r="F25" s="7">
        <v>86.22</v>
      </c>
      <c r="G25" s="8">
        <v>75.760000000000005</v>
      </c>
      <c r="H25" s="7">
        <v>91.18</v>
      </c>
      <c r="I25" s="7">
        <v>90.36</v>
      </c>
      <c r="J25" s="7">
        <v>86.27</v>
      </c>
      <c r="K25" s="8">
        <v>75.78</v>
      </c>
      <c r="L25" s="7">
        <v>0.15</v>
      </c>
      <c r="M25" s="7">
        <v>0.01</v>
      </c>
      <c r="N25" s="7">
        <v>-0.06</v>
      </c>
      <c r="O25" s="8">
        <v>-0.02</v>
      </c>
    </row>
    <row r="26" spans="2:20" ht="15.75" thickBot="1">
      <c r="B26" s="66"/>
      <c r="C26" s="10">
        <v>4</v>
      </c>
      <c r="D26" s="11">
        <v>89.65</v>
      </c>
      <c r="E26" s="11">
        <v>89.24</v>
      </c>
      <c r="F26" s="11">
        <v>85.69</v>
      </c>
      <c r="G26" s="12">
        <v>73.36</v>
      </c>
      <c r="H26" s="11">
        <v>89.55</v>
      </c>
      <c r="I26" s="11">
        <v>89.27</v>
      </c>
      <c r="J26" s="11">
        <v>85.7</v>
      </c>
      <c r="K26" s="12">
        <v>73.3</v>
      </c>
      <c r="L26" s="11">
        <v>0.11</v>
      </c>
      <c r="M26" s="11">
        <v>-0.03</v>
      </c>
      <c r="N26" s="11">
        <v>-0.01</v>
      </c>
      <c r="O26" s="12">
        <v>0.06</v>
      </c>
    </row>
    <row r="27" spans="2:20" ht="15.75" thickTop="1"/>
    <row r="28" spans="2:20" ht="65.25" customHeight="1">
      <c r="B28" s="112" t="s">
        <v>587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</row>
    <row r="29" spans="2:20" ht="15.75" thickBot="1"/>
    <row r="30" spans="2:20" ht="16.5" thickTop="1" thickBot="1">
      <c r="B30" s="4"/>
      <c r="C30" s="5"/>
      <c r="D30" s="91" t="s">
        <v>582</v>
      </c>
      <c r="E30" s="92"/>
      <c r="F30" s="92"/>
      <c r="G30" s="93"/>
      <c r="H30" s="91" t="s">
        <v>586</v>
      </c>
      <c r="I30" s="92"/>
      <c r="J30" s="92"/>
      <c r="K30" s="93"/>
      <c r="L30" s="91" t="s">
        <v>548</v>
      </c>
      <c r="M30" s="92"/>
      <c r="N30" s="92"/>
      <c r="O30" s="94"/>
      <c r="Q30" s="2" t="s">
        <v>572</v>
      </c>
      <c r="R30" s="2"/>
      <c r="S30" s="2"/>
      <c r="T30" s="2"/>
    </row>
    <row r="31" spans="2:20" ht="12" customHeight="1" thickTop="1">
      <c r="B31" s="82"/>
      <c r="C31" s="67" t="s">
        <v>556</v>
      </c>
      <c r="D31" s="73">
        <v>4</v>
      </c>
      <c r="E31" s="71">
        <v>3</v>
      </c>
      <c r="F31" s="71">
        <v>2</v>
      </c>
      <c r="G31" s="69">
        <v>1</v>
      </c>
      <c r="H31" s="73">
        <v>4</v>
      </c>
      <c r="I31" s="71">
        <v>3</v>
      </c>
      <c r="J31" s="71">
        <v>2</v>
      </c>
      <c r="K31" s="69">
        <v>1</v>
      </c>
      <c r="L31" s="73">
        <v>4</v>
      </c>
      <c r="M31" s="71">
        <v>3</v>
      </c>
      <c r="N31" s="71">
        <v>2</v>
      </c>
      <c r="O31" s="69">
        <v>1</v>
      </c>
    </row>
    <row r="32" spans="2:20" ht="12" customHeight="1" thickBot="1">
      <c r="B32" s="83"/>
      <c r="C32" s="68"/>
      <c r="D32" s="74"/>
      <c r="E32" s="72"/>
      <c r="F32" s="72"/>
      <c r="G32" s="70"/>
      <c r="H32" s="74"/>
      <c r="I32" s="72"/>
      <c r="J32" s="72"/>
      <c r="K32" s="70"/>
      <c r="L32" s="74"/>
      <c r="M32" s="72"/>
      <c r="N32" s="72"/>
      <c r="O32" s="70"/>
    </row>
    <row r="33" spans="2:20" ht="16.5" thickTop="1" thickBot="1">
      <c r="B33" s="64" t="s">
        <v>296</v>
      </c>
      <c r="C33" s="6">
        <v>8</v>
      </c>
      <c r="D33" s="7">
        <v>91.16</v>
      </c>
      <c r="E33" s="7">
        <v>90.73</v>
      </c>
      <c r="F33" s="7">
        <v>89.64</v>
      </c>
      <c r="G33" s="8">
        <v>85.76</v>
      </c>
      <c r="H33" s="7">
        <v>91.14</v>
      </c>
      <c r="I33" s="7">
        <v>90.72</v>
      </c>
      <c r="J33" s="7">
        <v>89.66</v>
      </c>
      <c r="K33" s="8">
        <v>85.73</v>
      </c>
      <c r="L33" s="7">
        <v>0.02</v>
      </c>
      <c r="M33" s="7">
        <v>0.01</v>
      </c>
      <c r="N33" s="7">
        <v>-0.03</v>
      </c>
      <c r="O33" s="8">
        <v>0.03</v>
      </c>
      <c r="Q33" s="46" t="s">
        <v>570</v>
      </c>
      <c r="R33" s="3"/>
      <c r="S33" s="45">
        <f>AVERAGE(L33:O52)</f>
        <v>1.4625000000000004E-2</v>
      </c>
      <c r="T33" s="3" t="s">
        <v>569</v>
      </c>
    </row>
    <row r="34" spans="2:20" ht="15.75" thickBot="1">
      <c r="B34" s="65"/>
      <c r="C34" s="6">
        <v>7</v>
      </c>
      <c r="D34" s="7">
        <v>91.09</v>
      </c>
      <c r="E34" s="7">
        <v>90.62</v>
      </c>
      <c r="F34" s="7">
        <v>89.88</v>
      </c>
      <c r="G34" s="8">
        <v>84.92</v>
      </c>
      <c r="H34" s="7">
        <v>91.11</v>
      </c>
      <c r="I34" s="7">
        <v>90.62</v>
      </c>
      <c r="J34" s="7">
        <v>89.89</v>
      </c>
      <c r="K34" s="8">
        <v>84.85</v>
      </c>
      <c r="L34" s="7">
        <v>-0.02</v>
      </c>
      <c r="M34" s="7">
        <v>0.01</v>
      </c>
      <c r="N34" s="7">
        <v>-0.01</v>
      </c>
      <c r="O34" s="8">
        <v>7.0000000000000007E-2</v>
      </c>
      <c r="Q34" s="3" t="s">
        <v>571</v>
      </c>
      <c r="R34" s="3"/>
      <c r="S34" s="47">
        <f>_xlfn.STDEV.S(L33:O52)</f>
        <v>4.4861072465834005E-2</v>
      </c>
      <c r="T34" s="3" t="s">
        <v>569</v>
      </c>
    </row>
    <row r="35" spans="2:20" ht="15.75" thickBot="1">
      <c r="B35" s="65"/>
      <c r="C35" s="6">
        <v>6</v>
      </c>
      <c r="D35" s="7">
        <v>91.1</v>
      </c>
      <c r="E35" s="7">
        <v>90.59</v>
      </c>
      <c r="F35" s="7">
        <v>89.39</v>
      </c>
      <c r="G35" s="8">
        <v>84.85</v>
      </c>
      <c r="H35" s="7">
        <v>91.1</v>
      </c>
      <c r="I35" s="7">
        <v>90.58</v>
      </c>
      <c r="J35" s="7">
        <v>89.42</v>
      </c>
      <c r="K35" s="8">
        <v>84.82</v>
      </c>
      <c r="L35" s="7">
        <v>0.01</v>
      </c>
      <c r="M35" s="7">
        <v>0.01</v>
      </c>
      <c r="N35" s="7">
        <v>-0.03</v>
      </c>
      <c r="O35" s="8">
        <v>0.02</v>
      </c>
    </row>
    <row r="36" spans="2:20" ht="15.75" thickBot="1">
      <c r="B36" s="65"/>
      <c r="C36" s="6">
        <v>5</v>
      </c>
      <c r="D36" s="7">
        <v>90.58</v>
      </c>
      <c r="E36" s="7">
        <v>90.35</v>
      </c>
      <c r="F36" s="7">
        <v>89.26</v>
      </c>
      <c r="G36" s="8">
        <v>84.33</v>
      </c>
      <c r="H36" s="7">
        <v>90.39</v>
      </c>
      <c r="I36" s="7">
        <v>90.41</v>
      </c>
      <c r="J36" s="7">
        <v>89.26</v>
      </c>
      <c r="K36" s="8">
        <v>84.29</v>
      </c>
      <c r="L36" s="7">
        <v>0.19</v>
      </c>
      <c r="M36" s="7">
        <v>-0.05</v>
      </c>
      <c r="N36" s="7">
        <v>0</v>
      </c>
      <c r="O36" s="8">
        <v>0.04</v>
      </c>
    </row>
    <row r="37" spans="2:20" ht="15.75" thickBot="1">
      <c r="B37" s="66"/>
      <c r="C37" s="10">
        <v>4</v>
      </c>
      <c r="D37" s="11">
        <v>90.64</v>
      </c>
      <c r="E37" s="11">
        <v>90.32</v>
      </c>
      <c r="F37" s="11">
        <v>88.92</v>
      </c>
      <c r="G37" s="12">
        <v>83.09</v>
      </c>
      <c r="H37" s="11">
        <v>90.64</v>
      </c>
      <c r="I37" s="11">
        <v>90.26</v>
      </c>
      <c r="J37" s="11">
        <v>88.9</v>
      </c>
      <c r="K37" s="12">
        <v>83.07</v>
      </c>
      <c r="L37" s="11">
        <v>0</v>
      </c>
      <c r="M37" s="11">
        <v>0.06</v>
      </c>
      <c r="N37" s="11">
        <v>0.02</v>
      </c>
      <c r="O37" s="12">
        <v>0.02</v>
      </c>
    </row>
    <row r="38" spans="2:20" ht="16.5" thickTop="1" thickBot="1">
      <c r="B38" s="64" t="s">
        <v>297</v>
      </c>
      <c r="C38" s="6">
        <v>8</v>
      </c>
      <c r="D38" s="7">
        <v>90.55</v>
      </c>
      <c r="E38" s="7">
        <v>89.99</v>
      </c>
      <c r="F38" s="7">
        <v>89.26</v>
      </c>
      <c r="G38" s="8">
        <v>85</v>
      </c>
      <c r="H38" s="7">
        <v>90.52</v>
      </c>
      <c r="I38" s="7">
        <v>89.97</v>
      </c>
      <c r="J38" s="7">
        <v>89.26</v>
      </c>
      <c r="K38" s="8">
        <v>84.98</v>
      </c>
      <c r="L38" s="7">
        <v>0.03</v>
      </c>
      <c r="M38" s="7">
        <v>0.01</v>
      </c>
      <c r="N38" s="7">
        <v>0</v>
      </c>
      <c r="O38" s="8">
        <v>0.02</v>
      </c>
    </row>
    <row r="39" spans="2:20" ht="15.75" thickBot="1">
      <c r="B39" s="65"/>
      <c r="C39" s="6">
        <v>7</v>
      </c>
      <c r="D39" s="7">
        <v>90.37</v>
      </c>
      <c r="E39" s="7">
        <v>89.96</v>
      </c>
      <c r="F39" s="7">
        <v>89.09</v>
      </c>
      <c r="G39" s="8">
        <v>84.86</v>
      </c>
      <c r="H39" s="7">
        <v>90.35</v>
      </c>
      <c r="I39" s="7">
        <v>89.97</v>
      </c>
      <c r="J39" s="7">
        <v>89.13</v>
      </c>
      <c r="K39" s="8">
        <v>84.81</v>
      </c>
      <c r="L39" s="7">
        <v>0.02</v>
      </c>
      <c r="M39" s="7">
        <v>-0.01</v>
      </c>
      <c r="N39" s="7">
        <v>-0.04</v>
      </c>
      <c r="O39" s="8">
        <v>0.05</v>
      </c>
    </row>
    <row r="40" spans="2:20" ht="15.75" thickBot="1">
      <c r="B40" s="65"/>
      <c r="C40" s="6">
        <v>6</v>
      </c>
      <c r="D40" s="7">
        <v>90.62</v>
      </c>
      <c r="E40" s="7">
        <v>90.32</v>
      </c>
      <c r="F40" s="7">
        <v>89.24</v>
      </c>
      <c r="G40" s="8">
        <v>83.95</v>
      </c>
      <c r="H40" s="7">
        <v>90.61</v>
      </c>
      <c r="I40" s="7">
        <v>90.32</v>
      </c>
      <c r="J40" s="7">
        <v>89.19</v>
      </c>
      <c r="K40" s="8">
        <v>83.85</v>
      </c>
      <c r="L40" s="7">
        <v>0</v>
      </c>
      <c r="M40" s="7">
        <v>0</v>
      </c>
      <c r="N40" s="7">
        <v>0.05</v>
      </c>
      <c r="O40" s="8">
        <v>0.1</v>
      </c>
    </row>
    <row r="41" spans="2:20" ht="15.75" thickBot="1">
      <c r="B41" s="65"/>
      <c r="C41" s="6">
        <v>5</v>
      </c>
      <c r="D41" s="7">
        <v>90.07</v>
      </c>
      <c r="E41" s="7">
        <v>89.93</v>
      </c>
      <c r="F41" s="7">
        <v>88.59</v>
      </c>
      <c r="G41" s="8">
        <v>83.23</v>
      </c>
      <c r="H41" s="7">
        <v>90.13</v>
      </c>
      <c r="I41" s="7">
        <v>89.89</v>
      </c>
      <c r="J41" s="7">
        <v>88.52</v>
      </c>
      <c r="K41" s="8">
        <v>83.2</v>
      </c>
      <c r="L41" s="7">
        <v>-0.06</v>
      </c>
      <c r="M41" s="7">
        <v>0.04</v>
      </c>
      <c r="N41" s="7">
        <v>7.0000000000000007E-2</v>
      </c>
      <c r="O41" s="8">
        <v>0.03</v>
      </c>
    </row>
    <row r="42" spans="2:20" ht="15.75" thickBot="1">
      <c r="B42" s="66"/>
      <c r="C42" s="10">
        <v>4</v>
      </c>
      <c r="D42" s="11">
        <v>90.54</v>
      </c>
      <c r="E42" s="11">
        <v>89.62</v>
      </c>
      <c r="F42" s="11">
        <v>88.62</v>
      </c>
      <c r="G42" s="12">
        <v>82.14</v>
      </c>
      <c r="H42" s="11">
        <v>90.51</v>
      </c>
      <c r="I42" s="11">
        <v>89.65</v>
      </c>
      <c r="J42" s="11">
        <v>88.6</v>
      </c>
      <c r="K42" s="12">
        <v>82.13</v>
      </c>
      <c r="L42" s="11">
        <v>0.03</v>
      </c>
      <c r="M42" s="11">
        <v>-0.03</v>
      </c>
      <c r="N42" s="11">
        <v>0.02</v>
      </c>
      <c r="O42" s="12">
        <v>0</v>
      </c>
    </row>
    <row r="43" spans="2:20" ht="16.5" thickTop="1" thickBot="1">
      <c r="B43" s="64" t="s">
        <v>298</v>
      </c>
      <c r="C43" s="6">
        <v>8</v>
      </c>
      <c r="D43" s="7">
        <v>91.65</v>
      </c>
      <c r="E43" s="7">
        <v>91.18</v>
      </c>
      <c r="F43" s="7">
        <v>90.5</v>
      </c>
      <c r="G43" s="8">
        <v>85.73</v>
      </c>
      <c r="H43" s="7">
        <v>91.6</v>
      </c>
      <c r="I43" s="7">
        <v>91.21</v>
      </c>
      <c r="J43" s="7">
        <v>90.46</v>
      </c>
      <c r="K43" s="8">
        <v>85.72</v>
      </c>
      <c r="L43" s="7">
        <v>0.05</v>
      </c>
      <c r="M43" s="7">
        <v>-0.03</v>
      </c>
      <c r="N43" s="7">
        <v>0.04</v>
      </c>
      <c r="O43" s="8">
        <v>0.01</v>
      </c>
    </row>
    <row r="44" spans="2:20" ht="15.75" thickBot="1">
      <c r="B44" s="65"/>
      <c r="C44" s="6">
        <v>7</v>
      </c>
      <c r="D44" s="7">
        <v>91.4</v>
      </c>
      <c r="E44" s="7">
        <v>91.27</v>
      </c>
      <c r="F44" s="7">
        <v>90.49</v>
      </c>
      <c r="G44" s="8">
        <v>85.41</v>
      </c>
      <c r="H44" s="7">
        <v>91.37</v>
      </c>
      <c r="I44" s="7">
        <v>91.24</v>
      </c>
      <c r="J44" s="7">
        <v>90.43</v>
      </c>
      <c r="K44" s="8">
        <v>85.38</v>
      </c>
      <c r="L44" s="7">
        <v>0.04</v>
      </c>
      <c r="M44" s="7">
        <v>0.03</v>
      </c>
      <c r="N44" s="7">
        <v>0.06</v>
      </c>
      <c r="O44" s="8">
        <v>0.03</v>
      </c>
    </row>
    <row r="45" spans="2:20" ht="15.75" thickBot="1">
      <c r="B45" s="65"/>
      <c r="C45" s="6">
        <v>6</v>
      </c>
      <c r="D45" s="7">
        <v>91.54</v>
      </c>
      <c r="E45" s="7">
        <v>91.04</v>
      </c>
      <c r="F45" s="7">
        <v>90.29</v>
      </c>
      <c r="G45" s="8">
        <v>85.15</v>
      </c>
      <c r="H45" s="7">
        <v>91.46</v>
      </c>
      <c r="I45" s="7">
        <v>90.99</v>
      </c>
      <c r="J45" s="7">
        <v>90.28</v>
      </c>
      <c r="K45" s="8">
        <v>85.05</v>
      </c>
      <c r="L45" s="7">
        <v>0.08</v>
      </c>
      <c r="M45" s="7">
        <v>0.05</v>
      </c>
      <c r="N45" s="7">
        <v>0.01</v>
      </c>
      <c r="O45" s="8">
        <v>0.09</v>
      </c>
    </row>
    <row r="46" spans="2:20" ht="15.75" thickBot="1">
      <c r="B46" s="65"/>
      <c r="C46" s="6">
        <v>5</v>
      </c>
      <c r="D46" s="7">
        <v>90.79</v>
      </c>
      <c r="E46" s="7">
        <v>91.43</v>
      </c>
      <c r="F46" s="7">
        <v>89.94</v>
      </c>
      <c r="G46" s="8">
        <v>84.56</v>
      </c>
      <c r="H46" s="7">
        <v>90.88</v>
      </c>
      <c r="I46" s="7">
        <v>91.4</v>
      </c>
      <c r="J46" s="7">
        <v>89.93</v>
      </c>
      <c r="K46" s="8">
        <v>84.55</v>
      </c>
      <c r="L46" s="7">
        <v>-0.09</v>
      </c>
      <c r="M46" s="7">
        <v>0.03</v>
      </c>
      <c r="N46" s="7">
        <v>0.01</v>
      </c>
      <c r="O46" s="8">
        <v>0</v>
      </c>
    </row>
    <row r="47" spans="2:20" ht="15.75" thickBot="1">
      <c r="B47" s="66"/>
      <c r="C47" s="10">
        <v>4</v>
      </c>
      <c r="D47" s="11">
        <v>91.21</v>
      </c>
      <c r="E47" s="11">
        <v>90.79</v>
      </c>
      <c r="F47" s="11">
        <v>89.56</v>
      </c>
      <c r="G47" s="12">
        <v>82.63</v>
      </c>
      <c r="H47" s="11">
        <v>91.21</v>
      </c>
      <c r="I47" s="11">
        <v>90.77</v>
      </c>
      <c r="J47" s="11">
        <v>89.56</v>
      </c>
      <c r="K47" s="12">
        <v>82.58</v>
      </c>
      <c r="L47" s="11">
        <v>0</v>
      </c>
      <c r="M47" s="11">
        <v>0.02</v>
      </c>
      <c r="N47" s="11">
        <v>0.01</v>
      </c>
      <c r="O47" s="12">
        <v>0.05</v>
      </c>
    </row>
    <row r="48" spans="2:20" ht="16.5" thickTop="1" thickBot="1">
      <c r="B48" s="64" t="s">
        <v>299</v>
      </c>
      <c r="C48" s="6">
        <v>8</v>
      </c>
      <c r="D48" s="7">
        <v>92.58</v>
      </c>
      <c r="E48" s="7">
        <v>92.42</v>
      </c>
      <c r="F48" s="7">
        <v>91.39</v>
      </c>
      <c r="G48" s="8">
        <v>86.75</v>
      </c>
      <c r="H48" s="7">
        <v>92.64</v>
      </c>
      <c r="I48" s="7">
        <v>92.39</v>
      </c>
      <c r="J48" s="7">
        <v>91.4</v>
      </c>
      <c r="K48" s="8">
        <v>86.71</v>
      </c>
      <c r="L48" s="7">
        <v>-0.06</v>
      </c>
      <c r="M48" s="7">
        <v>0.04</v>
      </c>
      <c r="N48" s="7">
        <v>-0.01</v>
      </c>
      <c r="O48" s="8">
        <v>0.04</v>
      </c>
    </row>
    <row r="49" spans="2:15" ht="15.75" thickBot="1">
      <c r="B49" s="65"/>
      <c r="C49" s="6">
        <v>7</v>
      </c>
      <c r="D49" s="7">
        <v>92.59</v>
      </c>
      <c r="E49" s="7">
        <v>92.35</v>
      </c>
      <c r="F49" s="7">
        <v>91.24</v>
      </c>
      <c r="G49" s="8">
        <v>86.61</v>
      </c>
      <c r="H49" s="7">
        <v>92.64</v>
      </c>
      <c r="I49" s="7">
        <v>92.3</v>
      </c>
      <c r="J49" s="7">
        <v>91.12</v>
      </c>
      <c r="K49" s="8">
        <v>86.59</v>
      </c>
      <c r="L49" s="7">
        <v>-0.04</v>
      </c>
      <c r="M49" s="7">
        <v>0.05</v>
      </c>
      <c r="N49" s="7">
        <v>0.12</v>
      </c>
      <c r="O49" s="8">
        <v>0.02</v>
      </c>
    </row>
    <row r="50" spans="2:15" ht="15.75" thickBot="1">
      <c r="B50" s="65"/>
      <c r="C50" s="6">
        <v>6</v>
      </c>
      <c r="D50" s="7">
        <v>92.18</v>
      </c>
      <c r="E50" s="7">
        <v>91.86</v>
      </c>
      <c r="F50" s="7">
        <v>90.85</v>
      </c>
      <c r="G50" s="8">
        <v>85.6</v>
      </c>
      <c r="H50" s="7">
        <v>92.21</v>
      </c>
      <c r="I50" s="7">
        <v>91.9</v>
      </c>
      <c r="J50" s="7">
        <v>90.85</v>
      </c>
      <c r="K50" s="8">
        <v>85.6</v>
      </c>
      <c r="L50" s="7">
        <v>-0.03</v>
      </c>
      <c r="M50" s="7">
        <v>-0.04</v>
      </c>
      <c r="N50" s="7">
        <v>0</v>
      </c>
      <c r="O50" s="8">
        <v>0</v>
      </c>
    </row>
    <row r="51" spans="2:15" ht="15.75" thickBot="1">
      <c r="B51" s="65"/>
      <c r="C51" s="6">
        <v>5</v>
      </c>
      <c r="D51" s="7">
        <v>91.55</v>
      </c>
      <c r="E51" s="7">
        <v>91.82</v>
      </c>
      <c r="F51" s="7">
        <v>90.52</v>
      </c>
      <c r="G51" s="8">
        <v>84.94</v>
      </c>
      <c r="H51" s="7">
        <v>91.54</v>
      </c>
      <c r="I51" s="7">
        <v>91.82</v>
      </c>
      <c r="J51" s="7">
        <v>90.46</v>
      </c>
      <c r="K51" s="8">
        <v>84.93</v>
      </c>
      <c r="L51" s="7">
        <v>0.01</v>
      </c>
      <c r="M51" s="7">
        <v>0</v>
      </c>
      <c r="N51" s="7">
        <v>0.05</v>
      </c>
      <c r="O51" s="8">
        <v>0</v>
      </c>
    </row>
    <row r="52" spans="2:15" ht="15.75" thickBot="1">
      <c r="B52" s="66"/>
      <c r="C52" s="10">
        <v>4</v>
      </c>
      <c r="D52" s="11">
        <v>91.51</v>
      </c>
      <c r="E52" s="11">
        <v>91.92</v>
      </c>
      <c r="F52" s="11">
        <v>90.28</v>
      </c>
      <c r="G52" s="12">
        <v>82.21</v>
      </c>
      <c r="H52" s="11">
        <v>91.62</v>
      </c>
      <c r="I52" s="11">
        <v>91.94</v>
      </c>
      <c r="J52" s="11">
        <v>90.25</v>
      </c>
      <c r="K52" s="12">
        <v>82.28</v>
      </c>
      <c r="L52" s="11">
        <v>-0.11</v>
      </c>
      <c r="M52" s="11">
        <v>-0.02</v>
      </c>
      <c r="N52" s="11">
        <v>0.03</v>
      </c>
      <c r="O52" s="12">
        <v>-7.0000000000000007E-2</v>
      </c>
    </row>
    <row r="53" spans="2:15" ht="15.75" thickTop="1"/>
  </sheetData>
  <mergeCells count="44">
    <mergeCell ref="B2:O2"/>
    <mergeCell ref="C5:C6"/>
    <mergeCell ref="I5:I6"/>
    <mergeCell ref="J5:J6"/>
    <mergeCell ref="K5:K6"/>
    <mergeCell ref="L5:L6"/>
    <mergeCell ref="M5:M6"/>
    <mergeCell ref="N5:N6"/>
    <mergeCell ref="D4:G4"/>
    <mergeCell ref="H4:K4"/>
    <mergeCell ref="L4:O4"/>
    <mergeCell ref="B5:B6"/>
    <mergeCell ref="D5:D6"/>
    <mergeCell ref="E5:E6"/>
    <mergeCell ref="F5:F6"/>
    <mergeCell ref="G5:G6"/>
    <mergeCell ref="O5:O6"/>
    <mergeCell ref="B7:B11"/>
    <mergeCell ref="B12:B16"/>
    <mergeCell ref="B17:B21"/>
    <mergeCell ref="B22:B26"/>
    <mergeCell ref="H5:H6"/>
    <mergeCell ref="B28:O28"/>
    <mergeCell ref="D30:G30"/>
    <mergeCell ref="H30:K30"/>
    <mergeCell ref="L30:O30"/>
    <mergeCell ref="B31:B32"/>
    <mergeCell ref="D31:D32"/>
    <mergeCell ref="E31:E32"/>
    <mergeCell ref="F31:F32"/>
    <mergeCell ref="G31:G32"/>
    <mergeCell ref="H31:H32"/>
    <mergeCell ref="O31:O32"/>
    <mergeCell ref="I31:I32"/>
    <mergeCell ref="J31:J32"/>
    <mergeCell ref="K31:K32"/>
    <mergeCell ref="L31:L32"/>
    <mergeCell ref="M31:M32"/>
    <mergeCell ref="N31:N32"/>
    <mergeCell ref="B33:B37"/>
    <mergeCell ref="B38:B42"/>
    <mergeCell ref="B43:B47"/>
    <mergeCell ref="B48:B52"/>
    <mergeCell ref="C31:C3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C673-5B58-4136-9F32-1E1854A48A9C}">
  <dimension ref="B2:AE107"/>
  <sheetViews>
    <sheetView zoomScaleNormal="100" workbookViewId="0">
      <selection activeCell="B2" activeCellId="4" sqref="B82 B28:AA28 AC30 AC4 B2:AA2"/>
    </sheetView>
  </sheetViews>
  <sheetFormatPr baseColWidth="10" defaultRowHeight="15"/>
  <cols>
    <col min="2" max="2" width="4.7109375" customWidth="1"/>
    <col min="3" max="3" width="8.5703125" customWidth="1"/>
    <col min="4" max="19" width="6.7109375" customWidth="1"/>
    <col min="20" max="27" width="8.7109375" customWidth="1"/>
  </cols>
  <sheetData>
    <row r="2" spans="2:31" ht="55.5" customHeight="1">
      <c r="B2" s="112" t="s">
        <v>588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</row>
    <row r="3" spans="2:31" ht="15.75" thickBot="1"/>
    <row r="4" spans="2:31" ht="16.5" thickTop="1" thickBot="1">
      <c r="B4" s="4"/>
      <c r="C4" s="5"/>
      <c r="D4" s="91" t="s">
        <v>551</v>
      </c>
      <c r="E4" s="92"/>
      <c r="F4" s="92"/>
      <c r="G4" s="93"/>
      <c r="H4" s="91" t="s">
        <v>552</v>
      </c>
      <c r="I4" s="92"/>
      <c r="J4" s="92"/>
      <c r="K4" s="93"/>
      <c r="L4" s="91" t="s">
        <v>553</v>
      </c>
      <c r="M4" s="92"/>
      <c r="N4" s="92"/>
      <c r="O4" s="94"/>
      <c r="P4" s="100" t="s">
        <v>554</v>
      </c>
      <c r="Q4" s="98"/>
      <c r="R4" s="98"/>
      <c r="S4" s="99"/>
      <c r="T4" s="97" t="s">
        <v>549</v>
      </c>
      <c r="U4" s="98"/>
      <c r="V4" s="98"/>
      <c r="W4" s="99"/>
      <c r="X4" s="97" t="s">
        <v>550</v>
      </c>
      <c r="Y4" s="98"/>
      <c r="Z4" s="98"/>
      <c r="AA4" s="99"/>
      <c r="AC4" s="117" t="s">
        <v>573</v>
      </c>
    </row>
    <row r="5" spans="2:31" ht="12" customHeight="1" thickTop="1">
      <c r="B5" s="82"/>
      <c r="C5" s="95" t="s">
        <v>578</v>
      </c>
      <c r="D5" s="73">
        <v>4</v>
      </c>
      <c r="E5" s="71">
        <v>3</v>
      </c>
      <c r="F5" s="71">
        <v>2</v>
      </c>
      <c r="G5" s="69">
        <v>1</v>
      </c>
      <c r="H5" s="73">
        <v>4</v>
      </c>
      <c r="I5" s="71">
        <v>3</v>
      </c>
      <c r="J5" s="71">
        <v>2</v>
      </c>
      <c r="K5" s="69">
        <v>1</v>
      </c>
      <c r="L5" s="73">
        <v>4</v>
      </c>
      <c r="M5" s="71">
        <v>3</v>
      </c>
      <c r="N5" s="71">
        <v>2</v>
      </c>
      <c r="O5" s="69">
        <v>1</v>
      </c>
      <c r="P5" s="84">
        <v>4</v>
      </c>
      <c r="Q5" s="86">
        <v>3</v>
      </c>
      <c r="R5" s="86">
        <v>2</v>
      </c>
      <c r="S5" s="88">
        <v>1</v>
      </c>
      <c r="T5" s="84">
        <v>4</v>
      </c>
      <c r="U5" s="86">
        <v>3</v>
      </c>
      <c r="V5" s="86">
        <v>2</v>
      </c>
      <c r="W5" s="88">
        <v>1</v>
      </c>
      <c r="X5" s="84">
        <v>4</v>
      </c>
      <c r="Y5" s="86">
        <v>3</v>
      </c>
      <c r="Z5" s="86">
        <v>2</v>
      </c>
      <c r="AA5" s="88">
        <v>1</v>
      </c>
      <c r="AC5" s="1"/>
      <c r="AD5" s="1"/>
      <c r="AE5" s="1"/>
    </row>
    <row r="6" spans="2:31" ht="12" customHeight="1" thickBot="1">
      <c r="B6" s="83"/>
      <c r="C6" s="96"/>
      <c r="D6" s="74"/>
      <c r="E6" s="72"/>
      <c r="F6" s="72"/>
      <c r="G6" s="70"/>
      <c r="H6" s="74"/>
      <c r="I6" s="72"/>
      <c r="J6" s="72"/>
      <c r="K6" s="70"/>
      <c r="L6" s="74"/>
      <c r="M6" s="72"/>
      <c r="N6" s="72"/>
      <c r="O6" s="70"/>
      <c r="P6" s="85"/>
      <c r="Q6" s="87"/>
      <c r="R6" s="87"/>
      <c r="S6" s="89"/>
      <c r="T6" s="85"/>
      <c r="U6" s="87"/>
      <c r="V6" s="87"/>
      <c r="W6" s="89"/>
      <c r="X6" s="85"/>
      <c r="Y6" s="87"/>
      <c r="Z6" s="87"/>
      <c r="AA6" s="89"/>
      <c r="AC6" s="48" t="s">
        <v>574</v>
      </c>
      <c r="AD6" s="1">
        <f>MAX(T7:W26)</f>
        <v>406.39</v>
      </c>
      <c r="AE6" s="1" t="s">
        <v>575</v>
      </c>
    </row>
    <row r="7" spans="2:31" ht="16.5" thickTop="1" thickBot="1">
      <c r="B7" s="64" t="s">
        <v>296</v>
      </c>
      <c r="C7" s="6">
        <v>8</v>
      </c>
      <c r="D7" s="19">
        <v>103</v>
      </c>
      <c r="E7" s="20">
        <v>37</v>
      </c>
      <c r="F7" s="20">
        <v>18</v>
      </c>
      <c r="G7" s="21">
        <v>11</v>
      </c>
      <c r="H7" s="20">
        <v>10</v>
      </c>
      <c r="I7" s="20">
        <v>8</v>
      </c>
      <c r="J7" s="20">
        <v>6</v>
      </c>
      <c r="K7" s="21">
        <v>4</v>
      </c>
      <c r="L7" s="20">
        <v>8</v>
      </c>
      <c r="M7" s="20">
        <v>6</v>
      </c>
      <c r="N7" s="20">
        <v>4</v>
      </c>
      <c r="O7" s="21">
        <v>3</v>
      </c>
      <c r="P7" s="22">
        <v>33</v>
      </c>
      <c r="Q7" s="22">
        <v>26</v>
      </c>
      <c r="R7" s="22">
        <v>19</v>
      </c>
      <c r="S7" s="23">
        <v>12</v>
      </c>
      <c r="T7" s="22">
        <v>50.78</v>
      </c>
      <c r="U7" s="22">
        <v>24.37</v>
      </c>
      <c r="V7" s="22">
        <v>11.07</v>
      </c>
      <c r="W7" s="23">
        <v>4.33</v>
      </c>
      <c r="X7" s="22">
        <v>75.98</v>
      </c>
      <c r="Y7" s="22">
        <v>36.409999999999997</v>
      </c>
      <c r="Z7" s="22">
        <v>16.5</v>
      </c>
      <c r="AA7" s="23">
        <v>6.43</v>
      </c>
      <c r="AC7" s="48" t="s">
        <v>576</v>
      </c>
      <c r="AD7" s="1">
        <f>MIN(T7:W26)</f>
        <v>1.26</v>
      </c>
      <c r="AE7" s="1" t="s">
        <v>575</v>
      </c>
    </row>
    <row r="8" spans="2:31" ht="15.75" thickBot="1">
      <c r="B8" s="65"/>
      <c r="C8" s="6">
        <v>7</v>
      </c>
      <c r="D8" s="24">
        <v>103</v>
      </c>
      <c r="E8" s="7">
        <v>37</v>
      </c>
      <c r="F8" s="7">
        <v>18</v>
      </c>
      <c r="G8" s="8">
        <v>11</v>
      </c>
      <c r="H8" s="7">
        <v>10</v>
      </c>
      <c r="I8" s="7">
        <v>8</v>
      </c>
      <c r="J8" s="7">
        <v>6</v>
      </c>
      <c r="K8" s="8">
        <v>4</v>
      </c>
      <c r="L8" s="7">
        <v>9</v>
      </c>
      <c r="M8" s="7">
        <v>7</v>
      </c>
      <c r="N8" s="7">
        <v>5</v>
      </c>
      <c r="O8" s="8">
        <v>3</v>
      </c>
      <c r="P8" s="9">
        <v>38</v>
      </c>
      <c r="Q8" s="9">
        <v>30</v>
      </c>
      <c r="R8" s="9">
        <v>22</v>
      </c>
      <c r="S8" s="6">
        <v>13</v>
      </c>
      <c r="T8" s="9">
        <v>46.17</v>
      </c>
      <c r="U8" s="9">
        <v>21.91</v>
      </c>
      <c r="V8" s="9">
        <v>9.6999999999999993</v>
      </c>
      <c r="W8" s="6">
        <v>3.51</v>
      </c>
      <c r="X8" s="9">
        <v>69.08</v>
      </c>
      <c r="Y8" s="9">
        <v>32.729999999999997</v>
      </c>
      <c r="Z8" s="9">
        <v>14.46</v>
      </c>
      <c r="AA8" s="6">
        <v>5.22</v>
      </c>
    </row>
    <row r="9" spans="2:31" ht="15.75" thickBot="1">
      <c r="B9" s="65"/>
      <c r="C9" s="6">
        <v>6</v>
      </c>
      <c r="D9" s="24">
        <v>63</v>
      </c>
      <c r="E9" s="7">
        <v>28</v>
      </c>
      <c r="F9" s="7">
        <v>18</v>
      </c>
      <c r="G9" s="8">
        <v>11</v>
      </c>
      <c r="H9" s="7">
        <v>10</v>
      </c>
      <c r="I9" s="7">
        <v>8</v>
      </c>
      <c r="J9" s="7">
        <v>6</v>
      </c>
      <c r="K9" s="8">
        <v>4</v>
      </c>
      <c r="L9" s="7">
        <v>9</v>
      </c>
      <c r="M9" s="7">
        <v>7</v>
      </c>
      <c r="N9" s="7">
        <v>5</v>
      </c>
      <c r="O9" s="8">
        <v>3</v>
      </c>
      <c r="P9" s="9">
        <v>38</v>
      </c>
      <c r="Q9" s="9">
        <v>30</v>
      </c>
      <c r="R9" s="9">
        <v>22</v>
      </c>
      <c r="S9" s="6">
        <v>13</v>
      </c>
      <c r="T9" s="9">
        <v>34.049999999999997</v>
      </c>
      <c r="U9" s="9">
        <v>16.21</v>
      </c>
      <c r="V9" s="9">
        <v>7.22</v>
      </c>
      <c r="W9" s="6">
        <v>2.65</v>
      </c>
      <c r="X9" s="9">
        <v>50.93</v>
      </c>
      <c r="Y9" s="9">
        <v>24.2</v>
      </c>
      <c r="Z9" s="9">
        <v>10.75</v>
      </c>
      <c r="AA9" s="6">
        <v>3.93</v>
      </c>
    </row>
    <row r="10" spans="2:31" ht="15.75" thickBot="1">
      <c r="B10" s="65"/>
      <c r="C10" s="6">
        <v>5</v>
      </c>
      <c r="D10" s="24">
        <v>63</v>
      </c>
      <c r="E10" s="7">
        <v>28</v>
      </c>
      <c r="F10" s="7">
        <v>18</v>
      </c>
      <c r="G10" s="8">
        <v>11</v>
      </c>
      <c r="H10" s="7">
        <v>10</v>
      </c>
      <c r="I10" s="7">
        <v>8</v>
      </c>
      <c r="J10" s="7">
        <v>6</v>
      </c>
      <c r="K10" s="8">
        <v>4</v>
      </c>
      <c r="L10" s="7">
        <v>9</v>
      </c>
      <c r="M10" s="7">
        <v>7</v>
      </c>
      <c r="N10" s="7">
        <v>5</v>
      </c>
      <c r="O10" s="8">
        <v>3</v>
      </c>
      <c r="P10" s="9">
        <v>38</v>
      </c>
      <c r="Q10" s="9">
        <v>30</v>
      </c>
      <c r="R10" s="9">
        <v>22</v>
      </c>
      <c r="S10" s="6">
        <v>13</v>
      </c>
      <c r="T10" s="9">
        <v>23.65</v>
      </c>
      <c r="U10" s="9">
        <v>11.24</v>
      </c>
      <c r="V10" s="9">
        <v>4.9800000000000004</v>
      </c>
      <c r="W10" s="6">
        <v>1.85</v>
      </c>
      <c r="X10" s="9">
        <v>35.35</v>
      </c>
      <c r="Y10" s="9">
        <v>16.77</v>
      </c>
      <c r="Z10" s="9">
        <v>7.4</v>
      </c>
      <c r="AA10" s="6">
        <v>2.74</v>
      </c>
    </row>
    <row r="11" spans="2:31" ht="15.75" thickBot="1">
      <c r="B11" s="66"/>
      <c r="C11" s="10">
        <v>4</v>
      </c>
      <c r="D11" s="25">
        <v>43</v>
      </c>
      <c r="E11" s="11">
        <v>25</v>
      </c>
      <c r="F11" s="11">
        <v>18</v>
      </c>
      <c r="G11" s="12">
        <v>11</v>
      </c>
      <c r="H11" s="11">
        <v>10</v>
      </c>
      <c r="I11" s="11">
        <v>8</v>
      </c>
      <c r="J11" s="11">
        <v>6</v>
      </c>
      <c r="K11" s="12">
        <v>4</v>
      </c>
      <c r="L11" s="11">
        <v>8</v>
      </c>
      <c r="M11" s="11">
        <v>6</v>
      </c>
      <c r="N11" s="11">
        <v>4</v>
      </c>
      <c r="O11" s="12">
        <v>3</v>
      </c>
      <c r="P11" s="13">
        <v>33</v>
      </c>
      <c r="Q11" s="13">
        <v>26</v>
      </c>
      <c r="R11" s="13">
        <v>19</v>
      </c>
      <c r="S11" s="10">
        <v>12</v>
      </c>
      <c r="T11" s="13">
        <v>13.01</v>
      </c>
      <c r="U11" s="13">
        <v>6.36</v>
      </c>
      <c r="V11" s="13">
        <v>2.99</v>
      </c>
      <c r="W11" s="10">
        <v>1.26</v>
      </c>
      <c r="X11" s="13">
        <v>19.420000000000002</v>
      </c>
      <c r="Y11" s="13">
        <v>9.4600000000000009</v>
      </c>
      <c r="Z11" s="13">
        <v>4.43</v>
      </c>
      <c r="AA11" s="10">
        <v>1.85</v>
      </c>
    </row>
    <row r="12" spans="2:31" ht="16.5" thickTop="1" thickBot="1">
      <c r="B12" s="64" t="s">
        <v>297</v>
      </c>
      <c r="C12" s="6">
        <v>8</v>
      </c>
      <c r="D12" s="24">
        <v>105</v>
      </c>
      <c r="E12" s="7">
        <v>39</v>
      </c>
      <c r="F12" s="7">
        <v>20</v>
      </c>
      <c r="G12" s="8">
        <v>12</v>
      </c>
      <c r="H12" s="7">
        <v>10</v>
      </c>
      <c r="I12" s="7">
        <v>8</v>
      </c>
      <c r="J12" s="7">
        <v>6</v>
      </c>
      <c r="K12" s="8">
        <v>4</v>
      </c>
      <c r="L12" s="7">
        <v>8</v>
      </c>
      <c r="M12" s="7">
        <v>6</v>
      </c>
      <c r="N12" s="7">
        <v>5</v>
      </c>
      <c r="O12" s="8">
        <v>3</v>
      </c>
      <c r="P12" s="9">
        <v>34</v>
      </c>
      <c r="Q12" s="9">
        <v>26</v>
      </c>
      <c r="R12" s="9">
        <v>19</v>
      </c>
      <c r="S12" s="6">
        <v>12</v>
      </c>
      <c r="T12" s="9">
        <v>101.62</v>
      </c>
      <c r="U12" s="9">
        <v>48.81</v>
      </c>
      <c r="V12" s="9">
        <v>22.22</v>
      </c>
      <c r="W12" s="6">
        <v>8.74</v>
      </c>
      <c r="X12" s="9">
        <v>152.05000000000001</v>
      </c>
      <c r="Y12" s="9">
        <v>72.92</v>
      </c>
      <c r="Z12" s="9">
        <v>33.119999999999997</v>
      </c>
      <c r="AA12" s="6">
        <v>12.99</v>
      </c>
    </row>
    <row r="13" spans="2:31" ht="15.75" thickBot="1">
      <c r="B13" s="65"/>
      <c r="C13" s="6">
        <v>7</v>
      </c>
      <c r="D13" s="24">
        <v>105</v>
      </c>
      <c r="E13" s="7">
        <v>39</v>
      </c>
      <c r="F13" s="7">
        <v>20</v>
      </c>
      <c r="G13" s="8">
        <v>12</v>
      </c>
      <c r="H13" s="7">
        <v>10</v>
      </c>
      <c r="I13" s="7">
        <v>8</v>
      </c>
      <c r="J13" s="7">
        <v>6</v>
      </c>
      <c r="K13" s="8">
        <v>4</v>
      </c>
      <c r="L13" s="7">
        <v>9</v>
      </c>
      <c r="M13" s="7">
        <v>7</v>
      </c>
      <c r="N13" s="7">
        <v>5</v>
      </c>
      <c r="O13" s="8">
        <v>3</v>
      </c>
      <c r="P13" s="9">
        <v>39</v>
      </c>
      <c r="Q13" s="9">
        <v>30</v>
      </c>
      <c r="R13" s="9">
        <v>22</v>
      </c>
      <c r="S13" s="6">
        <v>13</v>
      </c>
      <c r="T13" s="9">
        <v>92.38</v>
      </c>
      <c r="U13" s="9">
        <v>43.88</v>
      </c>
      <c r="V13" s="9">
        <v>19.46</v>
      </c>
      <c r="W13" s="6">
        <v>7.1</v>
      </c>
      <c r="X13" s="9">
        <v>138.24</v>
      </c>
      <c r="Y13" s="9">
        <v>65.56</v>
      </c>
      <c r="Z13" s="9">
        <v>29.02</v>
      </c>
      <c r="AA13" s="6">
        <v>10.54</v>
      </c>
    </row>
    <row r="14" spans="2:31" ht="15.75" thickBot="1">
      <c r="B14" s="65"/>
      <c r="C14" s="6">
        <v>6</v>
      </c>
      <c r="D14" s="24">
        <v>65</v>
      </c>
      <c r="E14" s="7">
        <v>30</v>
      </c>
      <c r="F14" s="7">
        <v>19</v>
      </c>
      <c r="G14" s="8">
        <v>12</v>
      </c>
      <c r="H14" s="7">
        <v>10</v>
      </c>
      <c r="I14" s="7">
        <v>8</v>
      </c>
      <c r="J14" s="7">
        <v>6</v>
      </c>
      <c r="K14" s="8">
        <v>4</v>
      </c>
      <c r="L14" s="7">
        <v>9</v>
      </c>
      <c r="M14" s="7">
        <v>7</v>
      </c>
      <c r="N14" s="7">
        <v>5</v>
      </c>
      <c r="O14" s="8">
        <v>3</v>
      </c>
      <c r="P14" s="9">
        <v>39</v>
      </c>
      <c r="Q14" s="9">
        <v>30</v>
      </c>
      <c r="R14" s="9">
        <v>22</v>
      </c>
      <c r="S14" s="6">
        <v>13</v>
      </c>
      <c r="T14" s="9">
        <v>68.150000000000006</v>
      </c>
      <c r="U14" s="9">
        <v>32.47</v>
      </c>
      <c r="V14" s="9">
        <v>14.49</v>
      </c>
      <c r="W14" s="6">
        <v>5.37</v>
      </c>
      <c r="X14" s="9">
        <v>101.93</v>
      </c>
      <c r="Y14" s="9">
        <v>48.49</v>
      </c>
      <c r="Z14" s="9">
        <v>21.59</v>
      </c>
      <c r="AA14" s="6">
        <v>7.96</v>
      </c>
    </row>
    <row r="15" spans="2:31" ht="15.75" thickBot="1">
      <c r="B15" s="65"/>
      <c r="C15" s="6">
        <v>5</v>
      </c>
      <c r="D15" s="24">
        <v>65</v>
      </c>
      <c r="E15" s="7">
        <v>30</v>
      </c>
      <c r="F15" s="7">
        <v>19</v>
      </c>
      <c r="G15" s="8">
        <v>12</v>
      </c>
      <c r="H15" s="7">
        <v>10</v>
      </c>
      <c r="I15" s="7">
        <v>8</v>
      </c>
      <c r="J15" s="7">
        <v>6</v>
      </c>
      <c r="K15" s="8">
        <v>4</v>
      </c>
      <c r="L15" s="7">
        <v>9</v>
      </c>
      <c r="M15" s="7">
        <v>7</v>
      </c>
      <c r="N15" s="7">
        <v>5</v>
      </c>
      <c r="O15" s="8">
        <v>3</v>
      </c>
      <c r="P15" s="9">
        <v>39</v>
      </c>
      <c r="Q15" s="9">
        <v>30</v>
      </c>
      <c r="R15" s="9">
        <v>22</v>
      </c>
      <c r="S15" s="6">
        <v>13</v>
      </c>
      <c r="T15" s="9">
        <v>47.34</v>
      </c>
      <c r="U15" s="9">
        <v>22.52</v>
      </c>
      <c r="V15" s="9">
        <v>10</v>
      </c>
      <c r="W15" s="6">
        <v>3.75</v>
      </c>
      <c r="X15" s="9">
        <v>70.77</v>
      </c>
      <c r="Y15" s="9">
        <v>33.6</v>
      </c>
      <c r="Z15" s="9">
        <v>14.87</v>
      </c>
      <c r="AA15" s="6">
        <v>5.55</v>
      </c>
    </row>
    <row r="16" spans="2:31" ht="15.75" thickBot="1">
      <c r="B16" s="66"/>
      <c r="C16" s="10">
        <v>4</v>
      </c>
      <c r="D16" s="25">
        <v>43</v>
      </c>
      <c r="E16" s="11">
        <v>25</v>
      </c>
      <c r="F16" s="11">
        <v>18</v>
      </c>
      <c r="G16" s="12">
        <v>11</v>
      </c>
      <c r="H16" s="11">
        <v>10</v>
      </c>
      <c r="I16" s="11">
        <v>8</v>
      </c>
      <c r="J16" s="11">
        <v>6</v>
      </c>
      <c r="K16" s="12">
        <v>4</v>
      </c>
      <c r="L16" s="11">
        <v>8</v>
      </c>
      <c r="M16" s="11">
        <v>6</v>
      </c>
      <c r="N16" s="11">
        <v>4</v>
      </c>
      <c r="O16" s="12">
        <v>3</v>
      </c>
      <c r="P16" s="13">
        <v>33</v>
      </c>
      <c r="Q16" s="13">
        <v>26</v>
      </c>
      <c r="R16" s="13">
        <v>19</v>
      </c>
      <c r="S16" s="10">
        <v>12</v>
      </c>
      <c r="T16" s="13">
        <v>26.05</v>
      </c>
      <c r="U16" s="13">
        <v>12.76</v>
      </c>
      <c r="V16" s="13">
        <v>6.01</v>
      </c>
      <c r="W16" s="10">
        <v>2.5499999999999998</v>
      </c>
      <c r="X16" s="13">
        <v>38.880000000000003</v>
      </c>
      <c r="Y16" s="13">
        <v>18.98</v>
      </c>
      <c r="Z16" s="13">
        <v>8.91</v>
      </c>
      <c r="AA16" s="10">
        <v>3.76</v>
      </c>
    </row>
    <row r="17" spans="2:31" ht="16.5" thickTop="1" thickBot="1">
      <c r="B17" s="64" t="s">
        <v>298</v>
      </c>
      <c r="C17" s="6">
        <v>8</v>
      </c>
      <c r="D17" s="24">
        <v>119</v>
      </c>
      <c r="E17" s="7">
        <v>49</v>
      </c>
      <c r="F17" s="7">
        <v>27</v>
      </c>
      <c r="G17" s="8">
        <v>16</v>
      </c>
      <c r="H17" s="7">
        <v>10</v>
      </c>
      <c r="I17" s="7">
        <v>8</v>
      </c>
      <c r="J17" s="7">
        <v>6</v>
      </c>
      <c r="K17" s="8">
        <v>4</v>
      </c>
      <c r="L17" s="7">
        <v>8</v>
      </c>
      <c r="M17" s="7">
        <v>6</v>
      </c>
      <c r="N17" s="7">
        <v>5</v>
      </c>
      <c r="O17" s="8">
        <v>3</v>
      </c>
      <c r="P17" s="9">
        <v>34</v>
      </c>
      <c r="Q17" s="9">
        <v>27</v>
      </c>
      <c r="R17" s="9">
        <v>20</v>
      </c>
      <c r="S17" s="6">
        <v>12</v>
      </c>
      <c r="T17" s="9">
        <v>203.21</v>
      </c>
      <c r="U17" s="9">
        <v>97.6</v>
      </c>
      <c r="V17" s="9">
        <v>44.43</v>
      </c>
      <c r="W17" s="6">
        <v>17.47</v>
      </c>
      <c r="X17" s="9">
        <v>304.07</v>
      </c>
      <c r="Y17" s="9">
        <v>145.83000000000001</v>
      </c>
      <c r="Z17" s="9">
        <v>66.239999999999995</v>
      </c>
      <c r="AA17" s="6">
        <v>25.97</v>
      </c>
    </row>
    <row r="18" spans="2:31" ht="15.75" thickBot="1">
      <c r="B18" s="65"/>
      <c r="C18" s="6">
        <v>7</v>
      </c>
      <c r="D18" s="24">
        <v>119</v>
      </c>
      <c r="E18" s="7">
        <v>49</v>
      </c>
      <c r="F18" s="7">
        <v>27</v>
      </c>
      <c r="G18" s="8">
        <v>16</v>
      </c>
      <c r="H18" s="7">
        <v>10</v>
      </c>
      <c r="I18" s="7">
        <v>8</v>
      </c>
      <c r="J18" s="7">
        <v>6</v>
      </c>
      <c r="K18" s="8">
        <v>4</v>
      </c>
      <c r="L18" s="7">
        <v>9</v>
      </c>
      <c r="M18" s="7">
        <v>7</v>
      </c>
      <c r="N18" s="7">
        <v>5</v>
      </c>
      <c r="O18" s="8">
        <v>3</v>
      </c>
      <c r="P18" s="9">
        <v>39</v>
      </c>
      <c r="Q18" s="9">
        <v>31</v>
      </c>
      <c r="R18" s="9">
        <v>22</v>
      </c>
      <c r="S18" s="6">
        <v>14</v>
      </c>
      <c r="T18" s="9">
        <v>184.74</v>
      </c>
      <c r="U18" s="9">
        <v>87.74</v>
      </c>
      <c r="V18" s="9">
        <v>38.92</v>
      </c>
      <c r="W18" s="6">
        <v>14.19</v>
      </c>
      <c r="X18" s="9">
        <v>276.45999999999998</v>
      </c>
      <c r="Y18" s="9">
        <v>131.11000000000001</v>
      </c>
      <c r="Z18" s="9">
        <v>58.03</v>
      </c>
      <c r="AA18" s="6">
        <v>21.07</v>
      </c>
    </row>
    <row r="19" spans="2:31" ht="15.75" thickBot="1">
      <c r="B19" s="65"/>
      <c r="C19" s="6">
        <v>6</v>
      </c>
      <c r="D19" s="24">
        <v>79</v>
      </c>
      <c r="E19" s="7">
        <v>41</v>
      </c>
      <c r="F19" s="7">
        <v>26</v>
      </c>
      <c r="G19" s="8">
        <v>16</v>
      </c>
      <c r="H19" s="7">
        <v>10</v>
      </c>
      <c r="I19" s="7">
        <v>8</v>
      </c>
      <c r="J19" s="7">
        <v>6</v>
      </c>
      <c r="K19" s="8">
        <v>4</v>
      </c>
      <c r="L19" s="7">
        <v>9</v>
      </c>
      <c r="M19" s="7">
        <v>7</v>
      </c>
      <c r="N19" s="7">
        <v>5</v>
      </c>
      <c r="O19" s="8">
        <v>3</v>
      </c>
      <c r="P19" s="9">
        <v>39</v>
      </c>
      <c r="Q19" s="9">
        <v>31</v>
      </c>
      <c r="R19" s="9">
        <v>22</v>
      </c>
      <c r="S19" s="6">
        <v>14</v>
      </c>
      <c r="T19" s="9">
        <v>136.27000000000001</v>
      </c>
      <c r="U19" s="9">
        <v>64.930000000000007</v>
      </c>
      <c r="V19" s="9">
        <v>28.98</v>
      </c>
      <c r="W19" s="6">
        <v>10.73</v>
      </c>
      <c r="X19" s="9">
        <v>203.85</v>
      </c>
      <c r="Y19" s="9">
        <v>96.96</v>
      </c>
      <c r="Z19" s="9">
        <v>43.17</v>
      </c>
      <c r="AA19" s="6">
        <v>15.91</v>
      </c>
    </row>
    <row r="20" spans="2:31" ht="15.75" thickBot="1">
      <c r="B20" s="65"/>
      <c r="C20" s="6">
        <v>5</v>
      </c>
      <c r="D20" s="24">
        <v>79</v>
      </c>
      <c r="E20" s="7">
        <v>41</v>
      </c>
      <c r="F20" s="7">
        <v>26</v>
      </c>
      <c r="G20" s="8">
        <v>16</v>
      </c>
      <c r="H20" s="7">
        <v>10</v>
      </c>
      <c r="I20" s="7">
        <v>8</v>
      </c>
      <c r="J20" s="7">
        <v>6</v>
      </c>
      <c r="K20" s="8">
        <v>4</v>
      </c>
      <c r="L20" s="7">
        <v>9</v>
      </c>
      <c r="M20" s="7">
        <v>7</v>
      </c>
      <c r="N20" s="7">
        <v>5</v>
      </c>
      <c r="O20" s="8">
        <v>3</v>
      </c>
      <c r="P20" s="9">
        <v>39</v>
      </c>
      <c r="Q20" s="9">
        <v>31</v>
      </c>
      <c r="R20" s="9">
        <v>22</v>
      </c>
      <c r="S20" s="6">
        <v>14</v>
      </c>
      <c r="T20" s="9">
        <v>94.66</v>
      </c>
      <c r="U20" s="9">
        <v>45.04</v>
      </c>
      <c r="V20" s="9">
        <v>20</v>
      </c>
      <c r="W20" s="6">
        <v>7.5</v>
      </c>
      <c r="X20" s="9">
        <v>141.52000000000001</v>
      </c>
      <c r="Y20" s="9">
        <v>67.19</v>
      </c>
      <c r="Z20" s="9">
        <v>29.73</v>
      </c>
      <c r="AA20" s="6">
        <v>11.09</v>
      </c>
    </row>
    <row r="21" spans="2:31" ht="15.75" thickBot="1">
      <c r="B21" s="66"/>
      <c r="C21" s="10">
        <v>4</v>
      </c>
      <c r="D21" s="25">
        <v>46</v>
      </c>
      <c r="E21" s="11">
        <v>27</v>
      </c>
      <c r="F21" s="11">
        <v>19</v>
      </c>
      <c r="G21" s="12">
        <v>12</v>
      </c>
      <c r="H21" s="11">
        <v>10</v>
      </c>
      <c r="I21" s="11">
        <v>8</v>
      </c>
      <c r="J21" s="11">
        <v>6</v>
      </c>
      <c r="K21" s="12">
        <v>4</v>
      </c>
      <c r="L21" s="11">
        <v>8</v>
      </c>
      <c r="M21" s="11">
        <v>6</v>
      </c>
      <c r="N21" s="11">
        <v>5</v>
      </c>
      <c r="O21" s="12">
        <v>3</v>
      </c>
      <c r="P21" s="13">
        <v>34</v>
      </c>
      <c r="Q21" s="13">
        <v>26</v>
      </c>
      <c r="R21" s="13">
        <v>19</v>
      </c>
      <c r="S21" s="10">
        <v>12</v>
      </c>
      <c r="T21" s="13">
        <v>52.09</v>
      </c>
      <c r="U21" s="13">
        <v>25.5</v>
      </c>
      <c r="V21" s="13">
        <v>12.02</v>
      </c>
      <c r="W21" s="10">
        <v>5.0999999999999996</v>
      </c>
      <c r="X21" s="13">
        <v>77.760000000000005</v>
      </c>
      <c r="Y21" s="13">
        <v>37.96</v>
      </c>
      <c r="Z21" s="13">
        <v>17.82</v>
      </c>
      <c r="AA21" s="10">
        <v>7.52</v>
      </c>
    </row>
    <row r="22" spans="2:31" ht="16.5" thickTop="1" thickBot="1">
      <c r="B22" s="64" t="s">
        <v>299</v>
      </c>
      <c r="C22" s="6">
        <v>8</v>
      </c>
      <c r="D22" s="24">
        <v>148</v>
      </c>
      <c r="E22" s="7">
        <v>71</v>
      </c>
      <c r="F22" s="7">
        <v>42</v>
      </c>
      <c r="G22" s="8">
        <v>24</v>
      </c>
      <c r="H22" s="7">
        <v>10</v>
      </c>
      <c r="I22" s="7">
        <v>8</v>
      </c>
      <c r="J22" s="7">
        <v>6</v>
      </c>
      <c r="K22" s="8">
        <v>4</v>
      </c>
      <c r="L22" s="7">
        <v>8</v>
      </c>
      <c r="M22" s="7">
        <v>7</v>
      </c>
      <c r="N22" s="7">
        <v>5</v>
      </c>
      <c r="O22" s="8">
        <v>3</v>
      </c>
      <c r="P22" s="9">
        <v>35</v>
      </c>
      <c r="Q22" s="9">
        <v>27</v>
      </c>
      <c r="R22" s="9">
        <v>20</v>
      </c>
      <c r="S22" s="6">
        <v>12</v>
      </c>
      <c r="T22" s="9">
        <v>406.39</v>
      </c>
      <c r="U22" s="9">
        <v>195.19</v>
      </c>
      <c r="V22" s="9">
        <v>88.85</v>
      </c>
      <c r="W22" s="6">
        <v>34.94</v>
      </c>
      <c r="X22" s="9">
        <v>608.12</v>
      </c>
      <c r="Y22" s="9">
        <v>291.64999999999998</v>
      </c>
      <c r="Z22" s="9">
        <v>132.47</v>
      </c>
      <c r="AA22" s="6">
        <v>51.94</v>
      </c>
    </row>
    <row r="23" spans="2:31" ht="15.75" thickBot="1">
      <c r="B23" s="65"/>
      <c r="C23" s="6">
        <v>7</v>
      </c>
      <c r="D23" s="24">
        <v>148</v>
      </c>
      <c r="E23" s="7">
        <v>71</v>
      </c>
      <c r="F23" s="7">
        <v>42</v>
      </c>
      <c r="G23" s="8">
        <v>24</v>
      </c>
      <c r="H23" s="7">
        <v>10</v>
      </c>
      <c r="I23" s="7">
        <v>8</v>
      </c>
      <c r="J23" s="7">
        <v>6</v>
      </c>
      <c r="K23" s="8">
        <v>4</v>
      </c>
      <c r="L23" s="7">
        <v>9</v>
      </c>
      <c r="M23" s="7">
        <v>7</v>
      </c>
      <c r="N23" s="7">
        <v>5</v>
      </c>
      <c r="O23" s="8">
        <v>3</v>
      </c>
      <c r="P23" s="9">
        <v>40</v>
      </c>
      <c r="Q23" s="9">
        <v>32</v>
      </c>
      <c r="R23" s="9">
        <v>23</v>
      </c>
      <c r="S23" s="6">
        <v>14</v>
      </c>
      <c r="T23" s="9">
        <v>369.45</v>
      </c>
      <c r="U23" s="9">
        <v>175.47</v>
      </c>
      <c r="V23" s="9">
        <v>77.84</v>
      </c>
      <c r="W23" s="6">
        <v>28.38</v>
      </c>
      <c r="X23" s="9">
        <v>552.89</v>
      </c>
      <c r="Y23" s="9">
        <v>262.20999999999998</v>
      </c>
      <c r="Z23" s="9">
        <v>116.05</v>
      </c>
      <c r="AA23" s="6">
        <v>42.14</v>
      </c>
    </row>
    <row r="24" spans="2:31" ht="15.75" thickBot="1">
      <c r="B24" s="65"/>
      <c r="C24" s="6">
        <v>6</v>
      </c>
      <c r="D24" s="24">
        <v>108</v>
      </c>
      <c r="E24" s="7">
        <v>63</v>
      </c>
      <c r="F24" s="7">
        <v>41</v>
      </c>
      <c r="G24" s="8">
        <v>24</v>
      </c>
      <c r="H24" s="7">
        <v>10</v>
      </c>
      <c r="I24" s="7">
        <v>8</v>
      </c>
      <c r="J24" s="7">
        <v>6</v>
      </c>
      <c r="K24" s="8">
        <v>4</v>
      </c>
      <c r="L24" s="7">
        <v>9</v>
      </c>
      <c r="M24" s="7">
        <v>7</v>
      </c>
      <c r="N24" s="7">
        <v>5</v>
      </c>
      <c r="O24" s="8">
        <v>3</v>
      </c>
      <c r="P24" s="9">
        <v>40</v>
      </c>
      <c r="Q24" s="9">
        <v>32</v>
      </c>
      <c r="R24" s="9">
        <v>23</v>
      </c>
      <c r="S24" s="6">
        <v>14</v>
      </c>
      <c r="T24" s="9">
        <v>272.52999999999997</v>
      </c>
      <c r="U24" s="9">
        <v>129.85</v>
      </c>
      <c r="V24" s="9">
        <v>57.96</v>
      </c>
      <c r="W24" s="6">
        <v>21.46</v>
      </c>
      <c r="X24" s="9">
        <v>407.67</v>
      </c>
      <c r="Y24" s="9">
        <v>193.91</v>
      </c>
      <c r="Z24" s="9">
        <v>86.33</v>
      </c>
      <c r="AA24" s="6">
        <v>31.83</v>
      </c>
    </row>
    <row r="25" spans="2:31" ht="15.75" thickBot="1">
      <c r="B25" s="65"/>
      <c r="C25" s="6">
        <v>5</v>
      </c>
      <c r="D25" s="24">
        <v>108</v>
      </c>
      <c r="E25" s="7">
        <v>63</v>
      </c>
      <c r="F25" s="7">
        <v>41</v>
      </c>
      <c r="G25" s="8">
        <v>24</v>
      </c>
      <c r="H25" s="7">
        <v>10</v>
      </c>
      <c r="I25" s="7">
        <v>8</v>
      </c>
      <c r="J25" s="7">
        <v>6</v>
      </c>
      <c r="K25" s="8">
        <v>4</v>
      </c>
      <c r="L25" s="7">
        <v>9</v>
      </c>
      <c r="M25" s="7">
        <v>7</v>
      </c>
      <c r="N25" s="7">
        <v>5</v>
      </c>
      <c r="O25" s="8">
        <v>3</v>
      </c>
      <c r="P25" s="9">
        <v>40</v>
      </c>
      <c r="Q25" s="9">
        <v>31</v>
      </c>
      <c r="R25" s="9">
        <v>23</v>
      </c>
      <c r="S25" s="6">
        <v>14</v>
      </c>
      <c r="T25" s="9">
        <v>189.3</v>
      </c>
      <c r="U25" s="9">
        <v>90.07</v>
      </c>
      <c r="V25" s="9">
        <v>39.99</v>
      </c>
      <c r="W25" s="6">
        <v>15</v>
      </c>
      <c r="X25" s="9">
        <v>283.01</v>
      </c>
      <c r="Y25" s="9">
        <v>134.37</v>
      </c>
      <c r="Z25" s="9">
        <v>59.46</v>
      </c>
      <c r="AA25" s="6">
        <v>22.19</v>
      </c>
    </row>
    <row r="26" spans="2:31" ht="15.75" thickBot="1">
      <c r="B26" s="66"/>
      <c r="C26" s="10">
        <v>4</v>
      </c>
      <c r="D26" s="25">
        <v>60</v>
      </c>
      <c r="E26" s="11">
        <v>38</v>
      </c>
      <c r="F26" s="11">
        <v>26</v>
      </c>
      <c r="G26" s="12">
        <v>16</v>
      </c>
      <c r="H26" s="11">
        <v>10</v>
      </c>
      <c r="I26" s="11">
        <v>8</v>
      </c>
      <c r="J26" s="11">
        <v>6</v>
      </c>
      <c r="K26" s="12">
        <v>4</v>
      </c>
      <c r="L26" s="11">
        <v>8</v>
      </c>
      <c r="M26" s="11">
        <v>6</v>
      </c>
      <c r="N26" s="11">
        <v>5</v>
      </c>
      <c r="O26" s="12">
        <v>3</v>
      </c>
      <c r="P26" s="13">
        <v>34</v>
      </c>
      <c r="Q26" s="13">
        <v>27</v>
      </c>
      <c r="R26" s="13">
        <v>20</v>
      </c>
      <c r="S26" s="10">
        <v>12</v>
      </c>
      <c r="T26" s="13">
        <v>104.18</v>
      </c>
      <c r="U26" s="13">
        <v>51</v>
      </c>
      <c r="V26" s="13">
        <v>24.05</v>
      </c>
      <c r="W26" s="10">
        <v>10.199999999999999</v>
      </c>
      <c r="X26" s="13">
        <v>155.5</v>
      </c>
      <c r="Y26" s="13">
        <v>75.91</v>
      </c>
      <c r="Z26" s="13">
        <v>35.64</v>
      </c>
      <c r="AA26" s="10">
        <v>15.03</v>
      </c>
    </row>
    <row r="27" spans="2:31" ht="15.75" thickTop="1"/>
    <row r="28" spans="2:31" ht="61.5" customHeight="1">
      <c r="B28" s="112" t="s">
        <v>589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</row>
    <row r="29" spans="2:31" ht="15.75" thickBot="1"/>
    <row r="30" spans="2:31" ht="16.5" thickTop="1" thickBot="1">
      <c r="B30" s="4"/>
      <c r="C30" s="5"/>
      <c r="D30" s="91" t="s">
        <v>551</v>
      </c>
      <c r="E30" s="92"/>
      <c r="F30" s="92"/>
      <c r="G30" s="93"/>
      <c r="H30" s="91" t="s">
        <v>552</v>
      </c>
      <c r="I30" s="92"/>
      <c r="J30" s="92"/>
      <c r="K30" s="93"/>
      <c r="L30" s="91" t="s">
        <v>553</v>
      </c>
      <c r="M30" s="92"/>
      <c r="N30" s="92"/>
      <c r="O30" s="94"/>
      <c r="P30" s="100" t="s">
        <v>554</v>
      </c>
      <c r="Q30" s="98"/>
      <c r="R30" s="98"/>
      <c r="S30" s="99"/>
      <c r="T30" s="97" t="s">
        <v>549</v>
      </c>
      <c r="U30" s="98"/>
      <c r="V30" s="98"/>
      <c r="W30" s="99"/>
      <c r="X30" s="97" t="s">
        <v>550</v>
      </c>
      <c r="Y30" s="98"/>
      <c r="Z30" s="98"/>
      <c r="AA30" s="99"/>
      <c r="AC30" s="117" t="s">
        <v>584</v>
      </c>
    </row>
    <row r="31" spans="2:31" ht="12" customHeight="1" thickTop="1">
      <c r="B31" s="82"/>
      <c r="C31" s="95" t="s">
        <v>578</v>
      </c>
      <c r="D31" s="73">
        <v>4</v>
      </c>
      <c r="E31" s="71">
        <v>3</v>
      </c>
      <c r="F31" s="71">
        <v>2</v>
      </c>
      <c r="G31" s="69">
        <v>1</v>
      </c>
      <c r="H31" s="73">
        <v>4</v>
      </c>
      <c r="I31" s="71">
        <v>3</v>
      </c>
      <c r="J31" s="71">
        <v>2</v>
      </c>
      <c r="K31" s="69">
        <v>1</v>
      </c>
      <c r="L31" s="73">
        <v>4</v>
      </c>
      <c r="M31" s="71">
        <v>3</v>
      </c>
      <c r="N31" s="71">
        <v>2</v>
      </c>
      <c r="O31" s="69">
        <v>1</v>
      </c>
      <c r="P31" s="84">
        <v>4</v>
      </c>
      <c r="Q31" s="86">
        <v>3</v>
      </c>
      <c r="R31" s="86">
        <v>2</v>
      </c>
      <c r="S31" s="88">
        <v>1</v>
      </c>
      <c r="T31" s="84">
        <v>4</v>
      </c>
      <c r="U31" s="86">
        <v>3</v>
      </c>
      <c r="V31" s="86">
        <v>2</v>
      </c>
      <c r="W31" s="88">
        <v>1</v>
      </c>
      <c r="X31" s="84">
        <v>4</v>
      </c>
      <c r="Y31" s="86">
        <v>3</v>
      </c>
      <c r="Z31" s="86">
        <v>2</v>
      </c>
      <c r="AA31" s="88">
        <v>1</v>
      </c>
      <c r="AC31" s="1"/>
      <c r="AD31" s="1"/>
      <c r="AE31" s="1"/>
    </row>
    <row r="32" spans="2:31" ht="12" customHeight="1" thickBot="1">
      <c r="B32" s="83"/>
      <c r="C32" s="96"/>
      <c r="D32" s="74"/>
      <c r="E32" s="72"/>
      <c r="F32" s="72"/>
      <c r="G32" s="70"/>
      <c r="H32" s="74"/>
      <c r="I32" s="72"/>
      <c r="J32" s="72"/>
      <c r="K32" s="70"/>
      <c r="L32" s="74"/>
      <c r="M32" s="72"/>
      <c r="N32" s="72"/>
      <c r="O32" s="70"/>
      <c r="P32" s="85"/>
      <c r="Q32" s="87"/>
      <c r="R32" s="87"/>
      <c r="S32" s="89"/>
      <c r="T32" s="85"/>
      <c r="U32" s="87"/>
      <c r="V32" s="87"/>
      <c r="W32" s="89"/>
      <c r="X32" s="85"/>
      <c r="Y32" s="87"/>
      <c r="Z32" s="87"/>
      <c r="AA32" s="89"/>
      <c r="AC32" s="48" t="s">
        <v>574</v>
      </c>
      <c r="AD32" s="1">
        <f>MAX(T33:W52)</f>
        <v>406.39</v>
      </c>
      <c r="AE32" s="1" t="s">
        <v>575</v>
      </c>
    </row>
    <row r="33" spans="2:31" ht="16.5" thickTop="1" thickBot="1">
      <c r="B33" s="64" t="s">
        <v>296</v>
      </c>
      <c r="C33" s="6">
        <v>8</v>
      </c>
      <c r="D33" s="7">
        <v>97</v>
      </c>
      <c r="E33" s="7">
        <v>31</v>
      </c>
      <c r="F33" s="7">
        <v>14</v>
      </c>
      <c r="G33" s="8">
        <v>8</v>
      </c>
      <c r="H33" s="7">
        <v>10</v>
      </c>
      <c r="I33" s="7">
        <v>8</v>
      </c>
      <c r="J33" s="7">
        <v>6</v>
      </c>
      <c r="K33" s="8">
        <v>4</v>
      </c>
      <c r="L33" s="7">
        <v>7</v>
      </c>
      <c r="M33" s="7">
        <v>6</v>
      </c>
      <c r="N33" s="7">
        <v>4</v>
      </c>
      <c r="O33" s="8">
        <v>3</v>
      </c>
      <c r="P33" s="9">
        <v>32</v>
      </c>
      <c r="Q33" s="9">
        <v>26</v>
      </c>
      <c r="R33" s="9">
        <v>19</v>
      </c>
      <c r="S33" s="6">
        <v>12</v>
      </c>
      <c r="T33" s="9">
        <v>50.78</v>
      </c>
      <c r="U33" s="9">
        <v>24.37</v>
      </c>
      <c r="V33" s="9">
        <v>11.07</v>
      </c>
      <c r="W33" s="6">
        <v>4.33</v>
      </c>
      <c r="X33" s="9">
        <v>75.98</v>
      </c>
      <c r="Y33" s="9">
        <v>36.409999999999997</v>
      </c>
      <c r="Z33" s="9">
        <v>16.5</v>
      </c>
      <c r="AA33" s="6">
        <v>6.43</v>
      </c>
      <c r="AC33" s="48" t="s">
        <v>576</v>
      </c>
      <c r="AD33" s="1">
        <f>MIN(T33:W52)</f>
        <v>1.26</v>
      </c>
      <c r="AE33" s="1" t="s">
        <v>575</v>
      </c>
    </row>
    <row r="34" spans="2:31" ht="15.75" thickBot="1">
      <c r="B34" s="65"/>
      <c r="C34" s="6">
        <v>7</v>
      </c>
      <c r="D34" s="7">
        <v>97</v>
      </c>
      <c r="E34" s="7">
        <v>31</v>
      </c>
      <c r="F34" s="7">
        <v>14</v>
      </c>
      <c r="G34" s="8">
        <v>8</v>
      </c>
      <c r="H34" s="7">
        <v>10</v>
      </c>
      <c r="I34" s="7">
        <v>8</v>
      </c>
      <c r="J34" s="7">
        <v>6</v>
      </c>
      <c r="K34" s="8">
        <v>4</v>
      </c>
      <c r="L34" s="7">
        <v>9</v>
      </c>
      <c r="M34" s="7">
        <v>7</v>
      </c>
      <c r="N34" s="7">
        <v>5</v>
      </c>
      <c r="O34" s="8">
        <v>3</v>
      </c>
      <c r="P34" s="9">
        <v>40</v>
      </c>
      <c r="Q34" s="9">
        <v>31</v>
      </c>
      <c r="R34" s="9">
        <v>22</v>
      </c>
      <c r="S34" s="6">
        <v>14</v>
      </c>
      <c r="T34" s="9">
        <v>46.17</v>
      </c>
      <c r="U34" s="9">
        <v>21.91</v>
      </c>
      <c r="V34" s="9">
        <v>9.6999999999999993</v>
      </c>
      <c r="W34" s="6">
        <v>3.51</v>
      </c>
      <c r="X34" s="9">
        <v>69.08</v>
      </c>
      <c r="Y34" s="9">
        <v>32.729999999999997</v>
      </c>
      <c r="Z34" s="9">
        <v>14.46</v>
      </c>
      <c r="AA34" s="6">
        <v>5.22</v>
      </c>
    </row>
    <row r="35" spans="2:31" ht="15.75" thickBot="1">
      <c r="B35" s="65"/>
      <c r="C35" s="6">
        <v>6</v>
      </c>
      <c r="D35" s="7">
        <v>57</v>
      </c>
      <c r="E35" s="7">
        <v>23</v>
      </c>
      <c r="F35" s="7">
        <v>13</v>
      </c>
      <c r="G35" s="8">
        <v>8</v>
      </c>
      <c r="H35" s="7">
        <v>10</v>
      </c>
      <c r="I35" s="7">
        <v>8</v>
      </c>
      <c r="J35" s="7">
        <v>6</v>
      </c>
      <c r="K35" s="8">
        <v>4</v>
      </c>
      <c r="L35" s="7">
        <v>9</v>
      </c>
      <c r="M35" s="7">
        <v>7</v>
      </c>
      <c r="N35" s="7">
        <v>5</v>
      </c>
      <c r="O35" s="8">
        <v>3</v>
      </c>
      <c r="P35" s="9">
        <v>39</v>
      </c>
      <c r="Q35" s="9">
        <v>31</v>
      </c>
      <c r="R35" s="9">
        <v>22</v>
      </c>
      <c r="S35" s="6">
        <v>14</v>
      </c>
      <c r="T35" s="9">
        <v>34.049999999999997</v>
      </c>
      <c r="U35" s="9">
        <v>16.21</v>
      </c>
      <c r="V35" s="9">
        <v>7.22</v>
      </c>
      <c r="W35" s="6">
        <v>2.65</v>
      </c>
      <c r="X35" s="9">
        <v>50.93</v>
      </c>
      <c r="Y35" s="9">
        <v>24.2</v>
      </c>
      <c r="Z35" s="9">
        <v>10.75</v>
      </c>
      <c r="AA35" s="6">
        <v>3.93</v>
      </c>
    </row>
    <row r="36" spans="2:31" ht="15.75" thickBot="1">
      <c r="B36" s="65"/>
      <c r="C36" s="6">
        <v>5</v>
      </c>
      <c r="D36" s="7">
        <v>57</v>
      </c>
      <c r="E36" s="7">
        <v>23</v>
      </c>
      <c r="F36" s="7">
        <v>13</v>
      </c>
      <c r="G36" s="8">
        <v>8</v>
      </c>
      <c r="H36" s="7">
        <v>10</v>
      </c>
      <c r="I36" s="7">
        <v>8</v>
      </c>
      <c r="J36" s="7">
        <v>6</v>
      </c>
      <c r="K36" s="8">
        <v>4</v>
      </c>
      <c r="L36" s="7">
        <v>9</v>
      </c>
      <c r="M36" s="7">
        <v>7</v>
      </c>
      <c r="N36" s="7">
        <v>5</v>
      </c>
      <c r="O36" s="8">
        <v>3</v>
      </c>
      <c r="P36" s="9">
        <v>39</v>
      </c>
      <c r="Q36" s="9">
        <v>30</v>
      </c>
      <c r="R36" s="9">
        <v>22</v>
      </c>
      <c r="S36" s="6">
        <v>13</v>
      </c>
      <c r="T36" s="9">
        <v>23.65</v>
      </c>
      <c r="U36" s="9">
        <v>11.24</v>
      </c>
      <c r="V36" s="9">
        <v>4.9800000000000004</v>
      </c>
      <c r="W36" s="6">
        <v>1.85</v>
      </c>
      <c r="X36" s="9">
        <v>35.35</v>
      </c>
      <c r="Y36" s="9">
        <v>16.77</v>
      </c>
      <c r="Z36" s="9">
        <v>7.4</v>
      </c>
      <c r="AA36" s="6">
        <v>2.74</v>
      </c>
    </row>
    <row r="37" spans="2:31" ht="15.75" thickBot="1">
      <c r="B37" s="66"/>
      <c r="C37" s="10">
        <v>4</v>
      </c>
      <c r="D37" s="11">
        <v>35</v>
      </c>
      <c r="E37" s="11">
        <v>18</v>
      </c>
      <c r="F37" s="11">
        <v>12</v>
      </c>
      <c r="G37" s="12">
        <v>8</v>
      </c>
      <c r="H37" s="11">
        <v>10</v>
      </c>
      <c r="I37" s="11">
        <v>8</v>
      </c>
      <c r="J37" s="11">
        <v>6</v>
      </c>
      <c r="K37" s="12">
        <v>4</v>
      </c>
      <c r="L37" s="11">
        <v>7</v>
      </c>
      <c r="M37" s="11">
        <v>6</v>
      </c>
      <c r="N37" s="11">
        <v>4</v>
      </c>
      <c r="O37" s="12">
        <v>3</v>
      </c>
      <c r="P37" s="13">
        <v>32</v>
      </c>
      <c r="Q37" s="13">
        <v>25</v>
      </c>
      <c r="R37" s="13">
        <v>19</v>
      </c>
      <c r="S37" s="10">
        <v>12</v>
      </c>
      <c r="T37" s="13">
        <v>13.01</v>
      </c>
      <c r="U37" s="13">
        <v>6.36</v>
      </c>
      <c r="V37" s="13">
        <v>2.99</v>
      </c>
      <c r="W37" s="10">
        <v>1.26</v>
      </c>
      <c r="X37" s="13">
        <v>19.420000000000002</v>
      </c>
      <c r="Y37" s="13">
        <v>9.4600000000000009</v>
      </c>
      <c r="Z37" s="13">
        <v>4.43</v>
      </c>
      <c r="AA37" s="10">
        <v>1.85</v>
      </c>
    </row>
    <row r="38" spans="2:31" ht="16.5" thickTop="1" thickBot="1">
      <c r="B38" s="64" t="s">
        <v>297</v>
      </c>
      <c r="C38" s="6">
        <v>8</v>
      </c>
      <c r="D38" s="7">
        <v>103</v>
      </c>
      <c r="E38" s="7">
        <v>34</v>
      </c>
      <c r="F38" s="7">
        <v>15</v>
      </c>
      <c r="G38" s="8">
        <v>9</v>
      </c>
      <c r="H38" s="7">
        <v>10</v>
      </c>
      <c r="I38" s="7">
        <v>8</v>
      </c>
      <c r="J38" s="7">
        <v>6</v>
      </c>
      <c r="K38" s="8">
        <v>4</v>
      </c>
      <c r="L38" s="7">
        <v>8</v>
      </c>
      <c r="M38" s="7">
        <v>6</v>
      </c>
      <c r="N38" s="7">
        <v>4</v>
      </c>
      <c r="O38" s="8">
        <v>3</v>
      </c>
      <c r="P38" s="9">
        <v>33</v>
      </c>
      <c r="Q38" s="9">
        <v>26</v>
      </c>
      <c r="R38" s="9">
        <v>19</v>
      </c>
      <c r="S38" s="6">
        <v>12</v>
      </c>
      <c r="T38" s="9">
        <v>101.62</v>
      </c>
      <c r="U38" s="9">
        <v>48.81</v>
      </c>
      <c r="V38" s="9">
        <v>22.22</v>
      </c>
      <c r="W38" s="6">
        <v>8.74</v>
      </c>
      <c r="X38" s="9">
        <v>152.05000000000001</v>
      </c>
      <c r="Y38" s="9">
        <v>72.92</v>
      </c>
      <c r="Z38" s="9">
        <v>33.119999999999997</v>
      </c>
      <c r="AA38" s="6">
        <v>12.99</v>
      </c>
    </row>
    <row r="39" spans="2:31" ht="15.75" thickBot="1">
      <c r="B39" s="65"/>
      <c r="C39" s="6">
        <v>7</v>
      </c>
      <c r="D39" s="7">
        <v>103</v>
      </c>
      <c r="E39" s="7">
        <v>34</v>
      </c>
      <c r="F39" s="7">
        <v>15</v>
      </c>
      <c r="G39" s="8">
        <v>9</v>
      </c>
      <c r="H39" s="7">
        <v>10</v>
      </c>
      <c r="I39" s="7">
        <v>8</v>
      </c>
      <c r="J39" s="7">
        <v>6</v>
      </c>
      <c r="K39" s="8">
        <v>4</v>
      </c>
      <c r="L39" s="7">
        <v>9</v>
      </c>
      <c r="M39" s="7">
        <v>7</v>
      </c>
      <c r="N39" s="7">
        <v>5</v>
      </c>
      <c r="O39" s="8">
        <v>3</v>
      </c>
      <c r="P39" s="9">
        <v>40</v>
      </c>
      <c r="Q39" s="9">
        <v>31</v>
      </c>
      <c r="R39" s="9">
        <v>23</v>
      </c>
      <c r="S39" s="6">
        <v>14</v>
      </c>
      <c r="T39" s="9">
        <v>92.38</v>
      </c>
      <c r="U39" s="9">
        <v>43.88</v>
      </c>
      <c r="V39" s="9">
        <v>19.46</v>
      </c>
      <c r="W39" s="6">
        <v>7.1</v>
      </c>
      <c r="X39" s="9">
        <v>138.24</v>
      </c>
      <c r="Y39" s="9">
        <v>65.56</v>
      </c>
      <c r="Z39" s="9">
        <v>29.02</v>
      </c>
      <c r="AA39" s="6">
        <v>10.54</v>
      </c>
    </row>
    <row r="40" spans="2:31" ht="15.75" thickBot="1">
      <c r="B40" s="65"/>
      <c r="C40" s="6">
        <v>6</v>
      </c>
      <c r="D40" s="7">
        <v>63</v>
      </c>
      <c r="E40" s="7">
        <v>25</v>
      </c>
      <c r="F40" s="7">
        <v>14</v>
      </c>
      <c r="G40" s="8">
        <v>9</v>
      </c>
      <c r="H40" s="7">
        <v>10</v>
      </c>
      <c r="I40" s="7">
        <v>8</v>
      </c>
      <c r="J40" s="7">
        <v>6</v>
      </c>
      <c r="K40" s="8">
        <v>4</v>
      </c>
      <c r="L40" s="7">
        <v>9</v>
      </c>
      <c r="M40" s="7">
        <v>7</v>
      </c>
      <c r="N40" s="7">
        <v>5</v>
      </c>
      <c r="O40" s="8">
        <v>3</v>
      </c>
      <c r="P40" s="9">
        <v>40</v>
      </c>
      <c r="Q40" s="9">
        <v>31</v>
      </c>
      <c r="R40" s="9">
        <v>22</v>
      </c>
      <c r="S40" s="6">
        <v>14</v>
      </c>
      <c r="T40" s="9">
        <v>68.150000000000006</v>
      </c>
      <c r="U40" s="9">
        <v>32.47</v>
      </c>
      <c r="V40" s="9">
        <v>14.49</v>
      </c>
      <c r="W40" s="6">
        <v>5.37</v>
      </c>
      <c r="X40" s="9">
        <v>101.93</v>
      </c>
      <c r="Y40" s="9">
        <v>48.49</v>
      </c>
      <c r="Z40" s="9">
        <v>21.59</v>
      </c>
      <c r="AA40" s="6">
        <v>7.96</v>
      </c>
    </row>
    <row r="41" spans="2:31" ht="15.75" thickBot="1">
      <c r="B41" s="65"/>
      <c r="C41" s="6">
        <v>5</v>
      </c>
      <c r="D41" s="7">
        <v>63</v>
      </c>
      <c r="E41" s="7">
        <v>25</v>
      </c>
      <c r="F41" s="7">
        <v>14</v>
      </c>
      <c r="G41" s="8">
        <v>9</v>
      </c>
      <c r="H41" s="7">
        <v>10</v>
      </c>
      <c r="I41" s="7">
        <v>8</v>
      </c>
      <c r="J41" s="7">
        <v>6</v>
      </c>
      <c r="K41" s="8">
        <v>4</v>
      </c>
      <c r="L41" s="7">
        <v>9</v>
      </c>
      <c r="M41" s="7">
        <v>7</v>
      </c>
      <c r="N41" s="7">
        <v>5</v>
      </c>
      <c r="O41" s="8">
        <v>3</v>
      </c>
      <c r="P41" s="9">
        <v>39</v>
      </c>
      <c r="Q41" s="9">
        <v>30</v>
      </c>
      <c r="R41" s="9">
        <v>23</v>
      </c>
      <c r="S41" s="6">
        <v>14</v>
      </c>
      <c r="T41" s="9">
        <v>47.34</v>
      </c>
      <c r="U41" s="9">
        <v>22.52</v>
      </c>
      <c r="V41" s="9">
        <v>10</v>
      </c>
      <c r="W41" s="6">
        <v>3.75</v>
      </c>
      <c r="X41" s="9">
        <v>70.77</v>
      </c>
      <c r="Y41" s="9">
        <v>33.6</v>
      </c>
      <c r="Z41" s="9">
        <v>14.87</v>
      </c>
      <c r="AA41" s="6">
        <v>5.55</v>
      </c>
    </row>
    <row r="42" spans="2:31" ht="15.75" thickBot="1">
      <c r="B42" s="66"/>
      <c r="C42" s="10">
        <v>4</v>
      </c>
      <c r="D42" s="11">
        <v>38</v>
      </c>
      <c r="E42" s="11">
        <v>19</v>
      </c>
      <c r="F42" s="11">
        <v>13</v>
      </c>
      <c r="G42" s="12">
        <v>8</v>
      </c>
      <c r="H42" s="11">
        <v>10</v>
      </c>
      <c r="I42" s="11">
        <v>8</v>
      </c>
      <c r="J42" s="11">
        <v>6</v>
      </c>
      <c r="K42" s="12">
        <v>4</v>
      </c>
      <c r="L42" s="11">
        <v>7</v>
      </c>
      <c r="M42" s="11">
        <v>6</v>
      </c>
      <c r="N42" s="11">
        <v>4</v>
      </c>
      <c r="O42" s="12">
        <v>3</v>
      </c>
      <c r="P42" s="13">
        <v>32</v>
      </c>
      <c r="Q42" s="13">
        <v>26</v>
      </c>
      <c r="R42" s="13">
        <v>19</v>
      </c>
      <c r="S42" s="10">
        <v>12</v>
      </c>
      <c r="T42" s="13">
        <v>26.05</v>
      </c>
      <c r="U42" s="13">
        <v>12.76</v>
      </c>
      <c r="V42" s="13">
        <v>6.01</v>
      </c>
      <c r="W42" s="10">
        <v>2.5499999999999998</v>
      </c>
      <c r="X42" s="13">
        <v>38.880000000000003</v>
      </c>
      <c r="Y42" s="13">
        <v>18.98</v>
      </c>
      <c r="Z42" s="13">
        <v>8.91</v>
      </c>
      <c r="AA42" s="10">
        <v>3.76</v>
      </c>
    </row>
    <row r="43" spans="2:31" ht="16.5" thickTop="1" thickBot="1">
      <c r="B43" s="64" t="s">
        <v>298</v>
      </c>
      <c r="C43" s="6">
        <v>8</v>
      </c>
      <c r="D43" s="7">
        <v>116</v>
      </c>
      <c r="E43" s="7">
        <v>41</v>
      </c>
      <c r="F43" s="7">
        <v>19</v>
      </c>
      <c r="G43" s="8">
        <v>11</v>
      </c>
      <c r="H43" s="7">
        <v>10</v>
      </c>
      <c r="I43" s="7">
        <v>8</v>
      </c>
      <c r="J43" s="7">
        <v>6</v>
      </c>
      <c r="K43" s="8">
        <v>4</v>
      </c>
      <c r="L43" s="7">
        <v>8</v>
      </c>
      <c r="M43" s="7">
        <v>6</v>
      </c>
      <c r="N43" s="7">
        <v>4</v>
      </c>
      <c r="O43" s="8">
        <v>3</v>
      </c>
      <c r="P43" s="9">
        <v>33</v>
      </c>
      <c r="Q43" s="9">
        <v>26</v>
      </c>
      <c r="R43" s="9">
        <v>19</v>
      </c>
      <c r="S43" s="6">
        <v>12</v>
      </c>
      <c r="T43" s="9">
        <v>203.21</v>
      </c>
      <c r="U43" s="9">
        <v>97.6</v>
      </c>
      <c r="V43" s="9">
        <v>44.43</v>
      </c>
      <c r="W43" s="6">
        <v>17.47</v>
      </c>
      <c r="X43" s="9">
        <v>304.07</v>
      </c>
      <c r="Y43" s="9">
        <v>145.83000000000001</v>
      </c>
      <c r="Z43" s="9">
        <v>66.239999999999995</v>
      </c>
      <c r="AA43" s="6">
        <v>25.97</v>
      </c>
    </row>
    <row r="44" spans="2:31" ht="15.75" thickBot="1">
      <c r="B44" s="65"/>
      <c r="C44" s="6">
        <v>7</v>
      </c>
      <c r="D44" s="7">
        <v>116</v>
      </c>
      <c r="E44" s="7">
        <v>41</v>
      </c>
      <c r="F44" s="7">
        <v>19</v>
      </c>
      <c r="G44" s="8">
        <v>11</v>
      </c>
      <c r="H44" s="7">
        <v>10</v>
      </c>
      <c r="I44" s="7">
        <v>8</v>
      </c>
      <c r="J44" s="7">
        <v>6</v>
      </c>
      <c r="K44" s="8">
        <v>4</v>
      </c>
      <c r="L44" s="7">
        <v>9</v>
      </c>
      <c r="M44" s="7">
        <v>7</v>
      </c>
      <c r="N44" s="7">
        <v>5</v>
      </c>
      <c r="O44" s="8">
        <v>3</v>
      </c>
      <c r="P44" s="9">
        <v>41</v>
      </c>
      <c r="Q44" s="9">
        <v>32</v>
      </c>
      <c r="R44" s="9">
        <v>23</v>
      </c>
      <c r="S44" s="6">
        <v>14</v>
      </c>
      <c r="T44" s="9">
        <v>184.74</v>
      </c>
      <c r="U44" s="9">
        <v>87.74</v>
      </c>
      <c r="V44" s="9">
        <v>38.92</v>
      </c>
      <c r="W44" s="6">
        <v>14.19</v>
      </c>
      <c r="X44" s="9">
        <v>276.45999999999998</v>
      </c>
      <c r="Y44" s="9">
        <v>131.11000000000001</v>
      </c>
      <c r="Z44" s="9">
        <v>58.03</v>
      </c>
      <c r="AA44" s="6">
        <v>21.07</v>
      </c>
    </row>
    <row r="45" spans="2:31" ht="15.75" thickBot="1">
      <c r="B45" s="65"/>
      <c r="C45" s="6">
        <v>6</v>
      </c>
      <c r="D45" s="7">
        <v>76</v>
      </c>
      <c r="E45" s="7">
        <v>32</v>
      </c>
      <c r="F45" s="7">
        <v>18</v>
      </c>
      <c r="G45" s="8">
        <v>11</v>
      </c>
      <c r="H45" s="7">
        <v>10</v>
      </c>
      <c r="I45" s="7">
        <v>8</v>
      </c>
      <c r="J45" s="7">
        <v>6</v>
      </c>
      <c r="K45" s="8">
        <v>4</v>
      </c>
      <c r="L45" s="7">
        <v>9</v>
      </c>
      <c r="M45" s="7">
        <v>7</v>
      </c>
      <c r="N45" s="7">
        <v>5</v>
      </c>
      <c r="O45" s="8">
        <v>3</v>
      </c>
      <c r="P45" s="9">
        <v>41</v>
      </c>
      <c r="Q45" s="9">
        <v>32</v>
      </c>
      <c r="R45" s="9">
        <v>23</v>
      </c>
      <c r="S45" s="6">
        <v>14</v>
      </c>
      <c r="T45" s="9">
        <v>136.27000000000001</v>
      </c>
      <c r="U45" s="9">
        <v>64.930000000000007</v>
      </c>
      <c r="V45" s="9">
        <v>28.98</v>
      </c>
      <c r="W45" s="6">
        <v>10.73</v>
      </c>
      <c r="X45" s="9">
        <v>203.85</v>
      </c>
      <c r="Y45" s="9">
        <v>96.96</v>
      </c>
      <c r="Z45" s="9">
        <v>43.17</v>
      </c>
      <c r="AA45" s="6">
        <v>15.91</v>
      </c>
    </row>
    <row r="46" spans="2:31" ht="15.75" thickBot="1">
      <c r="B46" s="65"/>
      <c r="C46" s="6">
        <v>5</v>
      </c>
      <c r="D46" s="7">
        <v>76</v>
      </c>
      <c r="E46" s="7">
        <v>32</v>
      </c>
      <c r="F46" s="7">
        <v>18</v>
      </c>
      <c r="G46" s="8">
        <v>11</v>
      </c>
      <c r="H46" s="7">
        <v>10</v>
      </c>
      <c r="I46" s="7">
        <v>8</v>
      </c>
      <c r="J46" s="7">
        <v>6</v>
      </c>
      <c r="K46" s="8">
        <v>4</v>
      </c>
      <c r="L46" s="7">
        <v>9</v>
      </c>
      <c r="M46" s="7">
        <v>7</v>
      </c>
      <c r="N46" s="7">
        <v>5</v>
      </c>
      <c r="O46" s="8">
        <v>3</v>
      </c>
      <c r="P46" s="9">
        <v>39</v>
      </c>
      <c r="Q46" s="9">
        <v>31</v>
      </c>
      <c r="R46" s="9">
        <v>23</v>
      </c>
      <c r="S46" s="6">
        <v>14</v>
      </c>
      <c r="T46" s="9">
        <v>94.66</v>
      </c>
      <c r="U46" s="9">
        <v>45.04</v>
      </c>
      <c r="V46" s="9">
        <v>20</v>
      </c>
      <c r="W46" s="6">
        <v>7.5</v>
      </c>
      <c r="X46" s="9">
        <v>141.52000000000001</v>
      </c>
      <c r="Y46" s="9">
        <v>67.19</v>
      </c>
      <c r="Z46" s="9">
        <v>29.73</v>
      </c>
      <c r="AA46" s="6">
        <v>11.09</v>
      </c>
    </row>
    <row r="47" spans="2:31" ht="15.75" thickBot="1">
      <c r="B47" s="66"/>
      <c r="C47" s="10">
        <v>4</v>
      </c>
      <c r="D47" s="11">
        <v>44</v>
      </c>
      <c r="E47" s="11">
        <v>22</v>
      </c>
      <c r="F47" s="11">
        <v>14</v>
      </c>
      <c r="G47" s="12">
        <v>9</v>
      </c>
      <c r="H47" s="11">
        <v>10</v>
      </c>
      <c r="I47" s="11">
        <v>8</v>
      </c>
      <c r="J47" s="11">
        <v>6</v>
      </c>
      <c r="K47" s="12">
        <v>4</v>
      </c>
      <c r="L47" s="11">
        <v>7</v>
      </c>
      <c r="M47" s="11">
        <v>6</v>
      </c>
      <c r="N47" s="11">
        <v>4</v>
      </c>
      <c r="O47" s="12">
        <v>3</v>
      </c>
      <c r="P47" s="13">
        <v>33</v>
      </c>
      <c r="Q47" s="13">
        <v>26</v>
      </c>
      <c r="R47" s="13">
        <v>19</v>
      </c>
      <c r="S47" s="10">
        <v>12</v>
      </c>
      <c r="T47" s="13">
        <v>52.09</v>
      </c>
      <c r="U47" s="13">
        <v>25.5</v>
      </c>
      <c r="V47" s="13">
        <v>12.02</v>
      </c>
      <c r="W47" s="10">
        <v>5.0999999999999996</v>
      </c>
      <c r="X47" s="13">
        <v>77.760000000000005</v>
      </c>
      <c r="Y47" s="13">
        <v>37.96</v>
      </c>
      <c r="Z47" s="13">
        <v>17.82</v>
      </c>
      <c r="AA47" s="10">
        <v>7.52</v>
      </c>
    </row>
    <row r="48" spans="2:31" ht="16.5" thickTop="1" thickBot="1">
      <c r="B48" s="64" t="s">
        <v>299</v>
      </c>
      <c r="C48" s="6">
        <v>8</v>
      </c>
      <c r="D48" s="7">
        <v>141</v>
      </c>
      <c r="E48" s="7">
        <v>54</v>
      </c>
      <c r="F48" s="7">
        <v>26</v>
      </c>
      <c r="G48" s="8">
        <v>14</v>
      </c>
      <c r="H48" s="7">
        <v>10</v>
      </c>
      <c r="I48" s="7">
        <v>8</v>
      </c>
      <c r="J48" s="7">
        <v>6</v>
      </c>
      <c r="K48" s="8">
        <v>4</v>
      </c>
      <c r="L48" s="7">
        <v>8</v>
      </c>
      <c r="M48" s="7">
        <v>6</v>
      </c>
      <c r="N48" s="7">
        <v>4</v>
      </c>
      <c r="O48" s="8">
        <v>3</v>
      </c>
      <c r="P48" s="9">
        <v>33</v>
      </c>
      <c r="Q48" s="9">
        <v>26</v>
      </c>
      <c r="R48" s="9">
        <v>19</v>
      </c>
      <c r="S48" s="6">
        <v>12</v>
      </c>
      <c r="T48" s="9">
        <v>406.39</v>
      </c>
      <c r="U48" s="9">
        <v>195.19</v>
      </c>
      <c r="V48" s="9">
        <v>88.85</v>
      </c>
      <c r="W48" s="6">
        <v>34.94</v>
      </c>
      <c r="X48" s="9">
        <v>608.12</v>
      </c>
      <c r="Y48" s="9">
        <v>291.64999999999998</v>
      </c>
      <c r="Z48" s="9">
        <v>132.47</v>
      </c>
      <c r="AA48" s="6">
        <v>51.94</v>
      </c>
    </row>
    <row r="49" spans="2:31" ht="15.75" thickBot="1">
      <c r="B49" s="65"/>
      <c r="C49" s="6">
        <v>7</v>
      </c>
      <c r="D49" s="7">
        <v>141</v>
      </c>
      <c r="E49" s="7">
        <v>54</v>
      </c>
      <c r="F49" s="7">
        <v>26</v>
      </c>
      <c r="G49" s="8">
        <v>14</v>
      </c>
      <c r="H49" s="7">
        <v>10</v>
      </c>
      <c r="I49" s="7">
        <v>8</v>
      </c>
      <c r="J49" s="7">
        <v>6</v>
      </c>
      <c r="K49" s="8">
        <v>4</v>
      </c>
      <c r="L49" s="7">
        <v>9</v>
      </c>
      <c r="M49" s="7">
        <v>7</v>
      </c>
      <c r="N49" s="7">
        <v>5</v>
      </c>
      <c r="O49" s="8">
        <v>3</v>
      </c>
      <c r="P49" s="9">
        <v>41</v>
      </c>
      <c r="Q49" s="9">
        <v>32</v>
      </c>
      <c r="R49" s="9">
        <v>24</v>
      </c>
      <c r="S49" s="6">
        <v>14</v>
      </c>
      <c r="T49" s="9">
        <v>369.45</v>
      </c>
      <c r="U49" s="9">
        <v>175.47</v>
      </c>
      <c r="V49" s="9">
        <v>77.84</v>
      </c>
      <c r="W49" s="6">
        <v>28.38</v>
      </c>
      <c r="X49" s="9">
        <v>552.89</v>
      </c>
      <c r="Y49" s="9">
        <v>262.20999999999998</v>
      </c>
      <c r="Z49" s="9">
        <v>116.05</v>
      </c>
      <c r="AA49" s="6">
        <v>42.14</v>
      </c>
    </row>
    <row r="50" spans="2:31" ht="15.75" thickBot="1">
      <c r="B50" s="65"/>
      <c r="C50" s="6">
        <v>6</v>
      </c>
      <c r="D50" s="7">
        <v>101</v>
      </c>
      <c r="E50" s="7">
        <v>46</v>
      </c>
      <c r="F50" s="7">
        <v>25</v>
      </c>
      <c r="G50" s="8">
        <v>14</v>
      </c>
      <c r="H50" s="7">
        <v>10</v>
      </c>
      <c r="I50" s="7">
        <v>8</v>
      </c>
      <c r="J50" s="7">
        <v>6</v>
      </c>
      <c r="K50" s="8">
        <v>4</v>
      </c>
      <c r="L50" s="7">
        <v>9</v>
      </c>
      <c r="M50" s="7">
        <v>7</v>
      </c>
      <c r="N50" s="7">
        <v>5</v>
      </c>
      <c r="O50" s="8">
        <v>3</v>
      </c>
      <c r="P50" s="9">
        <v>41</v>
      </c>
      <c r="Q50" s="9">
        <v>32</v>
      </c>
      <c r="R50" s="9">
        <v>23</v>
      </c>
      <c r="S50" s="6">
        <v>14</v>
      </c>
      <c r="T50" s="9">
        <v>272.52999999999997</v>
      </c>
      <c r="U50" s="9">
        <v>129.85</v>
      </c>
      <c r="V50" s="9">
        <v>57.96</v>
      </c>
      <c r="W50" s="6">
        <v>21.46</v>
      </c>
      <c r="X50" s="9">
        <v>407.67</v>
      </c>
      <c r="Y50" s="9">
        <v>193.91</v>
      </c>
      <c r="Z50" s="9">
        <v>86.33</v>
      </c>
      <c r="AA50" s="6">
        <v>31.83</v>
      </c>
    </row>
    <row r="51" spans="2:31" ht="15.75" thickBot="1">
      <c r="B51" s="65"/>
      <c r="C51" s="6">
        <v>5</v>
      </c>
      <c r="D51" s="7">
        <v>101</v>
      </c>
      <c r="E51" s="7">
        <v>46</v>
      </c>
      <c r="F51" s="7">
        <v>25</v>
      </c>
      <c r="G51" s="8">
        <v>14</v>
      </c>
      <c r="H51" s="7">
        <v>10</v>
      </c>
      <c r="I51" s="7">
        <v>8</v>
      </c>
      <c r="J51" s="7">
        <v>6</v>
      </c>
      <c r="K51" s="8">
        <v>4</v>
      </c>
      <c r="L51" s="7">
        <v>9</v>
      </c>
      <c r="M51" s="7">
        <v>7</v>
      </c>
      <c r="N51" s="7">
        <v>5</v>
      </c>
      <c r="O51" s="8">
        <v>3</v>
      </c>
      <c r="P51" s="9">
        <v>40</v>
      </c>
      <c r="Q51" s="9">
        <v>31</v>
      </c>
      <c r="R51" s="9">
        <v>23</v>
      </c>
      <c r="S51" s="6">
        <v>14</v>
      </c>
      <c r="T51" s="9">
        <v>189.3</v>
      </c>
      <c r="U51" s="9">
        <v>90.07</v>
      </c>
      <c r="V51" s="9">
        <v>39.99</v>
      </c>
      <c r="W51" s="6">
        <v>15</v>
      </c>
      <c r="X51" s="9">
        <v>283.01</v>
      </c>
      <c r="Y51" s="9">
        <v>134.37</v>
      </c>
      <c r="Z51" s="9">
        <v>59.46</v>
      </c>
      <c r="AA51" s="6">
        <v>22.19</v>
      </c>
    </row>
    <row r="52" spans="2:31" ht="15.75" thickBot="1">
      <c r="B52" s="66"/>
      <c r="C52" s="10">
        <v>4</v>
      </c>
      <c r="D52" s="11">
        <v>56</v>
      </c>
      <c r="E52" s="11">
        <v>29</v>
      </c>
      <c r="F52" s="11">
        <v>18</v>
      </c>
      <c r="G52" s="12">
        <v>11</v>
      </c>
      <c r="H52" s="11">
        <v>10</v>
      </c>
      <c r="I52" s="11">
        <v>8</v>
      </c>
      <c r="J52" s="11">
        <v>6</v>
      </c>
      <c r="K52" s="12">
        <v>4</v>
      </c>
      <c r="L52" s="11">
        <v>8</v>
      </c>
      <c r="M52" s="11">
        <v>6</v>
      </c>
      <c r="N52" s="11">
        <v>4</v>
      </c>
      <c r="O52" s="12">
        <v>3</v>
      </c>
      <c r="P52" s="13">
        <v>33</v>
      </c>
      <c r="Q52" s="13">
        <v>26</v>
      </c>
      <c r="R52" s="13">
        <v>19</v>
      </c>
      <c r="S52" s="10">
        <v>12</v>
      </c>
      <c r="T52" s="13">
        <v>104.18</v>
      </c>
      <c r="U52" s="13">
        <v>51</v>
      </c>
      <c r="V52" s="13">
        <v>24.05</v>
      </c>
      <c r="W52" s="10">
        <v>10.199999999999999</v>
      </c>
      <c r="X52" s="13">
        <v>155.5</v>
      </c>
      <c r="Y52" s="13">
        <v>75.91</v>
      </c>
      <c r="Z52" s="13">
        <v>35.64</v>
      </c>
      <c r="AA52" s="10">
        <v>15.03</v>
      </c>
    </row>
    <row r="53" spans="2:31" ht="15.75" thickTop="1"/>
    <row r="54" spans="2:31" ht="47.25" customHeight="1">
      <c r="B54" s="60" t="s">
        <v>613</v>
      </c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</row>
    <row r="55" spans="2:31" ht="15.75" thickBot="1"/>
    <row r="56" spans="2:31" ht="16.5" thickTop="1" thickBot="1">
      <c r="B56" s="4"/>
      <c r="C56" s="5"/>
      <c r="D56" s="91" t="s">
        <v>551</v>
      </c>
      <c r="E56" s="92"/>
      <c r="F56" s="92"/>
      <c r="G56" s="93"/>
      <c r="H56" s="91" t="s">
        <v>552</v>
      </c>
      <c r="I56" s="92"/>
      <c r="J56" s="92"/>
      <c r="K56" s="93"/>
      <c r="L56" s="91" t="s">
        <v>553</v>
      </c>
      <c r="M56" s="92"/>
      <c r="N56" s="92"/>
      <c r="O56" s="94"/>
      <c r="P56" s="100" t="s">
        <v>554</v>
      </c>
      <c r="Q56" s="98"/>
      <c r="R56" s="98"/>
      <c r="S56" s="99"/>
      <c r="T56" s="97" t="s">
        <v>549</v>
      </c>
      <c r="U56" s="98"/>
      <c r="V56" s="98"/>
      <c r="W56" s="99"/>
      <c r="X56" s="97" t="s">
        <v>550</v>
      </c>
      <c r="Y56" s="98"/>
      <c r="Z56" s="98"/>
      <c r="AA56" s="99"/>
      <c r="AC56" s="2" t="s">
        <v>577</v>
      </c>
    </row>
    <row r="57" spans="2:31" ht="12" customHeight="1" thickTop="1">
      <c r="B57" s="82"/>
      <c r="C57" s="95" t="s">
        <v>578</v>
      </c>
      <c r="D57" s="73">
        <v>4</v>
      </c>
      <c r="E57" s="71">
        <v>3</v>
      </c>
      <c r="F57" s="71">
        <v>2</v>
      </c>
      <c r="G57" s="69">
        <v>1</v>
      </c>
      <c r="H57" s="73">
        <v>4</v>
      </c>
      <c r="I57" s="71">
        <v>3</v>
      </c>
      <c r="J57" s="71">
        <v>2</v>
      </c>
      <c r="K57" s="69">
        <v>1</v>
      </c>
      <c r="L57" s="73">
        <v>4</v>
      </c>
      <c r="M57" s="71">
        <v>3</v>
      </c>
      <c r="N57" s="71">
        <v>2</v>
      </c>
      <c r="O57" s="69">
        <v>1</v>
      </c>
      <c r="P57" s="84">
        <v>4</v>
      </c>
      <c r="Q57" s="86">
        <v>3</v>
      </c>
      <c r="R57" s="86">
        <v>2</v>
      </c>
      <c r="S57" s="88">
        <v>1</v>
      </c>
      <c r="T57" s="84">
        <v>4</v>
      </c>
      <c r="U57" s="86">
        <v>3</v>
      </c>
      <c r="V57" s="86">
        <v>2</v>
      </c>
      <c r="W57" s="88">
        <v>1</v>
      </c>
      <c r="X57" s="84">
        <v>4</v>
      </c>
      <c r="Y57" s="86">
        <v>3</v>
      </c>
      <c r="Z57" s="86">
        <v>2</v>
      </c>
      <c r="AA57" s="88">
        <v>1</v>
      </c>
      <c r="AC57" s="1"/>
      <c r="AD57" s="1"/>
      <c r="AE57" s="1"/>
    </row>
    <row r="58" spans="2:31" ht="12" customHeight="1" thickBot="1">
      <c r="B58" s="83"/>
      <c r="C58" s="96"/>
      <c r="D58" s="74"/>
      <c r="E58" s="72"/>
      <c r="F58" s="72"/>
      <c r="G58" s="70"/>
      <c r="H58" s="74"/>
      <c r="I58" s="72"/>
      <c r="J58" s="72"/>
      <c r="K58" s="70"/>
      <c r="L58" s="74"/>
      <c r="M58" s="72"/>
      <c r="N58" s="72"/>
      <c r="O58" s="70"/>
      <c r="P58" s="85"/>
      <c r="Q58" s="87"/>
      <c r="R58" s="87"/>
      <c r="S58" s="89"/>
      <c r="T58" s="85"/>
      <c r="U58" s="87"/>
      <c r="V58" s="87"/>
      <c r="W58" s="89"/>
      <c r="X58" s="85"/>
      <c r="Y58" s="87"/>
      <c r="Z58" s="87"/>
      <c r="AA58" s="89"/>
      <c r="AC58" s="48" t="s">
        <v>574</v>
      </c>
      <c r="AD58" s="1">
        <f>MAX(T59:W78)</f>
        <v>100.62</v>
      </c>
      <c r="AE58" s="1" t="s">
        <v>575</v>
      </c>
    </row>
    <row r="59" spans="2:31" ht="16.5" thickTop="1" thickBot="1">
      <c r="B59" s="64" t="s">
        <v>296</v>
      </c>
      <c r="C59" s="6">
        <v>8</v>
      </c>
      <c r="D59" s="7">
        <v>98</v>
      </c>
      <c r="E59" s="7">
        <v>31</v>
      </c>
      <c r="F59" s="7">
        <v>12</v>
      </c>
      <c r="G59" s="8">
        <v>6</v>
      </c>
      <c r="H59" s="7">
        <v>10</v>
      </c>
      <c r="I59" s="7">
        <v>8</v>
      </c>
      <c r="J59" s="7">
        <v>6</v>
      </c>
      <c r="K59" s="8">
        <v>4</v>
      </c>
      <c r="L59" s="7">
        <v>8</v>
      </c>
      <c r="M59" s="7">
        <v>6</v>
      </c>
      <c r="N59" s="7">
        <v>5</v>
      </c>
      <c r="O59" s="8">
        <v>3</v>
      </c>
      <c r="P59" s="9">
        <v>39</v>
      </c>
      <c r="Q59" s="9">
        <v>30</v>
      </c>
      <c r="R59" s="9">
        <v>22</v>
      </c>
      <c r="S59" s="6">
        <v>13</v>
      </c>
      <c r="T59" s="9">
        <v>17.760000000000002</v>
      </c>
      <c r="U59" s="9">
        <v>7.43</v>
      </c>
      <c r="V59" s="9">
        <v>3.37</v>
      </c>
      <c r="W59" s="6">
        <v>1.61</v>
      </c>
      <c r="X59" s="9">
        <v>20.71</v>
      </c>
      <c r="Y59" s="9">
        <v>8.65</v>
      </c>
      <c r="Z59" s="9">
        <v>3.92</v>
      </c>
      <c r="AA59" s="6">
        <v>1.87</v>
      </c>
      <c r="AC59" s="48" t="s">
        <v>576</v>
      </c>
      <c r="AD59" s="1">
        <f>MIN(T59:W78)</f>
        <v>0.42</v>
      </c>
      <c r="AE59" s="1" t="s">
        <v>575</v>
      </c>
    </row>
    <row r="60" spans="2:31" ht="15.75" thickBot="1">
      <c r="B60" s="65"/>
      <c r="C60" s="6">
        <v>7</v>
      </c>
      <c r="D60" s="7">
        <v>94</v>
      </c>
      <c r="E60" s="7">
        <v>28</v>
      </c>
      <c r="F60" s="7">
        <v>11</v>
      </c>
      <c r="G60" s="8">
        <v>6</v>
      </c>
      <c r="H60" s="7">
        <v>10</v>
      </c>
      <c r="I60" s="7">
        <v>8</v>
      </c>
      <c r="J60" s="7">
        <v>6</v>
      </c>
      <c r="K60" s="8">
        <v>4</v>
      </c>
      <c r="L60" s="7">
        <v>8</v>
      </c>
      <c r="M60" s="7">
        <v>6</v>
      </c>
      <c r="N60" s="7">
        <v>5</v>
      </c>
      <c r="O60" s="8">
        <v>3</v>
      </c>
      <c r="P60" s="9">
        <v>40</v>
      </c>
      <c r="Q60" s="9">
        <v>31</v>
      </c>
      <c r="R60" s="9">
        <v>22</v>
      </c>
      <c r="S60" s="6">
        <v>14</v>
      </c>
      <c r="T60" s="9">
        <v>13.6</v>
      </c>
      <c r="U60" s="9">
        <v>5.69</v>
      </c>
      <c r="V60" s="9">
        <v>2.58</v>
      </c>
      <c r="W60" s="6">
        <v>1.24</v>
      </c>
      <c r="X60" s="9">
        <v>15.86</v>
      </c>
      <c r="Y60" s="9">
        <v>6.63</v>
      </c>
      <c r="Z60" s="9">
        <v>3.01</v>
      </c>
      <c r="AA60" s="6">
        <v>1.44</v>
      </c>
    </row>
    <row r="61" spans="2:31" ht="15.75" thickBot="1">
      <c r="B61" s="65"/>
      <c r="C61" s="6">
        <v>6</v>
      </c>
      <c r="D61" s="7">
        <v>54</v>
      </c>
      <c r="E61" s="7">
        <v>19</v>
      </c>
      <c r="F61" s="7">
        <v>10</v>
      </c>
      <c r="G61" s="8">
        <v>6</v>
      </c>
      <c r="H61" s="7">
        <v>10</v>
      </c>
      <c r="I61" s="7">
        <v>8</v>
      </c>
      <c r="J61" s="7">
        <v>6</v>
      </c>
      <c r="K61" s="8">
        <v>4</v>
      </c>
      <c r="L61" s="7">
        <v>8</v>
      </c>
      <c r="M61" s="7">
        <v>6</v>
      </c>
      <c r="N61" s="7">
        <v>5</v>
      </c>
      <c r="O61" s="8">
        <v>3</v>
      </c>
      <c r="P61" s="9">
        <v>40</v>
      </c>
      <c r="Q61" s="9">
        <v>31</v>
      </c>
      <c r="R61" s="9">
        <v>22</v>
      </c>
      <c r="S61" s="6">
        <v>14</v>
      </c>
      <c r="T61" s="9">
        <v>10</v>
      </c>
      <c r="U61" s="9">
        <v>4.1900000000000004</v>
      </c>
      <c r="V61" s="9">
        <v>1.9</v>
      </c>
      <c r="W61" s="6">
        <v>0.92</v>
      </c>
      <c r="X61" s="9">
        <v>11.66</v>
      </c>
      <c r="Y61" s="9">
        <v>4.88</v>
      </c>
      <c r="Z61" s="9">
        <v>2.21</v>
      </c>
      <c r="AA61" s="6">
        <v>1.06</v>
      </c>
    </row>
    <row r="62" spans="2:31" ht="15.75" thickBot="1">
      <c r="B62" s="65"/>
      <c r="C62" s="6">
        <v>5</v>
      </c>
      <c r="D62" s="7">
        <v>54</v>
      </c>
      <c r="E62" s="7">
        <v>19</v>
      </c>
      <c r="F62" s="7">
        <v>10</v>
      </c>
      <c r="G62" s="8">
        <v>6</v>
      </c>
      <c r="H62" s="7">
        <v>10</v>
      </c>
      <c r="I62" s="7">
        <v>8</v>
      </c>
      <c r="J62" s="7">
        <v>6</v>
      </c>
      <c r="K62" s="8">
        <v>4</v>
      </c>
      <c r="L62" s="7">
        <v>8</v>
      </c>
      <c r="M62" s="7">
        <v>6</v>
      </c>
      <c r="N62" s="7">
        <v>5</v>
      </c>
      <c r="O62" s="8">
        <v>3</v>
      </c>
      <c r="P62" s="9">
        <v>40</v>
      </c>
      <c r="Q62" s="9">
        <v>31</v>
      </c>
      <c r="R62" s="9">
        <v>22</v>
      </c>
      <c r="S62" s="6">
        <v>13</v>
      </c>
      <c r="T62" s="9">
        <v>6.95</v>
      </c>
      <c r="U62" s="9">
        <v>2.91</v>
      </c>
      <c r="V62" s="9">
        <v>1.33</v>
      </c>
      <c r="W62" s="6">
        <v>0.65</v>
      </c>
      <c r="X62" s="9">
        <v>8.1</v>
      </c>
      <c r="Y62" s="9">
        <v>3.39</v>
      </c>
      <c r="Z62" s="9">
        <v>1.54</v>
      </c>
      <c r="AA62" s="6">
        <v>0.75</v>
      </c>
    </row>
    <row r="63" spans="2:31" ht="15.75" thickBot="1">
      <c r="B63" s="66"/>
      <c r="C63" s="10">
        <v>4</v>
      </c>
      <c r="D63" s="11">
        <v>35</v>
      </c>
      <c r="E63" s="11">
        <v>16</v>
      </c>
      <c r="F63" s="11">
        <v>10</v>
      </c>
      <c r="G63" s="12">
        <v>6</v>
      </c>
      <c r="H63" s="11">
        <v>10</v>
      </c>
      <c r="I63" s="11">
        <v>8</v>
      </c>
      <c r="J63" s="11">
        <v>6</v>
      </c>
      <c r="K63" s="12">
        <v>4</v>
      </c>
      <c r="L63" s="11">
        <v>8</v>
      </c>
      <c r="M63" s="11">
        <v>6</v>
      </c>
      <c r="N63" s="11">
        <v>4</v>
      </c>
      <c r="O63" s="12">
        <v>3</v>
      </c>
      <c r="P63" s="13">
        <v>38</v>
      </c>
      <c r="Q63" s="13">
        <v>30</v>
      </c>
      <c r="R63" s="13">
        <v>22</v>
      </c>
      <c r="S63" s="10">
        <v>13</v>
      </c>
      <c r="T63" s="13">
        <v>4.46</v>
      </c>
      <c r="U63" s="13">
        <v>1.87</v>
      </c>
      <c r="V63" s="13">
        <v>0.85</v>
      </c>
      <c r="W63" s="10">
        <v>0.42</v>
      </c>
      <c r="X63" s="13">
        <v>5.19</v>
      </c>
      <c r="Y63" s="13">
        <v>2.1800000000000002</v>
      </c>
      <c r="Z63" s="13">
        <v>0.99</v>
      </c>
      <c r="AA63" s="10">
        <v>0.49</v>
      </c>
    </row>
    <row r="64" spans="2:31" ht="16.5" thickTop="1" thickBot="1">
      <c r="B64" s="64" t="s">
        <v>297</v>
      </c>
      <c r="C64" s="6">
        <v>8</v>
      </c>
      <c r="D64" s="7">
        <v>98</v>
      </c>
      <c r="E64" s="7">
        <v>31</v>
      </c>
      <c r="F64" s="7">
        <v>12</v>
      </c>
      <c r="G64" s="8">
        <v>6</v>
      </c>
      <c r="H64" s="7">
        <v>10</v>
      </c>
      <c r="I64" s="7">
        <v>8</v>
      </c>
      <c r="J64" s="7">
        <v>6</v>
      </c>
      <c r="K64" s="8">
        <v>4</v>
      </c>
      <c r="L64" s="7">
        <v>8</v>
      </c>
      <c r="M64" s="7">
        <v>6</v>
      </c>
      <c r="N64" s="7">
        <v>5</v>
      </c>
      <c r="O64" s="8">
        <v>3</v>
      </c>
      <c r="P64" s="9">
        <v>39</v>
      </c>
      <c r="Q64" s="9">
        <v>30</v>
      </c>
      <c r="R64" s="9">
        <v>22</v>
      </c>
      <c r="S64" s="6">
        <v>13</v>
      </c>
      <c r="T64" s="9">
        <v>29.6</v>
      </c>
      <c r="U64" s="9">
        <v>13.36</v>
      </c>
      <c r="V64" s="9">
        <v>6.36</v>
      </c>
      <c r="W64" s="6">
        <v>3.16</v>
      </c>
      <c r="X64" s="9">
        <v>34.51</v>
      </c>
      <c r="Y64" s="9">
        <v>15.58</v>
      </c>
      <c r="Z64" s="9">
        <v>7.4</v>
      </c>
      <c r="AA64" s="6">
        <v>3.66</v>
      </c>
    </row>
    <row r="65" spans="2:27" ht="15.75" thickBot="1">
      <c r="B65" s="65"/>
      <c r="C65" s="6">
        <v>7</v>
      </c>
      <c r="D65" s="7">
        <v>94</v>
      </c>
      <c r="E65" s="7">
        <v>28</v>
      </c>
      <c r="F65" s="7">
        <v>11</v>
      </c>
      <c r="G65" s="8">
        <v>6</v>
      </c>
      <c r="H65" s="7">
        <v>10</v>
      </c>
      <c r="I65" s="7">
        <v>8</v>
      </c>
      <c r="J65" s="7">
        <v>6</v>
      </c>
      <c r="K65" s="8">
        <v>4</v>
      </c>
      <c r="L65" s="7">
        <v>8</v>
      </c>
      <c r="M65" s="7">
        <v>6</v>
      </c>
      <c r="N65" s="7">
        <v>5</v>
      </c>
      <c r="O65" s="8">
        <v>3</v>
      </c>
      <c r="P65" s="9">
        <v>40</v>
      </c>
      <c r="Q65" s="9">
        <v>31</v>
      </c>
      <c r="R65" s="9">
        <v>22</v>
      </c>
      <c r="S65" s="6">
        <v>14</v>
      </c>
      <c r="T65" s="9">
        <v>22.67</v>
      </c>
      <c r="U65" s="9">
        <v>10.24</v>
      </c>
      <c r="V65" s="9">
        <v>4.88</v>
      </c>
      <c r="W65" s="6">
        <v>2.44</v>
      </c>
      <c r="X65" s="9">
        <v>26.43</v>
      </c>
      <c r="Y65" s="9">
        <v>11.94</v>
      </c>
      <c r="Z65" s="9">
        <v>5.68</v>
      </c>
      <c r="AA65" s="6">
        <v>2.82</v>
      </c>
    </row>
    <row r="66" spans="2:27" ht="15.75" thickBot="1">
      <c r="B66" s="65"/>
      <c r="C66" s="6">
        <v>6</v>
      </c>
      <c r="D66" s="7">
        <v>54</v>
      </c>
      <c r="E66" s="7">
        <v>19</v>
      </c>
      <c r="F66" s="7">
        <v>10</v>
      </c>
      <c r="G66" s="8">
        <v>6</v>
      </c>
      <c r="H66" s="7">
        <v>10</v>
      </c>
      <c r="I66" s="7">
        <v>8</v>
      </c>
      <c r="J66" s="7">
        <v>6</v>
      </c>
      <c r="K66" s="8">
        <v>4</v>
      </c>
      <c r="L66" s="7">
        <v>8</v>
      </c>
      <c r="M66" s="7">
        <v>6</v>
      </c>
      <c r="N66" s="7">
        <v>5</v>
      </c>
      <c r="O66" s="8">
        <v>3</v>
      </c>
      <c r="P66" s="9">
        <v>40</v>
      </c>
      <c r="Q66" s="9">
        <v>31</v>
      </c>
      <c r="R66" s="9">
        <v>22</v>
      </c>
      <c r="S66" s="6">
        <v>14</v>
      </c>
      <c r="T66" s="9">
        <v>16.670000000000002</v>
      </c>
      <c r="U66" s="9">
        <v>7.54</v>
      </c>
      <c r="V66" s="9">
        <v>3.59</v>
      </c>
      <c r="W66" s="6">
        <v>1.81</v>
      </c>
      <c r="X66" s="9">
        <v>19.43</v>
      </c>
      <c r="Y66" s="9">
        <v>8.7799999999999994</v>
      </c>
      <c r="Z66" s="9">
        <v>4.18</v>
      </c>
      <c r="AA66" s="6">
        <v>2.09</v>
      </c>
    </row>
    <row r="67" spans="2:27" ht="15.75" thickBot="1">
      <c r="B67" s="65"/>
      <c r="C67" s="6">
        <v>5</v>
      </c>
      <c r="D67" s="7">
        <v>54</v>
      </c>
      <c r="E67" s="7">
        <v>19</v>
      </c>
      <c r="F67" s="7">
        <v>10</v>
      </c>
      <c r="G67" s="8">
        <v>6</v>
      </c>
      <c r="H67" s="7">
        <v>10</v>
      </c>
      <c r="I67" s="7">
        <v>8</v>
      </c>
      <c r="J67" s="7">
        <v>6</v>
      </c>
      <c r="K67" s="8">
        <v>4</v>
      </c>
      <c r="L67" s="7">
        <v>8</v>
      </c>
      <c r="M67" s="7">
        <v>6</v>
      </c>
      <c r="N67" s="7">
        <v>5</v>
      </c>
      <c r="O67" s="8">
        <v>3</v>
      </c>
      <c r="P67" s="9">
        <v>40</v>
      </c>
      <c r="Q67" s="9">
        <v>31</v>
      </c>
      <c r="R67" s="9">
        <v>22</v>
      </c>
      <c r="S67" s="6">
        <v>13</v>
      </c>
      <c r="T67" s="9">
        <v>11.59</v>
      </c>
      <c r="U67" s="9">
        <v>5.24</v>
      </c>
      <c r="V67" s="9">
        <v>2.5</v>
      </c>
      <c r="W67" s="6">
        <v>1.28</v>
      </c>
      <c r="X67" s="9">
        <v>13.51</v>
      </c>
      <c r="Y67" s="9">
        <v>6.11</v>
      </c>
      <c r="Z67" s="9">
        <v>2.91</v>
      </c>
      <c r="AA67" s="6">
        <v>1.47</v>
      </c>
    </row>
    <row r="68" spans="2:27" ht="15.75" thickBot="1">
      <c r="B68" s="66"/>
      <c r="C68" s="10">
        <v>4</v>
      </c>
      <c r="D68" s="11">
        <v>35</v>
      </c>
      <c r="E68" s="11">
        <v>16</v>
      </c>
      <c r="F68" s="11">
        <v>10</v>
      </c>
      <c r="G68" s="12">
        <v>6</v>
      </c>
      <c r="H68" s="11">
        <v>10</v>
      </c>
      <c r="I68" s="11">
        <v>8</v>
      </c>
      <c r="J68" s="11">
        <v>6</v>
      </c>
      <c r="K68" s="12">
        <v>4</v>
      </c>
      <c r="L68" s="11">
        <v>8</v>
      </c>
      <c r="M68" s="11">
        <v>6</v>
      </c>
      <c r="N68" s="11">
        <v>4</v>
      </c>
      <c r="O68" s="12">
        <v>3</v>
      </c>
      <c r="P68" s="13">
        <v>39</v>
      </c>
      <c r="Q68" s="13">
        <v>30</v>
      </c>
      <c r="R68" s="13">
        <v>22</v>
      </c>
      <c r="S68" s="10">
        <v>13</v>
      </c>
      <c r="T68" s="13">
        <v>7.43</v>
      </c>
      <c r="U68" s="13">
        <v>3.37</v>
      </c>
      <c r="V68" s="13">
        <v>1.61</v>
      </c>
      <c r="W68" s="10">
        <v>0.84</v>
      </c>
      <c r="X68" s="13">
        <v>8.65</v>
      </c>
      <c r="Y68" s="13">
        <v>3.92</v>
      </c>
      <c r="Z68" s="13">
        <v>1.87</v>
      </c>
      <c r="AA68" s="10">
        <v>0.96</v>
      </c>
    </row>
    <row r="69" spans="2:27" ht="16.5" thickTop="1" thickBot="1">
      <c r="B69" s="64" t="s">
        <v>298</v>
      </c>
      <c r="C69" s="6">
        <v>8</v>
      </c>
      <c r="D69" s="7">
        <v>99</v>
      </c>
      <c r="E69" s="7">
        <v>32</v>
      </c>
      <c r="F69" s="7">
        <v>13</v>
      </c>
      <c r="G69" s="8">
        <v>6</v>
      </c>
      <c r="H69" s="7">
        <v>10</v>
      </c>
      <c r="I69" s="7">
        <v>8</v>
      </c>
      <c r="J69" s="7">
        <v>6</v>
      </c>
      <c r="K69" s="8">
        <v>4</v>
      </c>
      <c r="L69" s="7">
        <v>8</v>
      </c>
      <c r="M69" s="7">
        <v>6</v>
      </c>
      <c r="N69" s="7">
        <v>5</v>
      </c>
      <c r="O69" s="8">
        <v>3</v>
      </c>
      <c r="P69" s="9">
        <v>39</v>
      </c>
      <c r="Q69" s="9">
        <v>30</v>
      </c>
      <c r="R69" s="9">
        <v>22</v>
      </c>
      <c r="S69" s="6">
        <v>13</v>
      </c>
      <c r="T69" s="9">
        <v>53.27</v>
      </c>
      <c r="U69" s="9">
        <v>25.24</v>
      </c>
      <c r="V69" s="9">
        <v>12.34</v>
      </c>
      <c r="W69" s="6">
        <v>6.28</v>
      </c>
      <c r="X69" s="9">
        <v>62.12</v>
      </c>
      <c r="Y69" s="9">
        <v>29.42</v>
      </c>
      <c r="Z69" s="9">
        <v>14.36</v>
      </c>
      <c r="AA69" s="6">
        <v>7.27</v>
      </c>
    </row>
    <row r="70" spans="2:27" ht="15.75" thickBot="1">
      <c r="B70" s="65"/>
      <c r="C70" s="6">
        <v>7</v>
      </c>
      <c r="D70" s="7">
        <v>95</v>
      </c>
      <c r="E70" s="7">
        <v>29</v>
      </c>
      <c r="F70" s="7">
        <v>11</v>
      </c>
      <c r="G70" s="8">
        <v>6</v>
      </c>
      <c r="H70" s="7">
        <v>10</v>
      </c>
      <c r="I70" s="7">
        <v>8</v>
      </c>
      <c r="J70" s="7">
        <v>6</v>
      </c>
      <c r="K70" s="8">
        <v>4</v>
      </c>
      <c r="L70" s="7">
        <v>8</v>
      </c>
      <c r="M70" s="7">
        <v>6</v>
      </c>
      <c r="N70" s="7">
        <v>5</v>
      </c>
      <c r="O70" s="8">
        <v>3</v>
      </c>
      <c r="P70" s="9">
        <v>40</v>
      </c>
      <c r="Q70" s="9">
        <v>31</v>
      </c>
      <c r="R70" s="9">
        <v>22</v>
      </c>
      <c r="S70" s="6">
        <v>14</v>
      </c>
      <c r="T70" s="9">
        <v>40.81</v>
      </c>
      <c r="U70" s="9">
        <v>19.350000000000001</v>
      </c>
      <c r="V70" s="9">
        <v>9.4700000000000006</v>
      </c>
      <c r="W70" s="6">
        <v>4.8499999999999996</v>
      </c>
      <c r="X70" s="9">
        <v>47.58</v>
      </c>
      <c r="Y70" s="9">
        <v>22.55</v>
      </c>
      <c r="Z70" s="9">
        <v>11.02</v>
      </c>
      <c r="AA70" s="6">
        <v>5.6</v>
      </c>
    </row>
    <row r="71" spans="2:27" ht="15.75" thickBot="1">
      <c r="B71" s="65"/>
      <c r="C71" s="6">
        <v>6</v>
      </c>
      <c r="D71" s="7">
        <v>55</v>
      </c>
      <c r="E71" s="7">
        <v>20</v>
      </c>
      <c r="F71" s="7">
        <v>11</v>
      </c>
      <c r="G71" s="8">
        <v>6</v>
      </c>
      <c r="H71" s="7">
        <v>10</v>
      </c>
      <c r="I71" s="7">
        <v>8</v>
      </c>
      <c r="J71" s="7">
        <v>6</v>
      </c>
      <c r="K71" s="8">
        <v>4</v>
      </c>
      <c r="L71" s="7">
        <v>8</v>
      </c>
      <c r="M71" s="7">
        <v>6</v>
      </c>
      <c r="N71" s="7">
        <v>5</v>
      </c>
      <c r="O71" s="8">
        <v>3</v>
      </c>
      <c r="P71" s="9">
        <v>40</v>
      </c>
      <c r="Q71" s="9">
        <v>31</v>
      </c>
      <c r="R71" s="9">
        <v>22</v>
      </c>
      <c r="S71" s="6">
        <v>14</v>
      </c>
      <c r="T71" s="9">
        <v>30</v>
      </c>
      <c r="U71" s="9">
        <v>14.23</v>
      </c>
      <c r="V71" s="9">
        <v>6.99</v>
      </c>
      <c r="W71" s="6">
        <v>3.6</v>
      </c>
      <c r="X71" s="9">
        <v>34.979999999999997</v>
      </c>
      <c r="Y71" s="9">
        <v>16.579999999999998</v>
      </c>
      <c r="Z71" s="9">
        <v>8.1199999999999992</v>
      </c>
      <c r="AA71" s="6">
        <v>4.1500000000000004</v>
      </c>
    </row>
    <row r="72" spans="2:27" ht="15.75" thickBot="1">
      <c r="B72" s="65"/>
      <c r="C72" s="6">
        <v>5</v>
      </c>
      <c r="D72" s="7">
        <v>55</v>
      </c>
      <c r="E72" s="7">
        <v>20</v>
      </c>
      <c r="F72" s="7">
        <v>11</v>
      </c>
      <c r="G72" s="8">
        <v>6</v>
      </c>
      <c r="H72" s="7">
        <v>10</v>
      </c>
      <c r="I72" s="7">
        <v>8</v>
      </c>
      <c r="J72" s="7">
        <v>6</v>
      </c>
      <c r="K72" s="8">
        <v>4</v>
      </c>
      <c r="L72" s="7">
        <v>8</v>
      </c>
      <c r="M72" s="7">
        <v>6</v>
      </c>
      <c r="N72" s="7">
        <v>5</v>
      </c>
      <c r="O72" s="8">
        <v>3</v>
      </c>
      <c r="P72" s="9">
        <v>40</v>
      </c>
      <c r="Q72" s="9">
        <v>31</v>
      </c>
      <c r="R72" s="9">
        <v>22</v>
      </c>
      <c r="S72" s="6">
        <v>13</v>
      </c>
      <c r="T72" s="9">
        <v>20.85</v>
      </c>
      <c r="U72" s="9">
        <v>9.9</v>
      </c>
      <c r="V72" s="9">
        <v>4.8899999999999997</v>
      </c>
      <c r="W72" s="6">
        <v>2.5299999999999998</v>
      </c>
      <c r="X72" s="9">
        <v>24.31</v>
      </c>
      <c r="Y72" s="9">
        <v>11.53</v>
      </c>
      <c r="Z72" s="9">
        <v>5.67</v>
      </c>
      <c r="AA72" s="6">
        <v>2.92</v>
      </c>
    </row>
    <row r="73" spans="2:27" ht="15.75" thickBot="1">
      <c r="B73" s="66"/>
      <c r="C73" s="10">
        <v>4</v>
      </c>
      <c r="D73" s="11">
        <v>35</v>
      </c>
      <c r="E73" s="11">
        <v>16</v>
      </c>
      <c r="F73" s="11">
        <v>10</v>
      </c>
      <c r="G73" s="12">
        <v>6</v>
      </c>
      <c r="H73" s="11">
        <v>10</v>
      </c>
      <c r="I73" s="11">
        <v>8</v>
      </c>
      <c r="J73" s="11">
        <v>6</v>
      </c>
      <c r="K73" s="12">
        <v>4</v>
      </c>
      <c r="L73" s="11">
        <v>8</v>
      </c>
      <c r="M73" s="11">
        <v>6</v>
      </c>
      <c r="N73" s="11">
        <v>4</v>
      </c>
      <c r="O73" s="12">
        <v>3</v>
      </c>
      <c r="P73" s="13">
        <v>39</v>
      </c>
      <c r="Q73" s="13">
        <v>30</v>
      </c>
      <c r="R73" s="13">
        <v>22</v>
      </c>
      <c r="S73" s="10">
        <v>13</v>
      </c>
      <c r="T73" s="13">
        <v>13.37</v>
      </c>
      <c r="U73" s="13">
        <v>6.36</v>
      </c>
      <c r="V73" s="13">
        <v>3.17</v>
      </c>
      <c r="W73" s="10">
        <v>1.66</v>
      </c>
      <c r="X73" s="13">
        <v>15.58</v>
      </c>
      <c r="Y73" s="13">
        <v>7.4</v>
      </c>
      <c r="Z73" s="13">
        <v>3.66</v>
      </c>
      <c r="AA73" s="10">
        <v>1.9</v>
      </c>
    </row>
    <row r="74" spans="2:27" ht="16.5" thickTop="1" thickBot="1">
      <c r="B74" s="64" t="s">
        <v>299</v>
      </c>
      <c r="C74" s="6">
        <v>8</v>
      </c>
      <c r="D74" s="7">
        <v>102</v>
      </c>
      <c r="E74" s="7">
        <v>34</v>
      </c>
      <c r="F74" s="7">
        <v>14</v>
      </c>
      <c r="G74" s="8">
        <v>7</v>
      </c>
      <c r="H74" s="7">
        <v>10</v>
      </c>
      <c r="I74" s="7">
        <v>8</v>
      </c>
      <c r="J74" s="7">
        <v>6</v>
      </c>
      <c r="K74" s="8">
        <v>4</v>
      </c>
      <c r="L74" s="7">
        <v>8</v>
      </c>
      <c r="M74" s="7">
        <v>6</v>
      </c>
      <c r="N74" s="7">
        <v>5</v>
      </c>
      <c r="O74" s="8">
        <v>3</v>
      </c>
      <c r="P74" s="9">
        <v>39</v>
      </c>
      <c r="Q74" s="9">
        <v>30</v>
      </c>
      <c r="R74" s="9">
        <v>22</v>
      </c>
      <c r="S74" s="6">
        <v>13</v>
      </c>
      <c r="T74" s="9">
        <v>100.62</v>
      </c>
      <c r="U74" s="9">
        <v>49</v>
      </c>
      <c r="V74" s="9">
        <v>24.44</v>
      </c>
      <c r="W74" s="6">
        <v>12.51</v>
      </c>
      <c r="X74" s="9">
        <v>117.33</v>
      </c>
      <c r="Y74" s="9">
        <v>57.11</v>
      </c>
      <c r="Z74" s="9">
        <v>28.41</v>
      </c>
      <c r="AA74" s="6">
        <v>14.49</v>
      </c>
    </row>
    <row r="75" spans="2:27" ht="15.75" thickBot="1">
      <c r="B75" s="65"/>
      <c r="C75" s="6">
        <v>7</v>
      </c>
      <c r="D75" s="7">
        <v>98</v>
      </c>
      <c r="E75" s="7">
        <v>31</v>
      </c>
      <c r="F75" s="7">
        <v>13</v>
      </c>
      <c r="G75" s="8">
        <v>7</v>
      </c>
      <c r="H75" s="7">
        <v>10</v>
      </c>
      <c r="I75" s="7">
        <v>8</v>
      </c>
      <c r="J75" s="7">
        <v>6</v>
      </c>
      <c r="K75" s="8">
        <v>4</v>
      </c>
      <c r="L75" s="7">
        <v>8</v>
      </c>
      <c r="M75" s="7">
        <v>7</v>
      </c>
      <c r="N75" s="7">
        <v>5</v>
      </c>
      <c r="O75" s="8">
        <v>3</v>
      </c>
      <c r="P75" s="9">
        <v>41</v>
      </c>
      <c r="Q75" s="9">
        <v>32</v>
      </c>
      <c r="R75" s="9">
        <v>23</v>
      </c>
      <c r="S75" s="6">
        <v>14</v>
      </c>
      <c r="T75" s="9">
        <v>77.08</v>
      </c>
      <c r="U75" s="9">
        <v>37.549999999999997</v>
      </c>
      <c r="V75" s="9">
        <v>18.79</v>
      </c>
      <c r="W75" s="6">
        <v>9.65</v>
      </c>
      <c r="X75" s="9">
        <v>89.87</v>
      </c>
      <c r="Y75" s="9">
        <v>43.76</v>
      </c>
      <c r="Z75" s="9">
        <v>21.82</v>
      </c>
      <c r="AA75" s="6">
        <v>11.16</v>
      </c>
    </row>
    <row r="76" spans="2:27" ht="15.75" thickBot="1">
      <c r="B76" s="65"/>
      <c r="C76" s="6">
        <v>6</v>
      </c>
      <c r="D76" s="7">
        <v>58</v>
      </c>
      <c r="E76" s="7">
        <v>23</v>
      </c>
      <c r="F76" s="7">
        <v>12</v>
      </c>
      <c r="G76" s="8">
        <v>7</v>
      </c>
      <c r="H76" s="7">
        <v>10</v>
      </c>
      <c r="I76" s="7">
        <v>8</v>
      </c>
      <c r="J76" s="7">
        <v>6</v>
      </c>
      <c r="K76" s="8">
        <v>4</v>
      </c>
      <c r="L76" s="7">
        <v>8</v>
      </c>
      <c r="M76" s="7">
        <v>6</v>
      </c>
      <c r="N76" s="7">
        <v>5</v>
      </c>
      <c r="O76" s="8">
        <v>3</v>
      </c>
      <c r="P76" s="9">
        <v>41</v>
      </c>
      <c r="Q76" s="9">
        <v>32</v>
      </c>
      <c r="R76" s="9">
        <v>23</v>
      </c>
      <c r="S76" s="6">
        <v>14</v>
      </c>
      <c r="T76" s="9">
        <v>56.67</v>
      </c>
      <c r="U76" s="9">
        <v>27.63</v>
      </c>
      <c r="V76" s="9">
        <v>13.88</v>
      </c>
      <c r="W76" s="6">
        <v>7.17</v>
      </c>
      <c r="X76" s="9">
        <v>66.069999999999993</v>
      </c>
      <c r="Y76" s="9">
        <v>32.19</v>
      </c>
      <c r="Z76" s="9">
        <v>16.11</v>
      </c>
      <c r="AA76" s="6">
        <v>8.2799999999999994</v>
      </c>
    </row>
    <row r="77" spans="2:27" ht="15.75" thickBot="1">
      <c r="B77" s="65"/>
      <c r="C77" s="6">
        <v>5</v>
      </c>
      <c r="D77" s="7">
        <v>58</v>
      </c>
      <c r="E77" s="7">
        <v>23</v>
      </c>
      <c r="F77" s="7">
        <v>12</v>
      </c>
      <c r="G77" s="8">
        <v>7</v>
      </c>
      <c r="H77" s="7">
        <v>10</v>
      </c>
      <c r="I77" s="7">
        <v>8</v>
      </c>
      <c r="J77" s="7">
        <v>6</v>
      </c>
      <c r="K77" s="8">
        <v>4</v>
      </c>
      <c r="L77" s="7">
        <v>8</v>
      </c>
      <c r="M77" s="7">
        <v>6</v>
      </c>
      <c r="N77" s="7">
        <v>5</v>
      </c>
      <c r="O77" s="8">
        <v>3</v>
      </c>
      <c r="P77" s="9">
        <v>40</v>
      </c>
      <c r="Q77" s="9">
        <v>31</v>
      </c>
      <c r="R77" s="9">
        <v>22</v>
      </c>
      <c r="S77" s="6">
        <v>13</v>
      </c>
      <c r="T77" s="9">
        <v>39.39</v>
      </c>
      <c r="U77" s="9">
        <v>19.22</v>
      </c>
      <c r="V77" s="9">
        <v>9.7100000000000009</v>
      </c>
      <c r="W77" s="6">
        <v>5.05</v>
      </c>
      <c r="X77" s="9">
        <v>45.92</v>
      </c>
      <c r="Y77" s="9">
        <v>22.39</v>
      </c>
      <c r="Z77" s="9">
        <v>11.25</v>
      </c>
      <c r="AA77" s="6">
        <v>5.82</v>
      </c>
    </row>
    <row r="78" spans="2:27" ht="15.75" thickBot="1">
      <c r="B78" s="66"/>
      <c r="C78" s="10">
        <v>4</v>
      </c>
      <c r="D78" s="11">
        <v>36</v>
      </c>
      <c r="E78" s="11">
        <v>17</v>
      </c>
      <c r="F78" s="11">
        <v>11</v>
      </c>
      <c r="G78" s="12">
        <v>6</v>
      </c>
      <c r="H78" s="11">
        <v>10</v>
      </c>
      <c r="I78" s="11">
        <v>8</v>
      </c>
      <c r="J78" s="11">
        <v>6</v>
      </c>
      <c r="K78" s="12">
        <v>4</v>
      </c>
      <c r="L78" s="11">
        <v>8</v>
      </c>
      <c r="M78" s="11">
        <v>6</v>
      </c>
      <c r="N78" s="11">
        <v>5</v>
      </c>
      <c r="O78" s="12">
        <v>3</v>
      </c>
      <c r="P78" s="13">
        <v>39</v>
      </c>
      <c r="Q78" s="13">
        <v>30</v>
      </c>
      <c r="R78" s="13">
        <v>22</v>
      </c>
      <c r="S78" s="10">
        <v>13</v>
      </c>
      <c r="T78" s="13">
        <v>25.24</v>
      </c>
      <c r="U78" s="13">
        <v>12.34</v>
      </c>
      <c r="V78" s="13">
        <v>6.28</v>
      </c>
      <c r="W78" s="10">
        <v>3.3</v>
      </c>
      <c r="X78" s="13">
        <v>29.42</v>
      </c>
      <c r="Y78" s="13">
        <v>14.36</v>
      </c>
      <c r="Z78" s="13">
        <v>7.27</v>
      </c>
      <c r="AA78" s="10">
        <v>3.79</v>
      </c>
    </row>
    <row r="79" spans="2:27" ht="15.75" thickTop="1"/>
    <row r="82" spans="2:17">
      <c r="B82" s="117" t="s">
        <v>583</v>
      </c>
    </row>
    <row r="83" spans="2:17" ht="15.75" thickBot="1"/>
    <row r="84" spans="2:17" ht="16.5" thickTop="1" thickBot="1">
      <c r="B84" s="4"/>
      <c r="C84" s="5"/>
      <c r="D84" s="97" t="s">
        <v>549</v>
      </c>
      <c r="E84" s="98"/>
      <c r="F84" s="98"/>
      <c r="G84" s="99"/>
      <c r="H84" s="97" t="s">
        <v>550</v>
      </c>
      <c r="I84" s="98"/>
      <c r="J84" s="98"/>
      <c r="K84" s="99"/>
    </row>
    <row r="85" spans="2:17" ht="15.75" thickTop="1">
      <c r="B85" s="82"/>
      <c r="C85" s="95" t="s">
        <v>578</v>
      </c>
      <c r="D85" s="84">
        <v>4</v>
      </c>
      <c r="E85" s="86">
        <v>3</v>
      </c>
      <c r="F85" s="86">
        <v>2</v>
      </c>
      <c r="G85" s="88">
        <v>1</v>
      </c>
      <c r="H85" s="84">
        <v>4</v>
      </c>
      <c r="I85" s="86">
        <v>3</v>
      </c>
      <c r="J85" s="86">
        <v>2</v>
      </c>
      <c r="K85" s="88">
        <v>1</v>
      </c>
      <c r="N85" s="3" t="s">
        <v>579</v>
      </c>
      <c r="O85" s="3"/>
      <c r="P85" s="3"/>
      <c r="Q85" s="47">
        <f>AVERAGE(D87:G106)</f>
        <v>3.7089384038568718</v>
      </c>
    </row>
    <row r="86" spans="2:17" ht="15.75" thickBot="1">
      <c r="B86" s="83"/>
      <c r="C86" s="96"/>
      <c r="D86" s="85"/>
      <c r="E86" s="87"/>
      <c r="F86" s="87"/>
      <c r="G86" s="89"/>
      <c r="H86" s="85"/>
      <c r="I86" s="87"/>
      <c r="J86" s="87"/>
      <c r="K86" s="89"/>
      <c r="N86" s="3" t="s">
        <v>580</v>
      </c>
      <c r="O86" s="3"/>
      <c r="P86" s="3"/>
      <c r="Q86" s="47">
        <f>_xlfn.STDEV.S(D87:G106)</f>
        <v>0.6085753830617312</v>
      </c>
    </row>
    <row r="87" spans="2:17" ht="16.5" thickTop="1" thickBot="1">
      <c r="B87" s="64" t="s">
        <v>296</v>
      </c>
      <c r="C87" s="6">
        <v>8</v>
      </c>
      <c r="D87" s="49">
        <f>T33/T59</f>
        <v>2.8592342342342341</v>
      </c>
      <c r="E87" s="49">
        <f t="shared" ref="E87:K87" si="0">U33/U59</f>
        <v>3.2799461641991927</v>
      </c>
      <c r="F87" s="49">
        <f t="shared" si="0"/>
        <v>3.28486646884273</v>
      </c>
      <c r="G87" s="49">
        <f t="shared" si="0"/>
        <v>2.68944099378882</v>
      </c>
      <c r="H87" s="49">
        <f t="shared" si="0"/>
        <v>3.668759053597296</v>
      </c>
      <c r="I87" s="49">
        <f t="shared" si="0"/>
        <v>4.2092485549132945</v>
      </c>
      <c r="J87" s="49">
        <f t="shared" si="0"/>
        <v>4.2091836734693882</v>
      </c>
      <c r="K87" s="49">
        <f t="shared" si="0"/>
        <v>3.438502673796791</v>
      </c>
      <c r="N87" s="3"/>
      <c r="O87" s="3"/>
      <c r="P87" s="3"/>
      <c r="Q87" s="3"/>
    </row>
    <row r="88" spans="2:17" ht="15.75" thickBot="1">
      <c r="B88" s="65"/>
      <c r="C88" s="6">
        <v>7</v>
      </c>
      <c r="D88" s="49">
        <f t="shared" ref="D88:D106" si="1">T34/T60</f>
        <v>3.3948529411764707</v>
      </c>
      <c r="E88" s="49">
        <f t="shared" ref="E88:E106" si="2">U34/U60</f>
        <v>3.8506151142355005</v>
      </c>
      <c r="F88" s="49">
        <f t="shared" ref="F88:F106" si="3">V34/V60</f>
        <v>3.7596899224806197</v>
      </c>
      <c r="G88" s="49">
        <f t="shared" ref="G88:G106" si="4">W34/W60</f>
        <v>2.8306451612903225</v>
      </c>
      <c r="H88" s="49">
        <f t="shared" ref="H88:H106" si="5">X34/X60</f>
        <v>4.3556116015132407</v>
      </c>
      <c r="I88" s="49">
        <f t="shared" ref="I88:I106" si="6">Y34/Y60</f>
        <v>4.9366515837104066</v>
      </c>
      <c r="J88" s="49">
        <f t="shared" ref="J88:J106" si="7">Z34/Z60</f>
        <v>4.8039867109634562</v>
      </c>
      <c r="K88" s="49">
        <f t="shared" ref="K88:K106" si="8">AA34/AA60</f>
        <v>3.625</v>
      </c>
      <c r="N88" s="3" t="s">
        <v>581</v>
      </c>
      <c r="O88" s="3"/>
      <c r="P88" s="3"/>
      <c r="Q88" s="47">
        <f>MIN(D87:G106)</f>
        <v>2.68944099378882</v>
      </c>
    </row>
    <row r="89" spans="2:17" ht="15.75" thickBot="1">
      <c r="B89" s="65"/>
      <c r="C89" s="6">
        <v>6</v>
      </c>
      <c r="D89" s="49">
        <f t="shared" si="1"/>
        <v>3.4049999999999998</v>
      </c>
      <c r="E89" s="49">
        <f t="shared" si="2"/>
        <v>3.8687350835322194</v>
      </c>
      <c r="F89" s="49">
        <f t="shared" si="3"/>
        <v>3.8000000000000003</v>
      </c>
      <c r="G89" s="49">
        <f t="shared" si="4"/>
        <v>2.8804347826086953</v>
      </c>
      <c r="H89" s="49">
        <f t="shared" si="5"/>
        <v>4.367924528301887</v>
      </c>
      <c r="I89" s="49">
        <f t="shared" si="6"/>
        <v>4.9590163934426226</v>
      </c>
      <c r="J89" s="49">
        <f t="shared" si="7"/>
        <v>4.8642533936651589</v>
      </c>
      <c r="K89" s="49">
        <f t="shared" si="8"/>
        <v>3.7075471698113209</v>
      </c>
      <c r="N89" s="3" t="s">
        <v>574</v>
      </c>
      <c r="O89" s="3"/>
      <c r="P89" s="3"/>
      <c r="Q89" s="47">
        <f>MAX(D87:G106)</f>
        <v>4.8090700547026639</v>
      </c>
    </row>
    <row r="90" spans="2:17" ht="15.75" thickBot="1">
      <c r="B90" s="65"/>
      <c r="C90" s="6">
        <v>5</v>
      </c>
      <c r="D90" s="49">
        <f t="shared" si="1"/>
        <v>3.4028776978417263</v>
      </c>
      <c r="E90" s="49">
        <f t="shared" si="2"/>
        <v>3.8625429553264605</v>
      </c>
      <c r="F90" s="49">
        <f t="shared" si="3"/>
        <v>3.744360902255639</v>
      </c>
      <c r="G90" s="49">
        <f t="shared" si="4"/>
        <v>2.8461538461538463</v>
      </c>
      <c r="H90" s="49">
        <f t="shared" si="5"/>
        <v>4.3641975308641978</v>
      </c>
      <c r="I90" s="49">
        <f t="shared" si="6"/>
        <v>4.9469026548672561</v>
      </c>
      <c r="J90" s="49">
        <f t="shared" si="7"/>
        <v>4.8051948051948052</v>
      </c>
      <c r="K90" s="49">
        <f t="shared" si="8"/>
        <v>3.6533333333333338</v>
      </c>
    </row>
    <row r="91" spans="2:17" ht="15.75" thickBot="1">
      <c r="B91" s="66"/>
      <c r="C91" s="10">
        <v>4</v>
      </c>
      <c r="D91" s="49">
        <f t="shared" si="1"/>
        <v>2.9170403587443947</v>
      </c>
      <c r="E91" s="49">
        <f t="shared" si="2"/>
        <v>3.4010695187165774</v>
      </c>
      <c r="F91" s="49">
        <f t="shared" si="3"/>
        <v>3.5176470588235298</v>
      </c>
      <c r="G91" s="49">
        <f t="shared" si="4"/>
        <v>3</v>
      </c>
      <c r="H91" s="49">
        <f t="shared" si="5"/>
        <v>3.7418111753371868</v>
      </c>
      <c r="I91" s="49">
        <f t="shared" si="6"/>
        <v>4.3394495412844041</v>
      </c>
      <c r="J91" s="49">
        <f t="shared" si="7"/>
        <v>4.4747474747474749</v>
      </c>
      <c r="K91" s="49">
        <f t="shared" si="8"/>
        <v>3.7755102040816331</v>
      </c>
    </row>
    <row r="92" spans="2:17" ht="16.5" thickTop="1" thickBot="1">
      <c r="B92" s="64" t="s">
        <v>297</v>
      </c>
      <c r="C92" s="6">
        <v>8</v>
      </c>
      <c r="D92" s="49">
        <f t="shared" si="1"/>
        <v>3.4331081081081081</v>
      </c>
      <c r="E92" s="49">
        <f t="shared" si="2"/>
        <v>3.6534431137724552</v>
      </c>
      <c r="F92" s="49">
        <f t="shared" si="3"/>
        <v>3.4937106918238992</v>
      </c>
      <c r="G92" s="49">
        <f t="shared" si="4"/>
        <v>2.7658227848101267</v>
      </c>
      <c r="H92" s="49">
        <f t="shared" si="5"/>
        <v>4.4059692842654306</v>
      </c>
      <c r="I92" s="49">
        <f t="shared" si="6"/>
        <v>4.6803594351732993</v>
      </c>
      <c r="J92" s="49">
        <f t="shared" si="7"/>
        <v>4.4756756756756753</v>
      </c>
      <c r="K92" s="49">
        <f t="shared" si="8"/>
        <v>3.5491803278688523</v>
      </c>
    </row>
    <row r="93" spans="2:17" ht="15.75" thickBot="1">
      <c r="B93" s="65"/>
      <c r="C93" s="6">
        <v>7</v>
      </c>
      <c r="D93" s="49">
        <f t="shared" si="1"/>
        <v>4.0749889722099688</v>
      </c>
      <c r="E93" s="49">
        <f t="shared" si="2"/>
        <v>4.28515625</v>
      </c>
      <c r="F93" s="49">
        <f t="shared" si="3"/>
        <v>3.987704918032787</v>
      </c>
      <c r="G93" s="49">
        <f t="shared" si="4"/>
        <v>2.9098360655737703</v>
      </c>
      <c r="H93" s="49">
        <f t="shared" si="5"/>
        <v>5.2304199772985251</v>
      </c>
      <c r="I93" s="49">
        <f t="shared" si="6"/>
        <v>5.4907872696817428</v>
      </c>
      <c r="J93" s="49">
        <f t="shared" si="7"/>
        <v>5.109154929577465</v>
      </c>
      <c r="K93" s="49">
        <f t="shared" si="8"/>
        <v>3.7375886524822692</v>
      </c>
    </row>
    <row r="94" spans="2:17" ht="15.75" thickBot="1">
      <c r="B94" s="65"/>
      <c r="C94" s="6">
        <v>6</v>
      </c>
      <c r="D94" s="49">
        <f t="shared" si="1"/>
        <v>4.0881823635272942</v>
      </c>
      <c r="E94" s="49">
        <f t="shared" si="2"/>
        <v>4.3063660477453576</v>
      </c>
      <c r="F94" s="49">
        <f t="shared" si="3"/>
        <v>4.0362116991643457</v>
      </c>
      <c r="G94" s="49">
        <f t="shared" si="4"/>
        <v>2.9668508287292816</v>
      </c>
      <c r="H94" s="49">
        <f t="shared" si="5"/>
        <v>5.2460113226968605</v>
      </c>
      <c r="I94" s="49">
        <f t="shared" si="6"/>
        <v>5.5227790432801829</v>
      </c>
      <c r="J94" s="49">
        <f t="shared" si="7"/>
        <v>5.1650717703349285</v>
      </c>
      <c r="K94" s="49">
        <f t="shared" si="8"/>
        <v>3.8086124401913879</v>
      </c>
    </row>
    <row r="95" spans="2:17" ht="15.75" thickBot="1">
      <c r="B95" s="65"/>
      <c r="C95" s="6">
        <v>5</v>
      </c>
      <c r="D95" s="49">
        <f t="shared" si="1"/>
        <v>4.0845556514236412</v>
      </c>
      <c r="E95" s="49">
        <f t="shared" si="2"/>
        <v>4.2977099236641223</v>
      </c>
      <c r="F95" s="49">
        <f t="shared" si="3"/>
        <v>4</v>
      </c>
      <c r="G95" s="49">
        <f t="shared" si="4"/>
        <v>2.9296875</v>
      </c>
      <c r="H95" s="49">
        <f t="shared" si="5"/>
        <v>5.2383419689119171</v>
      </c>
      <c r="I95" s="49">
        <f t="shared" si="6"/>
        <v>5.4991816693944351</v>
      </c>
      <c r="J95" s="49">
        <f t="shared" si="7"/>
        <v>5.1099656357388312</v>
      </c>
      <c r="K95" s="49">
        <f t="shared" si="8"/>
        <v>3.7755102040816326</v>
      </c>
    </row>
    <row r="96" spans="2:17" ht="15.75" thickBot="1">
      <c r="B96" s="66"/>
      <c r="C96" s="10">
        <v>4</v>
      </c>
      <c r="D96" s="49">
        <f t="shared" si="1"/>
        <v>3.506056527590848</v>
      </c>
      <c r="E96" s="49">
        <f t="shared" si="2"/>
        <v>3.7863501483679523</v>
      </c>
      <c r="F96" s="49">
        <f t="shared" si="3"/>
        <v>3.7329192546583849</v>
      </c>
      <c r="G96" s="49">
        <f t="shared" si="4"/>
        <v>3.0357142857142856</v>
      </c>
      <c r="H96" s="49">
        <f t="shared" si="5"/>
        <v>4.4947976878612721</v>
      </c>
      <c r="I96" s="49">
        <f t="shared" si="6"/>
        <v>4.841836734693878</v>
      </c>
      <c r="J96" s="49">
        <f t="shared" si="7"/>
        <v>4.7647058823529411</v>
      </c>
      <c r="K96" s="49">
        <f t="shared" si="8"/>
        <v>3.9166666666666665</v>
      </c>
    </row>
    <row r="97" spans="2:11" ht="16.5" thickTop="1" thickBot="1">
      <c r="B97" s="64" t="s">
        <v>298</v>
      </c>
      <c r="C97" s="6">
        <v>8</v>
      </c>
      <c r="D97" s="49">
        <f t="shared" si="1"/>
        <v>3.814717477003942</v>
      </c>
      <c r="E97" s="49">
        <f t="shared" si="2"/>
        <v>3.8668779714738513</v>
      </c>
      <c r="F97" s="49">
        <f t="shared" si="3"/>
        <v>3.6004862236628847</v>
      </c>
      <c r="G97" s="49">
        <f t="shared" si="4"/>
        <v>2.7818471337579616</v>
      </c>
      <c r="H97" s="49">
        <f t="shared" si="5"/>
        <v>4.8948808757244047</v>
      </c>
      <c r="I97" s="49">
        <f t="shared" si="6"/>
        <v>4.9568320870156359</v>
      </c>
      <c r="J97" s="49">
        <f t="shared" si="7"/>
        <v>4.6128133704735372</v>
      </c>
      <c r="K97" s="49">
        <f t="shared" si="8"/>
        <v>3.5722145804676755</v>
      </c>
    </row>
    <row r="98" spans="2:11" ht="15.75" thickBot="1">
      <c r="B98" s="65"/>
      <c r="C98" s="6">
        <v>7</v>
      </c>
      <c r="D98" s="49">
        <f t="shared" si="1"/>
        <v>4.5268316589071302</v>
      </c>
      <c r="E98" s="49">
        <f t="shared" si="2"/>
        <v>4.5343669250645986</v>
      </c>
      <c r="F98" s="49">
        <f t="shared" si="3"/>
        <v>4.1098204857444562</v>
      </c>
      <c r="G98" s="49">
        <f t="shared" si="4"/>
        <v>2.9257731958762889</v>
      </c>
      <c r="H98" s="49">
        <f t="shared" si="5"/>
        <v>5.8104245481294656</v>
      </c>
      <c r="I98" s="49">
        <f t="shared" si="6"/>
        <v>5.8141906873614193</v>
      </c>
      <c r="J98" s="49">
        <f t="shared" si="7"/>
        <v>5.2658802177858446</v>
      </c>
      <c r="K98" s="49">
        <f t="shared" si="8"/>
        <v>3.7625000000000002</v>
      </c>
    </row>
    <row r="99" spans="2:11" ht="15.75" thickBot="1">
      <c r="B99" s="65"/>
      <c r="C99" s="6">
        <v>6</v>
      </c>
      <c r="D99" s="49">
        <f t="shared" si="1"/>
        <v>4.5423333333333336</v>
      </c>
      <c r="E99" s="49">
        <f t="shared" si="2"/>
        <v>4.5628952916373864</v>
      </c>
      <c r="F99" s="49">
        <f t="shared" si="3"/>
        <v>4.1459227467811157</v>
      </c>
      <c r="G99" s="49">
        <f t="shared" si="4"/>
        <v>2.9805555555555556</v>
      </c>
      <c r="H99" s="49">
        <f t="shared" si="5"/>
        <v>5.8276157804459698</v>
      </c>
      <c r="I99" s="49">
        <f t="shared" si="6"/>
        <v>5.8480096501809413</v>
      </c>
      <c r="J99" s="49">
        <f t="shared" si="7"/>
        <v>5.3165024630541877</v>
      </c>
      <c r="K99" s="49">
        <f t="shared" si="8"/>
        <v>3.8337349397590357</v>
      </c>
    </row>
    <row r="100" spans="2:11" ht="15.75" thickBot="1">
      <c r="B100" s="65"/>
      <c r="C100" s="6">
        <v>5</v>
      </c>
      <c r="D100" s="49">
        <f t="shared" si="1"/>
        <v>4.5400479616306946</v>
      </c>
      <c r="E100" s="49">
        <f t="shared" si="2"/>
        <v>4.5494949494949495</v>
      </c>
      <c r="F100" s="49">
        <f t="shared" si="3"/>
        <v>4.0899795501022496</v>
      </c>
      <c r="G100" s="49">
        <f t="shared" si="4"/>
        <v>2.9644268774703559</v>
      </c>
      <c r="H100" s="49">
        <f t="shared" si="5"/>
        <v>5.8214726450020571</v>
      </c>
      <c r="I100" s="49">
        <f t="shared" si="6"/>
        <v>5.8274067649609718</v>
      </c>
      <c r="J100" s="49">
        <f t="shared" si="7"/>
        <v>5.2433862433862437</v>
      </c>
      <c r="K100" s="49">
        <f t="shared" si="8"/>
        <v>3.797945205479452</v>
      </c>
    </row>
    <row r="101" spans="2:11" ht="15.75" thickBot="1">
      <c r="B101" s="66"/>
      <c r="C101" s="10">
        <v>4</v>
      </c>
      <c r="D101" s="49">
        <f t="shared" si="1"/>
        <v>3.896035901271504</v>
      </c>
      <c r="E101" s="49">
        <f t="shared" si="2"/>
        <v>4.0094339622641506</v>
      </c>
      <c r="F101" s="49">
        <f t="shared" si="3"/>
        <v>3.7917981072555205</v>
      </c>
      <c r="G101" s="49">
        <f t="shared" si="4"/>
        <v>3.072289156626506</v>
      </c>
      <c r="H101" s="49">
        <f t="shared" si="5"/>
        <v>4.9910141206675229</v>
      </c>
      <c r="I101" s="49">
        <f t="shared" si="6"/>
        <v>5.1297297297297293</v>
      </c>
      <c r="J101" s="49">
        <f t="shared" si="7"/>
        <v>4.8688524590163933</v>
      </c>
      <c r="K101" s="49">
        <f t="shared" si="8"/>
        <v>3.9578947368421051</v>
      </c>
    </row>
    <row r="102" spans="2:11" ht="16.5" thickTop="1" thickBot="1">
      <c r="B102" s="64" t="s">
        <v>299</v>
      </c>
      <c r="C102" s="6">
        <v>8</v>
      </c>
      <c r="D102" s="49">
        <f t="shared" si="1"/>
        <v>4.0388590737427945</v>
      </c>
      <c r="E102" s="49">
        <f t="shared" si="2"/>
        <v>3.9834693877551022</v>
      </c>
      <c r="F102" s="49">
        <f t="shared" si="3"/>
        <v>3.635433715220949</v>
      </c>
      <c r="G102" s="49">
        <f t="shared" si="4"/>
        <v>2.7929656274980013</v>
      </c>
      <c r="H102" s="49">
        <f t="shared" si="5"/>
        <v>5.1829881530725306</v>
      </c>
      <c r="I102" s="49">
        <f t="shared" si="6"/>
        <v>5.1068114165645246</v>
      </c>
      <c r="J102" s="49">
        <f t="shared" si="7"/>
        <v>4.6627947905667018</v>
      </c>
      <c r="K102" s="49">
        <f t="shared" si="8"/>
        <v>3.5845410628019323</v>
      </c>
    </row>
    <row r="103" spans="2:11" ht="15.75" thickBot="1">
      <c r="B103" s="65"/>
      <c r="C103" s="6">
        <v>7</v>
      </c>
      <c r="D103" s="49">
        <f t="shared" si="1"/>
        <v>4.7930721328489883</v>
      </c>
      <c r="E103" s="49">
        <f t="shared" si="2"/>
        <v>4.6729693741677769</v>
      </c>
      <c r="F103" s="49">
        <f t="shared" si="3"/>
        <v>4.1426290580095797</v>
      </c>
      <c r="G103" s="49">
        <f t="shared" si="4"/>
        <v>2.9409326424870463</v>
      </c>
      <c r="H103" s="49">
        <f t="shared" si="5"/>
        <v>6.1521086013130075</v>
      </c>
      <c r="I103" s="49">
        <f t="shared" si="6"/>
        <v>5.9920018281535645</v>
      </c>
      <c r="J103" s="49">
        <f t="shared" si="7"/>
        <v>5.3185151237396884</v>
      </c>
      <c r="K103" s="49">
        <f t="shared" si="8"/>
        <v>3.7759856630824373</v>
      </c>
    </row>
    <row r="104" spans="2:11" ht="15.75" thickBot="1">
      <c r="B104" s="65"/>
      <c r="C104" s="6">
        <v>6</v>
      </c>
      <c r="D104" s="49">
        <f t="shared" si="1"/>
        <v>4.8090700547026639</v>
      </c>
      <c r="E104" s="49">
        <f t="shared" si="2"/>
        <v>4.6996018820123053</v>
      </c>
      <c r="F104" s="49">
        <f t="shared" si="3"/>
        <v>4.1757925072046111</v>
      </c>
      <c r="G104" s="49">
        <f t="shared" si="4"/>
        <v>2.9930264993026503</v>
      </c>
      <c r="H104" s="49">
        <f t="shared" si="5"/>
        <v>6.1702739518692304</v>
      </c>
      <c r="I104" s="49">
        <f t="shared" si="6"/>
        <v>6.0239204721963349</v>
      </c>
      <c r="J104" s="49">
        <f t="shared" si="7"/>
        <v>5.3587833643699563</v>
      </c>
      <c r="K104" s="49">
        <f t="shared" si="8"/>
        <v>3.8442028985507246</v>
      </c>
    </row>
    <row r="105" spans="2:11" ht="15.75" thickBot="1">
      <c r="B105" s="65"/>
      <c r="C105" s="6">
        <v>5</v>
      </c>
      <c r="D105" s="49">
        <f t="shared" si="1"/>
        <v>4.8057882711348059</v>
      </c>
      <c r="E105" s="49">
        <f t="shared" si="2"/>
        <v>4.6862643080124871</v>
      </c>
      <c r="F105" s="49">
        <f t="shared" si="3"/>
        <v>4.1184346035015444</v>
      </c>
      <c r="G105" s="49">
        <f t="shared" si="4"/>
        <v>2.9702970297029703</v>
      </c>
      <c r="H105" s="49">
        <f t="shared" si="5"/>
        <v>6.163109756097561</v>
      </c>
      <c r="I105" s="49">
        <f t="shared" si="6"/>
        <v>6.0013398838767307</v>
      </c>
      <c r="J105" s="49">
        <f t="shared" si="7"/>
        <v>5.285333333333333</v>
      </c>
      <c r="K105" s="49">
        <f t="shared" si="8"/>
        <v>3.8127147766323026</v>
      </c>
    </row>
    <row r="106" spans="2:11" ht="15.75" thickBot="1">
      <c r="B106" s="66"/>
      <c r="C106" s="10">
        <v>4</v>
      </c>
      <c r="D106" s="49">
        <f t="shared" si="1"/>
        <v>4.1275752773375602</v>
      </c>
      <c r="E106" s="49">
        <f t="shared" si="2"/>
        <v>4.1329011345218802</v>
      </c>
      <c r="F106" s="49">
        <f t="shared" si="3"/>
        <v>3.8296178343949046</v>
      </c>
      <c r="G106" s="49">
        <f t="shared" si="4"/>
        <v>3.0909090909090908</v>
      </c>
      <c r="H106" s="49">
        <f t="shared" si="5"/>
        <v>5.2855200543847722</v>
      </c>
      <c r="I106" s="49">
        <f t="shared" si="6"/>
        <v>5.2862116991643457</v>
      </c>
      <c r="J106" s="49">
        <f t="shared" si="7"/>
        <v>4.9023383768913344</v>
      </c>
      <c r="K106" s="49">
        <f t="shared" si="8"/>
        <v>3.9656992084432714</v>
      </c>
    </row>
    <row r="107" spans="2:11" ht="15.75" thickTop="1"/>
  </sheetData>
  <mergeCells count="127">
    <mergeCell ref="P4:S4"/>
    <mergeCell ref="T4:W4"/>
    <mergeCell ref="X4:AA4"/>
    <mergeCell ref="B5:B6"/>
    <mergeCell ref="D5:D6"/>
    <mergeCell ref="E5:E6"/>
    <mergeCell ref="F5:F6"/>
    <mergeCell ref="G5:G6"/>
    <mergeCell ref="H5:H6"/>
    <mergeCell ref="D4:G4"/>
    <mergeCell ref="H4:K4"/>
    <mergeCell ref="L4:O4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B31:B32"/>
    <mergeCell ref="C31:C32"/>
    <mergeCell ref="D31:D32"/>
    <mergeCell ref="E31:E32"/>
    <mergeCell ref="F31:F32"/>
    <mergeCell ref="G31:G32"/>
    <mergeCell ref="B2:AA2"/>
    <mergeCell ref="D30:G30"/>
    <mergeCell ref="H30:K30"/>
    <mergeCell ref="L30:O30"/>
    <mergeCell ref="P30:S30"/>
    <mergeCell ref="T30:W30"/>
    <mergeCell ref="X30:AA30"/>
    <mergeCell ref="B28:AA28"/>
    <mergeCell ref="AA5:AA6"/>
    <mergeCell ref="B7:B11"/>
    <mergeCell ref="B12:B16"/>
    <mergeCell ref="B17:B21"/>
    <mergeCell ref="B22:B26"/>
    <mergeCell ref="C5:C6"/>
    <mergeCell ref="U5:U6"/>
    <mergeCell ref="V5:V6"/>
    <mergeCell ref="W5:W6"/>
    <mergeCell ref="X5:X6"/>
    <mergeCell ref="Z31:Z32"/>
    <mergeCell ref="AA31:AA32"/>
    <mergeCell ref="B33:B37"/>
    <mergeCell ref="B38:B42"/>
    <mergeCell ref="B43:B47"/>
    <mergeCell ref="B48:B5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H31:H32"/>
    <mergeCell ref="I31:I32"/>
    <mergeCell ref="J31:J32"/>
    <mergeCell ref="K31:K32"/>
    <mergeCell ref="L31:L32"/>
    <mergeCell ref="M31:M32"/>
    <mergeCell ref="M57:M58"/>
    <mergeCell ref="N57:N58"/>
    <mergeCell ref="B57:B58"/>
    <mergeCell ref="D57:D58"/>
    <mergeCell ref="E57:E58"/>
    <mergeCell ref="F57:F58"/>
    <mergeCell ref="G57:G58"/>
    <mergeCell ref="H57:H58"/>
    <mergeCell ref="B54:AA54"/>
    <mergeCell ref="D56:G56"/>
    <mergeCell ref="H56:K56"/>
    <mergeCell ref="L56:O56"/>
    <mergeCell ref="P56:S56"/>
    <mergeCell ref="T56:W56"/>
    <mergeCell ref="X56:AA56"/>
    <mergeCell ref="D84:G84"/>
    <mergeCell ref="H84:K84"/>
    <mergeCell ref="AA57:AA58"/>
    <mergeCell ref="B59:B63"/>
    <mergeCell ref="B64:B68"/>
    <mergeCell ref="B69:B73"/>
    <mergeCell ref="B74:B78"/>
    <mergeCell ref="C57:C58"/>
    <mergeCell ref="U57:U58"/>
    <mergeCell ref="V57:V58"/>
    <mergeCell ref="W57:W58"/>
    <mergeCell ref="X57:X58"/>
    <mergeCell ref="Y57:Y58"/>
    <mergeCell ref="Z57:Z58"/>
    <mergeCell ref="O57:O58"/>
    <mergeCell ref="P57:P58"/>
    <mergeCell ref="Q57:Q58"/>
    <mergeCell ref="R57:R58"/>
    <mergeCell ref="S57:S58"/>
    <mergeCell ref="T57:T58"/>
    <mergeCell ref="I57:I58"/>
    <mergeCell ref="J57:J58"/>
    <mergeCell ref="K57:K58"/>
    <mergeCell ref="L57:L58"/>
    <mergeCell ref="J85:J86"/>
    <mergeCell ref="K85:K86"/>
    <mergeCell ref="B87:B91"/>
    <mergeCell ref="B92:B96"/>
    <mergeCell ref="B97:B101"/>
    <mergeCell ref="B102:B106"/>
    <mergeCell ref="D85:D86"/>
    <mergeCell ref="E85:E86"/>
    <mergeCell ref="F85:F86"/>
    <mergeCell ref="G85:G86"/>
    <mergeCell ref="H85:H86"/>
    <mergeCell ref="I85:I86"/>
    <mergeCell ref="B85:B86"/>
    <mergeCell ref="C85:C8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2FB3-DDDA-45BB-83AA-044F25DEFD07}">
  <dimension ref="B2:P28"/>
  <sheetViews>
    <sheetView workbookViewId="0">
      <selection activeCell="F31" sqref="F31"/>
    </sheetView>
  </sheetViews>
  <sheetFormatPr baseColWidth="10" defaultRowHeight="15"/>
  <cols>
    <col min="2" max="2" width="9.28515625" bestFit="1" customWidth="1"/>
    <col min="3" max="3" width="12.28515625" customWidth="1"/>
    <col min="4" max="4" width="20.42578125" customWidth="1"/>
    <col min="5" max="5" width="11.140625" bestFit="1" customWidth="1"/>
    <col min="6" max="6" width="8.85546875" bestFit="1" customWidth="1"/>
    <col min="7" max="7" width="7.140625" bestFit="1" customWidth="1"/>
    <col min="8" max="8" width="9" bestFit="1" customWidth="1"/>
    <col min="9" max="9" width="16.85546875" bestFit="1" customWidth="1"/>
    <col min="10" max="10" width="18.140625" bestFit="1" customWidth="1"/>
    <col min="11" max="11" width="11.140625" bestFit="1" customWidth="1"/>
    <col min="12" max="12" width="8.85546875" bestFit="1" customWidth="1"/>
    <col min="13" max="13" width="7.140625" bestFit="1" customWidth="1"/>
    <col min="14" max="14" width="9" bestFit="1" customWidth="1"/>
    <col min="15" max="15" width="16.85546875" bestFit="1" customWidth="1"/>
    <col min="16" max="16" width="18.140625" bestFit="1" customWidth="1"/>
  </cols>
  <sheetData>
    <row r="2" spans="2:16" ht="46.5" customHeight="1">
      <c r="B2" s="112" t="s">
        <v>621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spans="2:16" ht="15.75" thickBot="1"/>
    <row r="4" spans="2:16" ht="18" customHeight="1" thickTop="1">
      <c r="B4" s="110" t="s">
        <v>560</v>
      </c>
      <c r="C4" s="106" t="s">
        <v>559</v>
      </c>
      <c r="D4" s="108" t="s">
        <v>561</v>
      </c>
      <c r="E4" s="102" t="s">
        <v>566</v>
      </c>
      <c r="F4" s="103"/>
      <c r="G4" s="103"/>
      <c r="H4" s="103"/>
      <c r="I4" s="103"/>
      <c r="J4" s="104"/>
      <c r="K4" s="105" t="s">
        <v>567</v>
      </c>
      <c r="L4" s="103"/>
      <c r="M4" s="103"/>
      <c r="N4" s="103"/>
      <c r="O4" s="103"/>
      <c r="P4" s="104"/>
    </row>
    <row r="5" spans="2:16" ht="17.25" customHeight="1" thickBot="1">
      <c r="B5" s="111"/>
      <c r="C5" s="107"/>
      <c r="D5" s="109"/>
      <c r="E5" s="39" t="s">
        <v>562</v>
      </c>
      <c r="F5" s="32" t="s">
        <v>563</v>
      </c>
      <c r="G5" s="32" t="s">
        <v>564</v>
      </c>
      <c r="H5" s="32" t="s">
        <v>565</v>
      </c>
      <c r="I5" s="32" t="s">
        <v>549</v>
      </c>
      <c r="J5" s="33" t="s">
        <v>550</v>
      </c>
      <c r="K5" s="36" t="s">
        <v>562</v>
      </c>
      <c r="L5" s="32" t="s">
        <v>563</v>
      </c>
      <c r="M5" s="32" t="s">
        <v>564</v>
      </c>
      <c r="N5" s="32" t="s">
        <v>565</v>
      </c>
      <c r="O5" s="32" t="s">
        <v>549</v>
      </c>
      <c r="P5" s="33" t="s">
        <v>550</v>
      </c>
    </row>
    <row r="6" spans="2:16" ht="15.75" thickTop="1">
      <c r="B6" s="50" t="s">
        <v>590</v>
      </c>
      <c r="C6" s="51">
        <v>91.051071882247925</v>
      </c>
      <c r="D6" s="52">
        <v>0.10914802551269528</v>
      </c>
      <c r="E6" s="53">
        <v>97.142857142857139</v>
      </c>
      <c r="F6" s="54">
        <v>10.454545454545455</v>
      </c>
      <c r="G6" s="54">
        <v>7.3599624060150379</v>
      </c>
      <c r="H6" s="54">
        <v>32.389097744360903</v>
      </c>
      <c r="I6" s="51">
        <v>50.78172</v>
      </c>
      <c r="J6" s="55">
        <v>75.977239999999995</v>
      </c>
      <c r="K6" s="56">
        <v>97.857142857142861</v>
      </c>
      <c r="L6" s="54">
        <v>10.454545454545455</v>
      </c>
      <c r="M6" s="54">
        <v>7.7716165413533833</v>
      </c>
      <c r="N6" s="54">
        <v>38.710526315789473</v>
      </c>
      <c r="O6" s="51">
        <v>17.758510000000001</v>
      </c>
      <c r="P6" s="55">
        <v>20.707630000000002</v>
      </c>
    </row>
    <row r="7" spans="2:16">
      <c r="B7" s="57" t="s">
        <v>591</v>
      </c>
      <c r="C7" s="26">
        <v>91.139858961105347</v>
      </c>
      <c r="D7" s="34">
        <v>2.0360946655273441E-2</v>
      </c>
      <c r="E7" s="40">
        <v>96.428571428571431</v>
      </c>
      <c r="F7" s="27">
        <v>10.454545454545455</v>
      </c>
      <c r="G7" s="27">
        <v>6.5178571428571432</v>
      </c>
      <c r="H7" s="27">
        <v>30.018796992481203</v>
      </c>
      <c r="I7" s="26">
        <v>40.828440000000001</v>
      </c>
      <c r="J7" s="28">
        <v>61.047319999999999</v>
      </c>
      <c r="K7" s="37">
        <v>93.928571428571431</v>
      </c>
      <c r="L7" s="27">
        <v>10.454545454545455</v>
      </c>
      <c r="M7" s="27">
        <v>7.0695488721804507</v>
      </c>
      <c r="N7" s="27">
        <v>36.714285714285715</v>
      </c>
      <c r="O7" s="26">
        <v>17.758510000000001</v>
      </c>
      <c r="P7" s="28">
        <v>20.707630000000002</v>
      </c>
    </row>
    <row r="8" spans="2:16">
      <c r="B8" s="57" t="s">
        <v>592</v>
      </c>
      <c r="C8" s="26">
        <v>91.154134273529053</v>
      </c>
      <c r="D8" s="34">
        <v>6.0856342315673828E-3</v>
      </c>
      <c r="E8" s="40">
        <v>97.142857142857139</v>
      </c>
      <c r="F8" s="27">
        <v>10.454545454545455</v>
      </c>
      <c r="G8" s="27">
        <v>7.3599624060150379</v>
      </c>
      <c r="H8" s="27">
        <v>32.389097744360903</v>
      </c>
      <c r="I8" s="26">
        <v>50.78172</v>
      </c>
      <c r="J8" s="28">
        <v>75.977239999999995</v>
      </c>
      <c r="K8" s="37">
        <v>97.857142857142861</v>
      </c>
      <c r="L8" s="27">
        <v>10.454545454545455</v>
      </c>
      <c r="M8" s="27">
        <v>7.7716165413533833</v>
      </c>
      <c r="N8" s="27">
        <v>38.710526315789473</v>
      </c>
      <c r="O8" s="26">
        <v>17.758510000000001</v>
      </c>
      <c r="P8" s="28">
        <v>20.707630000000002</v>
      </c>
    </row>
    <row r="9" spans="2:16">
      <c r="B9" s="57" t="s">
        <v>593</v>
      </c>
      <c r="C9" s="26">
        <v>90.685933828353882</v>
      </c>
      <c r="D9" s="34">
        <v>0.47428607940673828</v>
      </c>
      <c r="E9" s="40">
        <v>95.714285714285708</v>
      </c>
      <c r="F9" s="27">
        <v>10.454545454545455</v>
      </c>
      <c r="G9" s="27">
        <v>6.3374060150375939</v>
      </c>
      <c r="H9" s="27">
        <v>29.3703007518797</v>
      </c>
      <c r="I9" s="26">
        <v>40.828440000000001</v>
      </c>
      <c r="J9" s="28">
        <v>61.047319999999999</v>
      </c>
      <c r="K9" s="37">
        <v>93.928571428571431</v>
      </c>
      <c r="L9" s="27">
        <v>10.454545454545455</v>
      </c>
      <c r="M9" s="27">
        <v>6.6898496240601499</v>
      </c>
      <c r="N9" s="27">
        <v>35.924812030075188</v>
      </c>
      <c r="O9" s="26">
        <v>17.758510000000001</v>
      </c>
      <c r="P9" s="28">
        <v>20.707630000000002</v>
      </c>
    </row>
    <row r="10" spans="2:16">
      <c r="B10" s="57" t="s">
        <v>594</v>
      </c>
      <c r="C10" s="26">
        <v>82.918328046798706</v>
      </c>
      <c r="D10" s="34">
        <v>8.2418918609619141</v>
      </c>
      <c r="E10" s="40">
        <v>97.142857142857139</v>
      </c>
      <c r="F10" s="27">
        <v>10.454545454545455</v>
      </c>
      <c r="G10" s="27">
        <v>7.3599624060150379</v>
      </c>
      <c r="H10" s="27">
        <v>32.648496240601503</v>
      </c>
      <c r="I10" s="26">
        <v>50.78172</v>
      </c>
      <c r="J10" s="28">
        <v>75.977239999999995</v>
      </c>
      <c r="K10" s="37">
        <v>97.857142857142861</v>
      </c>
      <c r="L10" s="27">
        <v>10.454545454545455</v>
      </c>
      <c r="M10" s="27">
        <v>7.7716165413533833</v>
      </c>
      <c r="N10" s="27">
        <v>38.969924812030072</v>
      </c>
      <c r="O10" s="26">
        <v>17.758510000000001</v>
      </c>
      <c r="P10" s="28">
        <v>20.707630000000002</v>
      </c>
    </row>
    <row r="11" spans="2:16">
      <c r="B11" s="57" t="s">
        <v>595</v>
      </c>
      <c r="C11" s="26">
        <v>89.376658201217651</v>
      </c>
      <c r="D11" s="34">
        <v>1.7835617065429692</v>
      </c>
      <c r="E11" s="40">
        <v>96.428571428571431</v>
      </c>
      <c r="F11" s="27">
        <v>10.454545454545455</v>
      </c>
      <c r="G11" s="27">
        <v>6.5178571428571432</v>
      </c>
      <c r="H11" s="27">
        <v>30.018796992481203</v>
      </c>
      <c r="I11" s="26">
        <v>40.828440000000001</v>
      </c>
      <c r="J11" s="28">
        <v>61.047319999999999</v>
      </c>
      <c r="K11" s="37">
        <v>93.928571428571431</v>
      </c>
      <c r="L11" s="27">
        <v>10.454545454545455</v>
      </c>
      <c r="M11" s="27">
        <v>7.0695488721804507</v>
      </c>
      <c r="N11" s="27">
        <v>36.714285714285715</v>
      </c>
      <c r="O11" s="26">
        <v>17.758510000000001</v>
      </c>
      <c r="P11" s="28">
        <v>20.707630000000002</v>
      </c>
    </row>
    <row r="12" spans="2:16">
      <c r="B12" s="57" t="s">
        <v>596</v>
      </c>
      <c r="C12" s="26">
        <v>91.051071882247925</v>
      </c>
      <c r="D12" s="34">
        <v>0.10914802551269528</v>
      </c>
      <c r="E12" s="40">
        <v>97.142857142857139</v>
      </c>
      <c r="F12" s="27">
        <v>10.454545454545455</v>
      </c>
      <c r="G12" s="27">
        <v>7.3599624060150379</v>
      </c>
      <c r="H12" s="27">
        <v>32.129699248120303</v>
      </c>
      <c r="I12" s="26">
        <v>50.78172</v>
      </c>
      <c r="J12" s="28">
        <v>75.977239999999995</v>
      </c>
      <c r="K12" s="37">
        <v>97.857142857142861</v>
      </c>
      <c r="L12" s="27">
        <v>10.454545454545455</v>
      </c>
      <c r="M12" s="27">
        <v>7.7716165413533833</v>
      </c>
      <c r="N12" s="27">
        <v>38.451127819548873</v>
      </c>
      <c r="O12" s="26">
        <v>17.758510000000001</v>
      </c>
      <c r="P12" s="28">
        <v>20.707630000000002</v>
      </c>
    </row>
    <row r="13" spans="2:16">
      <c r="B13" s="57" t="s">
        <v>597</v>
      </c>
      <c r="C13" s="26">
        <v>91.139894723892212</v>
      </c>
      <c r="D13" s="34">
        <v>2.03251838684082E-2</v>
      </c>
      <c r="E13" s="40">
        <v>96.428571428571431</v>
      </c>
      <c r="F13" s="27">
        <v>10.454545454545455</v>
      </c>
      <c r="G13" s="27">
        <v>6.5178571428571432</v>
      </c>
      <c r="H13" s="27">
        <v>29.7593984962406</v>
      </c>
      <c r="I13" s="26">
        <v>40.828440000000001</v>
      </c>
      <c r="J13" s="28">
        <v>61.047319999999999</v>
      </c>
      <c r="K13" s="37">
        <v>93.928571428571431</v>
      </c>
      <c r="L13" s="27">
        <v>10.454545454545455</v>
      </c>
      <c r="M13" s="27">
        <v>7.0695488721804507</v>
      </c>
      <c r="N13" s="27">
        <v>36.454887218045116</v>
      </c>
      <c r="O13" s="26">
        <v>17.758510000000001</v>
      </c>
      <c r="P13" s="28">
        <v>20.707630000000002</v>
      </c>
    </row>
    <row r="14" spans="2:16">
      <c r="B14" s="57" t="s">
        <v>598</v>
      </c>
      <c r="C14" s="26">
        <v>90.66922664642334</v>
      </c>
      <c r="D14" s="34">
        <v>0.49099326133728027</v>
      </c>
      <c r="E14" s="40">
        <v>95.714285714285708</v>
      </c>
      <c r="F14" s="27">
        <v>10.454545454545455</v>
      </c>
      <c r="G14" s="27">
        <v>6.3374060150375939</v>
      </c>
      <c r="H14" s="27">
        <v>29.110902255639097</v>
      </c>
      <c r="I14" s="26">
        <v>40.828440000000001</v>
      </c>
      <c r="J14" s="28">
        <v>61.047319999999999</v>
      </c>
      <c r="K14" s="37">
        <v>93.928571428571431</v>
      </c>
      <c r="L14" s="27">
        <v>10.454545454545455</v>
      </c>
      <c r="M14" s="27">
        <v>6.6898496240601499</v>
      </c>
      <c r="N14" s="27">
        <v>35.665413533834588</v>
      </c>
      <c r="O14" s="26">
        <v>17.758510000000001</v>
      </c>
      <c r="P14" s="28">
        <v>20.707630000000002</v>
      </c>
    </row>
    <row r="15" spans="2:16">
      <c r="B15" s="57" t="s">
        <v>599</v>
      </c>
      <c r="C15" s="26">
        <v>82.933855056762695</v>
      </c>
      <c r="D15" s="34">
        <v>8.2263648509979248</v>
      </c>
      <c r="E15" s="40">
        <v>95</v>
      </c>
      <c r="F15" s="27">
        <v>10.454545454545455</v>
      </c>
      <c r="G15" s="27">
        <v>6.1569548872180455</v>
      </c>
      <c r="H15" s="27">
        <v>28.851503759398497</v>
      </c>
      <c r="I15" s="26">
        <v>40.828440000000001</v>
      </c>
      <c r="J15" s="28">
        <v>61.047319999999999</v>
      </c>
      <c r="K15" s="37">
        <v>93.928571428571431</v>
      </c>
      <c r="L15" s="27">
        <v>10.454545454545455</v>
      </c>
      <c r="M15" s="27">
        <v>6.3101503759398501</v>
      </c>
      <c r="N15" s="27">
        <v>35.283834586466163</v>
      </c>
      <c r="O15" s="26">
        <v>17.758510000000001</v>
      </c>
      <c r="P15" s="28">
        <v>20.707630000000002</v>
      </c>
    </row>
    <row r="16" spans="2:16">
      <c r="B16" s="57" t="s">
        <v>600</v>
      </c>
      <c r="C16" s="26">
        <v>50.404196977615356</v>
      </c>
      <c r="D16" s="34">
        <v>40.756022930145257</v>
      </c>
      <c r="E16" s="40">
        <v>95</v>
      </c>
      <c r="F16" s="27">
        <v>10.454545454545455</v>
      </c>
      <c r="G16" s="27">
        <v>6.1569548872180455</v>
      </c>
      <c r="H16" s="27">
        <v>29.110902255639097</v>
      </c>
      <c r="I16" s="26">
        <v>40.828440000000001</v>
      </c>
      <c r="J16" s="28">
        <v>61.047319999999999</v>
      </c>
      <c r="K16" s="37">
        <v>93.928571428571431</v>
      </c>
      <c r="L16" s="27">
        <v>10.454545454545455</v>
      </c>
      <c r="M16" s="27">
        <v>6.3101503759398501</v>
      </c>
      <c r="N16" s="27">
        <v>35.54323308270677</v>
      </c>
      <c r="O16" s="26">
        <v>17.758510000000001</v>
      </c>
      <c r="P16" s="28">
        <v>20.707630000000002</v>
      </c>
    </row>
    <row r="17" spans="2:16">
      <c r="B17" s="57" t="s">
        <v>601</v>
      </c>
      <c r="C17" s="26">
        <v>89.376658201217651</v>
      </c>
      <c r="D17" s="34">
        <v>1.7835617065429692</v>
      </c>
      <c r="E17" s="40">
        <v>96.428571428571431</v>
      </c>
      <c r="F17" s="27">
        <v>10.454545454545455</v>
      </c>
      <c r="G17" s="27">
        <v>6.5178571428571432</v>
      </c>
      <c r="H17" s="27">
        <v>30.278195488721803</v>
      </c>
      <c r="I17" s="26">
        <v>40.828440000000001</v>
      </c>
      <c r="J17" s="28">
        <v>61.047319999999999</v>
      </c>
      <c r="K17" s="37">
        <v>93.928571428571431</v>
      </c>
      <c r="L17" s="27">
        <v>10.454545454545455</v>
      </c>
      <c r="M17" s="27">
        <v>7.0695488721804507</v>
      </c>
      <c r="N17" s="27">
        <v>36.973684210526315</v>
      </c>
      <c r="O17" s="26">
        <v>17.758510000000001</v>
      </c>
      <c r="P17" s="28">
        <v>20.707630000000002</v>
      </c>
    </row>
    <row r="18" spans="2:16">
      <c r="B18" s="57" t="s">
        <v>602</v>
      </c>
      <c r="C18" s="26">
        <v>91.05110764503479</v>
      </c>
      <c r="D18" s="34">
        <v>0.10911226272583011</v>
      </c>
      <c r="E18" s="40">
        <v>95.714285714285708</v>
      </c>
      <c r="F18" s="27">
        <v>10.454545454545455</v>
      </c>
      <c r="G18" s="27">
        <v>6.3374060150375939</v>
      </c>
      <c r="H18" s="27">
        <v>29.3703007518797</v>
      </c>
      <c r="I18" s="26">
        <v>40.828440000000001</v>
      </c>
      <c r="J18" s="28">
        <v>61.047319999999999</v>
      </c>
      <c r="K18" s="37">
        <v>93.928571428571431</v>
      </c>
      <c r="L18" s="27">
        <v>10.454545454545455</v>
      </c>
      <c r="M18" s="27">
        <v>6.6898496240601499</v>
      </c>
      <c r="N18" s="27">
        <v>35.924812030075188</v>
      </c>
      <c r="O18" s="26">
        <v>17.758510000000001</v>
      </c>
      <c r="P18" s="28">
        <v>20.707630000000002</v>
      </c>
    </row>
    <row r="19" spans="2:16">
      <c r="B19" s="57" t="s">
        <v>603</v>
      </c>
      <c r="C19" s="26">
        <v>90.619945526123047</v>
      </c>
      <c r="D19" s="34">
        <v>0.54027438163757324</v>
      </c>
      <c r="E19" s="40">
        <v>54.285714285714285</v>
      </c>
      <c r="F19" s="27">
        <v>10.454545454545455</v>
      </c>
      <c r="G19" s="27">
        <v>5.9351503759398501</v>
      </c>
      <c r="H19" s="27">
        <v>28.5</v>
      </c>
      <c r="I19" s="26">
        <v>40.818199999999997</v>
      </c>
      <c r="J19" s="28">
        <v>61.037080000000003</v>
      </c>
      <c r="K19" s="37">
        <v>53.928571428571431</v>
      </c>
      <c r="L19" s="27">
        <v>10.454545454545455</v>
      </c>
      <c r="M19" s="27">
        <v>5.9454887218045114</v>
      </c>
      <c r="N19" s="27">
        <v>34.810150375939848</v>
      </c>
      <c r="O19" s="26">
        <v>17.758510000000001</v>
      </c>
      <c r="P19" s="28">
        <v>20.707630000000002</v>
      </c>
    </row>
    <row r="20" spans="2:16">
      <c r="B20" s="57" t="s">
        <v>604</v>
      </c>
      <c r="C20" s="26">
        <v>82.954031229019165</v>
      </c>
      <c r="D20" s="34">
        <v>8.2061886787414551</v>
      </c>
      <c r="E20" s="40">
        <v>95.714285714285708</v>
      </c>
      <c r="F20" s="27">
        <v>10.454545454545455</v>
      </c>
      <c r="G20" s="27">
        <v>6.3374060150375939</v>
      </c>
      <c r="H20" s="27">
        <v>28.63533834586466</v>
      </c>
      <c r="I20" s="26">
        <v>40.828440000000001</v>
      </c>
      <c r="J20" s="28">
        <v>61.047319999999999</v>
      </c>
      <c r="K20" s="37">
        <v>93.928571428571431</v>
      </c>
      <c r="L20" s="27">
        <v>10.454545454545455</v>
      </c>
      <c r="M20" s="27">
        <v>6.6898496240601499</v>
      </c>
      <c r="N20" s="27">
        <v>35.189849624060152</v>
      </c>
      <c r="O20" s="26">
        <v>17.758510000000001</v>
      </c>
      <c r="P20" s="28">
        <v>20.707630000000002</v>
      </c>
    </row>
    <row r="21" spans="2:16">
      <c r="B21" s="57" t="s">
        <v>605</v>
      </c>
      <c r="C21" s="26">
        <v>50.40585994720459</v>
      </c>
      <c r="D21" s="34">
        <v>40.75435996055603</v>
      </c>
      <c r="E21" s="40">
        <v>54.285714285714285</v>
      </c>
      <c r="F21" s="27">
        <v>10.454545454545455</v>
      </c>
      <c r="G21" s="27">
        <v>5.9351503759398501</v>
      </c>
      <c r="H21" s="27">
        <v>28.024436090225564</v>
      </c>
      <c r="I21" s="26">
        <v>40.818199999999997</v>
      </c>
      <c r="J21" s="28">
        <v>61.037080000000003</v>
      </c>
      <c r="K21" s="37">
        <v>53.928571428571431</v>
      </c>
      <c r="L21" s="27">
        <v>10.454545454545455</v>
      </c>
      <c r="M21" s="27">
        <v>5.9454887218045114</v>
      </c>
      <c r="N21" s="27">
        <v>34.334586466165412</v>
      </c>
      <c r="O21" s="26">
        <v>17.758510000000001</v>
      </c>
      <c r="P21" s="28">
        <v>20.707630000000002</v>
      </c>
    </row>
    <row r="22" spans="2:16">
      <c r="B22" s="57" t="s">
        <v>606</v>
      </c>
      <c r="C22" s="26">
        <v>89.386767148971558</v>
      </c>
      <c r="D22" s="34">
        <v>1.7734527587890621</v>
      </c>
      <c r="E22" s="40">
        <v>96.428571428571431</v>
      </c>
      <c r="F22" s="27">
        <v>10.454545454545455</v>
      </c>
      <c r="G22" s="27">
        <v>6.5178571428571432</v>
      </c>
      <c r="H22" s="27">
        <v>29.283834586466167</v>
      </c>
      <c r="I22" s="26">
        <v>40.828440000000001</v>
      </c>
      <c r="J22" s="28">
        <v>61.047319999999999</v>
      </c>
      <c r="K22" s="37">
        <v>93.928571428571431</v>
      </c>
      <c r="L22" s="27">
        <v>10.454545454545455</v>
      </c>
      <c r="M22" s="27">
        <v>7.0695488721804507</v>
      </c>
      <c r="N22" s="27">
        <v>35.979323308270679</v>
      </c>
      <c r="O22" s="26">
        <v>17.758510000000001</v>
      </c>
      <c r="P22" s="28">
        <v>20.707630000000002</v>
      </c>
    </row>
    <row r="23" spans="2:16">
      <c r="B23" s="57" t="s">
        <v>607</v>
      </c>
      <c r="C23" s="26">
        <v>90.393465757369995</v>
      </c>
      <c r="D23" s="34">
        <v>0.766754150390625</v>
      </c>
      <c r="E23" s="40">
        <v>97.142857142857139</v>
      </c>
      <c r="F23" s="27">
        <v>10.454545454545455</v>
      </c>
      <c r="G23" s="27">
        <v>7.3599624060150379</v>
      </c>
      <c r="H23" s="27">
        <v>31.654135338345863</v>
      </c>
      <c r="I23" s="26">
        <v>50.78172</v>
      </c>
      <c r="J23" s="28">
        <v>75.977239999999995</v>
      </c>
      <c r="K23" s="37">
        <v>97.857142857142861</v>
      </c>
      <c r="L23" s="27">
        <v>10.454545454545455</v>
      </c>
      <c r="M23" s="27">
        <v>7.7716165413533833</v>
      </c>
      <c r="N23" s="27">
        <v>37.975563909774436</v>
      </c>
      <c r="O23" s="26">
        <v>17.758510000000001</v>
      </c>
      <c r="P23" s="28">
        <v>20.707630000000002</v>
      </c>
    </row>
    <row r="24" spans="2:16">
      <c r="B24" s="57" t="s">
        <v>608</v>
      </c>
      <c r="C24" s="26">
        <v>82.53057599067688</v>
      </c>
      <c r="D24" s="34">
        <v>8.6296439170837402</v>
      </c>
      <c r="E24" s="40">
        <v>95</v>
      </c>
      <c r="F24" s="27">
        <v>10.454545454545455</v>
      </c>
      <c r="G24" s="27">
        <v>6.1569548872180455</v>
      </c>
      <c r="H24" s="27">
        <v>28.375939849624061</v>
      </c>
      <c r="I24" s="26">
        <v>40.828440000000001</v>
      </c>
      <c r="J24" s="28">
        <v>61.047319999999999</v>
      </c>
      <c r="K24" s="37">
        <v>93.928571428571431</v>
      </c>
      <c r="L24" s="27">
        <v>10.454545454545455</v>
      </c>
      <c r="M24" s="27">
        <v>6.3101503759398501</v>
      </c>
      <c r="N24" s="27">
        <v>34.808270676691727</v>
      </c>
      <c r="O24" s="26">
        <v>17.758510000000001</v>
      </c>
      <c r="P24" s="28">
        <v>20.707630000000002</v>
      </c>
    </row>
    <row r="25" spans="2:16">
      <c r="B25" s="57" t="s">
        <v>609</v>
      </c>
      <c r="C25" s="26">
        <v>55.065065622329712</v>
      </c>
      <c r="D25" s="34">
        <v>36.095154285430908</v>
      </c>
      <c r="E25" s="40">
        <v>54.285714285714285</v>
      </c>
      <c r="F25" s="27">
        <v>10.454545454545455</v>
      </c>
      <c r="G25" s="27">
        <v>5.9351503759398501</v>
      </c>
      <c r="H25" s="27">
        <v>28.7593984962406</v>
      </c>
      <c r="I25" s="26">
        <v>40.818199999999997</v>
      </c>
      <c r="J25" s="28">
        <v>61.037080000000003</v>
      </c>
      <c r="K25" s="37">
        <v>53.928571428571431</v>
      </c>
      <c r="L25" s="27">
        <v>10.454545454545455</v>
      </c>
      <c r="M25" s="27">
        <v>5.9454887218045114</v>
      </c>
      <c r="N25" s="27">
        <v>35.069548872180448</v>
      </c>
      <c r="O25" s="26">
        <v>17.758510000000001</v>
      </c>
      <c r="P25" s="28">
        <v>20.707630000000002</v>
      </c>
    </row>
    <row r="26" spans="2:16">
      <c r="B26" s="57" t="s">
        <v>610</v>
      </c>
      <c r="C26" s="26">
        <v>88.12522292137146</v>
      </c>
      <c r="D26" s="34">
        <v>3.0349969863891602</v>
      </c>
      <c r="E26" s="40">
        <v>95</v>
      </c>
      <c r="F26" s="27">
        <v>10.454545454545455</v>
      </c>
      <c r="G26" s="27">
        <v>6.1569548872180455</v>
      </c>
      <c r="H26" s="27">
        <v>29.110902255639097</v>
      </c>
      <c r="I26" s="26">
        <v>40.828440000000001</v>
      </c>
      <c r="J26" s="28">
        <v>61.047319999999999</v>
      </c>
      <c r="K26" s="37">
        <v>93.928571428571431</v>
      </c>
      <c r="L26" s="27">
        <v>10.454545454545455</v>
      </c>
      <c r="M26" s="27">
        <v>6.3101503759398501</v>
      </c>
      <c r="N26" s="27">
        <v>35.54323308270677</v>
      </c>
      <c r="O26" s="26">
        <v>17.758510000000001</v>
      </c>
      <c r="P26" s="28">
        <v>20.707630000000002</v>
      </c>
    </row>
    <row r="27" spans="2:16" ht="15.75" thickBot="1">
      <c r="B27" s="58" t="s">
        <v>611</v>
      </c>
      <c r="C27" s="29">
        <v>82.949531078338623</v>
      </c>
      <c r="D27" s="35">
        <v>8.2106888294219971</v>
      </c>
      <c r="E27" s="41">
        <v>95.714285714285708</v>
      </c>
      <c r="F27" s="30">
        <v>10.454545454545455</v>
      </c>
      <c r="G27" s="30">
        <v>6.3374060150375939</v>
      </c>
      <c r="H27" s="30">
        <v>29.6296992481203</v>
      </c>
      <c r="I27" s="29">
        <v>40.828440000000001</v>
      </c>
      <c r="J27" s="31">
        <v>61.047319999999999</v>
      </c>
      <c r="K27" s="38">
        <v>93.928571428571431</v>
      </c>
      <c r="L27" s="30">
        <v>10.454545454545455</v>
      </c>
      <c r="M27" s="30">
        <v>6.6898496240601499</v>
      </c>
      <c r="N27" s="30">
        <v>36.184210526315788</v>
      </c>
      <c r="O27" s="29">
        <v>17.758510000000001</v>
      </c>
      <c r="P27" s="31">
        <v>20.707630000000002</v>
      </c>
    </row>
    <row r="28" spans="2:16" ht="18.75" thickTop="1">
      <c r="B28" s="101" t="s">
        <v>612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</sheetData>
  <mergeCells count="7">
    <mergeCell ref="B2:P2"/>
    <mergeCell ref="B28:P28"/>
    <mergeCell ref="E4:J4"/>
    <mergeCell ref="K4:P4"/>
    <mergeCell ref="C4:C5"/>
    <mergeCell ref="D4:D5"/>
    <mergeCell ref="B4:B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Introduction</vt:lpstr>
      <vt:lpstr>CV training</vt:lpstr>
      <vt:lpstr>HLS C Simulation</vt:lpstr>
      <vt:lpstr>HLS Synthesis</vt:lpstr>
      <vt:lpstr>Fixed-point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Eneriz</dc:creator>
  <cp:lastModifiedBy>Daniel Eneriz</cp:lastModifiedBy>
  <dcterms:created xsi:type="dcterms:W3CDTF">2015-06-05T18:17:20Z</dcterms:created>
  <dcterms:modified xsi:type="dcterms:W3CDTF">2024-03-21T13:33:22Z</dcterms:modified>
</cp:coreProperties>
</file>