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behlul\Desktop\BitirmeProjesi\belgeler\"/>
    </mc:Choice>
  </mc:AlternateContent>
  <xr:revisionPtr revIDLastSave="0" documentId="13_ncr:1_{258BC785-C9C6-4AE3-B2BC-DBD8425E6AE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2" i="1" l="1"/>
  <c r="C101" i="1"/>
  <c r="C100" i="1"/>
  <c r="C85" i="1" l="1"/>
  <c r="C81" i="1"/>
  <c r="E7" i="1" l="1"/>
  <c r="B14" i="1"/>
  <c r="E6" i="1"/>
  <c r="C1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C62" i="1"/>
</calcChain>
</file>

<file path=xl/sharedStrings.xml><?xml version="1.0" encoding="utf-8"?>
<sst xmlns="http://schemas.openxmlformats.org/spreadsheetml/2006/main" count="225" uniqueCount="133">
  <si>
    <t>Görev</t>
  </si>
  <si>
    <t>Başlangıç Tarihi</t>
  </si>
  <si>
    <t>Proje konusunun kesinleştirilmesi</t>
  </si>
  <si>
    <t>Yarışma tarafından sağlanan paketlerin incelenmesi</t>
  </si>
  <si>
    <t>İhtiyaç analizi</t>
  </si>
  <si>
    <t>Ms. Pac-Man ve hayaletler için kullanılacak stratejinin belirlenmesi</t>
  </si>
  <si>
    <t>Yazılımın geliştirilmesi</t>
  </si>
  <si>
    <t>Test aşaması ve sonuçların değerlendirilmesi</t>
  </si>
  <si>
    <t>Dökümanların hazırlanması</t>
  </si>
  <si>
    <t>Akıllı algoritmaların araştırılması</t>
  </si>
  <si>
    <t>Süre (Gün)</t>
  </si>
  <si>
    <t>"Use Case" diagramlarının oluşturulması</t>
  </si>
  <si>
    <t>Hayaletler için kullanılacak stratejilerin belirlenmesi</t>
  </si>
  <si>
    <t>Önceki yarışmaların incelenmesi</t>
  </si>
  <si>
    <t>Ms. Pac-Man oyununun araştırılması</t>
  </si>
  <si>
    <t>Oyun sayısı</t>
  </si>
  <si>
    <t>Ortalama</t>
  </si>
  <si>
    <t>8574.75</t>
  </si>
  <si>
    <t>Medyan</t>
  </si>
  <si>
    <t>Standart sapma</t>
  </si>
  <si>
    <t>4516.43</t>
  </si>
  <si>
    <t>Standart hata</t>
  </si>
  <si>
    <t>142.82</t>
  </si>
  <si>
    <t>En düşük skor</t>
  </si>
  <si>
    <t>En yüksek skor</t>
  </si>
  <si>
    <t>StarterGhosts</t>
  </si>
  <si>
    <t>Oyun Sırası</t>
  </si>
  <si>
    <t>Oyun Skoru</t>
  </si>
  <si>
    <t>Ortalama puan</t>
  </si>
  <si>
    <t>5002.47</t>
  </si>
  <si>
    <t>Standart Hata</t>
  </si>
  <si>
    <t>1168.93</t>
  </si>
  <si>
    <t>StarterGhostsComm</t>
  </si>
  <si>
    <t>3062.71</t>
  </si>
  <si>
    <t>96.85</t>
  </si>
  <si>
    <t>1. Oyun</t>
  </si>
  <si>
    <t>2. Oyun</t>
  </si>
  <si>
    <t>3. Oyun</t>
  </si>
  <si>
    <t>4. Oyun</t>
  </si>
  <si>
    <t>5. Oyun</t>
  </si>
  <si>
    <t>6. Oyun</t>
  </si>
  <si>
    <t>7. Oyun</t>
  </si>
  <si>
    <t>8. Oyun</t>
  </si>
  <si>
    <t>9. Oyun</t>
  </si>
  <si>
    <t>10. Oyun</t>
  </si>
  <si>
    <t>Sonuçlar</t>
  </si>
  <si>
    <t>4257.86</t>
  </si>
  <si>
    <t>1346.45</t>
  </si>
  <si>
    <t>StarterPacman</t>
  </si>
  <si>
    <t>1107.65</t>
  </si>
  <si>
    <t>35.02</t>
  </si>
  <si>
    <t>1427.88</t>
  </si>
  <si>
    <t>45.15</t>
  </si>
  <si>
    <t>CIG 2017</t>
  </si>
  <si>
    <t>Agent</t>
  </si>
  <si>
    <t>Average Score</t>
  </si>
  <si>
    <t>SubtleBattle</t>
  </si>
  <si>
    <t>10260.38</t>
  </si>
  <si>
    <t>giangrocker</t>
  </si>
  <si>
    <t>9147.60</t>
  </si>
  <si>
    <t>thunder</t>
  </si>
  <si>
    <t>8861.12</t>
  </si>
  <si>
    <t>ToSc</t>
  </si>
  <si>
    <t>8388.80</t>
  </si>
  <si>
    <t>BaHe</t>
  </si>
  <si>
    <t>8245.39</t>
  </si>
  <si>
    <t>AlDo</t>
  </si>
  <si>
    <t>8107.35</t>
  </si>
  <si>
    <t>ArHe</t>
  </si>
  <si>
    <t>7426.49</t>
  </si>
  <si>
    <t>NiStTiTi</t>
  </si>
  <si>
    <t>6798.07</t>
  </si>
  <si>
    <t>ShMaRaSi</t>
  </si>
  <si>
    <t>6633.92</t>
  </si>
  <si>
    <t>imadhajjar</t>
  </si>
  <si>
    <t>5646.26</t>
  </si>
  <si>
    <t>CIG 2018</t>
  </si>
  <si>
    <t>Squillyprice01</t>
  </si>
  <si>
    <t>7736.63</t>
  </si>
  <si>
    <t>GiangCao</t>
  </si>
  <si>
    <t>7516.63</t>
  </si>
  <si>
    <t>6733.13</t>
  </si>
  <si>
    <t>PacMaas</t>
  </si>
  <si>
    <t>Starter PacMan</t>
  </si>
  <si>
    <t>5865.5</t>
  </si>
  <si>
    <t>StarterPacManOneJunction</t>
  </si>
  <si>
    <t>1134.25</t>
  </si>
  <si>
    <t>StarterNNPacMan</t>
  </si>
  <si>
    <t>user76</t>
  </si>
  <si>
    <t>Sıralama</t>
  </si>
  <si>
    <t>Takım Adları</t>
  </si>
  <si>
    <t>Ortalama Skor</t>
  </si>
  <si>
    <t>MaFr</t>
  </si>
  <si>
    <t>2223.86</t>
  </si>
  <si>
    <t>TiIsFePre</t>
  </si>
  <si>
    <t>2853.79</t>
  </si>
  <si>
    <t>3047.42</t>
  </si>
  <si>
    <t>Starter Ghost Communicating</t>
  </si>
  <si>
    <t>3243.27</t>
  </si>
  <si>
    <t>3276.37</t>
  </si>
  <si>
    <t>StScThSe</t>
  </si>
  <si>
    <t>3299.46</t>
  </si>
  <si>
    <t>3341.16</t>
  </si>
  <si>
    <t>LeHoNiPo</t>
  </si>
  <si>
    <t>3397.88</t>
  </si>
  <si>
    <t>3415.34</t>
  </si>
  <si>
    <t>DoWe</t>
  </si>
  <si>
    <t>4167.21</t>
  </si>
  <si>
    <t>AnAtVaTs</t>
  </si>
  <si>
    <t>4443.13</t>
  </si>
  <si>
    <t>Starter Ghost</t>
  </si>
  <si>
    <t>4466.42</t>
  </si>
  <si>
    <t>SaHo</t>
  </si>
  <si>
    <t>4507.71</t>
  </si>
  <si>
    <t>ImHa</t>
  </si>
  <si>
    <t>6054.58</t>
  </si>
  <si>
    <t>KeAlAnPe</t>
  </si>
  <si>
    <t>6509.33</t>
  </si>
  <si>
    <t>MaZeAnKu</t>
  </si>
  <si>
    <t>6565.19</t>
  </si>
  <si>
    <t>RiMu</t>
  </si>
  <si>
    <t>6572.21</t>
  </si>
  <si>
    <t>FlBe</t>
  </si>
  <si>
    <t>10557.59</t>
  </si>
  <si>
    <t>Oyuncu</t>
  </si>
  <si>
    <t>3859.13</t>
  </si>
  <si>
    <t>StarterGhost</t>
  </si>
  <si>
    <t>4288.25</t>
  </si>
  <si>
    <t>4864.81</t>
  </si>
  <si>
    <t>4948.88</t>
  </si>
  <si>
    <t>Tasarlanan Ms. Pac-Man</t>
  </si>
  <si>
    <t>Alıntı sayıları</t>
  </si>
  <si>
    <t>Tahminler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</si>
</sst>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Calibri"/>
      <family val="2"/>
      <scheme val="minor"/>
    </font>
    <font>
      <b/>
      <sz val="11"/>
      <color theme="1"/>
      <name val="Segoe UI"/>
      <family val="2"/>
      <charset val="162"/>
    </font>
    <font>
      <sz val="11"/>
      <color theme="1"/>
      <name val="Segoe UI"/>
      <family val="2"/>
      <charset val="162"/>
    </font>
    <font>
      <b/>
      <sz val="12"/>
      <color rgb="FF000000"/>
      <name val="Times New Roman"/>
      <family val="1"/>
      <charset val="162"/>
    </font>
    <font>
      <sz val="12"/>
      <color rgb="FF000000"/>
      <name val="Times New Roman"/>
      <family val="1"/>
      <charset val="162"/>
    </font>
    <font>
      <b/>
      <sz val="14"/>
      <color theme="1"/>
      <name val="Times New Roman"/>
      <family val="1"/>
      <charset val="162"/>
    </font>
    <font>
      <sz val="14"/>
      <color theme="1"/>
      <name val="Times New Roman"/>
      <family val="1"/>
      <charset val="162"/>
    </font>
    <font>
      <sz val="12"/>
      <color rgb="FF000000"/>
      <name val="Calibri"/>
      <family val="2"/>
      <charset val="16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Fill="0">
      <alignment horizontal="left" vertical="center" indent="2"/>
    </xf>
    <xf numFmtId="43" fontId="1" fillId="0" borderId="0" applyFon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/>
    <xf numFmtId="164" fontId="3" fillId="2" borderId="2" xfId="0" applyNumberFormat="1" applyFont="1" applyFill="1" applyBorder="1"/>
    <xf numFmtId="164" fontId="0" fillId="0" borderId="0" xfId="0" applyNumberFormat="1"/>
    <xf numFmtId="0" fontId="4" fillId="0" borderId="0" xfId="0" applyFont="1"/>
    <xf numFmtId="2" fontId="3" fillId="2" borderId="2" xfId="0" applyNumberFormat="1" applyFont="1" applyFill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4" fillId="0" borderId="2" xfId="0" applyFont="1" applyBorder="1"/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43" fontId="0" fillId="0" borderId="2" xfId="2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Fill="1" applyBorder="1"/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8" fillId="3" borderId="4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wrapText="1"/>
    </xf>
    <xf numFmtId="0" fontId="6" fillId="0" borderId="2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8" fillId="3" borderId="6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vertical="top" wrapText="1"/>
    </xf>
    <xf numFmtId="0" fontId="2" fillId="3" borderId="8" xfId="0" applyFont="1" applyFill="1" applyBorder="1" applyAlignment="1">
      <alignment vertical="top" wrapText="1"/>
    </xf>
    <xf numFmtId="0" fontId="9" fillId="3" borderId="2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vertical="top" wrapText="1"/>
    </xf>
    <xf numFmtId="0" fontId="10" fillId="3" borderId="6" xfId="0" applyFont="1" applyFill="1" applyBorder="1" applyAlignment="1">
      <alignment vertical="top" wrapText="1"/>
    </xf>
    <xf numFmtId="0" fontId="10" fillId="3" borderId="7" xfId="0" applyFont="1" applyFill="1" applyBorder="1" applyAlignment="1">
      <alignment vertical="top" wrapText="1"/>
    </xf>
    <xf numFmtId="0" fontId="9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</cellXfs>
  <cellStyles count="3">
    <cellStyle name="Comma" xfId="2" builtinId="3"/>
    <cellStyle name="Normal" xfId="0" builtinId="0"/>
    <cellStyle name="Task" xfId="1" xr:uid="{64108E47-4BF5-432D-BE10-AFC437216E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064376320211736"/>
          <c:y val="7.2492756777983988E-2"/>
          <c:w val="0.64096168964285805"/>
          <c:h val="0.86377128073840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Başlangıç Tarihi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Sayfa1!$A$2:$A$13</c:f>
              <c:strCache>
                <c:ptCount val="12"/>
                <c:pt idx="0">
                  <c:v>Proje konusunun kesinleştirilmesi</c:v>
                </c:pt>
                <c:pt idx="1">
                  <c:v>Ms. Pac-Man oyununun araştırılması</c:v>
                </c:pt>
                <c:pt idx="2">
                  <c:v>Yarışma tarafından sağlanan paketlerin incelenmesi</c:v>
                </c:pt>
                <c:pt idx="3">
                  <c:v>Önceki yarışmaların incelenmesi</c:v>
                </c:pt>
                <c:pt idx="4">
                  <c:v>Akıllı algoritmaların araştırılması</c:v>
                </c:pt>
                <c:pt idx="5">
                  <c:v>İhtiyaç analizi</c:v>
                </c:pt>
                <c:pt idx="6">
                  <c:v>"Use Case" diagramlarının oluşturulması</c:v>
                </c:pt>
                <c:pt idx="7">
                  <c:v>Ms. Pac-Man ve hayaletler için kullanılacak stratejinin belirlenmesi</c:v>
                </c:pt>
                <c:pt idx="8">
                  <c:v>Hayaletler için kullanılacak stratejilerin belirlenmesi</c:v>
                </c:pt>
                <c:pt idx="9">
                  <c:v>Yazılımın geliştirilmesi</c:v>
                </c:pt>
                <c:pt idx="10">
                  <c:v>Test aşaması ve sonuçların değerlendirilmesi</c:v>
                </c:pt>
                <c:pt idx="11">
                  <c:v>Dökümanların hazırlanması</c:v>
                </c:pt>
              </c:strCache>
            </c:strRef>
          </c:cat>
          <c:val>
            <c:numRef>
              <c:f>Sayfa1!$B$2:$B$13</c:f>
              <c:numCache>
                <c:formatCode>dd/mm/yy;@</c:formatCode>
                <c:ptCount val="12"/>
                <c:pt idx="0">
                  <c:v>43728</c:v>
                </c:pt>
                <c:pt idx="1">
                  <c:v>43735</c:v>
                </c:pt>
                <c:pt idx="2">
                  <c:v>43756</c:v>
                </c:pt>
                <c:pt idx="3">
                  <c:v>43791</c:v>
                </c:pt>
                <c:pt idx="4">
                  <c:v>43812</c:v>
                </c:pt>
                <c:pt idx="5">
                  <c:v>43833</c:v>
                </c:pt>
                <c:pt idx="6">
                  <c:v>43854</c:v>
                </c:pt>
                <c:pt idx="7">
                  <c:v>43875</c:v>
                </c:pt>
                <c:pt idx="8">
                  <c:v>43889</c:v>
                </c:pt>
                <c:pt idx="9">
                  <c:v>43917</c:v>
                </c:pt>
                <c:pt idx="10">
                  <c:v>43959</c:v>
                </c:pt>
                <c:pt idx="11">
                  <c:v>43973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2-4E1C-9B6E-3731AD22CA17}"/>
            </c:ext>
          </c:extLst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Süre (Gün)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Sayfa1!$A$2:$A$13</c:f>
              <c:strCache>
                <c:ptCount val="12"/>
                <c:pt idx="0">
                  <c:v>Proje konusunun kesinleştirilmesi</c:v>
                </c:pt>
                <c:pt idx="1">
                  <c:v>Ms. Pac-Man oyununun araştırılması</c:v>
                </c:pt>
                <c:pt idx="2">
                  <c:v>Yarışma tarafından sağlanan paketlerin incelenmesi</c:v>
                </c:pt>
                <c:pt idx="3">
                  <c:v>Önceki yarışmaların incelenmesi</c:v>
                </c:pt>
                <c:pt idx="4">
                  <c:v>Akıllı algoritmaların araştırılması</c:v>
                </c:pt>
                <c:pt idx="5">
                  <c:v>İhtiyaç analizi</c:v>
                </c:pt>
                <c:pt idx="6">
                  <c:v>"Use Case" diagramlarının oluşturulması</c:v>
                </c:pt>
                <c:pt idx="7">
                  <c:v>Ms. Pac-Man ve hayaletler için kullanılacak stratejinin belirlenmesi</c:v>
                </c:pt>
                <c:pt idx="8">
                  <c:v>Hayaletler için kullanılacak stratejilerin belirlenmesi</c:v>
                </c:pt>
                <c:pt idx="9">
                  <c:v>Yazılımın geliştirilmesi</c:v>
                </c:pt>
                <c:pt idx="10">
                  <c:v>Test aşaması ve sonuçların değerlendirilmesi</c:v>
                </c:pt>
                <c:pt idx="11">
                  <c:v>Dökümanların hazırlanması</c:v>
                </c:pt>
              </c:strCache>
            </c:strRef>
          </c:cat>
          <c:val>
            <c:numRef>
              <c:f>Sayfa1!$C$2:$C$13</c:f>
              <c:numCache>
                <c:formatCode>General</c:formatCode>
                <c:ptCount val="12"/>
                <c:pt idx="0">
                  <c:v>7</c:v>
                </c:pt>
                <c:pt idx="1">
                  <c:v>21</c:v>
                </c:pt>
                <c:pt idx="2">
                  <c:v>35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14</c:v>
                </c:pt>
                <c:pt idx="8">
                  <c:v>28</c:v>
                </c:pt>
                <c:pt idx="9">
                  <c:v>42</c:v>
                </c:pt>
                <c:pt idx="10">
                  <c:v>14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2-4E1C-9B6E-3731AD22C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0615679"/>
        <c:axId val="1402943023"/>
      </c:barChart>
      <c:catAx>
        <c:axId val="14606156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2943023"/>
        <c:crosses val="autoZero"/>
        <c:auto val="1"/>
        <c:lblAlgn val="ctr"/>
        <c:lblOffset val="100"/>
        <c:noMultiLvlLbl val="0"/>
      </c:catAx>
      <c:valAx>
        <c:axId val="1402943023"/>
        <c:scaling>
          <c:orientation val="minMax"/>
          <c:max val="43987"/>
          <c:min val="4372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60615679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17</xdr:row>
      <xdr:rowOff>13606</xdr:rowOff>
    </xdr:from>
    <xdr:to>
      <xdr:col>7</xdr:col>
      <xdr:colOff>561975</xdr:colOff>
      <xdr:row>38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42EEC8-8DB5-47E2-BBB9-5B30EC97E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4"/>
  <sheetViews>
    <sheetView tabSelected="1" topLeftCell="A78" zoomScaleNormal="100" workbookViewId="0">
      <selection activeCell="E69" sqref="E69:F92"/>
    </sheetView>
  </sheetViews>
  <sheetFormatPr defaultRowHeight="15" x14ac:dyDescent="0.25"/>
  <cols>
    <col min="1" max="1" width="59.85546875" customWidth="1"/>
    <col min="2" max="2" width="24.7109375" customWidth="1"/>
    <col min="3" max="3" width="29.85546875" customWidth="1"/>
    <col min="4" max="4" width="16.85546875" customWidth="1"/>
    <col min="5" max="5" width="18.28515625" customWidth="1"/>
    <col min="6" max="6" width="21.28515625" customWidth="1"/>
  </cols>
  <sheetData>
    <row r="1" spans="1:7" x14ac:dyDescent="0.25">
      <c r="A1" s="2" t="s">
        <v>0</v>
      </c>
      <c r="B1" s="2" t="s">
        <v>1</v>
      </c>
      <c r="C1" s="2" t="s">
        <v>10</v>
      </c>
    </row>
    <row r="2" spans="1:7" x14ac:dyDescent="0.25">
      <c r="A2" s="3" t="s">
        <v>2</v>
      </c>
      <c r="B2" s="4">
        <v>43728</v>
      </c>
      <c r="C2" s="3">
        <v>7</v>
      </c>
    </row>
    <row r="3" spans="1:7" x14ac:dyDescent="0.25">
      <c r="A3" s="3" t="s">
        <v>14</v>
      </c>
      <c r="B3" s="4">
        <f>B2 + C2</f>
        <v>43735</v>
      </c>
      <c r="C3" s="3">
        <v>21</v>
      </c>
    </row>
    <row r="4" spans="1:7" x14ac:dyDescent="0.25">
      <c r="A4" s="3" t="s">
        <v>3</v>
      </c>
      <c r="B4" s="4">
        <f t="shared" ref="B4:B13" si="0">B3 + C3</f>
        <v>43756</v>
      </c>
      <c r="C4" s="3">
        <v>35</v>
      </c>
      <c r="E4" s="7">
        <v>43728</v>
      </c>
    </row>
    <row r="5" spans="1:7" x14ac:dyDescent="0.25">
      <c r="A5" s="3" t="s">
        <v>13</v>
      </c>
      <c r="B5" s="4">
        <f t="shared" si="0"/>
        <v>43791</v>
      </c>
      <c r="C5" s="3">
        <v>21</v>
      </c>
    </row>
    <row r="6" spans="1:7" x14ac:dyDescent="0.25">
      <c r="A6" s="3" t="s">
        <v>9</v>
      </c>
      <c r="B6" s="4">
        <f t="shared" si="0"/>
        <v>43812</v>
      </c>
      <c r="C6" s="3">
        <v>21</v>
      </c>
      <c r="E6" s="5" t="e">
        <f>#REF!+#REF!+#REF!+#REF!+#REF!+#REF!+#REF!+#REF!+F1+F2+F3+F4+F5</f>
        <v>#REF!</v>
      </c>
      <c r="G6" s="1"/>
    </row>
    <row r="7" spans="1:7" x14ac:dyDescent="0.25">
      <c r="A7" s="3" t="s">
        <v>4</v>
      </c>
      <c r="B7" s="4">
        <f t="shared" si="0"/>
        <v>43833</v>
      </c>
      <c r="C7" s="3">
        <v>21</v>
      </c>
      <c r="E7" s="1">
        <f>B2+C2+C3+C4+C5+C6+C7+C8+C9+C10+C11+C12+C13</f>
        <v>43987</v>
      </c>
    </row>
    <row r="8" spans="1:7" x14ac:dyDescent="0.25">
      <c r="A8" s="3" t="s">
        <v>11</v>
      </c>
      <c r="B8" s="4">
        <f t="shared" si="0"/>
        <v>43854</v>
      </c>
      <c r="C8" s="3">
        <v>21</v>
      </c>
    </row>
    <row r="9" spans="1:7" x14ac:dyDescent="0.25">
      <c r="A9" s="3" t="s">
        <v>5</v>
      </c>
      <c r="B9" s="4">
        <f t="shared" si="0"/>
        <v>43875</v>
      </c>
      <c r="C9" s="3">
        <v>14</v>
      </c>
    </row>
    <row r="10" spans="1:7" x14ac:dyDescent="0.25">
      <c r="A10" s="3" t="s">
        <v>12</v>
      </c>
      <c r="B10" s="4">
        <f t="shared" si="0"/>
        <v>43889</v>
      </c>
      <c r="C10" s="3">
        <v>28</v>
      </c>
    </row>
    <row r="11" spans="1:7" x14ac:dyDescent="0.25">
      <c r="A11" s="3" t="s">
        <v>6</v>
      </c>
      <c r="B11" s="4">
        <f t="shared" si="0"/>
        <v>43917</v>
      </c>
      <c r="C11" s="3">
        <v>42</v>
      </c>
    </row>
    <row r="12" spans="1:7" x14ac:dyDescent="0.25">
      <c r="A12" s="3" t="s">
        <v>7</v>
      </c>
      <c r="B12" s="4">
        <f t="shared" si="0"/>
        <v>43959</v>
      </c>
      <c r="C12" s="3">
        <v>14</v>
      </c>
    </row>
    <row r="13" spans="1:7" x14ac:dyDescent="0.25">
      <c r="A13" s="3" t="s">
        <v>8</v>
      </c>
      <c r="B13" s="4">
        <f t="shared" si="0"/>
        <v>43973</v>
      </c>
      <c r="C13" s="3">
        <v>14</v>
      </c>
    </row>
    <row r="14" spans="1:7" x14ac:dyDescent="0.25">
      <c r="B14" s="5">
        <f>B2+C2+C3+C4+C5+C6+C7+C8+C9+C10+C11+C12+C13</f>
        <v>43987</v>
      </c>
      <c r="C14" s="6">
        <f>SUM(C2:C13)</f>
        <v>259</v>
      </c>
      <c r="E14" s="1"/>
    </row>
    <row r="15" spans="1:7" x14ac:dyDescent="0.25">
      <c r="A15" s="1"/>
    </row>
    <row r="17" spans="2:2" x14ac:dyDescent="0.25">
      <c r="B17" s="1">
        <v>43724</v>
      </c>
    </row>
    <row r="42" spans="2:6" x14ac:dyDescent="0.25">
      <c r="B42" t="s">
        <v>25</v>
      </c>
      <c r="E42" t="s">
        <v>32</v>
      </c>
    </row>
    <row r="43" spans="2:6" x14ac:dyDescent="0.25">
      <c r="B43" s="8" t="s">
        <v>15</v>
      </c>
      <c r="C43" s="8">
        <v>1000</v>
      </c>
      <c r="E43" s="8" t="s">
        <v>15</v>
      </c>
      <c r="F43" s="8">
        <v>1000</v>
      </c>
    </row>
    <row r="44" spans="2:6" x14ac:dyDescent="0.25">
      <c r="B44" s="8" t="s">
        <v>16</v>
      </c>
      <c r="C44" s="9" t="s">
        <v>17</v>
      </c>
      <c r="E44" s="8" t="s">
        <v>16</v>
      </c>
      <c r="F44" s="9">
        <v>6043</v>
      </c>
    </row>
    <row r="45" spans="2:6" x14ac:dyDescent="0.25">
      <c r="B45" s="8" t="s">
        <v>18</v>
      </c>
      <c r="C45" s="8">
        <v>7465</v>
      </c>
      <c r="E45" s="8" t="s">
        <v>18</v>
      </c>
      <c r="F45" s="8">
        <v>5265</v>
      </c>
    </row>
    <row r="46" spans="2:6" x14ac:dyDescent="0.25">
      <c r="B46" s="8" t="s">
        <v>19</v>
      </c>
      <c r="C46" s="9" t="s">
        <v>20</v>
      </c>
      <c r="E46" s="8" t="s">
        <v>19</v>
      </c>
      <c r="F46" s="9" t="s">
        <v>33</v>
      </c>
    </row>
    <row r="47" spans="2:6" x14ac:dyDescent="0.25">
      <c r="B47" s="8" t="s">
        <v>21</v>
      </c>
      <c r="C47" s="9" t="s">
        <v>22</v>
      </c>
      <c r="E47" s="8" t="s">
        <v>21</v>
      </c>
      <c r="F47" s="9" t="s">
        <v>34</v>
      </c>
    </row>
    <row r="48" spans="2:6" x14ac:dyDescent="0.25">
      <c r="B48" s="8" t="s">
        <v>23</v>
      </c>
      <c r="C48" s="8">
        <v>820</v>
      </c>
      <c r="E48" s="8" t="s">
        <v>23</v>
      </c>
      <c r="F48" s="8">
        <v>1300</v>
      </c>
    </row>
    <row r="49" spans="2:6" x14ac:dyDescent="0.25">
      <c r="B49" s="8" t="s">
        <v>24</v>
      </c>
      <c r="C49" s="8">
        <v>32330</v>
      </c>
      <c r="E49" s="8" t="s">
        <v>24</v>
      </c>
      <c r="F49" s="8">
        <v>20480</v>
      </c>
    </row>
    <row r="51" spans="2:6" x14ac:dyDescent="0.25">
      <c r="B51" s="15" t="s">
        <v>25</v>
      </c>
      <c r="C51" s="14" t="s">
        <v>45</v>
      </c>
      <c r="E51" t="s">
        <v>48</v>
      </c>
      <c r="F51" t="s">
        <v>32</v>
      </c>
    </row>
    <row r="52" spans="2:6" x14ac:dyDescent="0.25">
      <c r="B52" s="8" t="s">
        <v>35</v>
      </c>
      <c r="C52" s="8">
        <v>2940</v>
      </c>
      <c r="E52" s="8" t="s">
        <v>15</v>
      </c>
      <c r="F52" s="8">
        <v>1000</v>
      </c>
    </row>
    <row r="53" spans="2:6" x14ac:dyDescent="0.25">
      <c r="B53" s="8" t="s">
        <v>36</v>
      </c>
      <c r="C53" s="8">
        <v>12260</v>
      </c>
      <c r="E53" s="8" t="s">
        <v>16</v>
      </c>
      <c r="F53" s="9">
        <v>2646</v>
      </c>
    </row>
    <row r="54" spans="2:6" x14ac:dyDescent="0.25">
      <c r="B54" s="8" t="s">
        <v>37</v>
      </c>
      <c r="C54" s="8">
        <v>6010</v>
      </c>
      <c r="E54" s="8" t="s">
        <v>18</v>
      </c>
      <c r="F54" s="8">
        <v>2450</v>
      </c>
    </row>
    <row r="55" spans="2:6" x14ac:dyDescent="0.25">
      <c r="B55" s="8" t="s">
        <v>38</v>
      </c>
      <c r="C55" s="8">
        <v>6790</v>
      </c>
      <c r="E55" s="8" t="s">
        <v>19</v>
      </c>
      <c r="F55" s="9" t="s">
        <v>49</v>
      </c>
    </row>
    <row r="56" spans="2:6" x14ac:dyDescent="0.25">
      <c r="B56" s="8" t="s">
        <v>39</v>
      </c>
      <c r="C56" s="8">
        <v>20510</v>
      </c>
      <c r="E56" s="8" t="s">
        <v>21</v>
      </c>
      <c r="F56" s="9" t="s">
        <v>50</v>
      </c>
    </row>
    <row r="57" spans="2:6" x14ac:dyDescent="0.25">
      <c r="B57" s="8" t="s">
        <v>40</v>
      </c>
      <c r="C57" s="8">
        <v>6740</v>
      </c>
      <c r="E57" s="8" t="s">
        <v>23</v>
      </c>
      <c r="F57" s="8">
        <v>620</v>
      </c>
    </row>
    <row r="58" spans="2:6" x14ac:dyDescent="0.25">
      <c r="B58" s="8" t="s">
        <v>41</v>
      </c>
      <c r="C58" s="8">
        <v>10330</v>
      </c>
      <c r="E58" s="8" t="s">
        <v>24</v>
      </c>
      <c r="F58" s="8">
        <v>12160</v>
      </c>
    </row>
    <row r="59" spans="2:6" x14ac:dyDescent="0.25">
      <c r="B59" s="8" t="s">
        <v>42</v>
      </c>
      <c r="C59" s="8">
        <v>4410</v>
      </c>
    </row>
    <row r="60" spans="2:6" x14ac:dyDescent="0.25">
      <c r="B60" s="8" t="s">
        <v>43</v>
      </c>
      <c r="C60" s="8">
        <v>13010</v>
      </c>
      <c r="E60" t="s">
        <v>48</v>
      </c>
      <c r="F60" t="s">
        <v>25</v>
      </c>
    </row>
    <row r="61" spans="2:6" x14ac:dyDescent="0.25">
      <c r="B61" s="8" t="s">
        <v>44</v>
      </c>
      <c r="C61" s="8">
        <v>5420</v>
      </c>
      <c r="E61" s="8" t="s">
        <v>15</v>
      </c>
      <c r="F61" s="8">
        <v>1000</v>
      </c>
    </row>
    <row r="62" spans="2:6" x14ac:dyDescent="0.25">
      <c r="B62" s="8" t="s">
        <v>28</v>
      </c>
      <c r="C62" s="10">
        <f>AVERAGE(C52:C61)</f>
        <v>8842</v>
      </c>
      <c r="E62" s="8" t="s">
        <v>16</v>
      </c>
      <c r="F62" s="9">
        <v>3143</v>
      </c>
    </row>
    <row r="63" spans="2:6" x14ac:dyDescent="0.25">
      <c r="B63" s="8" t="s">
        <v>24</v>
      </c>
      <c r="C63" s="11">
        <v>20510</v>
      </c>
      <c r="E63" s="8" t="s">
        <v>18</v>
      </c>
      <c r="F63" s="8">
        <v>2860</v>
      </c>
    </row>
    <row r="64" spans="2:6" x14ac:dyDescent="0.25">
      <c r="B64" s="8" t="s">
        <v>23</v>
      </c>
      <c r="C64" s="11">
        <v>2940</v>
      </c>
      <c r="E64" s="8" t="s">
        <v>19</v>
      </c>
      <c r="F64" s="9" t="s">
        <v>51</v>
      </c>
    </row>
    <row r="65" spans="2:6" x14ac:dyDescent="0.25">
      <c r="B65" s="8" t="s">
        <v>18</v>
      </c>
      <c r="C65" s="11">
        <v>6765</v>
      </c>
      <c r="E65" s="8" t="s">
        <v>21</v>
      </c>
      <c r="F65" s="9" t="s">
        <v>52</v>
      </c>
    </row>
    <row r="66" spans="2:6" x14ac:dyDescent="0.25">
      <c r="B66" s="8" t="s">
        <v>19</v>
      </c>
      <c r="C66" s="9" t="s">
        <v>29</v>
      </c>
      <c r="E66" s="8" t="s">
        <v>23</v>
      </c>
      <c r="F66" s="8">
        <v>620</v>
      </c>
    </row>
    <row r="67" spans="2:6" x14ac:dyDescent="0.25">
      <c r="B67" s="8" t="s">
        <v>30</v>
      </c>
      <c r="C67" s="11">
        <v>1581</v>
      </c>
      <c r="E67" s="8" t="s">
        <v>24</v>
      </c>
      <c r="F67" s="8">
        <v>9940</v>
      </c>
    </row>
    <row r="69" spans="2:6" ht="15.75" x14ac:dyDescent="0.25">
      <c r="E69" s="43" t="s">
        <v>132</v>
      </c>
      <c r="F69" s="44" t="s">
        <v>131</v>
      </c>
    </row>
    <row r="70" spans="2:6" ht="15.75" x14ac:dyDescent="0.25">
      <c r="B70" s="8" t="s">
        <v>26</v>
      </c>
      <c r="C70" s="8" t="s">
        <v>27</v>
      </c>
      <c r="E70" s="45">
        <v>12</v>
      </c>
      <c r="F70" s="46">
        <v>19</v>
      </c>
    </row>
    <row r="71" spans="2:6" ht="15.75" x14ac:dyDescent="0.25">
      <c r="B71" s="8" t="s">
        <v>35</v>
      </c>
      <c r="C71" s="8">
        <v>8450</v>
      </c>
      <c r="E71" s="45">
        <v>7</v>
      </c>
      <c r="F71" s="46">
        <v>9</v>
      </c>
    </row>
    <row r="72" spans="2:6" ht="15.75" x14ac:dyDescent="0.25">
      <c r="B72" s="8" t="s">
        <v>36</v>
      </c>
      <c r="C72" s="8">
        <v>10750</v>
      </c>
      <c r="E72" s="45">
        <v>16</v>
      </c>
      <c r="F72" s="46">
        <v>11</v>
      </c>
    </row>
    <row r="73" spans="2:6" ht="15.75" x14ac:dyDescent="0.25">
      <c r="B73" s="8" t="s">
        <v>37</v>
      </c>
      <c r="C73" s="8">
        <v>9920</v>
      </c>
      <c r="E73" s="45">
        <v>12</v>
      </c>
      <c r="F73" s="46">
        <v>1</v>
      </c>
    </row>
    <row r="74" spans="2:6" ht="15.75" x14ac:dyDescent="0.25">
      <c r="B74" s="8" t="s">
        <v>38</v>
      </c>
      <c r="C74" s="8">
        <v>3490</v>
      </c>
      <c r="E74" s="45">
        <v>11</v>
      </c>
      <c r="F74" s="46">
        <v>7</v>
      </c>
    </row>
    <row r="75" spans="2:6" ht="15.75" x14ac:dyDescent="0.25">
      <c r="B75" s="8" t="s">
        <v>39</v>
      </c>
      <c r="C75" s="8">
        <v>8890</v>
      </c>
      <c r="E75" s="45">
        <v>14</v>
      </c>
      <c r="F75" s="46">
        <v>13</v>
      </c>
    </row>
    <row r="76" spans="2:6" ht="15.75" x14ac:dyDescent="0.25">
      <c r="B76" s="8" t="s">
        <v>40</v>
      </c>
      <c r="C76" s="8">
        <v>14880</v>
      </c>
      <c r="E76" s="45">
        <v>11</v>
      </c>
      <c r="F76" s="46">
        <v>5</v>
      </c>
    </row>
    <row r="77" spans="2:6" ht="15.75" x14ac:dyDescent="0.25">
      <c r="B77" s="8" t="s">
        <v>41</v>
      </c>
      <c r="C77" s="8">
        <v>15270</v>
      </c>
      <c r="E77" s="45">
        <v>9</v>
      </c>
      <c r="F77" s="46">
        <v>36</v>
      </c>
    </row>
    <row r="78" spans="2:6" ht="15.75" x14ac:dyDescent="0.25">
      <c r="B78" s="8" t="s">
        <v>42</v>
      </c>
      <c r="C78" s="8">
        <v>7380</v>
      </c>
      <c r="E78" s="45">
        <v>21</v>
      </c>
      <c r="F78" s="46">
        <v>33</v>
      </c>
    </row>
    <row r="79" spans="2:6" ht="15.75" x14ac:dyDescent="0.25">
      <c r="B79" s="8" t="s">
        <v>43</v>
      </c>
      <c r="C79" s="8">
        <v>10890</v>
      </c>
      <c r="E79" s="45">
        <v>12</v>
      </c>
      <c r="F79" s="46">
        <v>7</v>
      </c>
    </row>
    <row r="80" spans="2:6" ht="15.75" x14ac:dyDescent="0.25">
      <c r="B80" s="8" t="s">
        <v>44</v>
      </c>
      <c r="C80" s="8">
        <v>4140</v>
      </c>
      <c r="E80" s="45">
        <v>26</v>
      </c>
      <c r="F80" s="46">
        <v>9</v>
      </c>
    </row>
    <row r="81" spans="2:6" ht="15.75" x14ac:dyDescent="0.25">
      <c r="B81" s="8" t="s">
        <v>28</v>
      </c>
      <c r="C81" s="10">
        <f>AVERAGE(C71:C80)</f>
        <v>9406</v>
      </c>
      <c r="E81" s="45">
        <v>21</v>
      </c>
      <c r="F81" s="46">
        <v>19</v>
      </c>
    </row>
    <row r="82" spans="2:6" ht="15.75" x14ac:dyDescent="0.25">
      <c r="B82" s="8" t="s">
        <v>24</v>
      </c>
      <c r="C82" s="11">
        <v>15270</v>
      </c>
      <c r="E82" s="45">
        <v>26</v>
      </c>
      <c r="F82" s="46">
        <v>29</v>
      </c>
    </row>
    <row r="83" spans="2:6" ht="15.75" x14ac:dyDescent="0.25">
      <c r="B83" s="8" t="s">
        <v>23</v>
      </c>
      <c r="C83" s="11">
        <v>3490</v>
      </c>
      <c r="E83" s="45">
        <v>17</v>
      </c>
      <c r="F83" s="46">
        <v>10</v>
      </c>
    </row>
    <row r="84" spans="2:6" ht="15.75" x14ac:dyDescent="0.25">
      <c r="B84" s="8" t="s">
        <v>18</v>
      </c>
      <c r="C84" s="11">
        <v>9405</v>
      </c>
      <c r="E84" s="45">
        <v>9</v>
      </c>
      <c r="F84" s="46">
        <v>4</v>
      </c>
    </row>
    <row r="85" spans="2:6" ht="15.75" x14ac:dyDescent="0.25">
      <c r="B85" s="8" t="s">
        <v>19</v>
      </c>
      <c r="C85" s="13">
        <f>STDEV(C71:C80)</f>
        <v>3896.4177280049316</v>
      </c>
      <c r="E85" s="45">
        <v>11</v>
      </c>
      <c r="F85" s="46">
        <v>5</v>
      </c>
    </row>
    <row r="86" spans="2:6" ht="15.75" x14ac:dyDescent="0.25">
      <c r="B86" s="8" t="s">
        <v>30</v>
      </c>
      <c r="C86" s="12" t="s">
        <v>31</v>
      </c>
      <c r="E86" s="45">
        <v>3</v>
      </c>
      <c r="F86" s="46">
        <v>18</v>
      </c>
    </row>
    <row r="87" spans="2:6" ht="15.75" x14ac:dyDescent="0.25">
      <c r="E87" s="45">
        <v>7</v>
      </c>
      <c r="F87" s="46">
        <v>18</v>
      </c>
    </row>
    <row r="88" spans="2:6" ht="15.75" x14ac:dyDescent="0.25">
      <c r="B88" s="11" t="s">
        <v>32</v>
      </c>
      <c r="E88" s="45">
        <v>7</v>
      </c>
      <c r="F88" s="46">
        <v>9</v>
      </c>
    </row>
    <row r="89" spans="2:6" ht="15.75" x14ac:dyDescent="0.25">
      <c r="B89" s="8"/>
      <c r="C89" s="14" t="s">
        <v>45</v>
      </c>
      <c r="E89" s="45">
        <v>153</v>
      </c>
      <c r="F89" s="46">
        <v>213</v>
      </c>
    </row>
    <row r="90" spans="2:6" ht="15.75" x14ac:dyDescent="0.25">
      <c r="B90" s="8" t="s">
        <v>35</v>
      </c>
      <c r="C90" s="20">
        <v>6870</v>
      </c>
      <c r="E90" s="45">
        <v>15</v>
      </c>
      <c r="F90" s="46">
        <v>4</v>
      </c>
    </row>
    <row r="91" spans="2:6" ht="15.75" x14ac:dyDescent="0.25">
      <c r="B91" s="8" t="s">
        <v>36</v>
      </c>
      <c r="C91" s="20">
        <v>3320</v>
      </c>
      <c r="E91" s="45">
        <v>9</v>
      </c>
      <c r="F91" s="46">
        <v>6</v>
      </c>
    </row>
    <row r="92" spans="2:6" ht="15.75" x14ac:dyDescent="0.25">
      <c r="B92" s="8" t="s">
        <v>37</v>
      </c>
      <c r="C92" s="20">
        <v>4040</v>
      </c>
      <c r="E92" s="45">
        <v>24</v>
      </c>
      <c r="F92" s="46">
        <v>18</v>
      </c>
    </row>
    <row r="93" spans="2:6" x14ac:dyDescent="0.25">
      <c r="B93" s="8" t="s">
        <v>38</v>
      </c>
      <c r="C93" s="20">
        <v>18270</v>
      </c>
    </row>
    <row r="94" spans="2:6" x14ac:dyDescent="0.25">
      <c r="B94" s="8" t="s">
        <v>39</v>
      </c>
      <c r="C94" s="20">
        <v>3040</v>
      </c>
    </row>
    <row r="95" spans="2:6" x14ac:dyDescent="0.25">
      <c r="B95" s="8" t="s">
        <v>40</v>
      </c>
      <c r="C95" s="20">
        <v>4980</v>
      </c>
    </row>
    <row r="96" spans="2:6" x14ac:dyDescent="0.25">
      <c r="B96" s="8" t="s">
        <v>41</v>
      </c>
      <c r="C96" s="20">
        <v>10090</v>
      </c>
    </row>
    <row r="97" spans="2:3" x14ac:dyDescent="0.25">
      <c r="B97" s="8" t="s">
        <v>42</v>
      </c>
      <c r="C97" s="20">
        <v>7540</v>
      </c>
    </row>
    <row r="98" spans="2:3" x14ac:dyDescent="0.25">
      <c r="B98" s="8" t="s">
        <v>43</v>
      </c>
      <c r="C98" s="20">
        <v>7710</v>
      </c>
    </row>
    <row r="99" spans="2:3" x14ac:dyDescent="0.25">
      <c r="B99" s="8" t="s">
        <v>44</v>
      </c>
      <c r="C99" s="20">
        <v>9070</v>
      </c>
    </row>
    <row r="100" spans="2:3" x14ac:dyDescent="0.25">
      <c r="B100" s="8" t="s">
        <v>28</v>
      </c>
      <c r="C100" s="21">
        <f>AVERAGE(C90:C99)</f>
        <v>7493</v>
      </c>
    </row>
    <row r="101" spans="2:3" x14ac:dyDescent="0.25">
      <c r="B101" s="8" t="s">
        <v>24</v>
      </c>
      <c r="C101" s="22">
        <f>MAX(C90:C99)</f>
        <v>18270</v>
      </c>
    </row>
    <row r="102" spans="2:3" x14ac:dyDescent="0.25">
      <c r="B102" s="8" t="s">
        <v>23</v>
      </c>
      <c r="C102" s="22">
        <f>MIN(C90:C99)</f>
        <v>3040</v>
      </c>
    </row>
    <row r="103" spans="2:3" x14ac:dyDescent="0.25">
      <c r="B103" s="8" t="s">
        <v>18</v>
      </c>
      <c r="C103" s="22">
        <v>7205</v>
      </c>
    </row>
    <row r="104" spans="2:3" x14ac:dyDescent="0.25">
      <c r="B104" s="8" t="s">
        <v>19</v>
      </c>
      <c r="C104" s="20" t="s">
        <v>46</v>
      </c>
    </row>
    <row r="105" spans="2:3" x14ac:dyDescent="0.25">
      <c r="B105" s="8" t="s">
        <v>30</v>
      </c>
      <c r="C105" s="22" t="s">
        <v>47</v>
      </c>
    </row>
    <row r="108" spans="2:3" x14ac:dyDescent="0.25">
      <c r="B108" t="s">
        <v>53</v>
      </c>
    </row>
    <row r="109" spans="2:3" ht="18.75" x14ac:dyDescent="0.3">
      <c r="B109" s="38" t="s">
        <v>54</v>
      </c>
      <c r="C109" s="38" t="s">
        <v>55</v>
      </c>
    </row>
    <row r="110" spans="2:3" ht="18.75" x14ac:dyDescent="0.25">
      <c r="B110" s="39" t="s">
        <v>56</v>
      </c>
      <c r="C110" s="39" t="s">
        <v>57</v>
      </c>
    </row>
    <row r="111" spans="2:3" ht="18.75" x14ac:dyDescent="0.25">
      <c r="B111" s="39" t="s">
        <v>58</v>
      </c>
      <c r="C111" s="39" t="s">
        <v>59</v>
      </c>
    </row>
    <row r="112" spans="2:3" ht="19.5" thickBot="1" x14ac:dyDescent="0.3">
      <c r="B112" s="40" t="s">
        <v>60</v>
      </c>
      <c r="C112" s="40" t="s">
        <v>61</v>
      </c>
    </row>
    <row r="113" spans="2:3" ht="19.5" customHeight="1" thickBot="1" x14ac:dyDescent="0.35">
      <c r="B113" s="37" t="s">
        <v>130</v>
      </c>
      <c r="C113" s="42" t="s">
        <v>17</v>
      </c>
    </row>
    <row r="114" spans="2:3" ht="18.75" x14ac:dyDescent="0.25">
      <c r="B114" s="41" t="s">
        <v>62</v>
      </c>
      <c r="C114" s="41" t="s">
        <v>63</v>
      </c>
    </row>
    <row r="115" spans="2:3" ht="18.75" x14ac:dyDescent="0.25">
      <c r="B115" s="39" t="s">
        <v>64</v>
      </c>
      <c r="C115" s="39" t="s">
        <v>65</v>
      </c>
    </row>
    <row r="116" spans="2:3" ht="18.75" x14ac:dyDescent="0.25">
      <c r="B116" s="39" t="s">
        <v>66</v>
      </c>
      <c r="C116" s="39" t="s">
        <v>67</v>
      </c>
    </row>
    <row r="117" spans="2:3" ht="18.75" x14ac:dyDescent="0.25">
      <c r="B117" s="39" t="s">
        <v>68</v>
      </c>
      <c r="C117" s="39" t="s">
        <v>69</v>
      </c>
    </row>
    <row r="118" spans="2:3" ht="18.75" x14ac:dyDescent="0.25">
      <c r="B118" s="39" t="s">
        <v>70</v>
      </c>
      <c r="C118" s="39" t="s">
        <v>71</v>
      </c>
    </row>
    <row r="119" spans="2:3" ht="18.75" x14ac:dyDescent="0.25">
      <c r="B119" s="39" t="s">
        <v>72</v>
      </c>
      <c r="C119" s="39" t="s">
        <v>73</v>
      </c>
    </row>
    <row r="120" spans="2:3" ht="18.75" x14ac:dyDescent="0.25">
      <c r="B120" s="39" t="s">
        <v>74</v>
      </c>
      <c r="C120" s="39" t="s">
        <v>75</v>
      </c>
    </row>
    <row r="122" spans="2:3" ht="16.5" x14ac:dyDescent="0.25">
      <c r="B122" s="18" t="s">
        <v>76</v>
      </c>
    </row>
    <row r="123" spans="2:3" ht="16.5" x14ac:dyDescent="0.3">
      <c r="B123" s="16" t="s">
        <v>54</v>
      </c>
      <c r="C123" s="16" t="s">
        <v>55</v>
      </c>
    </row>
    <row r="124" spans="2:3" ht="16.5" x14ac:dyDescent="0.25">
      <c r="B124" s="17" t="s">
        <v>77</v>
      </c>
      <c r="C124" s="19" t="s">
        <v>78</v>
      </c>
    </row>
    <row r="125" spans="2:3" ht="16.5" x14ac:dyDescent="0.25">
      <c r="B125" s="17" t="s">
        <v>79</v>
      </c>
      <c r="C125" s="19" t="s">
        <v>80</v>
      </c>
    </row>
    <row r="126" spans="2:3" ht="16.5" x14ac:dyDescent="0.25">
      <c r="B126" s="17" t="s">
        <v>60</v>
      </c>
      <c r="C126" s="19" t="s">
        <v>81</v>
      </c>
    </row>
    <row r="127" spans="2:3" ht="16.5" x14ac:dyDescent="0.25">
      <c r="B127" s="17" t="s">
        <v>82</v>
      </c>
      <c r="C127" s="19">
        <v>6275</v>
      </c>
    </row>
    <row r="128" spans="2:3" ht="16.5" x14ac:dyDescent="0.25">
      <c r="B128" s="17" t="s">
        <v>83</v>
      </c>
      <c r="C128" s="19" t="s">
        <v>84</v>
      </c>
    </row>
    <row r="129" spans="2:4" ht="33" x14ac:dyDescent="0.25">
      <c r="B129" s="17" t="s">
        <v>85</v>
      </c>
      <c r="C129" s="19" t="s">
        <v>86</v>
      </c>
    </row>
    <row r="130" spans="2:4" ht="16.5" x14ac:dyDescent="0.25">
      <c r="B130" s="17" t="s">
        <v>87</v>
      </c>
      <c r="C130" s="19">
        <v>535</v>
      </c>
    </row>
    <row r="131" spans="2:4" ht="16.5" x14ac:dyDescent="0.25">
      <c r="B131" s="17" t="s">
        <v>88</v>
      </c>
      <c r="C131" s="19">
        <v>120</v>
      </c>
    </row>
    <row r="134" spans="2:4" ht="15.75" x14ac:dyDescent="0.25">
      <c r="B134" s="25" t="s">
        <v>89</v>
      </c>
      <c r="C134" s="25" t="s">
        <v>90</v>
      </c>
      <c r="D134" s="25" t="s">
        <v>91</v>
      </c>
    </row>
    <row r="135" spans="2:4" ht="16.5" x14ac:dyDescent="0.25">
      <c r="B135" s="26">
        <v>1</v>
      </c>
      <c r="C135" s="19" t="s">
        <v>77</v>
      </c>
      <c r="D135" s="19" t="s">
        <v>78</v>
      </c>
    </row>
    <row r="136" spans="2:4" ht="16.5" x14ac:dyDescent="0.25">
      <c r="B136" s="26">
        <v>2</v>
      </c>
      <c r="C136" s="19" t="s">
        <v>79</v>
      </c>
      <c r="D136" s="19" t="s">
        <v>80</v>
      </c>
    </row>
    <row r="137" spans="2:4" ht="16.5" x14ac:dyDescent="0.25">
      <c r="B137" s="26">
        <v>3</v>
      </c>
      <c r="C137" s="19" t="s">
        <v>60</v>
      </c>
      <c r="D137" s="19" t="s">
        <v>81</v>
      </c>
    </row>
    <row r="138" spans="2:4" ht="16.5" x14ac:dyDescent="0.25">
      <c r="B138" s="27"/>
      <c r="C138" s="19" t="s">
        <v>82</v>
      </c>
      <c r="D138" s="19">
        <v>6275</v>
      </c>
    </row>
    <row r="139" spans="2:4" ht="16.5" x14ac:dyDescent="0.25">
      <c r="B139" s="26">
        <v>4</v>
      </c>
      <c r="C139" s="19" t="s">
        <v>83</v>
      </c>
      <c r="D139" s="19" t="s">
        <v>84</v>
      </c>
    </row>
    <row r="140" spans="2:4" ht="16.5" x14ac:dyDescent="0.25">
      <c r="B140" s="26">
        <v>5</v>
      </c>
      <c r="C140" s="19" t="s">
        <v>85</v>
      </c>
      <c r="D140" s="19" t="s">
        <v>86</v>
      </c>
    </row>
    <row r="141" spans="2:4" ht="16.5" x14ac:dyDescent="0.25">
      <c r="B141" s="26">
        <v>6</v>
      </c>
      <c r="C141" s="19" t="s">
        <v>87</v>
      </c>
      <c r="D141" s="19">
        <v>535</v>
      </c>
    </row>
    <row r="142" spans="2:4" ht="16.5" x14ac:dyDescent="0.25">
      <c r="B142" s="26">
        <v>7</v>
      </c>
      <c r="C142" s="19" t="s">
        <v>88</v>
      </c>
      <c r="D142" s="19">
        <v>120</v>
      </c>
    </row>
    <row r="143" spans="2:4" ht="16.5" thickBot="1" x14ac:dyDescent="0.3">
      <c r="B143" s="23"/>
      <c r="C143" s="24"/>
      <c r="D143" s="24"/>
    </row>
    <row r="144" spans="2:4" ht="16.5" thickBot="1" x14ac:dyDescent="0.3">
      <c r="B144" s="23"/>
      <c r="C144" s="24"/>
      <c r="D144" s="24"/>
    </row>
    <row r="145" spans="2:4" ht="16.5" thickBot="1" x14ac:dyDescent="0.3">
      <c r="B145" s="23"/>
      <c r="C145" s="24"/>
      <c r="D145" s="24"/>
    </row>
    <row r="148" spans="2:4" ht="16.5" x14ac:dyDescent="0.3">
      <c r="B148" s="25" t="s">
        <v>89</v>
      </c>
      <c r="C148" s="28" t="s">
        <v>124</v>
      </c>
      <c r="D148" s="28" t="s">
        <v>91</v>
      </c>
    </row>
    <row r="149" spans="2:4" ht="16.5" x14ac:dyDescent="0.25">
      <c r="B149" s="26">
        <v>1</v>
      </c>
      <c r="C149" s="29" t="s">
        <v>92</v>
      </c>
      <c r="D149" s="29" t="s">
        <v>93</v>
      </c>
    </row>
    <row r="150" spans="2:4" ht="16.5" x14ac:dyDescent="0.25">
      <c r="B150" s="26">
        <v>2</v>
      </c>
      <c r="C150" s="29" t="s">
        <v>94</v>
      </c>
      <c r="D150" s="29" t="s">
        <v>95</v>
      </c>
    </row>
    <row r="151" spans="2:4" ht="17.25" thickBot="1" x14ac:dyDescent="0.3">
      <c r="B151" s="33">
        <v>3</v>
      </c>
      <c r="C151" s="30" t="s">
        <v>60</v>
      </c>
      <c r="D151" s="30" t="s">
        <v>96</v>
      </c>
    </row>
    <row r="152" spans="2:4" ht="17.25" thickBot="1" x14ac:dyDescent="0.3">
      <c r="B152" s="35">
        <v>4</v>
      </c>
      <c r="C152" s="36" t="s">
        <v>97</v>
      </c>
      <c r="D152" s="32" t="s">
        <v>98</v>
      </c>
    </row>
    <row r="153" spans="2:4" ht="16.5" x14ac:dyDescent="0.25">
      <c r="B153" s="34">
        <v>5</v>
      </c>
      <c r="C153" s="31" t="s">
        <v>70</v>
      </c>
      <c r="D153" s="31" t="s">
        <v>99</v>
      </c>
    </row>
    <row r="154" spans="2:4" ht="16.5" x14ac:dyDescent="0.25">
      <c r="B154" s="26">
        <v>6</v>
      </c>
      <c r="C154" s="29" t="s">
        <v>100</v>
      </c>
      <c r="D154" s="29" t="s">
        <v>101</v>
      </c>
    </row>
    <row r="155" spans="2:4" ht="16.5" x14ac:dyDescent="0.25">
      <c r="B155" s="26">
        <v>7</v>
      </c>
      <c r="C155" s="29" t="s">
        <v>62</v>
      </c>
      <c r="D155" s="29" t="s">
        <v>102</v>
      </c>
    </row>
    <row r="156" spans="2:4" ht="16.5" x14ac:dyDescent="0.25">
      <c r="B156" s="26">
        <v>8</v>
      </c>
      <c r="C156" s="29" t="s">
        <v>103</v>
      </c>
      <c r="D156" s="29" t="s">
        <v>104</v>
      </c>
    </row>
    <row r="157" spans="2:4" ht="16.5" x14ac:dyDescent="0.25">
      <c r="B157" s="26">
        <v>9</v>
      </c>
      <c r="C157" s="29" t="s">
        <v>72</v>
      </c>
      <c r="D157" s="29" t="s">
        <v>105</v>
      </c>
    </row>
    <row r="158" spans="2:4" ht="16.5" x14ac:dyDescent="0.25">
      <c r="B158" s="26">
        <v>10</v>
      </c>
      <c r="C158" s="29" t="s">
        <v>106</v>
      </c>
      <c r="D158" s="29" t="s">
        <v>107</v>
      </c>
    </row>
    <row r="159" spans="2:4" ht="17.25" thickBot="1" x14ac:dyDescent="0.3">
      <c r="B159" s="33">
        <v>11</v>
      </c>
      <c r="C159" s="30" t="s">
        <v>108</v>
      </c>
      <c r="D159" s="30" t="s">
        <v>109</v>
      </c>
    </row>
    <row r="160" spans="2:4" ht="17.25" thickBot="1" x14ac:dyDescent="0.3">
      <c r="B160" s="35">
        <v>12</v>
      </c>
      <c r="C160" s="36" t="s">
        <v>110</v>
      </c>
      <c r="D160" s="32" t="s">
        <v>111</v>
      </c>
    </row>
    <row r="161" spans="2:4" ht="16.5" x14ac:dyDescent="0.25">
      <c r="B161" s="34">
        <v>13</v>
      </c>
      <c r="C161" s="31" t="s">
        <v>112</v>
      </c>
      <c r="D161" s="31" t="s">
        <v>113</v>
      </c>
    </row>
    <row r="162" spans="2:4" ht="16.5" x14ac:dyDescent="0.25">
      <c r="B162" s="26">
        <v>14</v>
      </c>
      <c r="C162" s="29" t="s">
        <v>114</v>
      </c>
      <c r="D162" s="29" t="s">
        <v>115</v>
      </c>
    </row>
    <row r="163" spans="2:4" ht="16.5" x14ac:dyDescent="0.25">
      <c r="B163" s="26">
        <v>15</v>
      </c>
      <c r="C163" s="29" t="s">
        <v>116</v>
      </c>
      <c r="D163" s="29" t="s">
        <v>117</v>
      </c>
    </row>
    <row r="164" spans="2:4" ht="16.5" x14ac:dyDescent="0.25">
      <c r="B164" s="26">
        <v>16</v>
      </c>
      <c r="C164" s="29" t="s">
        <v>118</v>
      </c>
      <c r="D164" s="29" t="s">
        <v>119</v>
      </c>
    </row>
    <row r="165" spans="2:4" ht="16.5" x14ac:dyDescent="0.25">
      <c r="B165" s="26">
        <v>17</v>
      </c>
      <c r="C165" s="29" t="s">
        <v>120</v>
      </c>
      <c r="D165" s="29" t="s">
        <v>121</v>
      </c>
    </row>
    <row r="166" spans="2:4" ht="16.5" x14ac:dyDescent="0.25">
      <c r="B166" s="26">
        <v>18</v>
      </c>
      <c r="C166" s="29" t="s">
        <v>122</v>
      </c>
      <c r="D166" s="29" t="s">
        <v>123</v>
      </c>
    </row>
    <row r="170" spans="2:4" ht="16.5" x14ac:dyDescent="0.3">
      <c r="B170" s="25" t="s">
        <v>89</v>
      </c>
      <c r="C170" s="28" t="s">
        <v>124</v>
      </c>
      <c r="D170" s="28" t="s">
        <v>91</v>
      </c>
    </row>
    <row r="171" spans="2:4" ht="16.5" x14ac:dyDescent="0.25">
      <c r="B171" s="26">
        <v>1</v>
      </c>
      <c r="C171" s="29" t="s">
        <v>92</v>
      </c>
      <c r="D171" s="29" t="s">
        <v>125</v>
      </c>
    </row>
    <row r="172" spans="2:4" ht="16.5" x14ac:dyDescent="0.25">
      <c r="B172" s="26">
        <v>2</v>
      </c>
      <c r="C172" s="29" t="s">
        <v>126</v>
      </c>
      <c r="D172" s="29" t="s">
        <v>127</v>
      </c>
    </row>
    <row r="173" spans="2:4" ht="16.5" x14ac:dyDescent="0.25">
      <c r="B173" s="26">
        <v>3</v>
      </c>
      <c r="C173" s="29" t="s">
        <v>60</v>
      </c>
      <c r="D173" s="29" t="s">
        <v>128</v>
      </c>
    </row>
    <row r="174" spans="2:4" ht="16.5" x14ac:dyDescent="0.25">
      <c r="B174" s="26">
        <v>4</v>
      </c>
      <c r="C174" s="29" t="s">
        <v>88</v>
      </c>
      <c r="D174" s="29" t="s">
        <v>129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behlul</dc:creator>
  <cp:lastModifiedBy>behlul</cp:lastModifiedBy>
  <cp:lastPrinted>2019-11-17T16:56:46Z</cp:lastPrinted>
  <dcterms:created xsi:type="dcterms:W3CDTF">2015-06-05T18:19:34Z</dcterms:created>
  <dcterms:modified xsi:type="dcterms:W3CDTF">2020-06-13T13:48:48Z</dcterms:modified>
</cp:coreProperties>
</file>