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10" yWindow="105" windowWidth="18990" windowHeight="11760"/>
  </bookViews>
  <sheets>
    <sheet name="Part List Report" sheetId="3" r:id="rId1"/>
    <sheet name="Project Information" sheetId="4" r:id="rId2"/>
  </sheets>
  <calcPr calcId="145621"/>
</workbook>
</file>

<file path=xl/calcChain.xml><?xml version="1.0" encoding="utf-8"?>
<calcChain xmlns="http://schemas.openxmlformats.org/spreadsheetml/2006/main">
  <c r="N50" i="3" l="1"/>
  <c r="B73" i="3" l="1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74" i="3" l="1"/>
  <c r="L76" i="3" s="1"/>
  <c r="L77" i="3" s="1"/>
  <c r="H74" i="3" l="1"/>
  <c r="K74" i="3"/>
  <c r="D8" i="3"/>
  <c r="E8" i="3"/>
  <c r="B10" i="3"/>
  <c r="B11" i="3"/>
</calcChain>
</file>

<file path=xl/sharedStrings.xml><?xml version="1.0" encoding="utf-8"?>
<sst xmlns="http://schemas.openxmlformats.org/spreadsheetml/2006/main" count="582" uniqueCount="303">
  <si>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</si>
  <si>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</si>
  <si>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</si>
  <si>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</si>
  <si>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</si>
  <si>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</si>
  <si>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</si>
  <si>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</si>
  <si>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</si>
  <si>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</si>
  <si>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</si>
  <si>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</si>
  <si>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</si>
  <si>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</si>
  <si>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</si>
  <si>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</si>
  <si>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</si>
  <si>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</si>
  <si>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</si>
  <si>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</si>
  <si>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</si>
  <si>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</si>
  <si>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</si>
  <si>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</si>
  <si>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</si>
  <si>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</si>
  <si>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</si>
  <si>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</si>
  <si>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</si>
  <si>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</si>
  <si>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iMX6 Rex_V1I1.PrjPcb</t>
  </si>
  <si>
    <t>Prototype</t>
  </si>
  <si>
    <t>9/27/2013</t>
  </si>
  <si>
    <t>3:13:02 PM</t>
  </si>
  <si>
    <t>iMX6 Rex Module</t>
  </si>
  <si>
    <t>FEDEVEL Academy</t>
  </si>
  <si>
    <t>Robert Feranec</t>
  </si>
  <si>
    <t>robert.feranec@fedevel.com</t>
  </si>
  <si>
    <t>http://www.fedevel.com/academy/</t>
  </si>
  <si>
    <t>1000</t>
  </si>
  <si>
    <t>USD</t>
  </si>
  <si>
    <t>Category</t>
  </si>
  <si>
    <t>Capacitors</t>
  </si>
  <si>
    <t>Connectors, Interconnects</t>
  </si>
  <si>
    <t>Crystals and Oscillators</t>
  </si>
  <si>
    <t>Discrete Semiconductor Products</t>
  </si>
  <si>
    <t>Filters</t>
  </si>
  <si>
    <t>Firmware</t>
  </si>
  <si>
    <t>Inductors, Coils, Chokes</t>
  </si>
  <si>
    <t>Integrated Circuits (ICs)</t>
  </si>
  <si>
    <t>Optoelectronics</t>
  </si>
  <si>
    <t>Printed circuits board</t>
  </si>
  <si>
    <t>Resistors</t>
  </si>
  <si>
    <t>Manufacturer 1</t>
  </si>
  <si>
    <t>Murata Electronics North America</t>
  </si>
  <si>
    <t>TDK Corporation</t>
  </si>
  <si>
    <t>Samtec Inc</t>
  </si>
  <si>
    <t>Abracon Corporation</t>
  </si>
  <si>
    <t>Micro Commercial Co</t>
  </si>
  <si>
    <t>NXP Semiconductors</t>
  </si>
  <si>
    <t>Vishay Siliconix</t>
  </si>
  <si>
    <t/>
  </si>
  <si>
    <t>Vishay Dale</t>
  </si>
  <si>
    <t>Freescale Semiconductor</t>
  </si>
  <si>
    <t>Intersil</t>
  </si>
  <si>
    <t>Micrel Inc</t>
  </si>
  <si>
    <t>Microchip Technology</t>
  </si>
  <si>
    <t>Micron Technology Inc</t>
  </si>
  <si>
    <t>Texas Instruments</t>
  </si>
  <si>
    <t>OSRAM Opto Semiconductors Inc</t>
  </si>
  <si>
    <t>Panasonic Electronic Components</t>
  </si>
  <si>
    <t>Stackpole Electronics Inc</t>
  </si>
  <si>
    <t>Yageo</t>
  </si>
  <si>
    <t>Manufacturer Part Number 1</t>
  </si>
  <si>
    <t>GRM188R60G226MEA0D</t>
  </si>
  <si>
    <t>GRM1555C1H561JA01D</t>
  </si>
  <si>
    <t>GRM31CR6YA106KA12L</t>
  </si>
  <si>
    <t>GRM21BR71H105KA12L</t>
  </si>
  <si>
    <t>C1005X5R1C105K050BC</t>
  </si>
  <si>
    <t>C2012X5R1C226K125AC</t>
  </si>
  <si>
    <t>C1005C0G1H220J050BA</t>
  </si>
  <si>
    <t>C1005X7R1C103K050BA</t>
  </si>
  <si>
    <t>C1608X5R0J106M080AB</t>
  </si>
  <si>
    <t>C3216X5R1A107M160AC</t>
  </si>
  <si>
    <t>C1005X5R1E224M050BC</t>
  </si>
  <si>
    <t>C1005X7R1H103K050BB</t>
  </si>
  <si>
    <t>C1005X5R1H104K050BB</t>
  </si>
  <si>
    <t>C1005X5R1A475M050BC</t>
  </si>
  <si>
    <t>C1005C0G1H180J050BA</t>
  </si>
  <si>
    <t>QSH-030-01-L-D-A</t>
  </si>
  <si>
    <t>ABM7-24.000MHZ-D2Y-T</t>
  </si>
  <si>
    <t>ABS06-32.768KHZ-9-1-T</t>
  </si>
  <si>
    <t>ABM7-25.000MHZ-D2Y-T</t>
  </si>
  <si>
    <t>RB751V-40-TP</t>
  </si>
  <si>
    <t>2N7002BKW,115</t>
  </si>
  <si>
    <t>SI4816BDY-T1-GE3</t>
  </si>
  <si>
    <t>BLM18SG221TN1D</t>
  </si>
  <si>
    <t>BLM18KG101TN1D</t>
  </si>
  <si>
    <t>BLM15AX601SN1D</t>
  </si>
  <si>
    <t>VLCF4020T-100MR85</t>
  </si>
  <si>
    <t>IHLP2525CZER4R7M01</t>
  </si>
  <si>
    <t>IHLP2525CZER3R3M01</t>
  </si>
  <si>
    <t>MCIMX6Q5EYM10AC</t>
  </si>
  <si>
    <t>ISL6236AIRZ</t>
  </si>
  <si>
    <t>KSZ9021RN</t>
  </si>
  <si>
    <t>MIC33050-4YHL TR</t>
  </si>
  <si>
    <t>SST25VF016B-75-4I-QAF</t>
  </si>
  <si>
    <t>MT41J128M16HA-15E:D TR</t>
  </si>
  <si>
    <t>TPS62175DQCT</t>
  </si>
  <si>
    <t>TPS3808G09DBVR</t>
  </si>
  <si>
    <t>SN74AHC1G09DBVR</t>
  </si>
  <si>
    <t>LG L29K-G2J1-24-Z</t>
  </si>
  <si>
    <t>LO L29K-H2K1-24-Z</t>
  </si>
  <si>
    <t>ERJ-2RKF1601X</t>
  </si>
  <si>
    <t>RMCF0402FT4K99</t>
  </si>
  <si>
    <t>RMCF0402FT240R</t>
  </si>
  <si>
    <t>RMCF0402FT100K</t>
  </si>
  <si>
    <t>CRCW040210K5FKED</t>
  </si>
  <si>
    <t>CRCW0402330KFKED</t>
  </si>
  <si>
    <t>CRCW0402200RFKED</t>
  </si>
  <si>
    <t>CRCW0402191RFKED</t>
  </si>
  <si>
    <t>CRCW04022M20FKED</t>
  </si>
  <si>
    <t>RC0402FR-0722RL</t>
  </si>
  <si>
    <t>RC0402FR-0714KL</t>
  </si>
  <si>
    <t>RC0402FR-071RL</t>
  </si>
  <si>
    <t>RC0402FR-0739KL</t>
  </si>
  <si>
    <t>RC0402FR-07200KL</t>
  </si>
  <si>
    <t>RC0402JR-070RL</t>
  </si>
  <si>
    <t>RC0402FR-0712KL</t>
  </si>
  <si>
    <t>RC0402FR-07120KL</t>
  </si>
  <si>
    <t>RC0402FR-0727KL</t>
  </si>
  <si>
    <t>RC0402FR-0749R9L</t>
  </si>
  <si>
    <t>RC0402FR-0747KL</t>
  </si>
  <si>
    <t>RC0402FR-0710KL</t>
  </si>
  <si>
    <t>RC0402FR-071KL</t>
  </si>
  <si>
    <t>RC0402FR-07220RL</t>
  </si>
  <si>
    <t>Package / Case</t>
  </si>
  <si>
    <t>0603 (1608 Metric)</t>
  </si>
  <si>
    <t>0402 (1005 Metric)</t>
  </si>
  <si>
    <t>1206 (3216 Metric)</t>
  </si>
  <si>
    <t>0805 (2012 Metric)</t>
  </si>
  <si>
    <t>2-SMD</t>
  </si>
  <si>
    <t>2-SMD, No Lead (DFN, LCC)</t>
  </si>
  <si>
    <t>SC-76, SOD-323</t>
  </si>
  <si>
    <t>SC-70, SOT-323</t>
  </si>
  <si>
    <t>8-SOIC (0.154", 3.90mm Width)</t>
  </si>
  <si>
    <t>Non Standard</t>
  </si>
  <si>
    <t>0.270" L x 0.255" W x 0.118" H (6.86mm x 6.47mm x 3.00mm)</t>
  </si>
  <si>
    <t>624-FBGA, FCBGA</t>
  </si>
  <si>
    <t>32-VFQFN Exposed Pad</t>
  </si>
  <si>
    <t>48-VFQFN Exposed Pad</t>
  </si>
  <si>
    <t>12-MLF®, QFN</t>
  </si>
  <si>
    <t>8-WSON</t>
  </si>
  <si>
    <t>96-TFBGA</t>
  </si>
  <si>
    <t>10-WFDFN Exposed Pad</t>
  </si>
  <si>
    <t>SOT-23-6</t>
  </si>
  <si>
    <t>SC-74A, SOT-753</t>
  </si>
  <si>
    <t>Description</t>
  </si>
  <si>
    <t>CAP CER 22UF 4V 20% X5R 0603</t>
  </si>
  <si>
    <t>CAP CER 560PF 50V C0G 0402</t>
  </si>
  <si>
    <t>CAP CER 10UF 35V X5R 1206</t>
  </si>
  <si>
    <t>CAP CER 1UF 50V X7R 0805</t>
  </si>
  <si>
    <t>CAP CER 1.0UF 16V X5R 0402</t>
  </si>
  <si>
    <t>CAP CER 22UF 16V 10% X5R 0805</t>
  </si>
  <si>
    <t>CAP CER 22PF 50V C0G 5% 0402</t>
  </si>
  <si>
    <t>CAP CER 10000PF 16V X7R 10% 0402</t>
  </si>
  <si>
    <t>CAP CER 10UF 6.3V X5R 20% 0603</t>
  </si>
  <si>
    <t>CAP CER 100UF 10V X5R 20% 1206</t>
  </si>
  <si>
    <t>CAP CER .22UF 25V X5R 20% 0402</t>
  </si>
  <si>
    <t>CAP CER 10000PF 50V 10% X7R 0402</t>
  </si>
  <si>
    <t>CAP CER .10UF 50V X5R 10% 0402</t>
  </si>
  <si>
    <t>CAP CER 4.7UF 10V 20% X5R 0402</t>
  </si>
  <si>
    <t>CAP CER 18PF 50V C0G 5% 0402</t>
  </si>
  <si>
    <t>CONN RCPT HI-SPD .5MM 60POS DL</t>
  </si>
  <si>
    <t>CRYSTAL 24.0000MHZ 18PF SMD</t>
  </si>
  <si>
    <t>CRYSTAL 32.768 KHZ 9.0 PF SMD</t>
  </si>
  <si>
    <t>CRYSTAL 25.0000 MHZ 18PF SMD</t>
  </si>
  <si>
    <t>DIODE SCHTKY 30MA 30V SOD-323</t>
  </si>
  <si>
    <t>MOSFET N-CH 60V 310MA SOT323</t>
  </si>
  <si>
    <t>MOSFET DL N-CH 30V 6.8A 8-SOIC</t>
  </si>
  <si>
    <t>FERRITE CHIP 220 OHM 2500MA 0603</t>
  </si>
  <si>
    <t>FERRITE CHIP 100 OHM BEAD 0603 3A</t>
  </si>
  <si>
    <t>FERRITE CHIP 600 OHM 0402 420mA</t>
  </si>
  <si>
    <t>iMX6_REX_uBOOT 1.0</t>
  </si>
  <si>
    <t>INDUCTOR POWER 10UH .85A SMD</t>
  </si>
  <si>
    <t>INDUCTOR POWER 4.7UH 5.5A SMD</t>
  </si>
  <si>
    <t>INDUCTOR POWER 3.3UH 6A SMD</t>
  </si>
  <si>
    <t>IC MCU 32BIT ARM QUAD 624FCBGA</t>
  </si>
  <si>
    <t>IC MAIN PWR CTRLR QUAD 32-QFN</t>
  </si>
  <si>
    <t>IC TXRX 10/100/1000 SGL 48QFN</t>
  </si>
  <si>
    <t>IC PWM REG 600mA 1.2V 12-MLF</t>
  </si>
  <si>
    <t>IC FLASH 16MBIT 75MHZ 8WSON</t>
  </si>
  <si>
    <t>IC DDR3 SDRAM 2GBIT 667MHZ 96BGA</t>
  </si>
  <si>
    <t>IC REG BUCK SYNC ADJ 0.5A 10WSON</t>
  </si>
  <si>
    <t>IC VOLT SUPERVISOR 0.9V SOT23-6</t>
  </si>
  <si>
    <t>IC GATE AND SGL 2INP SOT23-5</t>
  </si>
  <si>
    <t>LED SMARTLED GREEN 570NM 0603</t>
  </si>
  <si>
    <t>LED SMARTLED ORANGE 606NM 0603</t>
  </si>
  <si>
    <t>Printed Circuit Board</t>
  </si>
  <si>
    <t>RES 1.6K OHM 1/10W 1% 0402 SMD</t>
  </si>
  <si>
    <t>RES TF 4.99K OHM 1% 1/16W 0402</t>
  </si>
  <si>
    <t>RES TF 240 OHM 1% 0.0625W 0402</t>
  </si>
  <si>
    <t>RES 100K OHM 1/16W 1% 0402 SMD</t>
  </si>
  <si>
    <t>RES 10.5K OHM 1/16W 1% 0402 SMD</t>
  </si>
  <si>
    <t>RES 330K OHM 1/16W 1% 0402 SMD</t>
  </si>
  <si>
    <t>RES 200 OHM 1/16W 1% 0402 SMD</t>
  </si>
  <si>
    <t>RES 191 OHM 1/16W 1% 0402 SMD</t>
  </si>
  <si>
    <t>RES 2.20M OHM 1/16W 1% 0402 SMD</t>
  </si>
  <si>
    <t>RES 22.0 OHM 1/16W 1% 0402 SMD</t>
  </si>
  <si>
    <t>RES 14.0K OHM 1/16W 1% 0402 SMD</t>
  </si>
  <si>
    <t>RES 1.00 OHM 1/16W 1% 0402 SM</t>
  </si>
  <si>
    <t>RES 39.0K OHM 1/16W 1% 0402 SMD</t>
  </si>
  <si>
    <t>RES 200K OHM 1/16W 1% 0402 SMD</t>
  </si>
  <si>
    <t>RES 0.0 OHM 1/16W 0402 SMD</t>
  </si>
  <si>
    <t>RES 12.0K OHM 1/16W 1% 0402 SMD</t>
  </si>
  <si>
    <t>RES 120K OHM 1/16W 1% 0402 SMD</t>
  </si>
  <si>
    <t>RES 27.0K OHM 1/16W 1% 0402 SMD</t>
  </si>
  <si>
    <t>RES 49.9 OHM 1/16W 1% 0402 SMD</t>
  </si>
  <si>
    <t>RES 47.0K OHM 1/16W 1% 0402 SMD</t>
  </si>
  <si>
    <t>RES 10.0K OHM 1/16W 1% 0402 SMD</t>
  </si>
  <si>
    <t>RES 1.00K OHM 1/16W 1% 0402 SMD</t>
  </si>
  <si>
    <t>RES 220 OHM 1/16W 1% 0402 SMD</t>
  </si>
  <si>
    <t>Quantity</t>
  </si>
  <si>
    <t>Supplier 1</t>
  </si>
  <si>
    <t>Digi-Key</t>
  </si>
  <si>
    <t>Supplier Part Number 1</t>
  </si>
  <si>
    <t>490-5526-1-ND</t>
  </si>
  <si>
    <t>490-3238-1-ND</t>
  </si>
  <si>
    <t>490-5524-1-ND</t>
  </si>
  <si>
    <t>490-4736-1-ND</t>
  </si>
  <si>
    <t>445-4978-1-ND</t>
  </si>
  <si>
    <t>445-6797-1-ND</t>
  </si>
  <si>
    <t>445-1239-1-ND</t>
  </si>
  <si>
    <t>445-1262-1-ND</t>
  </si>
  <si>
    <t>445-4112-1-ND</t>
  </si>
  <si>
    <t>445-6007-1-ND</t>
  </si>
  <si>
    <t>445-5945-1-ND</t>
  </si>
  <si>
    <t>445-6850-1-ND</t>
  </si>
  <si>
    <t>445-5942-1-ND</t>
  </si>
  <si>
    <t>445-8023-1-ND</t>
  </si>
  <si>
    <t>445-1238-1-ND</t>
  </si>
  <si>
    <t>SAM8180-ND</t>
  </si>
  <si>
    <t>535-9845-1-ND</t>
  </si>
  <si>
    <t>535-10247-1-ND</t>
  </si>
  <si>
    <t>535-9847-1-ND</t>
  </si>
  <si>
    <t>RB751V-40-TPMSCT-ND</t>
  </si>
  <si>
    <t>568-5980-1-ND</t>
  </si>
  <si>
    <t>SI4816BDY-T1-GE3CT-ND</t>
  </si>
  <si>
    <t>490-5225-1-ND</t>
  </si>
  <si>
    <t>490-5448-1-ND</t>
  </si>
  <si>
    <t>490-5441-1-ND</t>
  </si>
  <si>
    <t>445-3186-1-ND</t>
  </si>
  <si>
    <t>541-1010-1-ND</t>
  </si>
  <si>
    <t>541-1009-1-ND</t>
  </si>
  <si>
    <t>MCIMX6Q5EYM10AC-ND</t>
  </si>
  <si>
    <t>ISL6236AIRZ-ND</t>
  </si>
  <si>
    <t>576-3637-ND</t>
  </si>
  <si>
    <t>576-3044-1-ND</t>
  </si>
  <si>
    <t>SST25VF016B-75-4I-QAF-ND</t>
  </si>
  <si>
    <t>557-1493-1-ND</t>
  </si>
  <si>
    <t>296-35096-1-ND</t>
  </si>
  <si>
    <t>296-17189-1-ND</t>
  </si>
  <si>
    <t>296-29202-1-ND</t>
  </si>
  <si>
    <t>475-2709-1-ND</t>
  </si>
  <si>
    <t>475-2740-1-ND</t>
  </si>
  <si>
    <t>P1.60KLCT-ND</t>
  </si>
  <si>
    <t>RMCF0402FT4K99CT-ND</t>
  </si>
  <si>
    <t>RMCF0402FT240RCT-ND</t>
  </si>
  <si>
    <t>RMCF0402FT100KCT-ND</t>
  </si>
  <si>
    <t>541-10.5KLCT-ND</t>
  </si>
  <si>
    <t>541-330KLCT-ND</t>
  </si>
  <si>
    <t>541-200LCT-ND</t>
  </si>
  <si>
    <t>541-191LCT-ND</t>
  </si>
  <si>
    <t>541-2.20MLCT-ND</t>
  </si>
  <si>
    <t>311-22.0LRCT-ND</t>
  </si>
  <si>
    <t>311-14.0KLRCT-ND</t>
  </si>
  <si>
    <t>311-1.00LRCT-ND</t>
  </si>
  <si>
    <t>311-39.0KLRCT-ND</t>
  </si>
  <si>
    <t>311-200KLRCT-ND</t>
  </si>
  <si>
    <t>311-0.0JRCT-ND</t>
  </si>
  <si>
    <t>311-12.0KLRCT-ND</t>
  </si>
  <si>
    <t>311-120KLRCT-ND</t>
  </si>
  <si>
    <t>311-27.0KLRCT-ND</t>
  </si>
  <si>
    <t>311-49.9LRCT-ND</t>
  </si>
  <si>
    <t>311-47.0KLRCT-ND</t>
  </si>
  <si>
    <t>311-10.0KLRCT-ND</t>
  </si>
  <si>
    <t>311-1.00KLRCT-ND</t>
  </si>
  <si>
    <t>311-220LRCT-ND</t>
  </si>
  <si>
    <t>Supplier Order Qty 1</t>
  </si>
  <si>
    <t>Supplier Stock 1</t>
  </si>
  <si>
    <t>Supplier Unit Price 1</t>
  </si>
  <si>
    <t>Supplier Subtotal 1</t>
  </si>
  <si>
    <t>Supplier Currency 1</t>
  </si>
  <si>
    <t>S:\FEDEVEL\iMX6 Rex\V1I1\iMX6 Rex_V1I1.PrjPcb</t>
  </si>
  <si>
    <t>430</t>
  </si>
  <si>
    <t>9/27/2013 3:13:02 PM</t>
  </si>
  <si>
    <t>BOM Live iMX6 Rex Module V1I1 1000pcs</t>
  </si>
  <si>
    <t>BOM_PartType</t>
  </si>
  <si>
    <t>BOM</t>
  </si>
  <si>
    <t>Bill of Materials</t>
  </si>
  <si>
    <t>iMX6 Rex Module V1I1 PCB</t>
  </si>
  <si>
    <t>Exception PCB</t>
  </si>
  <si>
    <t>Firmware for 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</si>
</sst>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vertical="top"/>
      <protection locked="0"/>
    </xf>
    <xf numFmtId="0" fontId="7" fillId="2" borderId="6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10" xfId="0" applyFont="1" applyFill="1" applyBorder="1" applyAlignment="1"/>
    <xf numFmtId="0" fontId="9" fillId="5" borderId="11" xfId="0" applyFont="1" applyFill="1" applyBorder="1" applyAlignment="1">
      <alignment horizontal="left"/>
    </xf>
    <xf numFmtId="0" fontId="10" fillId="5" borderId="11" xfId="0" applyFont="1" applyFill="1" applyBorder="1" applyAlignment="1"/>
    <xf numFmtId="0" fontId="9" fillId="5" borderId="11" xfId="0" applyFont="1" applyFill="1" applyBorder="1" applyAlignment="1"/>
    <xf numFmtId="0" fontId="11" fillId="5" borderId="0" xfId="0" applyFont="1" applyFill="1" applyBorder="1" applyAlignment="1"/>
    <xf numFmtId="164" fontId="10" fillId="5" borderId="11" xfId="0" applyNumberFormat="1" applyFont="1" applyFill="1" applyBorder="1" applyAlignment="1">
      <alignment horizontal="left"/>
    </xf>
    <xf numFmtId="165" fontId="10" fillId="5" borderId="11" xfId="0" applyNumberFormat="1" applyFont="1" applyFill="1" applyBorder="1" applyAlignment="1">
      <alignment horizontal="left"/>
    </xf>
    <xf numFmtId="0" fontId="12" fillId="5" borderId="12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5" xfId="0" applyNumberFormat="1" applyFont="1" applyFill="1" applyBorder="1" applyAlignment="1" applyProtection="1">
      <alignment vertical="top"/>
      <protection locked="0"/>
    </xf>
    <xf numFmtId="0" fontId="8" fillId="3" borderId="17" xfId="0" applyFont="1" applyFill="1" applyBorder="1" applyAlignment="1">
      <alignment vertical="top" wrapText="1"/>
    </xf>
    <xf numFmtId="0" fontId="8" fillId="3" borderId="18" xfId="0" applyFont="1" applyFill="1" applyBorder="1" applyAlignment="1">
      <alignment vertical="top" wrapText="1"/>
    </xf>
    <xf numFmtId="0" fontId="8" fillId="6" borderId="21" xfId="0" applyFont="1" applyFill="1" applyBorder="1" applyAlignment="1">
      <alignment vertical="top" wrapText="1"/>
    </xf>
    <xf numFmtId="0" fontId="8" fillId="6" borderId="22" xfId="0" applyFont="1" applyFill="1" applyBorder="1" applyAlignment="1">
      <alignment vertical="top" wrapText="1"/>
    </xf>
    <xf numFmtId="0" fontId="1" fillId="0" borderId="23" xfId="0" applyNumberFormat="1" applyFont="1" applyFill="1" applyBorder="1" applyAlignment="1" applyProtection="1">
      <alignment horizontal="left" vertical="top"/>
      <protection locked="0"/>
    </xf>
    <xf numFmtId="0" fontId="1" fillId="0" borderId="10" xfId="0" applyNumberFormat="1" applyFont="1" applyFill="1" applyBorder="1" applyAlignment="1" applyProtection="1">
      <alignment horizontal="left" vertical="top"/>
      <protection locked="0"/>
    </xf>
    <xf numFmtId="0" fontId="5" fillId="2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3" borderId="26" xfId="0" applyFont="1" applyFill="1" applyBorder="1" applyAlignment="1">
      <alignment horizontal="right" vertical="top" wrapText="1"/>
    </xf>
    <xf numFmtId="0" fontId="8" fillId="6" borderId="27" xfId="0" applyFont="1" applyFill="1" applyBorder="1" applyAlignment="1">
      <alignment vertical="top" wrapText="1"/>
    </xf>
    <xf numFmtId="0" fontId="15" fillId="5" borderId="28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15" fillId="5" borderId="30" xfId="0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10" xfId="0" applyBorder="1" applyAlignment="1">
      <alignment horizontal="left" vertical="top"/>
    </xf>
    <xf numFmtId="0" fontId="0" fillId="0" borderId="20" xfId="0" applyBorder="1" applyAlignment="1">
      <alignment vertical="top"/>
    </xf>
    <xf numFmtId="0" fontId="6" fillId="2" borderId="33" xfId="0" applyFont="1" applyFill="1" applyBorder="1" applyAlignment="1"/>
    <xf numFmtId="0" fontId="6" fillId="2" borderId="14" xfId="0" applyFont="1" applyFill="1" applyBorder="1" applyAlignment="1"/>
    <xf numFmtId="0" fontId="6" fillId="2" borderId="34" xfId="0" applyFont="1" applyFill="1" applyBorder="1" applyAlignment="1"/>
    <xf numFmtId="0" fontId="6" fillId="2" borderId="36" xfId="0" applyFont="1" applyFill="1" applyBorder="1" applyAlignment="1"/>
    <xf numFmtId="0" fontId="0" fillId="0" borderId="0" xfId="0" applyBorder="1" applyAlignment="1">
      <alignment horizontal="left" vertical="top"/>
    </xf>
    <xf numFmtId="0" fontId="6" fillId="2" borderId="36" xfId="0" applyFont="1" applyFill="1" applyBorder="1" applyAlignment="1">
      <alignment wrapText="1"/>
    </xf>
    <xf numFmtId="0" fontId="6" fillId="2" borderId="38" xfId="0" applyFont="1" applyFill="1" applyBorder="1" applyAlignment="1"/>
    <xf numFmtId="0" fontId="0" fillId="0" borderId="6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6" fillId="2" borderId="35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6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6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3" borderId="26" xfId="0" applyNumberFormat="1" applyFont="1" applyFill="1" applyBorder="1" applyAlignment="1">
      <alignment horizontal="right" vertical="top" wrapText="1"/>
    </xf>
    <xf numFmtId="2" fontId="8" fillId="6" borderId="27" xfId="0" applyNumberFormat="1" applyFont="1" applyFill="1" applyBorder="1" applyAlignment="1">
      <alignment vertical="top" wrapText="1"/>
    </xf>
    <xf numFmtId="0" fontId="9" fillId="5" borderId="0" xfId="0" quotePrefix="1" applyFont="1" applyFill="1" applyBorder="1" applyAlignment="1">
      <alignment horizontal="left"/>
    </xf>
    <xf numFmtId="0" fontId="9" fillId="5" borderId="10" xfId="0" quotePrefix="1" applyFont="1" applyFill="1" applyBorder="1" applyAlignment="1">
      <alignment horizontal="left"/>
    </xf>
    <xf numFmtId="0" fontId="9" fillId="5" borderId="11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2" borderId="6" xfId="0" quotePrefix="1" applyFont="1" applyFill="1" applyBorder="1" applyAlignment="1">
      <alignment vertical="center"/>
    </xf>
    <xf numFmtId="0" fontId="17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vertical="top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2" borderId="8" xfId="0" quotePrefix="1" applyFont="1" applyFill="1" applyBorder="1" applyAlignment="1">
      <alignment horizontal="center" vertical="center" wrapText="1"/>
    </xf>
    <xf numFmtId="0" fontId="8" fillId="3" borderId="16" xfId="0" quotePrefix="1" applyFont="1" applyFill="1" applyBorder="1" applyAlignment="1">
      <alignment vertical="top" wrapText="1"/>
    </xf>
    <xf numFmtId="0" fontId="8" fillId="6" borderId="22" xfId="0" quotePrefix="1" applyFont="1" applyFill="1" applyBorder="1" applyAlignment="1">
      <alignment vertical="top" wrapText="1"/>
    </xf>
    <xf numFmtId="0" fontId="8" fillId="3" borderId="18" xfId="0" quotePrefix="1" applyFont="1" applyFill="1" applyBorder="1" applyAlignment="1">
      <alignment vertical="top" wrapText="1"/>
    </xf>
    <xf numFmtId="0" fontId="8" fillId="3" borderId="18" xfId="0" quotePrefix="1" applyFont="1" applyFill="1" applyBorder="1" applyAlignment="1">
      <alignment horizontal="center" vertical="top" wrapText="1"/>
    </xf>
    <xf numFmtId="0" fontId="8" fillId="6" borderId="22" xfId="0" quotePrefix="1" applyFont="1" applyFill="1" applyBorder="1" applyAlignment="1">
      <alignment horizontal="center" vertical="top" wrapText="1"/>
    </xf>
    <xf numFmtId="0" fontId="5" fillId="2" borderId="25" xfId="0" quotePrefix="1" applyFont="1" applyFill="1" applyBorder="1" applyAlignment="1">
      <alignment horizontal="center" vertical="center" wrapText="1"/>
    </xf>
    <xf numFmtId="0" fontId="5" fillId="2" borderId="29" xfId="0" quotePrefix="1" applyFont="1" applyFill="1" applyBorder="1" applyAlignment="1">
      <alignment horizontal="center" vertical="center" wrapText="1"/>
    </xf>
    <xf numFmtId="0" fontId="5" fillId="2" borderId="9" xfId="0" quotePrefix="1" applyFont="1" applyFill="1" applyBorder="1" applyAlignment="1">
      <alignment horizontal="center" vertical="center" wrapText="1"/>
    </xf>
    <xf numFmtId="0" fontId="8" fillId="3" borderId="19" xfId="0" quotePrefix="1" applyFont="1" applyFill="1" applyBorder="1" applyAlignment="1">
      <alignment horizontal="left" vertical="top" wrapText="1"/>
    </xf>
    <xf numFmtId="0" fontId="8" fillId="6" borderId="24" xfId="0" quotePrefix="1" applyFont="1" applyFill="1" applyBorder="1" applyAlignment="1">
      <alignment horizontal="left" vertical="top" wrapText="1"/>
    </xf>
    <xf numFmtId="0" fontId="14" fillId="6" borderId="14" xfId="0" quotePrefix="1" applyFont="1" applyFill="1" applyBorder="1" applyAlignment="1">
      <alignment horizontal="left" vertical="center"/>
    </xf>
    <xf numFmtId="0" fontId="14" fillId="4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2" fontId="0" fillId="0" borderId="14" xfId="0" applyNumberFormat="1" applyBorder="1" applyAlignment="1">
      <alignment horizontal="right" vertical="top"/>
    </xf>
  </cellXfs>
  <cellStyles count="2">
    <cellStyle name="Hypertextové prepojenie" xfId="1" builtinId="8"/>
    <cellStyle name="Normálna" xfId="0" builtinId="0"/>
  </cellStyles>
  <dxfs count="1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428624</xdr:colOff>
      <xdr:row>2</xdr:row>
      <xdr:rowOff>47625</xdr:rowOff>
    </xdr:from>
    <xdr:to>
      <xdr:col>14</xdr:col>
      <xdr:colOff>477895</xdr:colOff>
      <xdr:row>6</xdr:row>
      <xdr:rowOff>171450</xdr:rowOff>
    </xdr:to>
    <xdr:pic>
      <xdr:nvPicPr>
        <xdr:cNvPr id="2" name="Obrázo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4049" y="695325"/>
          <a:ext cx="1154171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82"/>
  <sheetViews>
    <sheetView showGridLines="0" tabSelected="1" zoomScaleNormal="100" workbookViewId="0"/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7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49"/>
      <c r="B1" s="50"/>
      <c r="C1" s="51"/>
      <c r="D1" s="51"/>
      <c r="E1" s="51"/>
      <c r="F1" s="50"/>
      <c r="G1" s="50"/>
      <c r="H1" s="50"/>
      <c r="I1" s="64"/>
      <c r="J1" s="50"/>
      <c r="K1" s="50"/>
      <c r="L1" s="50"/>
      <c r="M1" s="50"/>
      <c r="N1" s="50"/>
      <c r="O1" s="59"/>
    </row>
    <row r="2" spans="1:15" ht="37.5" customHeight="1" thickBot="1" x14ac:dyDescent="0.25">
      <c r="A2" s="52"/>
      <c r="B2" s="23"/>
      <c r="C2" s="23" t="s">
        <v>19</v>
      </c>
      <c r="D2" s="53"/>
      <c r="E2" s="24"/>
      <c r="F2" s="81" t="s">
        <v>34</v>
      </c>
      <c r="G2" s="12"/>
      <c r="H2" s="12"/>
      <c r="I2" s="65"/>
      <c r="J2" s="12"/>
      <c r="K2" s="12"/>
      <c r="L2" s="12"/>
      <c r="M2" s="12"/>
      <c r="N2" s="12"/>
      <c r="O2" s="60"/>
    </row>
    <row r="3" spans="1:15" ht="23.25" customHeight="1" x14ac:dyDescent="0.2">
      <c r="A3" s="52"/>
      <c r="B3" s="13"/>
      <c r="C3" s="13" t="s">
        <v>14</v>
      </c>
      <c r="D3" s="77" t="s">
        <v>30</v>
      </c>
      <c r="E3" s="13"/>
      <c r="F3" s="36"/>
      <c r="G3" s="13" t="s">
        <v>27</v>
      </c>
      <c r="H3" s="36"/>
      <c r="I3" s="66"/>
      <c r="J3" s="13"/>
      <c r="K3" s="15" t="s">
        <v>24</v>
      </c>
      <c r="L3" s="36"/>
      <c r="M3" s="40"/>
      <c r="N3" s="36"/>
      <c r="O3" s="61"/>
    </row>
    <row r="4" spans="1:15" ht="17.25" customHeight="1" x14ac:dyDescent="0.2">
      <c r="A4" s="52"/>
      <c r="B4" s="13"/>
      <c r="C4" s="13" t="s">
        <v>15</v>
      </c>
      <c r="D4" s="78" t="s">
        <v>30</v>
      </c>
      <c r="E4" s="16"/>
      <c r="F4" s="36"/>
      <c r="G4" s="82" t="s">
        <v>35</v>
      </c>
      <c r="H4" s="15"/>
      <c r="I4" s="67"/>
      <c r="J4" s="15"/>
      <c r="K4" s="36"/>
      <c r="L4" s="36"/>
      <c r="M4" s="36"/>
      <c r="N4" s="36"/>
      <c r="O4" s="61"/>
    </row>
    <row r="5" spans="1:15" ht="17.25" customHeight="1" x14ac:dyDescent="0.3">
      <c r="A5" s="52"/>
      <c r="B5" s="13"/>
      <c r="C5" s="13" t="s">
        <v>16</v>
      </c>
      <c r="D5" s="79" t="s">
        <v>31</v>
      </c>
      <c r="E5" s="18"/>
      <c r="F5" s="36"/>
      <c r="G5" s="83" t="s">
        <v>36</v>
      </c>
      <c r="H5" s="15"/>
      <c r="I5" s="67"/>
      <c r="J5" s="15"/>
      <c r="K5" s="58" t="s">
        <v>25</v>
      </c>
      <c r="L5" s="36"/>
      <c r="M5" s="36"/>
      <c r="N5" s="36"/>
      <c r="O5" s="61"/>
    </row>
    <row r="6" spans="1:15" x14ac:dyDescent="0.2">
      <c r="A6" s="52"/>
      <c r="B6" s="19"/>
      <c r="C6" s="19"/>
      <c r="D6" s="19"/>
      <c r="E6" s="17"/>
      <c r="F6" s="14"/>
      <c r="G6" s="83" t="s">
        <v>37</v>
      </c>
      <c r="H6" s="15"/>
      <c r="I6" s="67"/>
      <c r="J6" s="15"/>
      <c r="K6" s="13"/>
      <c r="L6" s="36"/>
      <c r="M6" s="36"/>
      <c r="N6" s="36"/>
      <c r="O6" s="61"/>
    </row>
    <row r="7" spans="1:15" ht="15.75" customHeight="1" x14ac:dyDescent="0.2">
      <c r="A7" s="52"/>
      <c r="B7" s="20"/>
      <c r="C7" s="20" t="s">
        <v>18</v>
      </c>
      <c r="D7" s="80" t="s">
        <v>32</v>
      </c>
      <c r="E7" s="80" t="s">
        <v>33</v>
      </c>
      <c r="F7" s="36"/>
      <c r="G7" s="83" t="s">
        <v>38</v>
      </c>
      <c r="H7" s="20"/>
      <c r="I7" s="68"/>
      <c r="J7" s="20"/>
      <c r="K7" s="57" t="s">
        <v>26</v>
      </c>
      <c r="L7" s="36"/>
      <c r="M7" s="36"/>
      <c r="N7" s="36"/>
      <c r="O7" s="61"/>
    </row>
    <row r="8" spans="1:15" ht="15.75" customHeight="1" x14ac:dyDescent="0.2">
      <c r="A8" s="52"/>
      <c r="B8" s="18"/>
      <c r="C8" s="18" t="s">
        <v>17</v>
      </c>
      <c r="D8" s="21">
        <f ca="1">TODAY()</f>
        <v>41544</v>
      </c>
      <c r="E8" s="22">
        <f ca="1">NOW()</f>
        <v>41544.638615972224</v>
      </c>
      <c r="F8" s="36"/>
      <c r="G8" s="20"/>
      <c r="H8" s="20"/>
      <c r="I8" s="68"/>
      <c r="J8" s="20"/>
      <c r="K8" s="15"/>
      <c r="L8" s="36"/>
      <c r="M8" s="36"/>
      <c r="N8" s="36"/>
      <c r="O8" s="61"/>
    </row>
    <row r="9" spans="1:15" s="35" customFormat="1" ht="40.5" customHeight="1" x14ac:dyDescent="0.2">
      <c r="A9" s="54"/>
      <c r="B9" s="34" t="s">
        <v>22</v>
      </c>
      <c r="C9" s="87" t="s">
        <v>41</v>
      </c>
      <c r="D9" s="87" t="s">
        <v>53</v>
      </c>
      <c r="E9" s="87" t="s">
        <v>73</v>
      </c>
      <c r="F9" s="87" t="s">
        <v>136</v>
      </c>
      <c r="G9" s="87" t="s">
        <v>157</v>
      </c>
      <c r="H9" s="87" t="s">
        <v>222</v>
      </c>
      <c r="I9" s="87" t="s">
        <v>223</v>
      </c>
      <c r="J9" s="87" t="s">
        <v>225</v>
      </c>
      <c r="K9" s="93" t="s">
        <v>288</v>
      </c>
      <c r="L9" s="94" t="s">
        <v>289</v>
      </c>
      <c r="M9" s="95" t="s">
        <v>290</v>
      </c>
      <c r="N9" s="95" t="s">
        <v>291</v>
      </c>
      <c r="O9" s="95" t="s">
        <v>292</v>
      </c>
    </row>
    <row r="10" spans="1:15" s="2" customFormat="1" ht="13.5" customHeight="1" x14ac:dyDescent="0.2">
      <c r="A10" s="52"/>
      <c r="B10" s="28">
        <f t="shared" ref="B10:B41" si="0">ROW(B10) - ROW($B$9)</f>
        <v>1</v>
      </c>
      <c r="C10" s="88" t="s">
        <v>42</v>
      </c>
      <c r="D10" s="88" t="s">
        <v>54</v>
      </c>
      <c r="E10" s="90" t="s">
        <v>74</v>
      </c>
      <c r="F10" s="90" t="s">
        <v>137</v>
      </c>
      <c r="G10" s="90" t="s">
        <v>158</v>
      </c>
      <c r="H10" s="29">
        <v>18</v>
      </c>
      <c r="I10" s="91" t="s">
        <v>224</v>
      </c>
      <c r="J10" s="90" t="s">
        <v>226</v>
      </c>
      <c r="K10" s="37">
        <v>18000</v>
      </c>
      <c r="L10" s="29">
        <v>0</v>
      </c>
      <c r="M10" s="75">
        <v>0.15</v>
      </c>
      <c r="N10" s="75">
        <v>2744.82</v>
      </c>
      <c r="O10" s="96" t="s">
        <v>40</v>
      </c>
    </row>
    <row r="11" spans="1:15" s="2" customFormat="1" ht="13.5" customHeight="1" x14ac:dyDescent="0.2">
      <c r="A11" s="52"/>
      <c r="B11" s="30">
        <f t="shared" si="0"/>
        <v>2</v>
      </c>
      <c r="C11" s="89" t="s">
        <v>42</v>
      </c>
      <c r="D11" s="89" t="s">
        <v>54</v>
      </c>
      <c r="E11" s="89" t="s">
        <v>75</v>
      </c>
      <c r="F11" s="89" t="s">
        <v>138</v>
      </c>
      <c r="G11" s="89" t="s">
        <v>159</v>
      </c>
      <c r="H11" s="31">
        <v>1</v>
      </c>
      <c r="I11" s="92" t="s">
        <v>224</v>
      </c>
      <c r="J11" s="89" t="s">
        <v>227</v>
      </c>
      <c r="K11" s="38">
        <v>1000</v>
      </c>
      <c r="L11" s="38">
        <v>91383</v>
      </c>
      <c r="M11" s="76">
        <v>0.01</v>
      </c>
      <c r="N11" s="76">
        <v>13.2</v>
      </c>
      <c r="O11" s="97" t="s">
        <v>40</v>
      </c>
    </row>
    <row r="12" spans="1:15" s="2" customFormat="1" ht="13.5" customHeight="1" x14ac:dyDescent="0.2">
      <c r="A12" s="52"/>
      <c r="B12" s="28">
        <f t="shared" si="0"/>
        <v>3</v>
      </c>
      <c r="C12" s="88" t="s">
        <v>42</v>
      </c>
      <c r="D12" s="88" t="s">
        <v>54</v>
      </c>
      <c r="E12" s="90" t="s">
        <v>76</v>
      </c>
      <c r="F12" s="90" t="s">
        <v>139</v>
      </c>
      <c r="G12" s="90" t="s">
        <v>160</v>
      </c>
      <c r="H12" s="29">
        <v>7</v>
      </c>
      <c r="I12" s="91" t="s">
        <v>224</v>
      </c>
      <c r="J12" s="90" t="s">
        <v>228</v>
      </c>
      <c r="K12" s="37">
        <v>7000</v>
      </c>
      <c r="L12" s="37">
        <v>37105</v>
      </c>
      <c r="M12" s="75">
        <v>0.17</v>
      </c>
      <c r="N12" s="75">
        <v>1178.0999999999999</v>
      </c>
      <c r="O12" s="96" t="s">
        <v>40</v>
      </c>
    </row>
    <row r="13" spans="1:15" s="2" customFormat="1" ht="13.5" customHeight="1" x14ac:dyDescent="0.2">
      <c r="A13" s="52"/>
      <c r="B13" s="30">
        <f t="shared" si="0"/>
        <v>4</v>
      </c>
      <c r="C13" s="89" t="s">
        <v>42</v>
      </c>
      <c r="D13" s="89" t="s">
        <v>54</v>
      </c>
      <c r="E13" s="89" t="s">
        <v>77</v>
      </c>
      <c r="F13" s="89" t="s">
        <v>140</v>
      </c>
      <c r="G13" s="89" t="s">
        <v>161</v>
      </c>
      <c r="H13" s="31">
        <v>2</v>
      </c>
      <c r="I13" s="92" t="s">
        <v>224</v>
      </c>
      <c r="J13" s="89" t="s">
        <v>229</v>
      </c>
      <c r="K13" s="38">
        <v>2000</v>
      </c>
      <c r="L13" s="38">
        <v>231147</v>
      </c>
      <c r="M13" s="76">
        <v>0.13</v>
      </c>
      <c r="N13" s="76">
        <v>259.89999999999998</v>
      </c>
      <c r="O13" s="97" t="s">
        <v>40</v>
      </c>
    </row>
    <row r="14" spans="1:15" s="2" customFormat="1" ht="13.5" customHeight="1" x14ac:dyDescent="0.2">
      <c r="A14" s="52"/>
      <c r="B14" s="28">
        <f t="shared" si="0"/>
        <v>5</v>
      </c>
      <c r="C14" s="88" t="s">
        <v>42</v>
      </c>
      <c r="D14" s="88" t="s">
        <v>55</v>
      </c>
      <c r="E14" s="90" t="s">
        <v>78</v>
      </c>
      <c r="F14" s="90" t="s">
        <v>138</v>
      </c>
      <c r="G14" s="90" t="s">
        <v>162</v>
      </c>
      <c r="H14" s="29">
        <v>5</v>
      </c>
      <c r="I14" s="91" t="s">
        <v>224</v>
      </c>
      <c r="J14" s="90" t="s">
        <v>230</v>
      </c>
      <c r="K14" s="37">
        <v>5000</v>
      </c>
      <c r="L14" s="37">
        <v>1072984</v>
      </c>
      <c r="M14" s="75">
        <v>0.02</v>
      </c>
      <c r="N14" s="75">
        <v>93</v>
      </c>
      <c r="O14" s="96" t="s">
        <v>40</v>
      </c>
    </row>
    <row r="15" spans="1:15" s="2" customFormat="1" ht="13.5" customHeight="1" x14ac:dyDescent="0.2">
      <c r="A15" s="52"/>
      <c r="B15" s="30">
        <f t="shared" si="0"/>
        <v>6</v>
      </c>
      <c r="C15" s="89" t="s">
        <v>42</v>
      </c>
      <c r="D15" s="89" t="s">
        <v>55</v>
      </c>
      <c r="E15" s="89" t="s">
        <v>79</v>
      </c>
      <c r="F15" s="89" t="s">
        <v>140</v>
      </c>
      <c r="G15" s="89" t="s">
        <v>163</v>
      </c>
      <c r="H15" s="31">
        <v>5</v>
      </c>
      <c r="I15" s="92" t="s">
        <v>224</v>
      </c>
      <c r="J15" s="89" t="s">
        <v>231</v>
      </c>
      <c r="K15" s="38">
        <v>5000</v>
      </c>
      <c r="L15" s="38">
        <v>100751</v>
      </c>
      <c r="M15" s="76">
        <v>0.25</v>
      </c>
      <c r="N15" s="76">
        <v>1237.5</v>
      </c>
      <c r="O15" s="97" t="s">
        <v>40</v>
      </c>
    </row>
    <row r="16" spans="1:15" s="2" customFormat="1" ht="13.5" customHeight="1" x14ac:dyDescent="0.2">
      <c r="A16" s="52"/>
      <c r="B16" s="28">
        <f t="shared" si="0"/>
        <v>7</v>
      </c>
      <c r="C16" s="88" t="s">
        <v>42</v>
      </c>
      <c r="D16" s="88" t="s">
        <v>55</v>
      </c>
      <c r="E16" s="90" t="s">
        <v>80</v>
      </c>
      <c r="F16" s="90" t="s">
        <v>138</v>
      </c>
      <c r="G16" s="90" t="s">
        <v>164</v>
      </c>
      <c r="H16" s="29">
        <v>2</v>
      </c>
      <c r="I16" s="91" t="s">
        <v>224</v>
      </c>
      <c r="J16" s="90" t="s">
        <v>232</v>
      </c>
      <c r="K16" s="37">
        <v>2000</v>
      </c>
      <c r="L16" s="37">
        <v>448488</v>
      </c>
      <c r="M16" s="75">
        <v>0.01</v>
      </c>
      <c r="N16" s="75">
        <v>12</v>
      </c>
      <c r="O16" s="96" t="s">
        <v>40</v>
      </c>
    </row>
    <row r="17" spans="1:15" s="2" customFormat="1" ht="13.5" customHeight="1" x14ac:dyDescent="0.2">
      <c r="A17" s="52"/>
      <c r="B17" s="30">
        <f t="shared" si="0"/>
        <v>8</v>
      </c>
      <c r="C17" s="89" t="s">
        <v>42</v>
      </c>
      <c r="D17" s="89" t="s">
        <v>55</v>
      </c>
      <c r="E17" s="89" t="s">
        <v>81</v>
      </c>
      <c r="F17" s="89" t="s">
        <v>138</v>
      </c>
      <c r="G17" s="89" t="s">
        <v>165</v>
      </c>
      <c r="H17" s="31">
        <v>17</v>
      </c>
      <c r="I17" s="92" t="s">
        <v>224</v>
      </c>
      <c r="J17" s="89" t="s">
        <v>233</v>
      </c>
      <c r="K17" s="38">
        <v>17000</v>
      </c>
      <c r="L17" s="38">
        <v>314229</v>
      </c>
      <c r="M17" s="76">
        <v>0.01</v>
      </c>
      <c r="N17" s="76">
        <v>85</v>
      </c>
      <c r="O17" s="97" t="s">
        <v>40</v>
      </c>
    </row>
    <row r="18" spans="1:15" s="2" customFormat="1" ht="13.5" customHeight="1" x14ac:dyDescent="0.2">
      <c r="A18" s="52"/>
      <c r="B18" s="28">
        <f t="shared" si="0"/>
        <v>9</v>
      </c>
      <c r="C18" s="88" t="s">
        <v>42</v>
      </c>
      <c r="D18" s="88" t="s">
        <v>55</v>
      </c>
      <c r="E18" s="90" t="s">
        <v>82</v>
      </c>
      <c r="F18" s="90" t="s">
        <v>137</v>
      </c>
      <c r="G18" s="90" t="s">
        <v>166</v>
      </c>
      <c r="H18" s="29">
        <v>13</v>
      </c>
      <c r="I18" s="91" t="s">
        <v>224</v>
      </c>
      <c r="J18" s="90" t="s">
        <v>234</v>
      </c>
      <c r="K18" s="37">
        <v>13000</v>
      </c>
      <c r="L18" s="37">
        <v>1200055</v>
      </c>
      <c r="M18" s="75">
        <v>0.08</v>
      </c>
      <c r="N18" s="75">
        <v>1008.15</v>
      </c>
      <c r="O18" s="96" t="s">
        <v>40</v>
      </c>
    </row>
    <row r="19" spans="1:15" s="2" customFormat="1" ht="13.5" customHeight="1" x14ac:dyDescent="0.2">
      <c r="A19" s="52"/>
      <c r="B19" s="30">
        <f t="shared" si="0"/>
        <v>10</v>
      </c>
      <c r="C19" s="89" t="s">
        <v>42</v>
      </c>
      <c r="D19" s="89" t="s">
        <v>55</v>
      </c>
      <c r="E19" s="89" t="s">
        <v>83</v>
      </c>
      <c r="F19" s="89" t="s">
        <v>139</v>
      </c>
      <c r="G19" s="89" t="s">
        <v>167</v>
      </c>
      <c r="H19" s="31">
        <v>10</v>
      </c>
      <c r="I19" s="92" t="s">
        <v>224</v>
      </c>
      <c r="J19" s="89" t="s">
        <v>235</v>
      </c>
      <c r="K19" s="38">
        <v>10000</v>
      </c>
      <c r="L19" s="38">
        <v>244770</v>
      </c>
      <c r="M19" s="76">
        <v>0.63</v>
      </c>
      <c r="N19" s="76">
        <v>6270</v>
      </c>
      <c r="O19" s="97" t="s">
        <v>40</v>
      </c>
    </row>
    <row r="20" spans="1:15" s="2" customFormat="1" ht="13.5" customHeight="1" x14ac:dyDescent="0.2">
      <c r="A20" s="52"/>
      <c r="B20" s="28">
        <f t="shared" si="0"/>
        <v>11</v>
      </c>
      <c r="C20" s="88" t="s">
        <v>42</v>
      </c>
      <c r="D20" s="88" t="s">
        <v>55</v>
      </c>
      <c r="E20" s="90" t="s">
        <v>84</v>
      </c>
      <c r="F20" s="90" t="s">
        <v>138</v>
      </c>
      <c r="G20" s="90" t="s">
        <v>168</v>
      </c>
      <c r="H20" s="29">
        <v>126</v>
      </c>
      <c r="I20" s="91" t="s">
        <v>224</v>
      </c>
      <c r="J20" s="90" t="s">
        <v>236</v>
      </c>
      <c r="K20" s="37">
        <v>126000</v>
      </c>
      <c r="L20" s="37">
        <v>43170</v>
      </c>
      <c r="M20" s="75">
        <v>0.02</v>
      </c>
      <c r="N20" s="75">
        <v>2929.5</v>
      </c>
      <c r="O20" s="96" t="s">
        <v>40</v>
      </c>
    </row>
    <row r="21" spans="1:15" s="2" customFormat="1" ht="13.5" customHeight="1" x14ac:dyDescent="0.2">
      <c r="A21" s="52"/>
      <c r="B21" s="30">
        <f t="shared" si="0"/>
        <v>12</v>
      </c>
      <c r="C21" s="89" t="s">
        <v>42</v>
      </c>
      <c r="D21" s="89" t="s">
        <v>55</v>
      </c>
      <c r="E21" s="89" t="s">
        <v>85</v>
      </c>
      <c r="F21" s="89" t="s">
        <v>138</v>
      </c>
      <c r="G21" s="89" t="s">
        <v>169</v>
      </c>
      <c r="H21" s="31">
        <v>5</v>
      </c>
      <c r="I21" s="92" t="s">
        <v>224</v>
      </c>
      <c r="J21" s="89" t="s">
        <v>237</v>
      </c>
      <c r="K21" s="38">
        <v>5000</v>
      </c>
      <c r="L21" s="38">
        <v>451928</v>
      </c>
      <c r="M21" s="76">
        <v>0.01</v>
      </c>
      <c r="N21" s="76">
        <v>62.5</v>
      </c>
      <c r="O21" s="97" t="s">
        <v>40</v>
      </c>
    </row>
    <row r="22" spans="1:15" s="2" customFormat="1" ht="13.5" customHeight="1" x14ac:dyDescent="0.2">
      <c r="A22" s="52"/>
      <c r="B22" s="28">
        <f t="shared" si="0"/>
        <v>13</v>
      </c>
      <c r="C22" s="88" t="s">
        <v>42</v>
      </c>
      <c r="D22" s="88" t="s">
        <v>55</v>
      </c>
      <c r="E22" s="90" t="s">
        <v>86</v>
      </c>
      <c r="F22" s="90" t="s">
        <v>138</v>
      </c>
      <c r="G22" s="90" t="s">
        <v>170</v>
      </c>
      <c r="H22" s="29">
        <v>28</v>
      </c>
      <c r="I22" s="91" t="s">
        <v>224</v>
      </c>
      <c r="J22" s="90" t="s">
        <v>238</v>
      </c>
      <c r="K22" s="37">
        <v>28000</v>
      </c>
      <c r="L22" s="37">
        <v>908447</v>
      </c>
      <c r="M22" s="75">
        <v>0.02</v>
      </c>
      <c r="N22" s="75">
        <v>586.04</v>
      </c>
      <c r="O22" s="96" t="s">
        <v>40</v>
      </c>
    </row>
    <row r="23" spans="1:15" s="2" customFormat="1" ht="13.5" customHeight="1" x14ac:dyDescent="0.2">
      <c r="A23" s="52"/>
      <c r="B23" s="30">
        <f t="shared" si="0"/>
        <v>14</v>
      </c>
      <c r="C23" s="89" t="s">
        <v>42</v>
      </c>
      <c r="D23" s="89" t="s">
        <v>55</v>
      </c>
      <c r="E23" s="89" t="s">
        <v>87</v>
      </c>
      <c r="F23" s="89" t="s">
        <v>138</v>
      </c>
      <c r="G23" s="89" t="s">
        <v>171</v>
      </c>
      <c r="H23" s="31">
        <v>6</v>
      </c>
      <c r="I23" s="92" t="s">
        <v>224</v>
      </c>
      <c r="J23" s="89" t="s">
        <v>239</v>
      </c>
      <c r="K23" s="38">
        <v>6000</v>
      </c>
      <c r="L23" s="38">
        <v>87064</v>
      </c>
      <c r="M23" s="76">
        <v>0.1</v>
      </c>
      <c r="N23" s="76">
        <v>570</v>
      </c>
      <c r="O23" s="97" t="s">
        <v>40</v>
      </c>
    </row>
    <row r="24" spans="1:15" s="2" customFormat="1" ht="13.5" customHeight="1" x14ac:dyDescent="0.2">
      <c r="A24" s="52"/>
      <c r="B24" s="28">
        <f t="shared" si="0"/>
        <v>15</v>
      </c>
      <c r="C24" s="88" t="s">
        <v>42</v>
      </c>
      <c r="D24" s="88" t="s">
        <v>55</v>
      </c>
      <c r="E24" s="90" t="s">
        <v>88</v>
      </c>
      <c r="F24" s="90" t="s">
        <v>138</v>
      </c>
      <c r="G24" s="90" t="s">
        <v>172</v>
      </c>
      <c r="H24" s="29">
        <v>4</v>
      </c>
      <c r="I24" s="91" t="s">
        <v>224</v>
      </c>
      <c r="J24" s="90" t="s">
        <v>240</v>
      </c>
      <c r="K24" s="37">
        <v>4000</v>
      </c>
      <c r="L24" s="37">
        <v>53804</v>
      </c>
      <c r="M24" s="75">
        <v>0.01</v>
      </c>
      <c r="N24" s="75">
        <v>24</v>
      </c>
      <c r="O24" s="96" t="s">
        <v>40</v>
      </c>
    </row>
    <row r="25" spans="1:15" s="2" customFormat="1" ht="13.5" customHeight="1" x14ac:dyDescent="0.2">
      <c r="A25" s="52"/>
      <c r="B25" s="30">
        <f t="shared" si="0"/>
        <v>16</v>
      </c>
      <c r="C25" s="89" t="s">
        <v>43</v>
      </c>
      <c r="D25" s="89" t="s">
        <v>56</v>
      </c>
      <c r="E25" s="89" t="s">
        <v>89</v>
      </c>
      <c r="F25" s="89" t="s">
        <v>61</v>
      </c>
      <c r="G25" s="89" t="s">
        <v>173</v>
      </c>
      <c r="H25" s="31">
        <v>2</v>
      </c>
      <c r="I25" s="92" t="s">
        <v>224</v>
      </c>
      <c r="J25" s="89" t="s">
        <v>241</v>
      </c>
      <c r="K25" s="38">
        <v>2000</v>
      </c>
      <c r="L25" s="38">
        <v>5487</v>
      </c>
      <c r="M25" s="76">
        <v>5.88</v>
      </c>
      <c r="N25" s="76">
        <v>11750</v>
      </c>
      <c r="O25" s="97" t="s">
        <v>40</v>
      </c>
    </row>
    <row r="26" spans="1:15" s="2" customFormat="1" ht="13.5" customHeight="1" x14ac:dyDescent="0.2">
      <c r="A26" s="52"/>
      <c r="B26" s="28">
        <f t="shared" si="0"/>
        <v>17</v>
      </c>
      <c r="C26" s="88" t="s">
        <v>44</v>
      </c>
      <c r="D26" s="88" t="s">
        <v>57</v>
      </c>
      <c r="E26" s="90" t="s">
        <v>90</v>
      </c>
      <c r="F26" s="90" t="s">
        <v>141</v>
      </c>
      <c r="G26" s="90" t="s">
        <v>174</v>
      </c>
      <c r="H26" s="29">
        <v>1</v>
      </c>
      <c r="I26" s="91" t="s">
        <v>224</v>
      </c>
      <c r="J26" s="90" t="s">
        <v>242</v>
      </c>
      <c r="K26" s="37">
        <v>1000</v>
      </c>
      <c r="L26" s="37">
        <v>25397</v>
      </c>
      <c r="M26" s="75">
        <v>0.67</v>
      </c>
      <c r="N26" s="75">
        <v>665</v>
      </c>
      <c r="O26" s="96" t="s">
        <v>40</v>
      </c>
    </row>
    <row r="27" spans="1:15" s="2" customFormat="1" ht="13.5" customHeight="1" x14ac:dyDescent="0.2">
      <c r="A27" s="52"/>
      <c r="B27" s="30">
        <f t="shared" si="0"/>
        <v>18</v>
      </c>
      <c r="C27" s="89" t="s">
        <v>44</v>
      </c>
      <c r="D27" s="89" t="s">
        <v>57</v>
      </c>
      <c r="E27" s="89" t="s">
        <v>91</v>
      </c>
      <c r="F27" s="89" t="s">
        <v>142</v>
      </c>
      <c r="G27" s="89" t="s">
        <v>175</v>
      </c>
      <c r="H27" s="31">
        <v>1</v>
      </c>
      <c r="I27" s="92" t="s">
        <v>224</v>
      </c>
      <c r="J27" s="89" t="s">
        <v>243</v>
      </c>
      <c r="K27" s="38">
        <v>1000</v>
      </c>
      <c r="L27" s="38">
        <v>15296</v>
      </c>
      <c r="M27" s="76">
        <v>1.1299999999999999</v>
      </c>
      <c r="N27" s="76">
        <v>1125</v>
      </c>
      <c r="O27" s="97" t="s">
        <v>40</v>
      </c>
    </row>
    <row r="28" spans="1:15" s="2" customFormat="1" ht="13.5" customHeight="1" x14ac:dyDescent="0.2">
      <c r="A28" s="52"/>
      <c r="B28" s="28">
        <f t="shared" si="0"/>
        <v>19</v>
      </c>
      <c r="C28" s="88" t="s">
        <v>44</v>
      </c>
      <c r="D28" s="88" t="s">
        <v>57</v>
      </c>
      <c r="E28" s="90" t="s">
        <v>92</v>
      </c>
      <c r="F28" s="90" t="s">
        <v>142</v>
      </c>
      <c r="G28" s="90" t="s">
        <v>176</v>
      </c>
      <c r="H28" s="29">
        <v>1</v>
      </c>
      <c r="I28" s="91" t="s">
        <v>224</v>
      </c>
      <c r="J28" s="90" t="s">
        <v>244</v>
      </c>
      <c r="K28" s="37">
        <v>1000</v>
      </c>
      <c r="L28" s="37">
        <v>17764</v>
      </c>
      <c r="M28" s="75">
        <v>0.67</v>
      </c>
      <c r="N28" s="75">
        <v>665</v>
      </c>
      <c r="O28" s="96" t="s">
        <v>40</v>
      </c>
    </row>
    <row r="29" spans="1:15" s="2" customFormat="1" ht="13.5" customHeight="1" x14ac:dyDescent="0.2">
      <c r="A29" s="52"/>
      <c r="B29" s="30">
        <f t="shared" si="0"/>
        <v>20</v>
      </c>
      <c r="C29" s="89" t="s">
        <v>45</v>
      </c>
      <c r="D29" s="89" t="s">
        <v>58</v>
      </c>
      <c r="E29" s="89" t="s">
        <v>93</v>
      </c>
      <c r="F29" s="89" t="s">
        <v>143</v>
      </c>
      <c r="G29" s="89" t="s">
        <v>177</v>
      </c>
      <c r="H29" s="31">
        <v>1</v>
      </c>
      <c r="I29" s="92" t="s">
        <v>224</v>
      </c>
      <c r="J29" s="89" t="s">
        <v>245</v>
      </c>
      <c r="K29" s="38">
        <v>1000</v>
      </c>
      <c r="L29" s="38">
        <v>14437</v>
      </c>
      <c r="M29" s="76">
        <v>0.1</v>
      </c>
      <c r="N29" s="76">
        <v>95</v>
      </c>
      <c r="O29" s="97" t="s">
        <v>40</v>
      </c>
    </row>
    <row r="30" spans="1:15" s="2" customFormat="1" ht="13.5" customHeight="1" x14ac:dyDescent="0.2">
      <c r="A30" s="52"/>
      <c r="B30" s="28">
        <f t="shared" si="0"/>
        <v>21</v>
      </c>
      <c r="C30" s="88" t="s">
        <v>45</v>
      </c>
      <c r="D30" s="88" t="s">
        <v>59</v>
      </c>
      <c r="E30" s="90" t="s">
        <v>94</v>
      </c>
      <c r="F30" s="90" t="s">
        <v>144</v>
      </c>
      <c r="G30" s="90" t="s">
        <v>178</v>
      </c>
      <c r="H30" s="29">
        <v>2</v>
      </c>
      <c r="I30" s="91" t="s">
        <v>224</v>
      </c>
      <c r="J30" s="90" t="s">
        <v>246</v>
      </c>
      <c r="K30" s="37">
        <v>2000</v>
      </c>
      <c r="L30" s="37">
        <v>8649</v>
      </c>
      <c r="M30" s="75">
        <v>7.0000000000000007E-2</v>
      </c>
      <c r="N30" s="75">
        <v>144.66</v>
      </c>
      <c r="O30" s="96" t="s">
        <v>40</v>
      </c>
    </row>
    <row r="31" spans="1:15" s="2" customFormat="1" ht="13.5" customHeight="1" x14ac:dyDescent="0.2">
      <c r="A31" s="52"/>
      <c r="B31" s="30">
        <f t="shared" si="0"/>
        <v>22</v>
      </c>
      <c r="C31" s="89" t="s">
        <v>45</v>
      </c>
      <c r="D31" s="89" t="s">
        <v>60</v>
      </c>
      <c r="E31" s="89" t="s">
        <v>95</v>
      </c>
      <c r="F31" s="89" t="s">
        <v>145</v>
      </c>
      <c r="G31" s="89" t="s">
        <v>179</v>
      </c>
      <c r="H31" s="31">
        <v>4</v>
      </c>
      <c r="I31" s="92" t="s">
        <v>224</v>
      </c>
      <c r="J31" s="89" t="s">
        <v>247</v>
      </c>
      <c r="K31" s="38">
        <v>4000</v>
      </c>
      <c r="L31" s="38">
        <v>14653</v>
      </c>
      <c r="M31" s="76">
        <v>0.84</v>
      </c>
      <c r="N31" s="76">
        <v>3372.8</v>
      </c>
      <c r="O31" s="97" t="s">
        <v>40</v>
      </c>
    </row>
    <row r="32" spans="1:15" s="2" customFormat="1" ht="13.5" customHeight="1" x14ac:dyDescent="0.2">
      <c r="A32" s="52"/>
      <c r="B32" s="28">
        <f t="shared" si="0"/>
        <v>23</v>
      </c>
      <c r="C32" s="88" t="s">
        <v>46</v>
      </c>
      <c r="D32" s="88" t="s">
        <v>54</v>
      </c>
      <c r="E32" s="90" t="s">
        <v>96</v>
      </c>
      <c r="F32" s="90" t="s">
        <v>137</v>
      </c>
      <c r="G32" s="90" t="s">
        <v>180</v>
      </c>
      <c r="H32" s="29">
        <v>2</v>
      </c>
      <c r="I32" s="91" t="s">
        <v>224</v>
      </c>
      <c r="J32" s="90" t="s">
        <v>248</v>
      </c>
      <c r="K32" s="37">
        <v>2000</v>
      </c>
      <c r="L32" s="37">
        <v>57039</v>
      </c>
      <c r="M32" s="75">
        <v>0.04</v>
      </c>
      <c r="N32" s="75">
        <v>77.56</v>
      </c>
      <c r="O32" s="96" t="s">
        <v>40</v>
      </c>
    </row>
    <row r="33" spans="1:15" s="2" customFormat="1" ht="13.5" customHeight="1" x14ac:dyDescent="0.2">
      <c r="A33" s="52"/>
      <c r="B33" s="30">
        <f t="shared" si="0"/>
        <v>24</v>
      </c>
      <c r="C33" s="89" t="s">
        <v>46</v>
      </c>
      <c r="D33" s="89" t="s">
        <v>54</v>
      </c>
      <c r="E33" s="89" t="s">
        <v>97</v>
      </c>
      <c r="F33" s="89" t="s">
        <v>137</v>
      </c>
      <c r="G33" s="89" t="s">
        <v>181</v>
      </c>
      <c r="H33" s="31">
        <v>4</v>
      </c>
      <c r="I33" s="92" t="s">
        <v>224</v>
      </c>
      <c r="J33" s="89" t="s">
        <v>249</v>
      </c>
      <c r="K33" s="38">
        <v>4000</v>
      </c>
      <c r="L33" s="38">
        <v>18334</v>
      </c>
      <c r="M33" s="76">
        <v>0.03</v>
      </c>
      <c r="N33" s="76">
        <v>120.4</v>
      </c>
      <c r="O33" s="97" t="s">
        <v>40</v>
      </c>
    </row>
    <row r="34" spans="1:15" s="2" customFormat="1" ht="13.5" customHeight="1" x14ac:dyDescent="0.2">
      <c r="A34" s="52"/>
      <c r="B34" s="28">
        <f t="shared" si="0"/>
        <v>25</v>
      </c>
      <c r="C34" s="88" t="s">
        <v>46</v>
      </c>
      <c r="D34" s="88" t="s">
        <v>54</v>
      </c>
      <c r="E34" s="90" t="s">
        <v>98</v>
      </c>
      <c r="F34" s="90" t="s">
        <v>138</v>
      </c>
      <c r="G34" s="90" t="s">
        <v>182</v>
      </c>
      <c r="H34" s="29">
        <v>1</v>
      </c>
      <c r="I34" s="91" t="s">
        <v>224</v>
      </c>
      <c r="J34" s="90" t="s">
        <v>250</v>
      </c>
      <c r="K34" s="37">
        <v>1000</v>
      </c>
      <c r="L34" s="37">
        <v>98946</v>
      </c>
      <c r="M34" s="75">
        <v>0.03</v>
      </c>
      <c r="N34" s="75">
        <v>28.86</v>
      </c>
      <c r="O34" s="96" t="s">
        <v>40</v>
      </c>
    </row>
    <row r="35" spans="1:15" s="2" customFormat="1" ht="13.5" customHeight="1" x14ac:dyDescent="0.2">
      <c r="A35" s="52"/>
      <c r="B35" s="30">
        <f t="shared" si="0"/>
        <v>26</v>
      </c>
      <c r="C35" s="89" t="s">
        <v>47</v>
      </c>
      <c r="D35" s="89" t="s">
        <v>302</v>
      </c>
      <c r="E35" s="89" t="s">
        <v>61</v>
      </c>
      <c r="F35" s="89" t="s">
        <v>61</v>
      </c>
      <c r="G35" s="89" t="s">
        <v>183</v>
      </c>
      <c r="H35" s="31">
        <v>1</v>
      </c>
      <c r="I35" s="92" t="s">
        <v>61</v>
      </c>
      <c r="J35" s="89" t="s">
        <v>61</v>
      </c>
      <c r="K35" s="38"/>
      <c r="L35" s="76"/>
      <c r="M35" s="76"/>
      <c r="N35" s="76"/>
      <c r="O35" s="97" t="s">
        <v>61</v>
      </c>
    </row>
    <row r="36" spans="1:15" s="2" customFormat="1" ht="13.5" customHeight="1" x14ac:dyDescent="0.2">
      <c r="A36" s="52"/>
      <c r="B36" s="28">
        <f t="shared" si="0"/>
        <v>27</v>
      </c>
      <c r="C36" s="88" t="s">
        <v>48</v>
      </c>
      <c r="D36" s="88" t="s">
        <v>55</v>
      </c>
      <c r="E36" s="90" t="s">
        <v>99</v>
      </c>
      <c r="F36" s="90" t="s">
        <v>146</v>
      </c>
      <c r="G36" s="90" t="s">
        <v>184</v>
      </c>
      <c r="H36" s="29">
        <v>1</v>
      </c>
      <c r="I36" s="91" t="s">
        <v>224</v>
      </c>
      <c r="J36" s="90" t="s">
        <v>251</v>
      </c>
      <c r="K36" s="37">
        <v>1000</v>
      </c>
      <c r="L36" s="37">
        <v>49659</v>
      </c>
      <c r="M36" s="75">
        <v>0.44</v>
      </c>
      <c r="N36" s="75">
        <v>442</v>
      </c>
      <c r="O36" s="96" t="s">
        <v>40</v>
      </c>
    </row>
    <row r="37" spans="1:15" s="2" customFormat="1" ht="13.5" customHeight="1" x14ac:dyDescent="0.2">
      <c r="A37" s="52"/>
      <c r="B37" s="30">
        <f t="shared" si="0"/>
        <v>28</v>
      </c>
      <c r="C37" s="89" t="s">
        <v>48</v>
      </c>
      <c r="D37" s="89" t="s">
        <v>62</v>
      </c>
      <c r="E37" s="89" t="s">
        <v>100</v>
      </c>
      <c r="F37" s="89" t="s">
        <v>147</v>
      </c>
      <c r="G37" s="89" t="s">
        <v>185</v>
      </c>
      <c r="H37" s="31">
        <v>1</v>
      </c>
      <c r="I37" s="92" t="s">
        <v>224</v>
      </c>
      <c r="J37" s="89" t="s">
        <v>252</v>
      </c>
      <c r="K37" s="38">
        <v>1000</v>
      </c>
      <c r="L37" s="38">
        <v>8768</v>
      </c>
      <c r="M37" s="76">
        <v>1.25</v>
      </c>
      <c r="N37" s="76">
        <v>1250.5</v>
      </c>
      <c r="O37" s="97" t="s">
        <v>40</v>
      </c>
    </row>
    <row r="38" spans="1:15" s="2" customFormat="1" ht="13.5" customHeight="1" x14ac:dyDescent="0.2">
      <c r="A38" s="52"/>
      <c r="B38" s="28">
        <f t="shared" si="0"/>
        <v>29</v>
      </c>
      <c r="C38" s="88" t="s">
        <v>48</v>
      </c>
      <c r="D38" s="88" t="s">
        <v>62</v>
      </c>
      <c r="E38" s="90" t="s">
        <v>101</v>
      </c>
      <c r="F38" s="90" t="s">
        <v>147</v>
      </c>
      <c r="G38" s="90" t="s">
        <v>186</v>
      </c>
      <c r="H38" s="29">
        <v>3</v>
      </c>
      <c r="I38" s="91" t="s">
        <v>224</v>
      </c>
      <c r="J38" s="90" t="s">
        <v>253</v>
      </c>
      <c r="K38" s="37">
        <v>3000</v>
      </c>
      <c r="L38" s="37">
        <v>9780</v>
      </c>
      <c r="M38" s="75">
        <v>1.25</v>
      </c>
      <c r="N38" s="75">
        <v>3751.5</v>
      </c>
      <c r="O38" s="96" t="s">
        <v>40</v>
      </c>
    </row>
    <row r="39" spans="1:15" s="2" customFormat="1" ht="13.5" customHeight="1" x14ac:dyDescent="0.2">
      <c r="A39" s="52"/>
      <c r="B39" s="30">
        <f t="shared" si="0"/>
        <v>30</v>
      </c>
      <c r="C39" s="89" t="s">
        <v>49</v>
      </c>
      <c r="D39" s="89" t="s">
        <v>63</v>
      </c>
      <c r="E39" s="89" t="s">
        <v>102</v>
      </c>
      <c r="F39" s="89" t="s">
        <v>148</v>
      </c>
      <c r="G39" s="89" t="s">
        <v>187</v>
      </c>
      <c r="H39" s="31">
        <v>1</v>
      </c>
      <c r="I39" s="92" t="s">
        <v>224</v>
      </c>
      <c r="J39" s="89" t="s">
        <v>254</v>
      </c>
      <c r="K39" s="38">
        <v>1000</v>
      </c>
      <c r="L39" s="38">
        <v>50</v>
      </c>
      <c r="M39" s="76">
        <v>33.58</v>
      </c>
      <c r="N39" s="76">
        <v>33580.1</v>
      </c>
      <c r="O39" s="97" t="s">
        <v>40</v>
      </c>
    </row>
    <row r="40" spans="1:15" s="2" customFormat="1" ht="13.5" customHeight="1" x14ac:dyDescent="0.2">
      <c r="A40" s="52"/>
      <c r="B40" s="28">
        <f t="shared" si="0"/>
        <v>31</v>
      </c>
      <c r="C40" s="88" t="s">
        <v>49</v>
      </c>
      <c r="D40" s="88" t="s">
        <v>64</v>
      </c>
      <c r="E40" s="90" t="s">
        <v>103</v>
      </c>
      <c r="F40" s="90" t="s">
        <v>149</v>
      </c>
      <c r="G40" s="90" t="s">
        <v>188</v>
      </c>
      <c r="H40" s="29">
        <v>2</v>
      </c>
      <c r="I40" s="91" t="s">
        <v>224</v>
      </c>
      <c r="J40" s="90" t="s">
        <v>255</v>
      </c>
      <c r="K40" s="37">
        <v>2000</v>
      </c>
      <c r="L40" s="29">
        <v>0</v>
      </c>
      <c r="M40" s="75">
        <v>3.65</v>
      </c>
      <c r="N40" s="75">
        <v>7300</v>
      </c>
      <c r="O40" s="96" t="s">
        <v>40</v>
      </c>
    </row>
    <row r="41" spans="1:15" s="2" customFormat="1" ht="13.5" customHeight="1" x14ac:dyDescent="0.2">
      <c r="A41" s="52"/>
      <c r="B41" s="30">
        <f t="shared" si="0"/>
        <v>32</v>
      </c>
      <c r="C41" s="89" t="s">
        <v>49</v>
      </c>
      <c r="D41" s="89" t="s">
        <v>65</v>
      </c>
      <c r="E41" s="89" t="s">
        <v>104</v>
      </c>
      <c r="F41" s="89" t="s">
        <v>150</v>
      </c>
      <c r="G41" s="89" t="s">
        <v>189</v>
      </c>
      <c r="H41" s="31">
        <v>1</v>
      </c>
      <c r="I41" s="92" t="s">
        <v>224</v>
      </c>
      <c r="J41" s="89" t="s">
        <v>256</v>
      </c>
      <c r="K41" s="38">
        <v>1000</v>
      </c>
      <c r="L41" s="38">
        <v>815</v>
      </c>
      <c r="M41" s="76">
        <v>3.74</v>
      </c>
      <c r="N41" s="76">
        <v>3735.99</v>
      </c>
      <c r="O41" s="97" t="s">
        <v>40</v>
      </c>
    </row>
    <row r="42" spans="1:15" s="2" customFormat="1" ht="13.5" customHeight="1" x14ac:dyDescent="0.2">
      <c r="A42" s="52"/>
      <c r="B42" s="28">
        <f t="shared" ref="B42:B73" si="1">ROW(B42) - ROW($B$9)</f>
        <v>33</v>
      </c>
      <c r="C42" s="88" t="s">
        <v>49</v>
      </c>
      <c r="D42" s="88" t="s">
        <v>65</v>
      </c>
      <c r="E42" s="90" t="s">
        <v>105</v>
      </c>
      <c r="F42" s="90" t="s">
        <v>151</v>
      </c>
      <c r="G42" s="90" t="s">
        <v>190</v>
      </c>
      <c r="H42" s="29">
        <v>1</v>
      </c>
      <c r="I42" s="91" t="s">
        <v>224</v>
      </c>
      <c r="J42" s="90" t="s">
        <v>257</v>
      </c>
      <c r="K42" s="37">
        <v>1000</v>
      </c>
      <c r="L42" s="37">
        <v>4337</v>
      </c>
      <c r="M42" s="75">
        <v>1.58</v>
      </c>
      <c r="N42" s="75">
        <v>1575.6</v>
      </c>
      <c r="O42" s="96" t="s">
        <v>40</v>
      </c>
    </row>
    <row r="43" spans="1:15" s="2" customFormat="1" ht="13.5" customHeight="1" x14ac:dyDescent="0.2">
      <c r="A43" s="52"/>
      <c r="B43" s="30">
        <f t="shared" si="1"/>
        <v>34</v>
      </c>
      <c r="C43" s="89" t="s">
        <v>49</v>
      </c>
      <c r="D43" s="89" t="s">
        <v>66</v>
      </c>
      <c r="E43" s="89" t="s">
        <v>106</v>
      </c>
      <c r="F43" s="89" t="s">
        <v>152</v>
      </c>
      <c r="G43" s="89" t="s">
        <v>191</v>
      </c>
      <c r="H43" s="31">
        <v>1</v>
      </c>
      <c r="I43" s="92" t="s">
        <v>224</v>
      </c>
      <c r="J43" s="89" t="s">
        <v>258</v>
      </c>
      <c r="K43" s="38">
        <v>1000</v>
      </c>
      <c r="L43" s="38">
        <v>101</v>
      </c>
      <c r="M43" s="76">
        <v>0.93</v>
      </c>
      <c r="N43" s="76">
        <v>925</v>
      </c>
      <c r="O43" s="97" t="s">
        <v>40</v>
      </c>
    </row>
    <row r="44" spans="1:15" s="2" customFormat="1" ht="13.5" customHeight="1" x14ac:dyDescent="0.2">
      <c r="A44" s="52"/>
      <c r="B44" s="28">
        <f t="shared" si="1"/>
        <v>35</v>
      </c>
      <c r="C44" s="88" t="s">
        <v>49</v>
      </c>
      <c r="D44" s="88" t="s">
        <v>67</v>
      </c>
      <c r="E44" s="90" t="s">
        <v>107</v>
      </c>
      <c r="F44" s="90" t="s">
        <v>153</v>
      </c>
      <c r="G44" s="90" t="s">
        <v>192</v>
      </c>
      <c r="H44" s="29">
        <v>4</v>
      </c>
      <c r="I44" s="91" t="s">
        <v>224</v>
      </c>
      <c r="J44" s="90" t="s">
        <v>259</v>
      </c>
      <c r="K44" s="37">
        <v>4000</v>
      </c>
      <c r="L44" s="29">
        <v>0</v>
      </c>
      <c r="M44" s="75">
        <v>6.59</v>
      </c>
      <c r="N44" s="75">
        <v>26372.32</v>
      </c>
      <c r="O44" s="96" t="s">
        <v>40</v>
      </c>
    </row>
    <row r="45" spans="1:15" s="2" customFormat="1" ht="13.5" customHeight="1" x14ac:dyDescent="0.2">
      <c r="A45" s="52"/>
      <c r="B45" s="30">
        <f t="shared" si="1"/>
        <v>36</v>
      </c>
      <c r="C45" s="89" t="s">
        <v>49</v>
      </c>
      <c r="D45" s="89" t="s">
        <v>68</v>
      </c>
      <c r="E45" s="89" t="s">
        <v>108</v>
      </c>
      <c r="F45" s="89" t="s">
        <v>154</v>
      </c>
      <c r="G45" s="89" t="s">
        <v>193</v>
      </c>
      <c r="H45" s="31">
        <v>1</v>
      </c>
      <c r="I45" s="92" t="s">
        <v>224</v>
      </c>
      <c r="J45" s="89" t="s">
        <v>260</v>
      </c>
      <c r="K45" s="38">
        <v>1000</v>
      </c>
      <c r="L45" s="38">
        <v>2115</v>
      </c>
      <c r="M45" s="76">
        <v>1.26</v>
      </c>
      <c r="N45" s="76">
        <v>1263.5999999999999</v>
      </c>
      <c r="O45" s="97" t="s">
        <v>40</v>
      </c>
    </row>
    <row r="46" spans="1:15" s="2" customFormat="1" ht="13.5" customHeight="1" x14ac:dyDescent="0.2">
      <c r="A46" s="52"/>
      <c r="B46" s="28">
        <f t="shared" si="1"/>
        <v>37</v>
      </c>
      <c r="C46" s="88" t="s">
        <v>49</v>
      </c>
      <c r="D46" s="88" t="s">
        <v>68</v>
      </c>
      <c r="E46" s="90" t="s">
        <v>109</v>
      </c>
      <c r="F46" s="90" t="s">
        <v>155</v>
      </c>
      <c r="G46" s="90" t="s">
        <v>194</v>
      </c>
      <c r="H46" s="29">
        <v>1</v>
      </c>
      <c r="I46" s="91" t="s">
        <v>224</v>
      </c>
      <c r="J46" s="90" t="s">
        <v>261</v>
      </c>
      <c r="K46" s="37">
        <v>1000</v>
      </c>
      <c r="L46" s="37">
        <v>28228</v>
      </c>
      <c r="M46" s="75">
        <v>0.78</v>
      </c>
      <c r="N46" s="75">
        <v>780.31</v>
      </c>
      <c r="O46" s="96" t="s">
        <v>40</v>
      </c>
    </row>
    <row r="47" spans="1:15" s="2" customFormat="1" ht="13.5" customHeight="1" x14ac:dyDescent="0.2">
      <c r="A47" s="52"/>
      <c r="B47" s="30">
        <f t="shared" si="1"/>
        <v>38</v>
      </c>
      <c r="C47" s="89" t="s">
        <v>49</v>
      </c>
      <c r="D47" s="89" t="s">
        <v>68</v>
      </c>
      <c r="E47" s="89" t="s">
        <v>110</v>
      </c>
      <c r="F47" s="89" t="s">
        <v>156</v>
      </c>
      <c r="G47" s="89" t="s">
        <v>195</v>
      </c>
      <c r="H47" s="31">
        <v>1</v>
      </c>
      <c r="I47" s="92" t="s">
        <v>224</v>
      </c>
      <c r="J47" s="89" t="s">
        <v>262</v>
      </c>
      <c r="K47" s="38">
        <v>1000</v>
      </c>
      <c r="L47" s="38">
        <v>2759</v>
      </c>
      <c r="M47" s="76">
        <v>0.1</v>
      </c>
      <c r="N47" s="76">
        <v>103</v>
      </c>
      <c r="O47" s="97" t="s">
        <v>40</v>
      </c>
    </row>
    <row r="48" spans="1:15" s="2" customFormat="1" ht="13.5" customHeight="1" x14ac:dyDescent="0.2">
      <c r="A48" s="52"/>
      <c r="B48" s="28">
        <f t="shared" si="1"/>
        <v>39</v>
      </c>
      <c r="C48" s="88" t="s">
        <v>50</v>
      </c>
      <c r="D48" s="88" t="s">
        <v>69</v>
      </c>
      <c r="E48" s="90" t="s">
        <v>111</v>
      </c>
      <c r="F48" s="90" t="s">
        <v>137</v>
      </c>
      <c r="G48" s="90" t="s">
        <v>196</v>
      </c>
      <c r="H48" s="29">
        <v>1</v>
      </c>
      <c r="I48" s="91" t="s">
        <v>224</v>
      </c>
      <c r="J48" s="90" t="s">
        <v>263</v>
      </c>
      <c r="K48" s="37">
        <v>1000</v>
      </c>
      <c r="L48" s="37">
        <v>100488</v>
      </c>
      <c r="M48" s="75">
        <v>0.12</v>
      </c>
      <c r="N48" s="75">
        <v>118.84</v>
      </c>
      <c r="O48" s="96" t="s">
        <v>40</v>
      </c>
    </row>
    <row r="49" spans="1:15" s="2" customFormat="1" ht="13.5" customHeight="1" x14ac:dyDescent="0.2">
      <c r="A49" s="52"/>
      <c r="B49" s="30">
        <f t="shared" si="1"/>
        <v>40</v>
      </c>
      <c r="C49" s="89" t="s">
        <v>50</v>
      </c>
      <c r="D49" s="89" t="s">
        <v>69</v>
      </c>
      <c r="E49" s="89" t="s">
        <v>112</v>
      </c>
      <c r="F49" s="89" t="s">
        <v>137</v>
      </c>
      <c r="G49" s="89" t="s">
        <v>197</v>
      </c>
      <c r="H49" s="31">
        <v>1</v>
      </c>
      <c r="I49" s="92" t="s">
        <v>224</v>
      </c>
      <c r="J49" s="89" t="s">
        <v>264</v>
      </c>
      <c r="K49" s="38">
        <v>1000</v>
      </c>
      <c r="L49" s="38">
        <v>13811</v>
      </c>
      <c r="M49" s="76">
        <v>0.1</v>
      </c>
      <c r="N49" s="76">
        <v>102.84</v>
      </c>
      <c r="O49" s="97" t="s">
        <v>40</v>
      </c>
    </row>
    <row r="50" spans="1:15" s="2" customFormat="1" ht="13.5" customHeight="1" x14ac:dyDescent="0.2">
      <c r="A50" s="52"/>
      <c r="B50" s="28">
        <f t="shared" si="1"/>
        <v>41</v>
      </c>
      <c r="C50" s="88" t="s">
        <v>51</v>
      </c>
      <c r="D50" s="88" t="s">
        <v>300</v>
      </c>
      <c r="E50" s="90" t="s">
        <v>61</v>
      </c>
      <c r="F50" s="90" t="s">
        <v>61</v>
      </c>
      <c r="G50" s="90" t="s">
        <v>198</v>
      </c>
      <c r="H50" s="29">
        <v>1</v>
      </c>
      <c r="I50" s="91" t="s">
        <v>301</v>
      </c>
      <c r="J50" s="90" t="s">
        <v>61</v>
      </c>
      <c r="K50" s="37">
        <v>1000</v>
      </c>
      <c r="L50" s="29"/>
      <c r="M50" s="75">
        <v>9.32</v>
      </c>
      <c r="N50" s="75">
        <f>K50*M50</f>
        <v>9320</v>
      </c>
      <c r="O50" s="96" t="s">
        <v>40</v>
      </c>
    </row>
    <row r="51" spans="1:15" s="2" customFormat="1" ht="13.5" customHeight="1" x14ac:dyDescent="0.2">
      <c r="A51" s="52"/>
      <c r="B51" s="30">
        <f t="shared" si="1"/>
        <v>42</v>
      </c>
      <c r="C51" s="89" t="s">
        <v>52</v>
      </c>
      <c r="D51" s="89" t="s">
        <v>70</v>
      </c>
      <c r="E51" s="89" t="s">
        <v>113</v>
      </c>
      <c r="F51" s="89" t="s">
        <v>138</v>
      </c>
      <c r="G51" s="89" t="s">
        <v>199</v>
      </c>
      <c r="H51" s="31">
        <v>1</v>
      </c>
      <c r="I51" s="92" t="s">
        <v>224</v>
      </c>
      <c r="J51" s="89" t="s">
        <v>265</v>
      </c>
      <c r="K51" s="38">
        <v>1000</v>
      </c>
      <c r="L51" s="38">
        <v>145690</v>
      </c>
      <c r="M51" s="76">
        <v>0.01</v>
      </c>
      <c r="N51" s="76">
        <v>6.72</v>
      </c>
      <c r="O51" s="97" t="s">
        <v>40</v>
      </c>
    </row>
    <row r="52" spans="1:15" s="2" customFormat="1" ht="13.5" customHeight="1" x14ac:dyDescent="0.2">
      <c r="A52" s="52"/>
      <c r="B52" s="28">
        <f t="shared" si="1"/>
        <v>43</v>
      </c>
      <c r="C52" s="88" t="s">
        <v>52</v>
      </c>
      <c r="D52" s="88" t="s">
        <v>71</v>
      </c>
      <c r="E52" s="90" t="s">
        <v>114</v>
      </c>
      <c r="F52" s="90" t="s">
        <v>138</v>
      </c>
      <c r="G52" s="90" t="s">
        <v>200</v>
      </c>
      <c r="H52" s="29">
        <v>13</v>
      </c>
      <c r="I52" s="91" t="s">
        <v>224</v>
      </c>
      <c r="J52" s="90" t="s">
        <v>266</v>
      </c>
      <c r="K52" s="37">
        <v>13000</v>
      </c>
      <c r="L52" s="37">
        <v>226874</v>
      </c>
      <c r="M52" s="75">
        <v>0</v>
      </c>
      <c r="N52" s="75">
        <v>35.1</v>
      </c>
      <c r="O52" s="96" t="s">
        <v>40</v>
      </c>
    </row>
    <row r="53" spans="1:15" s="2" customFormat="1" ht="13.5" customHeight="1" x14ac:dyDescent="0.2">
      <c r="A53" s="52"/>
      <c r="B53" s="30">
        <f t="shared" si="1"/>
        <v>44</v>
      </c>
      <c r="C53" s="89" t="s">
        <v>52</v>
      </c>
      <c r="D53" s="89" t="s">
        <v>71</v>
      </c>
      <c r="E53" s="89" t="s">
        <v>115</v>
      </c>
      <c r="F53" s="89" t="s">
        <v>138</v>
      </c>
      <c r="G53" s="89" t="s">
        <v>201</v>
      </c>
      <c r="H53" s="31">
        <v>7</v>
      </c>
      <c r="I53" s="92" t="s">
        <v>224</v>
      </c>
      <c r="J53" s="89" t="s">
        <v>267</v>
      </c>
      <c r="K53" s="38">
        <v>7000</v>
      </c>
      <c r="L53" s="38">
        <v>65340</v>
      </c>
      <c r="M53" s="76">
        <v>0</v>
      </c>
      <c r="N53" s="76">
        <v>18.899999999999999</v>
      </c>
      <c r="O53" s="97" t="s">
        <v>40</v>
      </c>
    </row>
    <row r="54" spans="1:15" s="2" customFormat="1" ht="13.5" customHeight="1" x14ac:dyDescent="0.2">
      <c r="A54" s="52"/>
      <c r="B54" s="28">
        <f t="shared" si="1"/>
        <v>45</v>
      </c>
      <c r="C54" s="88" t="s">
        <v>52</v>
      </c>
      <c r="D54" s="88" t="s">
        <v>71</v>
      </c>
      <c r="E54" s="90" t="s">
        <v>116</v>
      </c>
      <c r="F54" s="90" t="s">
        <v>138</v>
      </c>
      <c r="G54" s="90" t="s">
        <v>202</v>
      </c>
      <c r="H54" s="29">
        <v>3</v>
      </c>
      <c r="I54" s="91" t="s">
        <v>224</v>
      </c>
      <c r="J54" s="90" t="s">
        <v>268</v>
      </c>
      <c r="K54" s="37">
        <v>3000</v>
      </c>
      <c r="L54" s="37">
        <v>161511</v>
      </c>
      <c r="M54" s="75">
        <v>0</v>
      </c>
      <c r="N54" s="75">
        <v>9.7200000000000006</v>
      </c>
      <c r="O54" s="96" t="s">
        <v>40</v>
      </c>
    </row>
    <row r="55" spans="1:15" s="2" customFormat="1" ht="13.5" customHeight="1" x14ac:dyDescent="0.2">
      <c r="A55" s="52"/>
      <c r="B55" s="30">
        <f t="shared" si="1"/>
        <v>46</v>
      </c>
      <c r="C55" s="89" t="s">
        <v>52</v>
      </c>
      <c r="D55" s="89" t="s">
        <v>62</v>
      </c>
      <c r="E55" s="89" t="s">
        <v>117</v>
      </c>
      <c r="F55" s="89" t="s">
        <v>138</v>
      </c>
      <c r="G55" s="89" t="s">
        <v>203</v>
      </c>
      <c r="H55" s="31">
        <v>2</v>
      </c>
      <c r="I55" s="92" t="s">
        <v>224</v>
      </c>
      <c r="J55" s="89" t="s">
        <v>269</v>
      </c>
      <c r="K55" s="38">
        <v>2000</v>
      </c>
      <c r="L55" s="38">
        <v>68082</v>
      </c>
      <c r="M55" s="76">
        <v>0.02</v>
      </c>
      <c r="N55" s="76">
        <v>34.799999999999997</v>
      </c>
      <c r="O55" s="97" t="s">
        <v>40</v>
      </c>
    </row>
    <row r="56" spans="1:15" s="2" customFormat="1" ht="13.5" customHeight="1" x14ac:dyDescent="0.2">
      <c r="A56" s="52"/>
      <c r="B56" s="28">
        <f t="shared" si="1"/>
        <v>47</v>
      </c>
      <c r="C56" s="88" t="s">
        <v>52</v>
      </c>
      <c r="D56" s="88" t="s">
        <v>62</v>
      </c>
      <c r="E56" s="90" t="s">
        <v>118</v>
      </c>
      <c r="F56" s="90" t="s">
        <v>138</v>
      </c>
      <c r="G56" s="90" t="s">
        <v>204</v>
      </c>
      <c r="H56" s="29">
        <v>1</v>
      </c>
      <c r="I56" s="91" t="s">
        <v>224</v>
      </c>
      <c r="J56" s="90" t="s">
        <v>270</v>
      </c>
      <c r="K56" s="37">
        <v>1000</v>
      </c>
      <c r="L56" s="37">
        <v>86447</v>
      </c>
      <c r="M56" s="75">
        <v>0.02</v>
      </c>
      <c r="N56" s="75">
        <v>17.399999999999999</v>
      </c>
      <c r="O56" s="96" t="s">
        <v>40</v>
      </c>
    </row>
    <row r="57" spans="1:15" s="2" customFormat="1" ht="13.5" customHeight="1" x14ac:dyDescent="0.2">
      <c r="A57" s="52"/>
      <c r="B57" s="30">
        <f t="shared" si="1"/>
        <v>48</v>
      </c>
      <c r="C57" s="89" t="s">
        <v>52</v>
      </c>
      <c r="D57" s="89" t="s">
        <v>62</v>
      </c>
      <c r="E57" s="89" t="s">
        <v>119</v>
      </c>
      <c r="F57" s="89" t="s">
        <v>138</v>
      </c>
      <c r="G57" s="89" t="s">
        <v>205</v>
      </c>
      <c r="H57" s="31">
        <v>3</v>
      </c>
      <c r="I57" s="92" t="s">
        <v>224</v>
      </c>
      <c r="J57" s="89" t="s">
        <v>271</v>
      </c>
      <c r="K57" s="38">
        <v>3000</v>
      </c>
      <c r="L57" s="38">
        <v>217354</v>
      </c>
      <c r="M57" s="76">
        <v>0.02</v>
      </c>
      <c r="N57" s="76">
        <v>52.2</v>
      </c>
      <c r="O57" s="97" t="s">
        <v>40</v>
      </c>
    </row>
    <row r="58" spans="1:15" s="2" customFormat="1" ht="13.5" customHeight="1" x14ac:dyDescent="0.2">
      <c r="A58" s="52"/>
      <c r="B58" s="28">
        <f t="shared" si="1"/>
        <v>49</v>
      </c>
      <c r="C58" s="88" t="s">
        <v>52</v>
      </c>
      <c r="D58" s="88" t="s">
        <v>62</v>
      </c>
      <c r="E58" s="90" t="s">
        <v>120</v>
      </c>
      <c r="F58" s="90" t="s">
        <v>138</v>
      </c>
      <c r="G58" s="90" t="s">
        <v>206</v>
      </c>
      <c r="H58" s="29">
        <v>1</v>
      </c>
      <c r="I58" s="91" t="s">
        <v>224</v>
      </c>
      <c r="J58" s="90" t="s">
        <v>272</v>
      </c>
      <c r="K58" s="37">
        <v>1000</v>
      </c>
      <c r="L58" s="37">
        <v>52286</v>
      </c>
      <c r="M58" s="75">
        <v>0.02</v>
      </c>
      <c r="N58" s="75">
        <v>17.399999999999999</v>
      </c>
      <c r="O58" s="96" t="s">
        <v>40</v>
      </c>
    </row>
    <row r="59" spans="1:15" s="2" customFormat="1" ht="13.5" customHeight="1" x14ac:dyDescent="0.2">
      <c r="A59" s="52"/>
      <c r="B59" s="30">
        <f t="shared" si="1"/>
        <v>50</v>
      </c>
      <c r="C59" s="89" t="s">
        <v>52</v>
      </c>
      <c r="D59" s="89" t="s">
        <v>62</v>
      </c>
      <c r="E59" s="89" t="s">
        <v>121</v>
      </c>
      <c r="F59" s="89" t="s">
        <v>138</v>
      </c>
      <c r="G59" s="89" t="s">
        <v>207</v>
      </c>
      <c r="H59" s="31">
        <v>1</v>
      </c>
      <c r="I59" s="92" t="s">
        <v>224</v>
      </c>
      <c r="J59" s="89" t="s">
        <v>273</v>
      </c>
      <c r="K59" s="38">
        <v>1000</v>
      </c>
      <c r="L59" s="38">
        <v>132943</v>
      </c>
      <c r="M59" s="76">
        <v>0.02</v>
      </c>
      <c r="N59" s="76">
        <v>17.399999999999999</v>
      </c>
      <c r="O59" s="97" t="s">
        <v>40</v>
      </c>
    </row>
    <row r="60" spans="1:15" s="2" customFormat="1" ht="13.5" customHeight="1" x14ac:dyDescent="0.2">
      <c r="A60" s="52"/>
      <c r="B60" s="28">
        <f t="shared" si="1"/>
        <v>51</v>
      </c>
      <c r="C60" s="88" t="s">
        <v>52</v>
      </c>
      <c r="D60" s="88" t="s">
        <v>72</v>
      </c>
      <c r="E60" s="90" t="s">
        <v>122</v>
      </c>
      <c r="F60" s="90" t="s">
        <v>138</v>
      </c>
      <c r="G60" s="90" t="s">
        <v>208</v>
      </c>
      <c r="H60" s="29">
        <v>16</v>
      </c>
      <c r="I60" s="91" t="s">
        <v>224</v>
      </c>
      <c r="J60" s="90" t="s">
        <v>274</v>
      </c>
      <c r="K60" s="37">
        <v>16000</v>
      </c>
      <c r="L60" s="37">
        <v>2946662</v>
      </c>
      <c r="M60" s="75">
        <v>0</v>
      </c>
      <c r="N60" s="75">
        <v>32.479999999999997</v>
      </c>
      <c r="O60" s="96" t="s">
        <v>40</v>
      </c>
    </row>
    <row r="61" spans="1:15" s="2" customFormat="1" ht="13.5" customHeight="1" x14ac:dyDescent="0.2">
      <c r="A61" s="52"/>
      <c r="B61" s="30">
        <f t="shared" si="1"/>
        <v>52</v>
      </c>
      <c r="C61" s="89" t="s">
        <v>52</v>
      </c>
      <c r="D61" s="89" t="s">
        <v>72</v>
      </c>
      <c r="E61" s="89" t="s">
        <v>123</v>
      </c>
      <c r="F61" s="89" t="s">
        <v>138</v>
      </c>
      <c r="G61" s="89" t="s">
        <v>209</v>
      </c>
      <c r="H61" s="31">
        <v>1</v>
      </c>
      <c r="I61" s="92" t="s">
        <v>224</v>
      </c>
      <c r="J61" s="89" t="s">
        <v>275</v>
      </c>
      <c r="K61" s="38">
        <v>1000</v>
      </c>
      <c r="L61" s="38">
        <v>84528</v>
      </c>
      <c r="M61" s="76">
        <v>0</v>
      </c>
      <c r="N61" s="76">
        <v>2.7</v>
      </c>
      <c r="O61" s="97" t="s">
        <v>40</v>
      </c>
    </row>
    <row r="62" spans="1:15" s="2" customFormat="1" ht="13.5" customHeight="1" x14ac:dyDescent="0.2">
      <c r="A62" s="52"/>
      <c r="B62" s="28">
        <f t="shared" si="1"/>
        <v>53</v>
      </c>
      <c r="C62" s="88" t="s">
        <v>52</v>
      </c>
      <c r="D62" s="88" t="s">
        <v>72</v>
      </c>
      <c r="E62" s="90" t="s">
        <v>124</v>
      </c>
      <c r="F62" s="90" t="s">
        <v>138</v>
      </c>
      <c r="G62" s="90" t="s">
        <v>210</v>
      </c>
      <c r="H62" s="29">
        <v>4</v>
      </c>
      <c r="I62" s="91" t="s">
        <v>224</v>
      </c>
      <c r="J62" s="90" t="s">
        <v>276</v>
      </c>
      <c r="K62" s="37">
        <v>4000</v>
      </c>
      <c r="L62" s="37">
        <v>45411</v>
      </c>
      <c r="M62" s="75">
        <v>0</v>
      </c>
      <c r="N62" s="75">
        <v>12.88</v>
      </c>
      <c r="O62" s="96" t="s">
        <v>40</v>
      </c>
    </row>
    <row r="63" spans="1:15" s="2" customFormat="1" ht="13.5" customHeight="1" x14ac:dyDescent="0.2">
      <c r="A63" s="52"/>
      <c r="B63" s="30">
        <f t="shared" si="1"/>
        <v>54</v>
      </c>
      <c r="C63" s="89" t="s">
        <v>52</v>
      </c>
      <c r="D63" s="89" t="s">
        <v>72</v>
      </c>
      <c r="E63" s="89" t="s">
        <v>125</v>
      </c>
      <c r="F63" s="89" t="s">
        <v>138</v>
      </c>
      <c r="G63" s="89" t="s">
        <v>211</v>
      </c>
      <c r="H63" s="31">
        <v>1</v>
      </c>
      <c r="I63" s="92" t="s">
        <v>224</v>
      </c>
      <c r="J63" s="89" t="s">
        <v>277</v>
      </c>
      <c r="K63" s="38">
        <v>1000</v>
      </c>
      <c r="L63" s="38">
        <v>104775</v>
      </c>
      <c r="M63" s="76">
        <v>0</v>
      </c>
      <c r="N63" s="76">
        <v>2.7</v>
      </c>
      <c r="O63" s="97" t="s">
        <v>40</v>
      </c>
    </row>
    <row r="64" spans="1:15" s="2" customFormat="1" ht="13.5" customHeight="1" x14ac:dyDescent="0.2">
      <c r="A64" s="52"/>
      <c r="B64" s="28">
        <f t="shared" si="1"/>
        <v>55</v>
      </c>
      <c r="C64" s="88" t="s">
        <v>52</v>
      </c>
      <c r="D64" s="88" t="s">
        <v>72</v>
      </c>
      <c r="E64" s="90" t="s">
        <v>126</v>
      </c>
      <c r="F64" s="90" t="s">
        <v>138</v>
      </c>
      <c r="G64" s="90" t="s">
        <v>212</v>
      </c>
      <c r="H64" s="29">
        <v>4</v>
      </c>
      <c r="I64" s="91" t="s">
        <v>224</v>
      </c>
      <c r="J64" s="90" t="s">
        <v>278</v>
      </c>
      <c r="K64" s="37">
        <v>4000</v>
      </c>
      <c r="L64" s="37">
        <v>413535</v>
      </c>
      <c r="M64" s="75">
        <v>0</v>
      </c>
      <c r="N64" s="75">
        <v>9.36</v>
      </c>
      <c r="O64" s="96" t="s">
        <v>40</v>
      </c>
    </row>
    <row r="65" spans="1:15" s="2" customFormat="1" ht="13.5" customHeight="1" x14ac:dyDescent="0.2">
      <c r="A65" s="52"/>
      <c r="B65" s="30">
        <f t="shared" si="1"/>
        <v>56</v>
      </c>
      <c r="C65" s="89" t="s">
        <v>52</v>
      </c>
      <c r="D65" s="89" t="s">
        <v>72</v>
      </c>
      <c r="E65" s="89" t="s">
        <v>127</v>
      </c>
      <c r="F65" s="89" t="s">
        <v>138</v>
      </c>
      <c r="G65" s="89" t="s">
        <v>213</v>
      </c>
      <c r="H65" s="31">
        <v>25</v>
      </c>
      <c r="I65" s="92" t="s">
        <v>224</v>
      </c>
      <c r="J65" s="89" t="s">
        <v>279</v>
      </c>
      <c r="K65" s="38">
        <v>25000</v>
      </c>
      <c r="L65" s="38">
        <v>7286737</v>
      </c>
      <c r="M65" s="76">
        <v>0</v>
      </c>
      <c r="N65" s="76">
        <v>44.5</v>
      </c>
      <c r="O65" s="97" t="s">
        <v>40</v>
      </c>
    </row>
    <row r="66" spans="1:15" s="2" customFormat="1" ht="13.5" customHeight="1" x14ac:dyDescent="0.2">
      <c r="A66" s="52"/>
      <c r="B66" s="28">
        <f t="shared" si="1"/>
        <v>57</v>
      </c>
      <c r="C66" s="88" t="s">
        <v>52</v>
      </c>
      <c r="D66" s="88" t="s">
        <v>72</v>
      </c>
      <c r="E66" s="90" t="s">
        <v>128</v>
      </c>
      <c r="F66" s="90" t="s">
        <v>138</v>
      </c>
      <c r="G66" s="90" t="s">
        <v>214</v>
      </c>
      <c r="H66" s="29">
        <v>1</v>
      </c>
      <c r="I66" s="91" t="s">
        <v>224</v>
      </c>
      <c r="J66" s="90" t="s">
        <v>280</v>
      </c>
      <c r="K66" s="37">
        <v>1000</v>
      </c>
      <c r="L66" s="37">
        <v>282369</v>
      </c>
      <c r="M66" s="75">
        <v>0</v>
      </c>
      <c r="N66" s="75">
        <v>2.7</v>
      </c>
      <c r="O66" s="96" t="s">
        <v>40</v>
      </c>
    </row>
    <row r="67" spans="1:15" s="2" customFormat="1" ht="13.5" customHeight="1" x14ac:dyDescent="0.2">
      <c r="A67" s="52"/>
      <c r="B67" s="30">
        <f t="shared" si="1"/>
        <v>58</v>
      </c>
      <c r="C67" s="89" t="s">
        <v>52</v>
      </c>
      <c r="D67" s="89" t="s">
        <v>72</v>
      </c>
      <c r="E67" s="89" t="s">
        <v>129</v>
      </c>
      <c r="F67" s="89" t="s">
        <v>138</v>
      </c>
      <c r="G67" s="89" t="s">
        <v>215</v>
      </c>
      <c r="H67" s="31">
        <v>1</v>
      </c>
      <c r="I67" s="92" t="s">
        <v>224</v>
      </c>
      <c r="J67" s="89" t="s">
        <v>281</v>
      </c>
      <c r="K67" s="38">
        <v>1000</v>
      </c>
      <c r="L67" s="38">
        <v>50587</v>
      </c>
      <c r="M67" s="76">
        <v>0</v>
      </c>
      <c r="N67" s="76">
        <v>2.7</v>
      </c>
      <c r="O67" s="97" t="s">
        <v>40</v>
      </c>
    </row>
    <row r="68" spans="1:15" s="2" customFormat="1" ht="13.5" customHeight="1" x14ac:dyDescent="0.2">
      <c r="A68" s="52"/>
      <c r="B68" s="28">
        <f t="shared" si="1"/>
        <v>59</v>
      </c>
      <c r="C68" s="88" t="s">
        <v>52</v>
      </c>
      <c r="D68" s="88" t="s">
        <v>72</v>
      </c>
      <c r="E68" s="90" t="s">
        <v>130</v>
      </c>
      <c r="F68" s="90" t="s">
        <v>138</v>
      </c>
      <c r="G68" s="90" t="s">
        <v>216</v>
      </c>
      <c r="H68" s="29">
        <v>1</v>
      </c>
      <c r="I68" s="91" t="s">
        <v>224</v>
      </c>
      <c r="J68" s="90" t="s">
        <v>282</v>
      </c>
      <c r="K68" s="37">
        <v>1000</v>
      </c>
      <c r="L68" s="37">
        <v>129320</v>
      </c>
      <c r="M68" s="75">
        <v>0</v>
      </c>
      <c r="N68" s="75">
        <v>2.7</v>
      </c>
      <c r="O68" s="96" t="s">
        <v>40</v>
      </c>
    </row>
    <row r="69" spans="1:15" s="2" customFormat="1" ht="13.5" customHeight="1" x14ac:dyDescent="0.2">
      <c r="A69" s="52"/>
      <c r="B69" s="30">
        <f t="shared" si="1"/>
        <v>60</v>
      </c>
      <c r="C69" s="89" t="s">
        <v>52</v>
      </c>
      <c r="D69" s="89" t="s">
        <v>72</v>
      </c>
      <c r="E69" s="89" t="s">
        <v>131</v>
      </c>
      <c r="F69" s="89" t="s">
        <v>138</v>
      </c>
      <c r="G69" s="89" t="s">
        <v>217</v>
      </c>
      <c r="H69" s="31">
        <v>2</v>
      </c>
      <c r="I69" s="92" t="s">
        <v>224</v>
      </c>
      <c r="J69" s="89" t="s">
        <v>283</v>
      </c>
      <c r="K69" s="38">
        <v>2000</v>
      </c>
      <c r="L69" s="38">
        <v>2176945</v>
      </c>
      <c r="M69" s="76">
        <v>0</v>
      </c>
      <c r="N69" s="76">
        <v>5.4</v>
      </c>
      <c r="O69" s="97" t="s">
        <v>40</v>
      </c>
    </row>
    <row r="70" spans="1:15" s="2" customFormat="1" ht="13.5" customHeight="1" x14ac:dyDescent="0.2">
      <c r="A70" s="52"/>
      <c r="B70" s="28">
        <f t="shared" si="1"/>
        <v>61</v>
      </c>
      <c r="C70" s="88" t="s">
        <v>52</v>
      </c>
      <c r="D70" s="88" t="s">
        <v>72</v>
      </c>
      <c r="E70" s="90" t="s">
        <v>132</v>
      </c>
      <c r="F70" s="90" t="s">
        <v>138</v>
      </c>
      <c r="G70" s="90" t="s">
        <v>218</v>
      </c>
      <c r="H70" s="29">
        <v>2</v>
      </c>
      <c r="I70" s="91" t="s">
        <v>224</v>
      </c>
      <c r="J70" s="90" t="s">
        <v>284</v>
      </c>
      <c r="K70" s="37">
        <v>2000</v>
      </c>
      <c r="L70" s="37">
        <v>434279</v>
      </c>
      <c r="M70" s="75">
        <v>0</v>
      </c>
      <c r="N70" s="75">
        <v>5.4</v>
      </c>
      <c r="O70" s="96" t="s">
        <v>40</v>
      </c>
    </row>
    <row r="71" spans="1:15" s="2" customFormat="1" ht="13.5" customHeight="1" x14ac:dyDescent="0.2">
      <c r="A71" s="52"/>
      <c r="B71" s="30">
        <f t="shared" si="1"/>
        <v>62</v>
      </c>
      <c r="C71" s="89" t="s">
        <v>52</v>
      </c>
      <c r="D71" s="89" t="s">
        <v>72</v>
      </c>
      <c r="E71" s="89" t="s">
        <v>133</v>
      </c>
      <c r="F71" s="89" t="s">
        <v>138</v>
      </c>
      <c r="G71" s="89" t="s">
        <v>219</v>
      </c>
      <c r="H71" s="31">
        <v>41</v>
      </c>
      <c r="I71" s="92" t="s">
        <v>224</v>
      </c>
      <c r="J71" s="89" t="s">
        <v>285</v>
      </c>
      <c r="K71" s="38">
        <v>41000</v>
      </c>
      <c r="L71" s="38">
        <v>13925017</v>
      </c>
      <c r="M71" s="76">
        <v>0</v>
      </c>
      <c r="N71" s="76">
        <v>83.23</v>
      </c>
      <c r="O71" s="97" t="s">
        <v>40</v>
      </c>
    </row>
    <row r="72" spans="1:15" s="2" customFormat="1" ht="13.5" customHeight="1" x14ac:dyDescent="0.2">
      <c r="A72" s="52"/>
      <c r="B72" s="28">
        <f t="shared" si="1"/>
        <v>63</v>
      </c>
      <c r="C72" s="88" t="s">
        <v>52</v>
      </c>
      <c r="D72" s="88" t="s">
        <v>72</v>
      </c>
      <c r="E72" s="90" t="s">
        <v>134</v>
      </c>
      <c r="F72" s="90" t="s">
        <v>138</v>
      </c>
      <c r="G72" s="90" t="s">
        <v>220</v>
      </c>
      <c r="H72" s="29">
        <v>5</v>
      </c>
      <c r="I72" s="91" t="s">
        <v>224</v>
      </c>
      <c r="J72" s="90" t="s">
        <v>286</v>
      </c>
      <c r="K72" s="37">
        <v>5000</v>
      </c>
      <c r="L72" s="37">
        <v>4403541</v>
      </c>
      <c r="M72" s="75">
        <v>0</v>
      </c>
      <c r="N72" s="75">
        <v>10.15</v>
      </c>
      <c r="O72" s="96" t="s">
        <v>40</v>
      </c>
    </row>
    <row r="73" spans="1:15" s="2" customFormat="1" ht="13.5" customHeight="1" x14ac:dyDescent="0.2">
      <c r="A73" s="52"/>
      <c r="B73" s="30">
        <f t="shared" si="1"/>
        <v>64</v>
      </c>
      <c r="C73" s="89" t="s">
        <v>52</v>
      </c>
      <c r="D73" s="89" t="s">
        <v>72</v>
      </c>
      <c r="E73" s="89" t="s">
        <v>135</v>
      </c>
      <c r="F73" s="89" t="s">
        <v>138</v>
      </c>
      <c r="G73" s="89" t="s">
        <v>221</v>
      </c>
      <c r="H73" s="31">
        <v>4</v>
      </c>
      <c r="I73" s="92" t="s">
        <v>224</v>
      </c>
      <c r="J73" s="89" t="s">
        <v>287</v>
      </c>
      <c r="K73" s="38">
        <v>4000</v>
      </c>
      <c r="L73" s="38">
        <v>296071</v>
      </c>
      <c r="M73" s="76">
        <v>0</v>
      </c>
      <c r="N73" s="76">
        <v>9.36</v>
      </c>
      <c r="O73" s="97" t="s">
        <v>40</v>
      </c>
    </row>
    <row r="74" spans="1:15" x14ac:dyDescent="0.2">
      <c r="A74" s="52"/>
      <c r="B74" s="48"/>
      <c r="C74" s="47"/>
      <c r="D74" s="33"/>
      <c r="E74" s="32"/>
      <c r="F74" s="44"/>
      <c r="G74" s="36"/>
      <c r="H74" s="43">
        <f>SUM(H10:H73)</f>
        <v>430</v>
      </c>
      <c r="I74" s="69"/>
      <c r="J74" s="39"/>
      <c r="K74" s="43">
        <f>SUM(K10:K73)</f>
        <v>429000</v>
      </c>
      <c r="L74" s="42"/>
      <c r="M74" s="42"/>
      <c r="N74" s="42">
        <f>SUM(N10:N73)</f>
        <v>126175.48999999995</v>
      </c>
      <c r="O74" s="62"/>
    </row>
    <row r="75" spans="1:15" ht="13.5" thickBot="1" x14ac:dyDescent="0.25">
      <c r="A75" s="52"/>
      <c r="B75" s="101" t="s">
        <v>20</v>
      </c>
      <c r="C75" s="101"/>
      <c r="D75" s="5"/>
      <c r="E75" s="7"/>
      <c r="F75" s="46" t="s">
        <v>21</v>
      </c>
      <c r="G75" s="4"/>
      <c r="H75" s="4"/>
      <c r="I75" s="70"/>
      <c r="J75" s="36"/>
      <c r="K75" s="36"/>
      <c r="L75" s="36"/>
      <c r="M75" s="36"/>
      <c r="N75" s="36"/>
      <c r="O75" s="61"/>
    </row>
    <row r="76" spans="1:15" ht="27" thickBot="1" x14ac:dyDescent="0.25">
      <c r="A76" s="52"/>
      <c r="B76" s="6"/>
      <c r="C76" s="6"/>
      <c r="D76" s="6"/>
      <c r="E76" s="8"/>
      <c r="F76" s="5"/>
      <c r="G76" s="5"/>
      <c r="H76" s="84" t="s">
        <v>39</v>
      </c>
      <c r="I76" s="74" t="s">
        <v>29</v>
      </c>
      <c r="J76" s="41" t="s">
        <v>23</v>
      </c>
      <c r="K76" s="36"/>
      <c r="L76" s="102">
        <f>N74</f>
        <v>126175.48999999995</v>
      </c>
      <c r="M76" s="103"/>
      <c r="N76" s="85" t="s">
        <v>40</v>
      </c>
      <c r="O76" s="61"/>
    </row>
    <row r="77" spans="1:15" x14ac:dyDescent="0.2">
      <c r="A77" s="52"/>
      <c r="B77" s="6"/>
      <c r="C77" s="6"/>
      <c r="D77" s="6"/>
      <c r="E77" s="8"/>
      <c r="F77" s="5"/>
      <c r="G77" s="5"/>
      <c r="H77" s="5"/>
      <c r="I77" s="71"/>
      <c r="J77" s="45" t="s">
        <v>28</v>
      </c>
      <c r="K77" s="6"/>
      <c r="L77" s="104">
        <f>L76/H76</f>
        <v>126.17548999999995</v>
      </c>
      <c r="M77" s="104"/>
      <c r="N77" s="86" t="s">
        <v>40</v>
      </c>
      <c r="O77" s="61"/>
    </row>
    <row r="78" spans="1:15" ht="13.5" thickBot="1" x14ac:dyDescent="0.25">
      <c r="A78" s="55"/>
      <c r="B78" s="27"/>
      <c r="C78" s="11"/>
      <c r="D78" s="11"/>
      <c r="E78" s="9"/>
      <c r="F78" s="10"/>
      <c r="G78" s="10"/>
      <c r="H78" s="10"/>
      <c r="I78" s="72"/>
      <c r="J78" s="10"/>
      <c r="K78" s="11"/>
      <c r="L78" s="56"/>
      <c r="M78" s="56"/>
      <c r="N78" s="56"/>
      <c r="O78" s="63"/>
    </row>
    <row r="80" spans="1:1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</sheetData>
  <mergeCells count="3">
    <mergeCell ref="B75:C75"/>
    <mergeCell ref="L76:M76"/>
    <mergeCell ref="L77:M77"/>
  </mergeCells>
  <phoneticPr fontId="0" type="noConversion"/>
  <conditionalFormatting sqref="L11">
    <cfRule type="cellIs" dxfId="120" priority="132" operator="lessThan">
      <formula>1</formula>
    </cfRule>
  </conditionalFormatting>
  <conditionalFormatting sqref="N10:N11">
    <cfRule type="containsBlanks" dxfId="119" priority="131">
      <formula>LEN(TRIM(N10))=0</formula>
    </cfRule>
  </conditionalFormatting>
  <conditionalFormatting sqref="L12">
    <cfRule type="cellIs" dxfId="118" priority="129" operator="lessThan">
      <formula>1</formula>
    </cfRule>
  </conditionalFormatting>
  <conditionalFormatting sqref="N12">
    <cfRule type="containsBlanks" dxfId="117" priority="128">
      <formula>LEN(TRIM(N12))=0</formula>
    </cfRule>
  </conditionalFormatting>
  <conditionalFormatting sqref="L13">
    <cfRule type="cellIs" dxfId="116" priority="127" operator="lessThan">
      <formula>1</formula>
    </cfRule>
  </conditionalFormatting>
  <conditionalFormatting sqref="N13">
    <cfRule type="containsBlanks" dxfId="115" priority="126">
      <formula>LEN(TRIM(N13))=0</formula>
    </cfRule>
  </conditionalFormatting>
  <conditionalFormatting sqref="L14">
    <cfRule type="cellIs" dxfId="114" priority="125" operator="lessThan">
      <formula>1</formula>
    </cfRule>
  </conditionalFormatting>
  <conditionalFormatting sqref="N14">
    <cfRule type="containsBlanks" dxfId="113" priority="124">
      <formula>LEN(TRIM(N14))=0</formula>
    </cfRule>
  </conditionalFormatting>
  <conditionalFormatting sqref="L15">
    <cfRule type="cellIs" dxfId="112" priority="123" operator="lessThan">
      <formula>1</formula>
    </cfRule>
  </conditionalFormatting>
  <conditionalFormatting sqref="N15">
    <cfRule type="containsBlanks" dxfId="111" priority="122">
      <formula>LEN(TRIM(N15))=0</formula>
    </cfRule>
  </conditionalFormatting>
  <conditionalFormatting sqref="L16">
    <cfRule type="cellIs" dxfId="110" priority="121" operator="lessThan">
      <formula>1</formula>
    </cfRule>
  </conditionalFormatting>
  <conditionalFormatting sqref="N16">
    <cfRule type="containsBlanks" dxfId="109" priority="120">
      <formula>LEN(TRIM(N16))=0</formula>
    </cfRule>
  </conditionalFormatting>
  <conditionalFormatting sqref="L17">
    <cfRule type="cellIs" dxfId="108" priority="119" operator="lessThan">
      <formula>1</formula>
    </cfRule>
  </conditionalFormatting>
  <conditionalFormatting sqref="N17">
    <cfRule type="containsBlanks" dxfId="107" priority="118">
      <formula>LEN(TRIM(N17))=0</formula>
    </cfRule>
  </conditionalFormatting>
  <conditionalFormatting sqref="L18">
    <cfRule type="cellIs" dxfId="106" priority="117" operator="lessThan">
      <formula>1</formula>
    </cfRule>
  </conditionalFormatting>
  <conditionalFormatting sqref="N18">
    <cfRule type="containsBlanks" dxfId="105" priority="116">
      <formula>LEN(TRIM(N18))=0</formula>
    </cfRule>
  </conditionalFormatting>
  <conditionalFormatting sqref="L19">
    <cfRule type="cellIs" dxfId="104" priority="115" operator="lessThan">
      <formula>1</formula>
    </cfRule>
  </conditionalFormatting>
  <conditionalFormatting sqref="N19">
    <cfRule type="containsBlanks" dxfId="103" priority="114">
      <formula>LEN(TRIM(N19))=0</formula>
    </cfRule>
  </conditionalFormatting>
  <conditionalFormatting sqref="L20">
    <cfRule type="cellIs" dxfId="102" priority="113" operator="lessThan">
      <formula>1</formula>
    </cfRule>
  </conditionalFormatting>
  <conditionalFormatting sqref="N20">
    <cfRule type="containsBlanks" dxfId="101" priority="112">
      <formula>LEN(TRIM(N20))=0</formula>
    </cfRule>
  </conditionalFormatting>
  <conditionalFormatting sqref="L21">
    <cfRule type="cellIs" dxfId="100" priority="111" operator="lessThan">
      <formula>1</formula>
    </cfRule>
  </conditionalFormatting>
  <conditionalFormatting sqref="N21">
    <cfRule type="containsBlanks" dxfId="99" priority="110">
      <formula>LEN(TRIM(N21))=0</formula>
    </cfRule>
  </conditionalFormatting>
  <conditionalFormatting sqref="L22">
    <cfRule type="cellIs" dxfId="98" priority="109" operator="lessThan">
      <formula>1</formula>
    </cfRule>
  </conditionalFormatting>
  <conditionalFormatting sqref="N22">
    <cfRule type="containsBlanks" dxfId="97" priority="108">
      <formula>LEN(TRIM(N22))=0</formula>
    </cfRule>
  </conditionalFormatting>
  <conditionalFormatting sqref="L23">
    <cfRule type="cellIs" dxfId="96" priority="107" operator="lessThan">
      <formula>1</formula>
    </cfRule>
  </conditionalFormatting>
  <conditionalFormatting sqref="N23">
    <cfRule type="containsBlanks" dxfId="95" priority="106">
      <formula>LEN(TRIM(N23))=0</formula>
    </cfRule>
  </conditionalFormatting>
  <conditionalFormatting sqref="L24">
    <cfRule type="cellIs" dxfId="94" priority="105" operator="lessThan">
      <formula>1</formula>
    </cfRule>
  </conditionalFormatting>
  <conditionalFormatting sqref="N24">
    <cfRule type="containsBlanks" dxfId="93" priority="104">
      <formula>LEN(TRIM(N24))=0</formula>
    </cfRule>
  </conditionalFormatting>
  <conditionalFormatting sqref="L25">
    <cfRule type="cellIs" dxfId="92" priority="103" operator="lessThan">
      <formula>1</formula>
    </cfRule>
  </conditionalFormatting>
  <conditionalFormatting sqref="N25">
    <cfRule type="containsBlanks" dxfId="91" priority="102">
      <formula>LEN(TRIM(N25))=0</formula>
    </cfRule>
  </conditionalFormatting>
  <conditionalFormatting sqref="L26">
    <cfRule type="cellIs" dxfId="90" priority="101" operator="lessThan">
      <formula>1</formula>
    </cfRule>
  </conditionalFormatting>
  <conditionalFormatting sqref="N26">
    <cfRule type="containsBlanks" dxfId="89" priority="100">
      <formula>LEN(TRIM(N26))=0</formula>
    </cfRule>
  </conditionalFormatting>
  <conditionalFormatting sqref="L27">
    <cfRule type="cellIs" dxfId="88" priority="99" operator="lessThan">
      <formula>1</formula>
    </cfRule>
  </conditionalFormatting>
  <conditionalFormatting sqref="N27">
    <cfRule type="containsBlanks" dxfId="87" priority="98">
      <formula>LEN(TRIM(N27))=0</formula>
    </cfRule>
  </conditionalFormatting>
  <conditionalFormatting sqref="L28">
    <cfRule type="cellIs" dxfId="86" priority="97" operator="lessThan">
      <formula>1</formula>
    </cfRule>
  </conditionalFormatting>
  <conditionalFormatting sqref="N28">
    <cfRule type="containsBlanks" dxfId="85" priority="96">
      <formula>LEN(TRIM(N28))=0</formula>
    </cfRule>
  </conditionalFormatting>
  <conditionalFormatting sqref="L29">
    <cfRule type="cellIs" dxfId="84" priority="95" operator="lessThan">
      <formula>1</formula>
    </cfRule>
  </conditionalFormatting>
  <conditionalFormatting sqref="N29">
    <cfRule type="containsBlanks" dxfId="83" priority="94">
      <formula>LEN(TRIM(N29))=0</formula>
    </cfRule>
  </conditionalFormatting>
  <conditionalFormatting sqref="L30">
    <cfRule type="cellIs" dxfId="82" priority="93" operator="lessThan">
      <formula>1</formula>
    </cfRule>
  </conditionalFormatting>
  <conditionalFormatting sqref="N30">
    <cfRule type="containsBlanks" dxfId="81" priority="92">
      <formula>LEN(TRIM(N30))=0</formula>
    </cfRule>
  </conditionalFormatting>
  <conditionalFormatting sqref="L31">
    <cfRule type="cellIs" dxfId="80" priority="91" operator="lessThan">
      <formula>1</formula>
    </cfRule>
  </conditionalFormatting>
  <conditionalFormatting sqref="N31">
    <cfRule type="containsBlanks" dxfId="79" priority="90">
      <formula>LEN(TRIM(N31))=0</formula>
    </cfRule>
  </conditionalFormatting>
  <conditionalFormatting sqref="L32">
    <cfRule type="cellIs" dxfId="78" priority="89" operator="lessThan">
      <formula>1</formula>
    </cfRule>
  </conditionalFormatting>
  <conditionalFormatting sqref="N32">
    <cfRule type="containsBlanks" dxfId="77" priority="88">
      <formula>LEN(TRIM(N32))=0</formula>
    </cfRule>
  </conditionalFormatting>
  <conditionalFormatting sqref="L33">
    <cfRule type="cellIs" dxfId="76" priority="87" operator="lessThan">
      <formula>1</formula>
    </cfRule>
  </conditionalFormatting>
  <conditionalFormatting sqref="N33">
    <cfRule type="containsBlanks" dxfId="75" priority="86">
      <formula>LEN(TRIM(N33))=0</formula>
    </cfRule>
  </conditionalFormatting>
  <conditionalFormatting sqref="L34">
    <cfRule type="cellIs" dxfId="74" priority="85" operator="lessThan">
      <formula>1</formula>
    </cfRule>
  </conditionalFormatting>
  <conditionalFormatting sqref="N34">
    <cfRule type="containsBlanks" dxfId="73" priority="84">
      <formula>LEN(TRIM(N34))=0</formula>
    </cfRule>
  </conditionalFormatting>
  <conditionalFormatting sqref="L36">
    <cfRule type="cellIs" dxfId="72" priority="81" operator="lessThan">
      <formula>1</formula>
    </cfRule>
  </conditionalFormatting>
  <conditionalFormatting sqref="N36">
    <cfRule type="containsBlanks" dxfId="71" priority="80">
      <formula>LEN(TRIM(N36))=0</formula>
    </cfRule>
  </conditionalFormatting>
  <conditionalFormatting sqref="L37">
    <cfRule type="cellIs" dxfId="70" priority="79" operator="lessThan">
      <formula>1</formula>
    </cfRule>
  </conditionalFormatting>
  <conditionalFormatting sqref="N37">
    <cfRule type="containsBlanks" dxfId="69" priority="78">
      <formula>LEN(TRIM(N37))=0</formula>
    </cfRule>
  </conditionalFormatting>
  <conditionalFormatting sqref="L38">
    <cfRule type="cellIs" dxfId="68" priority="77" operator="lessThan">
      <formula>1</formula>
    </cfRule>
  </conditionalFormatting>
  <conditionalFormatting sqref="N38">
    <cfRule type="containsBlanks" dxfId="67" priority="76">
      <formula>LEN(TRIM(N38))=0</formula>
    </cfRule>
  </conditionalFormatting>
  <conditionalFormatting sqref="L39">
    <cfRule type="cellIs" dxfId="66" priority="75" operator="lessThan">
      <formula>1</formula>
    </cfRule>
  </conditionalFormatting>
  <conditionalFormatting sqref="N39">
    <cfRule type="containsBlanks" dxfId="65" priority="74">
      <formula>LEN(TRIM(N39))=0</formula>
    </cfRule>
  </conditionalFormatting>
  <conditionalFormatting sqref="N40">
    <cfRule type="containsBlanks" dxfId="64" priority="72">
      <formula>LEN(TRIM(N40))=0</formula>
    </cfRule>
  </conditionalFormatting>
  <conditionalFormatting sqref="L41">
    <cfRule type="cellIs" dxfId="63" priority="71" operator="lessThan">
      <formula>1</formula>
    </cfRule>
  </conditionalFormatting>
  <conditionalFormatting sqref="N41">
    <cfRule type="containsBlanks" dxfId="62" priority="70">
      <formula>LEN(TRIM(N41))=0</formula>
    </cfRule>
  </conditionalFormatting>
  <conditionalFormatting sqref="L42">
    <cfRule type="cellIs" dxfId="61" priority="69" operator="lessThan">
      <formula>1</formula>
    </cfRule>
  </conditionalFormatting>
  <conditionalFormatting sqref="N42">
    <cfRule type="containsBlanks" dxfId="60" priority="68">
      <formula>LEN(TRIM(N42))=0</formula>
    </cfRule>
  </conditionalFormatting>
  <conditionalFormatting sqref="L43">
    <cfRule type="cellIs" dxfId="59" priority="67" operator="lessThan">
      <formula>1</formula>
    </cfRule>
  </conditionalFormatting>
  <conditionalFormatting sqref="N43">
    <cfRule type="containsBlanks" dxfId="58" priority="66">
      <formula>LEN(TRIM(N43))=0</formula>
    </cfRule>
  </conditionalFormatting>
  <conditionalFormatting sqref="L45">
    <cfRule type="cellIs" dxfId="57" priority="63" operator="lessThan">
      <formula>1</formula>
    </cfRule>
  </conditionalFormatting>
  <conditionalFormatting sqref="N45">
    <cfRule type="containsBlanks" dxfId="56" priority="62">
      <formula>LEN(TRIM(N45))=0</formula>
    </cfRule>
  </conditionalFormatting>
  <conditionalFormatting sqref="L46">
    <cfRule type="cellIs" dxfId="55" priority="61" operator="lessThan">
      <formula>1</formula>
    </cfRule>
  </conditionalFormatting>
  <conditionalFormatting sqref="N46">
    <cfRule type="containsBlanks" dxfId="54" priority="60">
      <formula>LEN(TRIM(N46))=0</formula>
    </cfRule>
  </conditionalFormatting>
  <conditionalFormatting sqref="L47">
    <cfRule type="cellIs" dxfId="53" priority="59" operator="lessThan">
      <formula>1</formula>
    </cfRule>
  </conditionalFormatting>
  <conditionalFormatting sqref="N47">
    <cfRule type="containsBlanks" dxfId="52" priority="58">
      <formula>LEN(TRIM(N47))=0</formula>
    </cfRule>
  </conditionalFormatting>
  <conditionalFormatting sqref="L48">
    <cfRule type="cellIs" dxfId="51" priority="57" operator="lessThan">
      <formula>1</formula>
    </cfRule>
  </conditionalFormatting>
  <conditionalFormatting sqref="N48">
    <cfRule type="containsBlanks" dxfId="50" priority="56">
      <formula>LEN(TRIM(N48))=0</formula>
    </cfRule>
  </conditionalFormatting>
  <conditionalFormatting sqref="L49">
    <cfRule type="cellIs" dxfId="49" priority="55" operator="lessThan">
      <formula>1</formula>
    </cfRule>
  </conditionalFormatting>
  <conditionalFormatting sqref="N49">
    <cfRule type="containsBlanks" dxfId="48" priority="54">
      <formula>LEN(TRIM(N49))=0</formula>
    </cfRule>
  </conditionalFormatting>
  <conditionalFormatting sqref="N50">
    <cfRule type="containsBlanks" dxfId="47" priority="52">
      <formula>LEN(TRIM(N50))=0</formula>
    </cfRule>
  </conditionalFormatting>
  <conditionalFormatting sqref="L51">
    <cfRule type="cellIs" dxfId="46" priority="51" operator="lessThan">
      <formula>1</formula>
    </cfRule>
  </conditionalFormatting>
  <conditionalFormatting sqref="N51">
    <cfRule type="containsBlanks" dxfId="45" priority="50">
      <formula>LEN(TRIM(N51))=0</formula>
    </cfRule>
  </conditionalFormatting>
  <conditionalFormatting sqref="L52">
    <cfRule type="cellIs" dxfId="44" priority="49" operator="lessThan">
      <formula>1</formula>
    </cfRule>
  </conditionalFormatting>
  <conditionalFormatting sqref="N52">
    <cfRule type="containsBlanks" dxfId="43" priority="48">
      <formula>LEN(TRIM(N52))=0</formula>
    </cfRule>
  </conditionalFormatting>
  <conditionalFormatting sqref="L53">
    <cfRule type="cellIs" dxfId="42" priority="47" operator="lessThan">
      <formula>1</formula>
    </cfRule>
  </conditionalFormatting>
  <conditionalFormatting sqref="N53">
    <cfRule type="containsBlanks" dxfId="41" priority="46">
      <formula>LEN(TRIM(N53))=0</formula>
    </cfRule>
  </conditionalFormatting>
  <conditionalFormatting sqref="L54">
    <cfRule type="cellIs" dxfId="40" priority="45" operator="lessThan">
      <formula>1</formula>
    </cfRule>
  </conditionalFormatting>
  <conditionalFormatting sqref="N54">
    <cfRule type="containsBlanks" dxfId="39" priority="44">
      <formula>LEN(TRIM(N54))=0</formula>
    </cfRule>
  </conditionalFormatting>
  <conditionalFormatting sqref="L55">
    <cfRule type="cellIs" dxfId="38" priority="43" operator="lessThan">
      <formula>1</formula>
    </cfRule>
  </conditionalFormatting>
  <conditionalFormatting sqref="N55">
    <cfRule type="containsBlanks" dxfId="37" priority="42">
      <formula>LEN(TRIM(N55))=0</formula>
    </cfRule>
  </conditionalFormatting>
  <conditionalFormatting sqref="L56">
    <cfRule type="cellIs" dxfId="36" priority="41" operator="lessThan">
      <formula>1</formula>
    </cfRule>
  </conditionalFormatting>
  <conditionalFormatting sqref="N56">
    <cfRule type="containsBlanks" dxfId="35" priority="40">
      <formula>LEN(TRIM(N56))=0</formula>
    </cfRule>
  </conditionalFormatting>
  <conditionalFormatting sqref="L57">
    <cfRule type="cellIs" dxfId="34" priority="39" operator="lessThan">
      <formula>1</formula>
    </cfRule>
  </conditionalFormatting>
  <conditionalFormatting sqref="N57">
    <cfRule type="containsBlanks" dxfId="33" priority="38">
      <formula>LEN(TRIM(N57))=0</formula>
    </cfRule>
  </conditionalFormatting>
  <conditionalFormatting sqref="L58">
    <cfRule type="cellIs" dxfId="32" priority="37" operator="lessThan">
      <formula>1</formula>
    </cfRule>
  </conditionalFormatting>
  <conditionalFormatting sqref="N58">
    <cfRule type="containsBlanks" dxfId="31" priority="36">
      <formula>LEN(TRIM(N58))=0</formula>
    </cfRule>
  </conditionalFormatting>
  <conditionalFormatting sqref="L59">
    <cfRule type="cellIs" dxfId="30" priority="35" operator="lessThan">
      <formula>1</formula>
    </cfRule>
  </conditionalFormatting>
  <conditionalFormatting sqref="N59">
    <cfRule type="containsBlanks" dxfId="29" priority="34">
      <formula>LEN(TRIM(N59))=0</formula>
    </cfRule>
  </conditionalFormatting>
  <conditionalFormatting sqref="L60">
    <cfRule type="cellIs" dxfId="28" priority="33" operator="lessThan">
      <formula>1</formula>
    </cfRule>
  </conditionalFormatting>
  <conditionalFormatting sqref="N60">
    <cfRule type="containsBlanks" dxfId="27" priority="32">
      <formula>LEN(TRIM(N60))=0</formula>
    </cfRule>
  </conditionalFormatting>
  <conditionalFormatting sqref="L61">
    <cfRule type="cellIs" dxfId="26" priority="31" operator="lessThan">
      <formula>1</formula>
    </cfRule>
  </conditionalFormatting>
  <conditionalFormatting sqref="N61">
    <cfRule type="containsBlanks" dxfId="25" priority="30">
      <formula>LEN(TRIM(N61))=0</formula>
    </cfRule>
  </conditionalFormatting>
  <conditionalFormatting sqref="L62">
    <cfRule type="cellIs" dxfId="24" priority="29" operator="lessThan">
      <formula>1</formula>
    </cfRule>
  </conditionalFormatting>
  <conditionalFormatting sqref="N62">
    <cfRule type="containsBlanks" dxfId="23" priority="28">
      <formula>LEN(TRIM(N62))=0</formula>
    </cfRule>
  </conditionalFormatting>
  <conditionalFormatting sqref="L63">
    <cfRule type="cellIs" dxfId="22" priority="27" operator="lessThan">
      <formula>1</formula>
    </cfRule>
  </conditionalFormatting>
  <conditionalFormatting sqref="N63">
    <cfRule type="containsBlanks" dxfId="21" priority="26">
      <formula>LEN(TRIM(N63))=0</formula>
    </cfRule>
  </conditionalFormatting>
  <conditionalFormatting sqref="L64">
    <cfRule type="cellIs" dxfId="20" priority="25" operator="lessThan">
      <formula>1</formula>
    </cfRule>
  </conditionalFormatting>
  <conditionalFormatting sqref="N64">
    <cfRule type="containsBlanks" dxfId="19" priority="24">
      <formula>LEN(TRIM(N64))=0</formula>
    </cfRule>
  </conditionalFormatting>
  <conditionalFormatting sqref="L65">
    <cfRule type="cellIs" dxfId="18" priority="23" operator="lessThan">
      <formula>1</formula>
    </cfRule>
  </conditionalFormatting>
  <conditionalFormatting sqref="N65">
    <cfRule type="containsBlanks" dxfId="17" priority="22">
      <formula>LEN(TRIM(N65))=0</formula>
    </cfRule>
  </conditionalFormatting>
  <conditionalFormatting sqref="L66">
    <cfRule type="cellIs" dxfId="16" priority="21" operator="lessThan">
      <formula>1</formula>
    </cfRule>
  </conditionalFormatting>
  <conditionalFormatting sqref="N66">
    <cfRule type="containsBlanks" dxfId="15" priority="20">
      <formula>LEN(TRIM(N66))=0</formula>
    </cfRule>
  </conditionalFormatting>
  <conditionalFormatting sqref="L67">
    <cfRule type="cellIs" dxfId="14" priority="19" operator="lessThan">
      <formula>1</formula>
    </cfRule>
  </conditionalFormatting>
  <conditionalFormatting sqref="N67">
    <cfRule type="containsBlanks" dxfId="13" priority="18">
      <formula>LEN(TRIM(N67))=0</formula>
    </cfRule>
  </conditionalFormatting>
  <conditionalFormatting sqref="L68">
    <cfRule type="cellIs" dxfId="12" priority="17" operator="lessThan">
      <formula>1</formula>
    </cfRule>
  </conditionalFormatting>
  <conditionalFormatting sqref="N68">
    <cfRule type="containsBlanks" dxfId="11" priority="16">
      <formula>LEN(TRIM(N68))=0</formula>
    </cfRule>
  </conditionalFormatting>
  <conditionalFormatting sqref="L69">
    <cfRule type="cellIs" dxfId="10" priority="15" operator="lessThan">
      <formula>1</formula>
    </cfRule>
  </conditionalFormatting>
  <conditionalFormatting sqref="N69">
    <cfRule type="containsBlanks" dxfId="9" priority="14">
      <formula>LEN(TRIM(N69))=0</formula>
    </cfRule>
  </conditionalFormatting>
  <conditionalFormatting sqref="L70">
    <cfRule type="cellIs" dxfId="8" priority="13" operator="lessThan">
      <formula>1</formula>
    </cfRule>
  </conditionalFormatting>
  <conditionalFormatting sqref="N70">
    <cfRule type="containsBlanks" dxfId="7" priority="12">
      <formula>LEN(TRIM(N70))=0</formula>
    </cfRule>
  </conditionalFormatting>
  <conditionalFormatting sqref="L71">
    <cfRule type="cellIs" dxfId="6" priority="11" operator="lessThan">
      <formula>1</formula>
    </cfRule>
  </conditionalFormatting>
  <conditionalFormatting sqref="N71">
    <cfRule type="containsBlanks" dxfId="5" priority="10">
      <formula>LEN(TRIM(N71))=0</formula>
    </cfRule>
  </conditionalFormatting>
  <conditionalFormatting sqref="L72">
    <cfRule type="cellIs" dxfId="4" priority="9" operator="lessThan">
      <formula>1</formula>
    </cfRule>
  </conditionalFormatting>
  <conditionalFormatting sqref="N72">
    <cfRule type="containsBlanks" dxfId="3" priority="8">
      <formula>LEN(TRIM(N72))=0</formula>
    </cfRule>
  </conditionalFormatting>
  <conditionalFormatting sqref="L73">
    <cfRule type="cellIs" dxfId="2" priority="7" operator="lessThan">
      <formula>1</formula>
    </cfRule>
  </conditionalFormatting>
  <conditionalFormatting sqref="N73">
    <cfRule type="containsBlanks" dxfId="1" priority="6">
      <formula>LEN(TRIM(N73))=0</formula>
    </cfRule>
  </conditionalFormatting>
  <conditionalFormatting sqref="N44">
    <cfRule type="containsBlanks" dxfId="0" priority="4">
      <formula>LEN(TRIM(N44))=0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8" t="s">
        <v>293</v>
      </c>
    </row>
    <row r="2" spans="1:2" x14ac:dyDescent="0.2">
      <c r="A2" s="25" t="s">
        <v>1</v>
      </c>
      <c r="B2" s="99" t="s">
        <v>30</v>
      </c>
    </row>
    <row r="3" spans="1:2" x14ac:dyDescent="0.2">
      <c r="A3" s="26" t="s">
        <v>2</v>
      </c>
      <c r="B3" s="100" t="s">
        <v>31</v>
      </c>
    </row>
    <row r="4" spans="1:2" x14ac:dyDescent="0.2">
      <c r="A4" s="25" t="s">
        <v>3</v>
      </c>
      <c r="B4" s="99" t="s">
        <v>30</v>
      </c>
    </row>
    <row r="5" spans="1:2" x14ac:dyDescent="0.2">
      <c r="A5" s="26" t="s">
        <v>4</v>
      </c>
      <c r="B5" s="100" t="s">
        <v>293</v>
      </c>
    </row>
    <row r="6" spans="1:2" x14ac:dyDescent="0.2">
      <c r="A6" s="25" t="s">
        <v>5</v>
      </c>
      <c r="B6" s="99" t="s">
        <v>34</v>
      </c>
    </row>
    <row r="7" spans="1:2" x14ac:dyDescent="0.2">
      <c r="A7" s="26" t="s">
        <v>6</v>
      </c>
      <c r="B7" s="100" t="s">
        <v>294</v>
      </c>
    </row>
    <row r="8" spans="1:2" x14ac:dyDescent="0.2">
      <c r="A8" s="25" t="s">
        <v>7</v>
      </c>
      <c r="B8" s="99" t="s">
        <v>33</v>
      </c>
    </row>
    <row r="9" spans="1:2" x14ac:dyDescent="0.2">
      <c r="A9" s="26" t="s">
        <v>8</v>
      </c>
      <c r="B9" s="100" t="s">
        <v>32</v>
      </c>
    </row>
    <row r="10" spans="1:2" x14ac:dyDescent="0.2">
      <c r="A10" s="25" t="s">
        <v>9</v>
      </c>
      <c r="B10" s="99" t="s">
        <v>295</v>
      </c>
    </row>
    <row r="11" spans="1:2" x14ac:dyDescent="0.2">
      <c r="A11" s="26" t="s">
        <v>10</v>
      </c>
      <c r="B11" s="100" t="s">
        <v>296</v>
      </c>
    </row>
    <row r="12" spans="1:2" x14ac:dyDescent="0.2">
      <c r="A12" s="25" t="s">
        <v>11</v>
      </c>
      <c r="B12" s="99" t="s">
        <v>297</v>
      </c>
    </row>
    <row r="13" spans="1:2" x14ac:dyDescent="0.2">
      <c r="A13" s="26" t="s">
        <v>12</v>
      </c>
      <c r="B13" s="100" t="s">
        <v>298</v>
      </c>
    </row>
    <row r="14" spans="1:2" x14ac:dyDescent="0.2">
      <c r="A14" s="25" t="s">
        <v>13</v>
      </c>
      <c r="B14" s="99" t="s">
        <v>299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cp:lastPrinted>2012-02-04T13:58:31Z</cp:lastPrinted>
  <dcterms:created xsi:type="dcterms:W3CDTF">2002-11-05T15:28:02Z</dcterms:created>
  <dcterms:modified xsi:type="dcterms:W3CDTF">2013-09-27T13:19:41Z</dcterms:modified>
</cp:coreProperties>
</file>