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kul\"/>
    </mc:Choice>
  </mc:AlternateContent>
  <xr:revisionPtr revIDLastSave="0" documentId="10_ncr:100000_{4EB20B00-424C-43BE-9DE2-B32B076C2D5E}" xr6:coauthVersionLast="31" xr6:coauthVersionMax="31" xr10:uidLastSave="{00000000-0000-0000-0000-000000000000}"/>
  <bookViews>
    <workbookView xWindow="0" yWindow="0" windowWidth="20490" windowHeight="7560" xr2:uid="{B6E4FD3F-9A41-4E9E-B34D-D342F75F1294}"/>
  </bookViews>
  <sheets>
    <sheet name="Regresyon Analizi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 l="1"/>
  <c r="H4" i="1"/>
  <c r="E4" i="1"/>
  <c r="D4" i="1"/>
  <c r="C4" i="1"/>
  <c r="K4" i="1" l="1"/>
  <c r="L4" i="1" s="1"/>
  <c r="G4" i="1"/>
  <c r="F4" i="1"/>
  <c r="AD6" i="1" l="1"/>
  <c r="V8" i="1"/>
  <c r="W8" i="1" s="1"/>
  <c r="M4" i="1"/>
  <c r="V11" i="1"/>
  <c r="W11" i="1" s="1"/>
  <c r="V6" i="1"/>
  <c r="W6" i="1" s="1"/>
  <c r="V7" i="1"/>
  <c r="W7" i="1" s="1"/>
  <c r="V13" i="1"/>
  <c r="W13" i="1" s="1"/>
  <c r="V5" i="1"/>
  <c r="W5" i="1" s="1"/>
  <c r="V10" i="1"/>
  <c r="W10" i="1" s="1"/>
  <c r="V12" i="1"/>
  <c r="W12" i="1" s="1"/>
  <c r="V9" i="1"/>
  <c r="W9" i="1" s="1"/>
  <c r="V4" i="1"/>
  <c r="W4" i="1" s="1"/>
  <c r="N5" i="1" l="1"/>
  <c r="Q5" i="1" s="1"/>
  <c r="R5" i="1" s="1"/>
  <c r="N9" i="1"/>
  <c r="Q9" i="1" s="1"/>
  <c r="R9" i="1" s="1"/>
  <c r="N13" i="1"/>
  <c r="Q13" i="1" s="1"/>
  <c r="R13" i="1" s="1"/>
  <c r="N10" i="1"/>
  <c r="Q10" i="1" s="1"/>
  <c r="R10" i="1" s="1"/>
  <c r="N4" i="1"/>
  <c r="Q4" i="1" s="1"/>
  <c r="R4" i="1" s="1"/>
  <c r="N6" i="1"/>
  <c r="Q6" i="1" s="1"/>
  <c r="R6" i="1" s="1"/>
  <c r="N7" i="1"/>
  <c r="Q7" i="1" s="1"/>
  <c r="R7" i="1" s="1"/>
  <c r="N11" i="1"/>
  <c r="Q11" i="1" s="1"/>
  <c r="R11" i="1" s="1"/>
  <c r="N8" i="1"/>
  <c r="Q8" i="1" s="1"/>
  <c r="R8" i="1" s="1"/>
  <c r="N12" i="1"/>
  <c r="Q12" i="1" s="1"/>
  <c r="R12" i="1" s="1"/>
  <c r="X4" i="1"/>
  <c r="S4" i="1" l="1"/>
  <c r="AA4" i="1" s="1"/>
</calcChain>
</file>

<file path=xl/sharedStrings.xml><?xml version="1.0" encoding="utf-8"?>
<sst xmlns="http://schemas.openxmlformats.org/spreadsheetml/2006/main" count="4" uniqueCount="3">
  <si>
    <t xml:space="preserve">↓↓↓ </t>
  </si>
  <si>
    <t>↓↓↓</t>
  </si>
  <si>
    <r>
      <t xml:space="preserve">↓↓↓ </t>
    </r>
    <r>
      <rPr>
        <b/>
        <sz val="11"/>
        <color theme="4" tint="0.39997558519241921"/>
        <rFont val="Calibri"/>
        <family val="2"/>
        <charset val="16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</si>
</sst>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i/>
      <sz val="10"/>
      <color theme="1"/>
      <name val="Calibri"/>
      <family val="2"/>
      <charset val="162"/>
      <scheme val="minor"/>
    </font>
    <font>
      <i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1"/>
      <color theme="1"/>
      <name val="Monotype Corsiva"/>
      <family val="4"/>
      <charset val="162"/>
    </font>
    <font>
      <b/>
      <sz val="11"/>
      <color theme="4" tint="0.3999755851924192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Border="1" applyAlignment="1"/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2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B0F0"/>
                </a:solidFill>
              </a:rPr>
              <a:t>Serpilme Diyagramı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'Regresyon Analizi'!$A$4:$A$13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'Regresyon Analizi'!$B$4:$B$13</c:f>
              <c:numCache>
                <c:formatCode>General</c:formatCode>
                <c:ptCount val="10"/>
                <c:pt idx="0">
                  <c:v>2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A-47E7-96C1-0C85CF0C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54799"/>
        <c:axId val="244709007"/>
      </c:scatterChart>
      <c:valAx>
        <c:axId val="2565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4709007"/>
        <c:crosses val="autoZero"/>
        <c:crossBetween val="midCat"/>
      </c:valAx>
      <c:valAx>
        <c:axId val="2447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65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76200</xdr:rowOff>
    </xdr:from>
    <xdr:ext cx="382604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D164C837-BB21-4FAA-AE06-3CAA13AD6231}"/>
                </a:ext>
              </a:extLst>
            </xdr:cNvPr>
            <xdr:cNvSpPr txBox="1"/>
          </xdr:nvSpPr>
          <xdr:spPr>
            <a:xfrm>
              <a:off x="3178969" y="76200"/>
              <a:ext cx="382604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𝑋𝑖</m:t>
                        </m:r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D164C837-BB21-4FAA-AE06-3CAA13AD6231}"/>
                </a:ext>
              </a:extLst>
            </xdr:cNvPr>
            <xdr:cNvSpPr txBox="1"/>
          </xdr:nvSpPr>
          <xdr:spPr>
            <a:xfrm>
              <a:off x="3178969" y="76200"/>
              <a:ext cx="382604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∑24_(</a:t>
              </a:r>
              <a:r>
                <a:rPr lang="tr-TR" sz="1100" b="0" i="0">
                  <a:latin typeface="Cambria Math" panose="02040503050406030204" pitchFamily="18" charset="0"/>
                </a:rPr>
                <a:t>𝑖=1)^𝑛▒𝑋𝑖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0</xdr:row>
      <xdr:rowOff>76200</xdr:rowOff>
    </xdr:from>
    <xdr:ext cx="376642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C40AEE86-0B61-4CC4-884A-D9A5C7C4E61B}"/>
                </a:ext>
              </a:extLst>
            </xdr:cNvPr>
            <xdr:cNvSpPr txBox="1"/>
          </xdr:nvSpPr>
          <xdr:spPr>
            <a:xfrm>
              <a:off x="2581275" y="76200"/>
              <a:ext cx="376642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𝑌𝑖</m:t>
                        </m:r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C40AEE86-0B61-4CC4-884A-D9A5C7C4E61B}"/>
                </a:ext>
              </a:extLst>
            </xdr:cNvPr>
            <xdr:cNvSpPr txBox="1"/>
          </xdr:nvSpPr>
          <xdr:spPr>
            <a:xfrm>
              <a:off x="2581275" y="76200"/>
              <a:ext cx="376642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∑24_(</a:t>
              </a:r>
              <a:r>
                <a:rPr lang="tr-TR" sz="1100" b="0" i="0">
                  <a:latin typeface="Cambria Math" panose="02040503050406030204" pitchFamily="18" charset="0"/>
                </a:rPr>
                <a:t>𝑖=1)^𝑛▒𝑌𝑖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5</xdr:col>
      <xdr:colOff>228600</xdr:colOff>
      <xdr:row>1</xdr:row>
      <xdr:rowOff>0</xdr:rowOff>
    </xdr:from>
    <xdr:ext cx="126317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Metin kutusu 6">
              <a:extLst>
                <a:ext uri="{FF2B5EF4-FFF2-40B4-BE49-F238E27FC236}">
                  <a16:creationId xmlns:a16="http://schemas.microsoft.com/office/drawing/2014/main" id="{445BDDF2-EC15-4B76-8AB9-22A44E537ABC}"/>
                </a:ext>
              </a:extLst>
            </xdr:cNvPr>
            <xdr:cNvSpPr txBox="1"/>
          </xdr:nvSpPr>
          <xdr:spPr>
            <a:xfrm>
              <a:off x="3276600" y="190500"/>
              <a:ext cx="12631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7" name="Metin kutusu 6">
              <a:extLst>
                <a:ext uri="{FF2B5EF4-FFF2-40B4-BE49-F238E27FC236}">
                  <a16:creationId xmlns:a16="http://schemas.microsoft.com/office/drawing/2014/main" id="{445BDDF2-EC15-4B76-8AB9-22A44E537ABC}"/>
                </a:ext>
              </a:extLst>
            </xdr:cNvPr>
            <xdr:cNvSpPr txBox="1"/>
          </xdr:nvSpPr>
          <xdr:spPr>
            <a:xfrm>
              <a:off x="3276600" y="190500"/>
              <a:ext cx="12631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𝑋 ̅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6</xdr:col>
      <xdr:colOff>228600</xdr:colOff>
      <xdr:row>1</xdr:row>
      <xdr:rowOff>0</xdr:rowOff>
    </xdr:from>
    <xdr:ext cx="120354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2C357EB3-84A2-4C88-91B8-FD0915D11E89}"/>
                </a:ext>
              </a:extLst>
            </xdr:cNvPr>
            <xdr:cNvSpPr txBox="1"/>
          </xdr:nvSpPr>
          <xdr:spPr>
            <a:xfrm>
              <a:off x="3886200" y="190500"/>
              <a:ext cx="12035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2C357EB3-84A2-4C88-91B8-FD0915D11E89}"/>
                </a:ext>
              </a:extLst>
            </xdr:cNvPr>
            <xdr:cNvSpPr txBox="1"/>
          </xdr:nvSpPr>
          <xdr:spPr>
            <a:xfrm>
              <a:off x="3886200" y="190500"/>
              <a:ext cx="12035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𝑌 ̅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7</xdr:col>
      <xdr:colOff>85725</xdr:colOff>
      <xdr:row>0</xdr:row>
      <xdr:rowOff>47625</xdr:rowOff>
    </xdr:from>
    <xdr:ext cx="647613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Metin kutusu 9">
              <a:extLst>
                <a:ext uri="{FF2B5EF4-FFF2-40B4-BE49-F238E27FC236}">
                  <a16:creationId xmlns:a16="http://schemas.microsoft.com/office/drawing/2014/main" id="{A2A1D57F-8A52-4369-A5B6-8F9FCC32219A}"/>
                </a:ext>
              </a:extLst>
            </xdr:cNvPr>
            <xdr:cNvSpPr txBox="1"/>
          </xdr:nvSpPr>
          <xdr:spPr>
            <a:xfrm>
              <a:off x="4376116" y="47625"/>
              <a:ext cx="647613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𝑋𝑖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𝑌𝑖</m:t>
                        </m:r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0" name="Metin kutusu 9">
              <a:extLst>
                <a:ext uri="{FF2B5EF4-FFF2-40B4-BE49-F238E27FC236}">
                  <a16:creationId xmlns:a16="http://schemas.microsoft.com/office/drawing/2014/main" id="{A2A1D57F-8A52-4369-A5B6-8F9FCC32219A}"/>
                </a:ext>
              </a:extLst>
            </xdr:cNvPr>
            <xdr:cNvSpPr txBox="1"/>
          </xdr:nvSpPr>
          <xdr:spPr>
            <a:xfrm>
              <a:off x="4376116" y="47625"/>
              <a:ext cx="647613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∑24_(</a:t>
              </a:r>
              <a:r>
                <a:rPr lang="tr-TR" sz="1100" b="0" i="0">
                  <a:latin typeface="Cambria Math" panose="02040503050406030204" pitchFamily="18" charset="0"/>
                </a:rPr>
                <a:t>𝑖=1)^𝑛▒〖𝑋𝑖∗𝑌𝑖〗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8</xdr:col>
      <xdr:colOff>219075</xdr:colOff>
      <xdr:row>0</xdr:row>
      <xdr:rowOff>28574</xdr:rowOff>
    </xdr:from>
    <xdr:ext cx="447675" cy="4748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Metin kutusu 10">
              <a:extLst>
                <a:ext uri="{FF2B5EF4-FFF2-40B4-BE49-F238E27FC236}">
                  <a16:creationId xmlns:a16="http://schemas.microsoft.com/office/drawing/2014/main" id="{CCDB57F2-ED77-45C0-8234-CEAEFBA1D0B1}"/>
                </a:ext>
              </a:extLst>
            </xdr:cNvPr>
            <xdr:cNvSpPr txBox="1"/>
          </xdr:nvSpPr>
          <xdr:spPr>
            <a:xfrm>
              <a:off x="5629275" y="28574"/>
              <a:ext cx="447675" cy="474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𝑋𝑖</m:t>
                            </m:r>
                          </m:e>
                          <m:sup>
                            <m: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tr-TR">
                            <a:effectLst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1" name="Metin kutusu 10">
              <a:extLst>
                <a:ext uri="{FF2B5EF4-FFF2-40B4-BE49-F238E27FC236}">
                  <a16:creationId xmlns:a16="http://schemas.microsoft.com/office/drawing/2014/main" id="{CCDB57F2-ED77-45C0-8234-CEAEFBA1D0B1}"/>
                </a:ext>
              </a:extLst>
            </xdr:cNvPr>
            <xdr:cNvSpPr txBox="1"/>
          </xdr:nvSpPr>
          <xdr:spPr>
            <a:xfrm>
              <a:off x="5629275" y="28574"/>
              <a:ext cx="447675" cy="474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∑24_(</a:t>
              </a:r>
              <a:r>
                <a:rPr lang="tr-TR" sz="1100" b="0" i="0">
                  <a:latin typeface="Cambria Math" panose="02040503050406030204" pitchFamily="18" charset="0"/>
                </a:rPr>
                <a:t>𝑖=1)^𝑛▒〖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〖𝑋𝑖〗^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"</a:t>
              </a:r>
              <a:r>
                <a:rPr lang="tr-TR" i="0">
                  <a:effectLst/>
                </a:rPr>
                <a:t> </a:t>
              </a:r>
              <a:r>
                <a:rPr lang="tr-TR" sz="1100" i="0">
                  <a:effectLst/>
                  <a:latin typeface="Cambria Math" panose="02040503050406030204" pitchFamily="18" charset="0"/>
                </a:rPr>
                <a:t>" 〗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11</xdr:col>
      <xdr:colOff>430281</xdr:colOff>
      <xdr:row>1</xdr:row>
      <xdr:rowOff>0</xdr:rowOff>
    </xdr:from>
    <xdr:ext cx="1860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Metin kutusu 17">
              <a:extLst>
                <a:ext uri="{FF2B5EF4-FFF2-40B4-BE49-F238E27FC236}">
                  <a16:creationId xmlns:a16="http://schemas.microsoft.com/office/drawing/2014/main" id="{B2EABCB1-3F49-43E7-873F-048228617CC8}"/>
                </a:ext>
              </a:extLst>
            </xdr:cNvPr>
            <xdr:cNvSpPr txBox="1"/>
          </xdr:nvSpPr>
          <xdr:spPr>
            <a:xfrm>
              <a:off x="7821681" y="19050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tr-TR" sz="1100" i="1"/>
            </a:p>
          </xdr:txBody>
        </xdr:sp>
      </mc:Choice>
      <mc:Fallback xmlns="">
        <xdr:sp macro="" textlink="">
          <xdr:nvSpPr>
            <xdr:cNvPr id="18" name="Metin kutusu 17">
              <a:extLst>
                <a:ext uri="{FF2B5EF4-FFF2-40B4-BE49-F238E27FC236}">
                  <a16:creationId xmlns:a16="http://schemas.microsoft.com/office/drawing/2014/main" id="{B2EABCB1-3F49-43E7-873F-048228617CC8}"/>
                </a:ext>
              </a:extLst>
            </xdr:cNvPr>
            <xdr:cNvSpPr txBox="1"/>
          </xdr:nvSpPr>
          <xdr:spPr>
            <a:xfrm>
              <a:off x="7821681" y="19050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𝑏1</a:t>
              </a:r>
              <a:endParaRPr lang="tr-TR" sz="1100" i="1"/>
            </a:p>
          </xdr:txBody>
        </xdr:sp>
      </mc:Fallback>
    </mc:AlternateContent>
    <xdr:clientData/>
  </xdr:oneCellAnchor>
  <xdr:oneCellAnchor>
    <xdr:from>
      <xdr:col>12</xdr:col>
      <xdr:colOff>477906</xdr:colOff>
      <xdr:row>1</xdr:row>
      <xdr:rowOff>9525</xdr:rowOff>
    </xdr:from>
    <xdr:ext cx="1860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Metin kutusu 18">
              <a:extLst>
                <a:ext uri="{FF2B5EF4-FFF2-40B4-BE49-F238E27FC236}">
                  <a16:creationId xmlns:a16="http://schemas.microsoft.com/office/drawing/2014/main" id="{8A8AD729-C174-42EE-A450-B52E752F97B0}"/>
                </a:ext>
              </a:extLst>
            </xdr:cNvPr>
            <xdr:cNvSpPr txBox="1"/>
          </xdr:nvSpPr>
          <xdr:spPr>
            <a:xfrm>
              <a:off x="8859906" y="200025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tr-TR" sz="1100" i="1"/>
            </a:p>
          </xdr:txBody>
        </xdr:sp>
      </mc:Choice>
      <mc:Fallback xmlns="">
        <xdr:sp macro="" textlink="">
          <xdr:nvSpPr>
            <xdr:cNvPr id="19" name="Metin kutusu 18">
              <a:extLst>
                <a:ext uri="{FF2B5EF4-FFF2-40B4-BE49-F238E27FC236}">
                  <a16:creationId xmlns:a16="http://schemas.microsoft.com/office/drawing/2014/main" id="{8A8AD729-C174-42EE-A450-B52E752F97B0}"/>
                </a:ext>
              </a:extLst>
            </xdr:cNvPr>
            <xdr:cNvSpPr txBox="1"/>
          </xdr:nvSpPr>
          <xdr:spPr>
            <a:xfrm>
              <a:off x="8859906" y="200025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𝑏0</a:t>
              </a:r>
              <a:endParaRPr lang="tr-TR" sz="1100" i="1"/>
            </a:p>
          </xdr:txBody>
        </xdr:sp>
      </mc:Fallback>
    </mc:AlternateContent>
    <xdr:clientData/>
  </xdr:oneCellAnchor>
  <xdr:oneCellAnchor>
    <xdr:from>
      <xdr:col>13</xdr:col>
      <xdr:colOff>568186</xdr:colOff>
      <xdr:row>0</xdr:row>
      <xdr:rowOff>171450</xdr:rowOff>
    </xdr:from>
    <xdr:ext cx="1203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Metin kutusu 19">
              <a:extLst>
                <a:ext uri="{FF2B5EF4-FFF2-40B4-BE49-F238E27FC236}">
                  <a16:creationId xmlns:a16="http://schemas.microsoft.com/office/drawing/2014/main" id="{5136FCFF-EEBD-4964-9864-324B9C1C64F7}"/>
                </a:ext>
              </a:extLst>
            </xdr:cNvPr>
            <xdr:cNvSpPr txBox="1"/>
          </xdr:nvSpPr>
          <xdr:spPr>
            <a:xfrm>
              <a:off x="10055086" y="171450"/>
              <a:ext cx="1203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tr-TR" sz="1100" i="1"/>
            </a:p>
          </xdr:txBody>
        </xdr:sp>
      </mc:Choice>
      <mc:Fallback xmlns="">
        <xdr:sp macro="" textlink="">
          <xdr:nvSpPr>
            <xdr:cNvPr id="20" name="Metin kutusu 19">
              <a:extLst>
                <a:ext uri="{FF2B5EF4-FFF2-40B4-BE49-F238E27FC236}">
                  <a16:creationId xmlns:a16="http://schemas.microsoft.com/office/drawing/2014/main" id="{5136FCFF-EEBD-4964-9864-324B9C1C64F7}"/>
                </a:ext>
              </a:extLst>
            </xdr:cNvPr>
            <xdr:cNvSpPr txBox="1"/>
          </xdr:nvSpPr>
          <xdr:spPr>
            <a:xfrm>
              <a:off x="10055086" y="171450"/>
              <a:ext cx="1203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𝑌 ̂</a:t>
              </a:r>
              <a:endParaRPr lang="tr-TR" sz="1100" i="1"/>
            </a:p>
          </xdr:txBody>
        </xdr:sp>
      </mc:Fallback>
    </mc:AlternateContent>
    <xdr:clientData/>
  </xdr:oneCellAnchor>
  <xdr:oneCellAnchor>
    <xdr:from>
      <xdr:col>0</xdr:col>
      <xdr:colOff>255104</xdr:colOff>
      <xdr:row>0</xdr:row>
      <xdr:rowOff>176420</xdr:rowOff>
    </xdr:from>
    <xdr:ext cx="1263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Metin kutusu 20">
              <a:extLst>
                <a:ext uri="{FF2B5EF4-FFF2-40B4-BE49-F238E27FC236}">
                  <a16:creationId xmlns:a16="http://schemas.microsoft.com/office/drawing/2014/main" id="{69CB5DD3-E905-48B1-903B-BE97060E5A58}"/>
                </a:ext>
              </a:extLst>
            </xdr:cNvPr>
            <xdr:cNvSpPr txBox="1"/>
          </xdr:nvSpPr>
          <xdr:spPr>
            <a:xfrm>
              <a:off x="255104" y="176420"/>
              <a:ext cx="126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21" name="Metin kutusu 20">
              <a:extLst>
                <a:ext uri="{FF2B5EF4-FFF2-40B4-BE49-F238E27FC236}">
                  <a16:creationId xmlns:a16="http://schemas.microsoft.com/office/drawing/2014/main" id="{69CB5DD3-E905-48B1-903B-BE97060E5A58}"/>
                </a:ext>
              </a:extLst>
            </xdr:cNvPr>
            <xdr:cNvSpPr txBox="1"/>
          </xdr:nvSpPr>
          <xdr:spPr>
            <a:xfrm>
              <a:off x="255104" y="176420"/>
              <a:ext cx="126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𝑋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1</xdr:col>
      <xdr:colOff>255104</xdr:colOff>
      <xdr:row>0</xdr:row>
      <xdr:rowOff>176420</xdr:rowOff>
    </xdr:from>
    <xdr:ext cx="1203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Metin kutusu 21">
              <a:extLst>
                <a:ext uri="{FF2B5EF4-FFF2-40B4-BE49-F238E27FC236}">
                  <a16:creationId xmlns:a16="http://schemas.microsoft.com/office/drawing/2014/main" id="{CCC917EB-1C6D-41D2-B668-296DF08836C9}"/>
                </a:ext>
              </a:extLst>
            </xdr:cNvPr>
            <xdr:cNvSpPr txBox="1"/>
          </xdr:nvSpPr>
          <xdr:spPr>
            <a:xfrm>
              <a:off x="868017" y="176420"/>
              <a:ext cx="120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latin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22" name="Metin kutusu 21">
              <a:extLst>
                <a:ext uri="{FF2B5EF4-FFF2-40B4-BE49-F238E27FC236}">
                  <a16:creationId xmlns:a16="http://schemas.microsoft.com/office/drawing/2014/main" id="{CCC917EB-1C6D-41D2-B668-296DF08836C9}"/>
                </a:ext>
              </a:extLst>
            </xdr:cNvPr>
            <xdr:cNvSpPr txBox="1"/>
          </xdr:nvSpPr>
          <xdr:spPr>
            <a:xfrm>
              <a:off x="868017" y="176420"/>
              <a:ext cx="120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𝑌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</xdr:col>
      <xdr:colOff>407504</xdr:colOff>
      <xdr:row>0</xdr:row>
      <xdr:rowOff>166895</xdr:rowOff>
    </xdr:from>
    <xdr:ext cx="115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Metin kutusu 22">
              <a:extLst>
                <a:ext uri="{FF2B5EF4-FFF2-40B4-BE49-F238E27FC236}">
                  <a16:creationId xmlns:a16="http://schemas.microsoft.com/office/drawing/2014/main" id="{AE6C0447-89AE-456B-96CC-7C61B3FDA732}"/>
                </a:ext>
              </a:extLst>
            </xdr:cNvPr>
            <xdr:cNvSpPr txBox="1"/>
          </xdr:nvSpPr>
          <xdr:spPr>
            <a:xfrm>
              <a:off x="1626704" y="166895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23" name="Metin kutusu 22">
              <a:extLst>
                <a:ext uri="{FF2B5EF4-FFF2-40B4-BE49-F238E27FC236}">
                  <a16:creationId xmlns:a16="http://schemas.microsoft.com/office/drawing/2014/main" id="{AE6C0447-89AE-456B-96CC-7C61B3FDA732}"/>
                </a:ext>
              </a:extLst>
            </xdr:cNvPr>
            <xdr:cNvSpPr txBox="1"/>
          </xdr:nvSpPr>
          <xdr:spPr>
            <a:xfrm>
              <a:off x="1626704" y="166895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𝑛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10</xdr:col>
      <xdr:colOff>142875</xdr:colOff>
      <xdr:row>0</xdr:row>
      <xdr:rowOff>76200</xdr:rowOff>
    </xdr:from>
    <xdr:ext cx="544123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Metin kutusu 25">
              <a:extLst>
                <a:ext uri="{FF2B5EF4-FFF2-40B4-BE49-F238E27FC236}">
                  <a16:creationId xmlns:a16="http://schemas.microsoft.com/office/drawing/2014/main" id="{7FB9BCF4-DDBC-4599-8DBA-809A170351D3}"/>
                </a:ext>
              </a:extLst>
            </xdr:cNvPr>
            <xdr:cNvSpPr txBox="1"/>
          </xdr:nvSpPr>
          <xdr:spPr>
            <a:xfrm>
              <a:off x="5659092" y="76200"/>
              <a:ext cx="544123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𝑋𝑖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  ∗</m:t>
                        </m:r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26" name="Metin kutusu 25">
              <a:extLst>
                <a:ext uri="{FF2B5EF4-FFF2-40B4-BE49-F238E27FC236}">
                  <a16:creationId xmlns:a16="http://schemas.microsoft.com/office/drawing/2014/main" id="{7FB9BCF4-DDBC-4599-8DBA-809A170351D3}"/>
                </a:ext>
              </a:extLst>
            </xdr:cNvPr>
            <xdr:cNvSpPr txBox="1"/>
          </xdr:nvSpPr>
          <xdr:spPr>
            <a:xfrm>
              <a:off x="5659092" y="76200"/>
              <a:ext cx="544123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∑24_(</a:t>
              </a:r>
              <a:r>
                <a:rPr lang="tr-TR" sz="1100" b="0" i="0">
                  <a:latin typeface="Cambria Math" panose="02040503050406030204" pitchFamily="18" charset="0"/>
                </a:rPr>
                <a:t>𝑖=1)^𝑛▒〖𝑋𝑖  ∗〗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10</xdr:col>
      <xdr:colOff>681245</xdr:colOff>
      <xdr:row>0</xdr:row>
      <xdr:rowOff>74543</xdr:rowOff>
    </xdr:from>
    <xdr:ext cx="445190" cy="5218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Metin kutusu 26">
              <a:extLst>
                <a:ext uri="{FF2B5EF4-FFF2-40B4-BE49-F238E27FC236}">
                  <a16:creationId xmlns:a16="http://schemas.microsoft.com/office/drawing/2014/main" id="{526D2B68-09DF-460B-B370-9B62537C1A57}"/>
                </a:ext>
              </a:extLst>
            </xdr:cNvPr>
            <xdr:cNvSpPr txBox="1"/>
          </xdr:nvSpPr>
          <xdr:spPr>
            <a:xfrm>
              <a:off x="6421093" y="74543"/>
              <a:ext cx="445190" cy="521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𝑌𝑖</m:t>
                        </m:r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27" name="Metin kutusu 26">
              <a:extLst>
                <a:ext uri="{FF2B5EF4-FFF2-40B4-BE49-F238E27FC236}">
                  <a16:creationId xmlns:a16="http://schemas.microsoft.com/office/drawing/2014/main" id="{526D2B68-09DF-460B-B370-9B62537C1A57}"/>
                </a:ext>
              </a:extLst>
            </xdr:cNvPr>
            <xdr:cNvSpPr txBox="1"/>
          </xdr:nvSpPr>
          <xdr:spPr>
            <a:xfrm>
              <a:off x="6421093" y="74543"/>
              <a:ext cx="445190" cy="521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∑24_(</a:t>
              </a:r>
              <a:r>
                <a:rPr lang="tr-TR" sz="1100" b="0" i="0">
                  <a:latin typeface="Cambria Math" panose="02040503050406030204" pitchFamily="18" charset="0"/>
                </a:rPr>
                <a:t>𝑖=1)^𝑛▒𝑌𝑖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21</xdr:col>
      <xdr:colOff>355167</xdr:colOff>
      <xdr:row>0</xdr:row>
      <xdr:rowOff>183931</xdr:rowOff>
    </xdr:from>
    <xdr:ext cx="42268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Metin kutusu 29">
              <a:extLst>
                <a:ext uri="{FF2B5EF4-FFF2-40B4-BE49-F238E27FC236}">
                  <a16:creationId xmlns:a16="http://schemas.microsoft.com/office/drawing/2014/main" id="{F674889E-C55B-4114-A94C-6F8E8C723621}"/>
                </a:ext>
              </a:extLst>
            </xdr:cNvPr>
            <xdr:cNvSpPr txBox="1"/>
          </xdr:nvSpPr>
          <xdr:spPr>
            <a:xfrm>
              <a:off x="16480992" y="183931"/>
              <a:ext cx="42268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latin typeface="Cambria Math" panose="02040503050406030204" pitchFamily="18" charset="0"/>
                      </a:rPr>
                      <m:t>𝑌𝑖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0" name="Metin kutusu 29">
              <a:extLst>
                <a:ext uri="{FF2B5EF4-FFF2-40B4-BE49-F238E27FC236}">
                  <a16:creationId xmlns:a16="http://schemas.microsoft.com/office/drawing/2014/main" id="{F674889E-C55B-4114-A94C-6F8E8C723621}"/>
                </a:ext>
              </a:extLst>
            </xdr:cNvPr>
            <xdr:cNvSpPr txBox="1"/>
          </xdr:nvSpPr>
          <xdr:spPr>
            <a:xfrm>
              <a:off x="16480992" y="183931"/>
              <a:ext cx="42268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𝑌𝑖−𝑌 ̅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22</xdr:col>
      <xdr:colOff>128694</xdr:colOff>
      <xdr:row>1</xdr:row>
      <xdr:rowOff>14195</xdr:rowOff>
    </xdr:from>
    <xdr:ext cx="58939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Metin kutusu 31">
              <a:extLst>
                <a:ext uri="{FF2B5EF4-FFF2-40B4-BE49-F238E27FC236}">
                  <a16:creationId xmlns:a16="http://schemas.microsoft.com/office/drawing/2014/main" id="{F1693104-2BF1-4041-9E6C-505796C8D1E3}"/>
                </a:ext>
              </a:extLst>
            </xdr:cNvPr>
            <xdr:cNvSpPr txBox="1"/>
          </xdr:nvSpPr>
          <xdr:spPr>
            <a:xfrm>
              <a:off x="11860866" y="395195"/>
              <a:ext cx="58939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𝑌𝑖</m:t>
                        </m:r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acc>
                        <m:r>
                          <m:rPr>
                            <m:nor/>
                          </m:rPr>
                          <a:rPr lang="tr-TR" b="0" i="0">
                            <a:effectLst/>
                          </a:rPr>
                          <m:t>)</m:t>
                        </m:r>
                      </m:e>
                      <m:sup>
                        <m:r>
                          <a:rPr lang="tr-TR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2" name="Metin kutusu 31">
              <a:extLst>
                <a:ext uri="{FF2B5EF4-FFF2-40B4-BE49-F238E27FC236}">
                  <a16:creationId xmlns:a16="http://schemas.microsoft.com/office/drawing/2014/main" id="{F1693104-2BF1-4041-9E6C-505796C8D1E3}"/>
                </a:ext>
              </a:extLst>
            </xdr:cNvPr>
            <xdr:cNvSpPr txBox="1"/>
          </xdr:nvSpPr>
          <xdr:spPr>
            <a:xfrm>
              <a:off x="11860866" y="395195"/>
              <a:ext cx="58939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〖</a:t>
              </a:r>
              <a:r>
                <a:rPr lang="tr-TR" sz="1100" b="0" i="0">
                  <a:latin typeface="Cambria Math" panose="02040503050406030204" pitchFamily="18" charset="0"/>
                </a:rPr>
                <a:t>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𝑌𝑖−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̅"</a:t>
              </a:r>
              <a:r>
                <a:rPr lang="tr-TR" b="0" i="0">
                  <a:effectLst/>
                </a:rPr>
                <a:t>)</a:t>
              </a:r>
              <a:r>
                <a:rPr lang="tr-TR" sz="1100" b="0" i="0">
                  <a:effectLst/>
                  <a:latin typeface="Cambria Math" panose="02040503050406030204" pitchFamily="18" charset="0"/>
                </a:rPr>
                <a:t>" 〗^</a:t>
              </a:r>
              <a:r>
                <a:rPr lang="tr-TR" sz="1100" i="0">
                  <a:latin typeface="Cambria Math" panose="02040503050406030204" pitchFamily="18" charset="0"/>
                </a:rPr>
                <a:t>2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23</xdr:col>
      <xdr:colOff>207579</xdr:colOff>
      <xdr:row>0</xdr:row>
      <xdr:rowOff>60106</xdr:rowOff>
    </xdr:from>
    <xdr:ext cx="77386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Metin kutusu 39">
              <a:extLst>
                <a:ext uri="{FF2B5EF4-FFF2-40B4-BE49-F238E27FC236}">
                  <a16:creationId xmlns:a16="http://schemas.microsoft.com/office/drawing/2014/main" id="{D3CC087F-D303-4266-807B-234B67389D27}"/>
                </a:ext>
              </a:extLst>
            </xdr:cNvPr>
            <xdr:cNvSpPr txBox="1"/>
          </xdr:nvSpPr>
          <xdr:spPr>
            <a:xfrm>
              <a:off x="12813424" y="250606"/>
              <a:ext cx="77386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𝑌𝑖</m:t>
                            </m:r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acc>
                            <m:r>
                              <m:rPr>
                                <m:nor/>
                              </m:rPr>
                              <a:rPr lang="tr-TR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0" name="Metin kutusu 39">
              <a:extLst>
                <a:ext uri="{FF2B5EF4-FFF2-40B4-BE49-F238E27FC236}">
                  <a16:creationId xmlns:a16="http://schemas.microsoft.com/office/drawing/2014/main" id="{D3CC087F-D303-4266-807B-234B67389D27}"/>
                </a:ext>
              </a:extLst>
            </xdr:cNvPr>
            <xdr:cNvSpPr txBox="1"/>
          </xdr:nvSpPr>
          <xdr:spPr>
            <a:xfrm>
              <a:off x="12813424" y="250606"/>
              <a:ext cx="77386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∑24_(</a:t>
              </a:r>
              <a:r>
                <a:rPr lang="tr-TR" sz="1100" b="0" i="0">
                  <a:latin typeface="Cambria Math" panose="02040503050406030204" pitchFamily="18" charset="0"/>
                </a:rPr>
                <a:t>𝑖=1)^𝑛▒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〖(𝑌𝑖−𝑌 ̅")" 〗^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24</xdr:col>
      <xdr:colOff>550441</xdr:colOff>
      <xdr:row>4</xdr:row>
      <xdr:rowOff>112057</xdr:rowOff>
    </xdr:from>
    <xdr:ext cx="1912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Metin kutusu 50">
              <a:extLst>
                <a:ext uri="{FF2B5EF4-FFF2-40B4-BE49-F238E27FC236}">
                  <a16:creationId xmlns:a16="http://schemas.microsoft.com/office/drawing/2014/main" id="{E8E93DF8-38DD-4A3E-AF9E-5DE2ECB4465B}"/>
                </a:ext>
              </a:extLst>
            </xdr:cNvPr>
            <xdr:cNvSpPr txBox="1"/>
          </xdr:nvSpPr>
          <xdr:spPr>
            <a:xfrm>
              <a:off x="20295206" y="874057"/>
              <a:ext cx="1912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tr-TR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tr-TR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tr-TR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1" name="Metin kutusu 50">
              <a:extLst>
                <a:ext uri="{FF2B5EF4-FFF2-40B4-BE49-F238E27FC236}">
                  <a16:creationId xmlns:a16="http://schemas.microsoft.com/office/drawing/2014/main" id="{E8E93DF8-38DD-4A3E-AF9E-5DE2ECB4465B}"/>
                </a:ext>
              </a:extLst>
            </xdr:cNvPr>
            <xdr:cNvSpPr txBox="1"/>
          </xdr:nvSpPr>
          <xdr:spPr>
            <a:xfrm>
              <a:off x="20295206" y="874057"/>
              <a:ext cx="1912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𝑅^</a:t>
              </a:r>
              <a:r>
                <a:rPr lang="tr-TR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2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26</xdr:col>
      <xdr:colOff>257175</xdr:colOff>
      <xdr:row>0</xdr:row>
      <xdr:rowOff>85725</xdr:rowOff>
    </xdr:from>
    <xdr:ext cx="1059190" cy="453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Metin kutusu 53">
              <a:extLst>
                <a:ext uri="{FF2B5EF4-FFF2-40B4-BE49-F238E27FC236}">
                  <a16:creationId xmlns:a16="http://schemas.microsoft.com/office/drawing/2014/main" id="{12D895D6-4166-4B7E-B655-540923DC0A5E}"/>
                </a:ext>
              </a:extLst>
            </xdr:cNvPr>
            <xdr:cNvSpPr txBox="1"/>
          </xdr:nvSpPr>
          <xdr:spPr>
            <a:xfrm>
              <a:off x="21012150" y="85725"/>
              <a:ext cx="1059190" cy="453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tr-T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tr-T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  <m:r>
                                  <m:rPr>
                                    <m:nor/>
                                  </m:rPr>
                                  <a:rPr lang="tr-T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tr-T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tr-T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𝑌𝑖</m:t>
                                </m:r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  <m:r>
                                  <m:rPr>
                                    <m:nor/>
                                  </m:rPr>
                                  <a:rPr lang="tr-T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tr-T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m:rPr>
                            <m:nor/>
                          </m:rPr>
                          <a:rPr lang="tr-TR">
                            <a:effectLst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4" name="Metin kutusu 53">
              <a:extLst>
                <a:ext uri="{FF2B5EF4-FFF2-40B4-BE49-F238E27FC236}">
                  <a16:creationId xmlns:a16="http://schemas.microsoft.com/office/drawing/2014/main" id="{12D895D6-4166-4B7E-B655-540923DC0A5E}"/>
                </a:ext>
              </a:extLst>
            </xdr:cNvPr>
            <xdr:cNvSpPr txBox="1"/>
          </xdr:nvSpPr>
          <xdr:spPr>
            <a:xfrm>
              <a:off x="21012150" y="85725"/>
              <a:ext cx="1059190" cy="453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(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_(𝑖=1)^𝑛▒〖〖(𝑌 ̂−𝑌 ̅")" 〗^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" "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∑_(𝑖=1)^𝑛▒〖(𝑌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−𝑌 ̅")" 〗^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"</a:t>
              </a:r>
              <a:r>
                <a:rPr lang="tr-TR" i="0">
                  <a:effectLst/>
                </a:rPr>
                <a:t> </a:t>
              </a:r>
              <a:r>
                <a:rPr lang="tr-TR" sz="1100" i="0">
                  <a:effectLst/>
                  <a:latin typeface="Cambria Math" panose="02040503050406030204" pitchFamily="18" charset="0"/>
                </a:rPr>
                <a:t>" 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16</xdr:col>
      <xdr:colOff>244964</xdr:colOff>
      <xdr:row>1</xdr:row>
      <xdr:rowOff>8283</xdr:rowOff>
    </xdr:from>
    <xdr:ext cx="376963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Metin kutusu 54">
              <a:extLst>
                <a:ext uri="{FF2B5EF4-FFF2-40B4-BE49-F238E27FC236}">
                  <a16:creationId xmlns:a16="http://schemas.microsoft.com/office/drawing/2014/main" id="{17574452-66A8-429B-AE97-4F4F0180D0B6}"/>
                </a:ext>
              </a:extLst>
            </xdr:cNvPr>
            <xdr:cNvSpPr txBox="1"/>
          </xdr:nvSpPr>
          <xdr:spPr>
            <a:xfrm>
              <a:off x="12265514" y="198783"/>
              <a:ext cx="376963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</m:acc>
                    <m:r>
                      <a:rPr lang="tr-T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5" name="Metin kutusu 54">
              <a:extLst>
                <a:ext uri="{FF2B5EF4-FFF2-40B4-BE49-F238E27FC236}">
                  <a16:creationId xmlns:a16="http://schemas.microsoft.com/office/drawing/2014/main" id="{17574452-66A8-429B-AE97-4F4F0180D0B6}"/>
                </a:ext>
              </a:extLst>
            </xdr:cNvPr>
            <xdr:cNvSpPr txBox="1"/>
          </xdr:nvSpPr>
          <xdr:spPr>
            <a:xfrm>
              <a:off x="12265514" y="198783"/>
              <a:ext cx="376963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 ̂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 ̅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17</xdr:col>
      <xdr:colOff>226283</xdr:colOff>
      <xdr:row>0</xdr:row>
      <xdr:rowOff>187567</xdr:rowOff>
    </xdr:from>
    <xdr:ext cx="541109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Metin kutusu 55">
              <a:extLst>
                <a:ext uri="{FF2B5EF4-FFF2-40B4-BE49-F238E27FC236}">
                  <a16:creationId xmlns:a16="http://schemas.microsoft.com/office/drawing/2014/main" id="{FECB4A22-6EF8-4912-BA0D-D2B1ABE34F95}"/>
                </a:ext>
              </a:extLst>
            </xdr:cNvPr>
            <xdr:cNvSpPr txBox="1"/>
          </xdr:nvSpPr>
          <xdr:spPr>
            <a:xfrm>
              <a:off x="13124254" y="187567"/>
              <a:ext cx="541109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acc>
                          <m:accPr>
                            <m:chr m:val="̂"/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acc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acc>
                        <m:r>
                          <m:rPr>
                            <m:nor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tr-T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6" name="Metin kutusu 55">
              <a:extLst>
                <a:ext uri="{FF2B5EF4-FFF2-40B4-BE49-F238E27FC236}">
                  <a16:creationId xmlns:a16="http://schemas.microsoft.com/office/drawing/2014/main" id="{FECB4A22-6EF8-4912-BA0D-D2B1ABE34F95}"/>
                </a:ext>
              </a:extLst>
            </xdr:cNvPr>
            <xdr:cNvSpPr txBox="1"/>
          </xdr:nvSpPr>
          <xdr:spPr>
            <a:xfrm>
              <a:off x="13124254" y="187567"/>
              <a:ext cx="541109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(𝑌 ̂−𝑌 ̅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")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18</xdr:col>
      <xdr:colOff>140576</xdr:colOff>
      <xdr:row>0</xdr:row>
      <xdr:rowOff>35472</xdr:rowOff>
    </xdr:from>
    <xdr:ext cx="762581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Metin kutusu 56">
              <a:extLst>
                <a:ext uri="{FF2B5EF4-FFF2-40B4-BE49-F238E27FC236}">
                  <a16:creationId xmlns:a16="http://schemas.microsoft.com/office/drawing/2014/main" id="{51B84E95-B1D7-4286-86BC-4F6987B2710F}"/>
                </a:ext>
              </a:extLst>
            </xdr:cNvPr>
            <xdr:cNvSpPr txBox="1"/>
          </xdr:nvSpPr>
          <xdr:spPr>
            <a:xfrm>
              <a:off x="13066001" y="3654972"/>
              <a:ext cx="762581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acc>
                              <m:accPr>
                                <m:chr m:val="̂"/>
                                <m:ctrlPr>
                                  <a:rPr lang="tr-T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acc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acc>
                            <m:r>
                              <m:rPr>
                                <m:nor/>
                              </m:rPr>
                              <a:rPr lang="tr-TR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tr-TR">
                            <a:effectLst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7" name="Metin kutusu 56">
              <a:extLst>
                <a:ext uri="{FF2B5EF4-FFF2-40B4-BE49-F238E27FC236}">
                  <a16:creationId xmlns:a16="http://schemas.microsoft.com/office/drawing/2014/main" id="{51B84E95-B1D7-4286-86BC-4F6987B2710F}"/>
                </a:ext>
              </a:extLst>
            </xdr:cNvPr>
            <xdr:cNvSpPr txBox="1"/>
          </xdr:nvSpPr>
          <xdr:spPr>
            <a:xfrm>
              <a:off x="13066001" y="3654972"/>
              <a:ext cx="762581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∑24_(</a:t>
              </a:r>
              <a:r>
                <a:rPr lang="tr-TR" sz="1100" b="0" i="0">
                  <a:latin typeface="Cambria Math" panose="02040503050406030204" pitchFamily="18" charset="0"/>
                </a:rPr>
                <a:t>𝑖=1)^𝑛▒〖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〖(𝑌 ̂−𝑌 ̅")" 〗^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"</a:t>
              </a:r>
              <a:r>
                <a:rPr lang="tr-TR" i="0">
                  <a:effectLst/>
                </a:rPr>
                <a:t> </a:t>
              </a:r>
              <a:r>
                <a:rPr lang="tr-TR" sz="1100" i="0">
                  <a:effectLst/>
                  <a:latin typeface="Cambria Math" panose="02040503050406030204" pitchFamily="18" charset="0"/>
                </a:rPr>
                <a:t>" 〗</a:t>
              </a:r>
              <a:endParaRPr lang="tr-TR" sz="1100"/>
            </a:p>
          </xdr:txBody>
        </xdr:sp>
      </mc:Fallback>
    </mc:AlternateContent>
    <xdr:clientData/>
  </xdr:oneCellAnchor>
  <xdr:twoCellAnchor>
    <xdr:from>
      <xdr:col>2</xdr:col>
      <xdr:colOff>22412</xdr:colOff>
      <xdr:row>13</xdr:row>
      <xdr:rowOff>186018</xdr:rowOff>
    </xdr:from>
    <xdr:to>
      <xdr:col>12</xdr:col>
      <xdr:colOff>1075765</xdr:colOff>
      <xdr:row>31</xdr:row>
      <xdr:rowOff>11206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E1D8E1F3-32B8-4707-A101-D0CFA7B43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27</xdr:col>
      <xdr:colOff>247882</xdr:colOff>
      <xdr:row>4</xdr:row>
      <xdr:rowOff>78440</xdr:rowOff>
    </xdr:from>
    <xdr:ext cx="7572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Metin kutusu 24">
              <a:extLst>
                <a:ext uri="{FF2B5EF4-FFF2-40B4-BE49-F238E27FC236}">
                  <a16:creationId xmlns:a16="http://schemas.microsoft.com/office/drawing/2014/main" id="{8C6F7EDF-16EB-4D3E-9C59-E5D3A2439FF3}"/>
                </a:ext>
              </a:extLst>
            </xdr:cNvPr>
            <xdr:cNvSpPr txBox="1"/>
          </xdr:nvSpPr>
          <xdr:spPr>
            <a:xfrm>
              <a:off x="22693264" y="840440"/>
              <a:ext cx="7572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𝑃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𝑜𝑙𝑒𝑟𝑎𝑠𝑦𝑜𝑛</m:t>
                    </m:r>
                  </m:oMath>
                </m:oMathPara>
              </a14:m>
              <a:endParaRPr lang="tr-TR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25" name="Metin kutusu 24">
              <a:extLst>
                <a:ext uri="{FF2B5EF4-FFF2-40B4-BE49-F238E27FC236}">
                  <a16:creationId xmlns:a16="http://schemas.microsoft.com/office/drawing/2014/main" id="{8C6F7EDF-16EB-4D3E-9C59-E5D3A2439FF3}"/>
                </a:ext>
              </a:extLst>
            </xdr:cNvPr>
            <xdr:cNvSpPr txBox="1"/>
          </xdr:nvSpPr>
          <xdr:spPr>
            <a:xfrm>
              <a:off x="22693264" y="840440"/>
              <a:ext cx="7572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𝑃</a:t>
              </a:r>
              <a:r>
                <a:rPr lang="tr-TR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𝑜𝑙𝑒𝑟𝑎𝑠𝑦𝑜𝑛</a:t>
              </a:r>
              <a:endParaRPr lang="tr-TR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19</xdr:col>
      <xdr:colOff>179296</xdr:colOff>
      <xdr:row>4</xdr:row>
      <xdr:rowOff>33618</xdr:rowOff>
    </xdr:from>
    <xdr:ext cx="10524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Metin kutusu 27">
              <a:extLst>
                <a:ext uri="{FF2B5EF4-FFF2-40B4-BE49-F238E27FC236}">
                  <a16:creationId xmlns:a16="http://schemas.microsoft.com/office/drawing/2014/main" id="{30CE76A1-5AE6-4F5E-8B8A-6BC8EBFEE97F}"/>
                </a:ext>
              </a:extLst>
            </xdr:cNvPr>
            <xdr:cNvSpPr txBox="1"/>
          </xdr:nvSpPr>
          <xdr:spPr>
            <a:xfrm>
              <a:off x="15049502" y="795618"/>
              <a:ext cx="10524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𝑇𝑜𝑝𝑙𝑎𝑚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𝐷𝑒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ğ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𝑖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ş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𝑖𝑚</m:t>
                    </m:r>
                  </m:oMath>
                </m:oMathPara>
              </a14:m>
              <a:endParaRPr lang="tr-TR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28" name="Metin kutusu 27">
              <a:extLst>
                <a:ext uri="{FF2B5EF4-FFF2-40B4-BE49-F238E27FC236}">
                  <a16:creationId xmlns:a16="http://schemas.microsoft.com/office/drawing/2014/main" id="{30CE76A1-5AE6-4F5E-8B8A-6BC8EBFEE97F}"/>
                </a:ext>
              </a:extLst>
            </xdr:cNvPr>
            <xdr:cNvSpPr txBox="1"/>
          </xdr:nvSpPr>
          <xdr:spPr>
            <a:xfrm>
              <a:off x="15049502" y="795618"/>
              <a:ext cx="10524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𝑇𝑜𝑝𝑙𝑎𝑚 𝐷𝑒ğ𝑖ş𝑖𝑚</a:t>
              </a:r>
              <a:endParaRPr lang="tr-TR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89648</xdr:colOff>
      <xdr:row>4</xdr:row>
      <xdr:rowOff>44824</xdr:rowOff>
    </xdr:from>
    <xdr:ext cx="12109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Metin kutusu 28">
              <a:extLst>
                <a:ext uri="{FF2B5EF4-FFF2-40B4-BE49-F238E27FC236}">
                  <a16:creationId xmlns:a16="http://schemas.microsoft.com/office/drawing/2014/main" id="{092AE0F7-1F36-42A0-B1FB-6855A5900882}"/>
                </a:ext>
              </a:extLst>
            </xdr:cNvPr>
            <xdr:cNvSpPr txBox="1"/>
          </xdr:nvSpPr>
          <xdr:spPr>
            <a:xfrm>
              <a:off x="10780060" y="806824"/>
              <a:ext cx="12109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𝐴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ç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𝚤𝑘𝑙𝑎𝑛𝑎𝑛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𝐷𝑒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ğ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𝑖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ş</m:t>
                    </m:r>
                    <m:r>
                      <a:rPr lang="tr-TR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𝑖𝑚</m:t>
                    </m:r>
                  </m:oMath>
                </m:oMathPara>
              </a14:m>
              <a:endParaRPr lang="tr-TR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29" name="Metin kutusu 28">
              <a:extLst>
                <a:ext uri="{FF2B5EF4-FFF2-40B4-BE49-F238E27FC236}">
                  <a16:creationId xmlns:a16="http://schemas.microsoft.com/office/drawing/2014/main" id="{092AE0F7-1F36-42A0-B1FB-6855A5900882}"/>
                </a:ext>
              </a:extLst>
            </xdr:cNvPr>
            <xdr:cNvSpPr txBox="1"/>
          </xdr:nvSpPr>
          <xdr:spPr>
            <a:xfrm>
              <a:off x="10780060" y="806824"/>
              <a:ext cx="12109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𝐴ç𝚤𝑘𝑙𝑎𝑛𝑎𝑛 𝐷𝑒ğ𝑖ş𝑖𝑚</a:t>
              </a:r>
              <a:endParaRPr lang="tr-TR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581891</xdr:colOff>
      <xdr:row>0</xdr:row>
      <xdr:rowOff>42429</xdr:rowOff>
    </xdr:from>
    <xdr:ext cx="3505200" cy="888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Metin kutusu 30">
              <a:extLst>
                <a:ext uri="{FF2B5EF4-FFF2-40B4-BE49-F238E27FC236}">
                  <a16:creationId xmlns:a16="http://schemas.microsoft.com/office/drawing/2014/main" id="{2880F609-8C24-4B26-9F56-2495CA65E1F2}"/>
                </a:ext>
              </a:extLst>
            </xdr:cNvPr>
            <xdr:cNvSpPr txBox="1"/>
          </xdr:nvSpPr>
          <xdr:spPr>
            <a:xfrm>
              <a:off x="23577962" y="42429"/>
              <a:ext cx="3505200" cy="88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𝑋𝑖</m:t>
                            </m:r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𝑌𝑖</m:t>
                            </m:r>
                          </m:e>
                        </m:nary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tr-T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𝑋𝑖</m:t>
                                </m:r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tr-T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𝑌𝑖</m:t>
                                    </m:r>
                                  </m:e>
                                </m:nary>
                                <m:r>
                                  <m:rPr>
                                    <m:nor/>
                                  </m:rPr>
                                  <a:rPr lang="tr-TR">
                                    <a:effectLst/>
                                  </a:rPr>
                                  <m:t> </m:t>
                                </m:r>
                              </m:e>
                            </m:nary>
                          </m:num>
                          <m:den>
                            <m: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m:rPr>
                                <m:nor/>
                              </m:r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</m:num>
                      <m:den>
                        <m:rad>
                          <m:radPr>
                            <m:degHide m:val="on"/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nary>
                              <m:naryPr>
                                <m:chr m:val="∑"/>
                                <m:ctrlPr>
                                  <a:rPr lang="tr-T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tr-T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𝑋𝑖</m:t>
                                    </m:r>
                                  </m:e>
                                  <m:sup>
                                    <m:r>
                                      <a:rPr lang="tr-T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tr-T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tr-T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tr-T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nary>
                                              <m:naryPr>
                                                <m:chr m:val="∑"/>
                                                <m:ctrlPr>
                                                  <a:rPr lang="tr-TR" sz="11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naryPr>
                                              <m:sub>
                                                <m:r>
                                                  <m:rPr>
                                                    <m:brk m:alnAt="23"/>
                                                  </m:rPr>
                                                  <a:rPr lang="tr-T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  <m:r>
                                                  <a:rPr lang="tr-T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=1</m:t>
                                                </m:r>
                                              </m:sub>
                                              <m:sup>
                                                <m:r>
                                                  <a:rPr lang="tr-T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𝑛</m:t>
                                                </m:r>
                                              </m:sup>
                                              <m:e>
                                                <m:r>
                                                  <a:rPr lang="tr-T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𝑋𝑖</m:t>
                                                </m:r>
                                                <m:r>
                                                  <m:rPr>
                                                    <m:nor/>
                                                  </m:rPr>
                                                  <a:rPr lang="tr-TR" sz="11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 </m:t>
                                                </m:r>
                                              </m:e>
                                            </m:nary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tr-T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m:rPr>
                                        <m:nor/>
                                      </m:rPr>
                                      <a:rPr lang="tr-TR">
                                        <a:effectLst/>
                                      </a:rPr>
                                      <m:t> </m:t>
                                    </m:r>
                                  </m:num>
                                  <m:den>
                                    <m:r>
                                      <a:rPr lang="tr-T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tr-T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den>
                                </m:f>
                                <m:r>
                                  <m:rPr>
                                    <m:nor/>
                                  </m:rPr>
                                  <a:rPr lang="tr-T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)∗(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tr-T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tr-T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tr-T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𝑌𝑖</m:t>
                                        </m:r>
                                      </m:e>
                                      <m:sup>
                                        <m:r>
                                          <a:rPr lang="tr-T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tr-T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p>
                                          <m:sSupPr>
                                            <m:ctrlPr>
                                              <a:rPr lang="tr-TR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tr-TR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nary>
                                                  <m:naryPr>
                                                    <m:chr m:val="∑"/>
                                                    <m:ctrlPr>
                                                      <a:rPr lang="tr-TR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naryPr>
                                                  <m:sub>
                                                    <m:r>
                                                      <m:rPr>
                                                        <m:brk m:alnAt="23"/>
                                                      </m:rPr>
                                                      <a:rPr lang="tr-TR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𝑖</m:t>
                                                    </m:r>
                                                    <m:r>
                                                      <a:rPr lang="tr-TR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=1</m:t>
                                                    </m:r>
                                                  </m:sub>
                                                  <m:sup>
                                                    <m:r>
                                                      <a:rPr lang="tr-TR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𝑛</m:t>
                                                    </m:r>
                                                  </m:sup>
                                                  <m:e>
                                                    <m:r>
                                                      <a:rPr lang="tr-TR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𝑌𝑖</m:t>
                                                    </m:r>
                                                    <m:r>
                                                      <m:rPr>
                                                        <m:nor/>
                                                      </m:rPr>
                                                      <a:rPr lang="tr-TR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+mn-lt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 </m:t>
                                                    </m:r>
                                                  </m:e>
                                                </m:nary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tr-TR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m:rPr>
                                            <m:nor/>
                                          </m:rPr>
                                          <a:rPr lang="tr-T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num>
                                      <m:den>
                                        <m:r>
                                          <a:rPr lang="tr-T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  <m:r>
                                          <m:rPr>
                                            <m:nor/>
                                          </m:rPr>
                                          <a:rPr lang="tr-TR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den>
                                    </m:f>
                                    <m:r>
                                      <m:rPr>
                                        <m:nor/>
                                      </m:rPr>
                                      <a:rPr lang="tr-T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</m:nary>
                              </m:e>
                            </m:nary>
                            <m:r>
                              <m:rPr>
                                <m:nor/>
                              </m:rPr>
                              <a:rPr lang="tr-TR">
                                <a:effectLst/>
                              </a:rPr>
                              <m:t> 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tr-TR">
                            <a:effectLst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1" name="Metin kutusu 30">
              <a:extLst>
                <a:ext uri="{FF2B5EF4-FFF2-40B4-BE49-F238E27FC236}">
                  <a16:creationId xmlns:a16="http://schemas.microsoft.com/office/drawing/2014/main" id="{2880F609-8C24-4B26-9F56-2495CA65E1F2}"/>
                </a:ext>
              </a:extLst>
            </xdr:cNvPr>
            <xdr:cNvSpPr txBox="1"/>
          </xdr:nvSpPr>
          <xdr:spPr>
            <a:xfrm>
              <a:off x="23577962" y="42429"/>
              <a:ext cx="3505200" cy="88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(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_(𝑖=1)^𝑛▒〖𝑋𝑖∗𝑌𝑖〗−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(∑_(𝑖=1)^𝑛▒〖𝑋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∗∑_(𝑖=1)^𝑛▒𝑌𝑖 "</a:t>
              </a:r>
              <a:r>
                <a:rPr lang="tr-TR" i="0">
                  <a:effectLst/>
                </a:rPr>
                <a:t>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〗)/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" 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)/(√(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∑_(𝑖=1)^𝑛▒〖〖𝑋𝑖〗^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((∑_(𝑖=1)^𝑛▒𝑋𝑖"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)^2 "</a:t>
              </a:r>
              <a:r>
                <a:rPr lang="tr-TR" i="0">
                  <a:effectLst/>
                </a:rPr>
                <a:t> 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)/𝑛" "  "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)∗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(∑_(𝑖=1)^𝑛▒〖〖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𝑖〗^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−((∑_(𝑖=1)^𝑛▒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𝑖"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)^2 " " )/𝑛" "  " 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〗〗 "</a:t>
              </a:r>
              <a:r>
                <a:rPr lang="tr-TR" i="0">
                  <a:effectLst/>
                </a:rPr>
                <a:t> 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 "</a:t>
              </a:r>
              <a:r>
                <a:rPr lang="tr-TR" i="0">
                  <a:effectLst/>
                </a:rPr>
                <a:t> </a:t>
              </a:r>
              <a:r>
                <a:rPr lang="tr-TR" i="0">
                  <a:effectLst/>
                  <a:latin typeface="Cambria Math" panose="02040503050406030204" pitchFamily="18" charset="0"/>
                </a:rPr>
                <a:t>" </a:t>
              </a:r>
              <a:r>
                <a:rPr lang="tr-TR" sz="1100" i="0">
                  <a:effectLst/>
                  <a:latin typeface="Cambria Math" panose="02040503050406030204" pitchFamily="18" charset="0"/>
                </a:rPr>
                <a:t>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9</xdr:col>
      <xdr:colOff>207819</xdr:colOff>
      <xdr:row>0</xdr:row>
      <xdr:rowOff>51954</xdr:rowOff>
    </xdr:from>
    <xdr:ext cx="458931" cy="471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Metin kutusu 32">
              <a:extLst>
                <a:ext uri="{FF2B5EF4-FFF2-40B4-BE49-F238E27FC236}">
                  <a16:creationId xmlns:a16="http://schemas.microsoft.com/office/drawing/2014/main" id="{F8C5E14E-A6A6-49E1-B91B-46702F5E19D0}"/>
                </a:ext>
              </a:extLst>
            </xdr:cNvPr>
            <xdr:cNvSpPr txBox="1"/>
          </xdr:nvSpPr>
          <xdr:spPr>
            <a:xfrm>
              <a:off x="6418119" y="51954"/>
              <a:ext cx="458931" cy="471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𝑌𝑖</m:t>
                            </m:r>
                          </m:e>
                          <m:sup>
                            <m:r>
                              <a:rPr lang="tr-T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tr-TR">
                            <a:effectLst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3" name="Metin kutusu 32">
              <a:extLst>
                <a:ext uri="{FF2B5EF4-FFF2-40B4-BE49-F238E27FC236}">
                  <a16:creationId xmlns:a16="http://schemas.microsoft.com/office/drawing/2014/main" id="{F8C5E14E-A6A6-49E1-B91B-46702F5E19D0}"/>
                </a:ext>
              </a:extLst>
            </xdr:cNvPr>
            <xdr:cNvSpPr txBox="1"/>
          </xdr:nvSpPr>
          <xdr:spPr>
            <a:xfrm>
              <a:off x="6418119" y="51954"/>
              <a:ext cx="458931" cy="471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∑</a:t>
              </a:r>
              <a:r>
                <a:rPr lang="tr-TR" sz="1100" b="0" i="0">
                  <a:latin typeface="Cambria Math" panose="02040503050406030204" pitchFamily="18" charset="0"/>
                </a:rPr>
                <a:t>_(𝑖=1)^𝑛</a:t>
              </a:r>
              <a:r>
                <a:rPr lang="tr-TR" sz="1100" b="0" i="0">
                  <a:effectLst/>
                  <a:latin typeface="Cambria Math" panose="02040503050406030204" pitchFamily="18" charset="0"/>
                </a:rPr>
                <a:t>▒〖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〖𝑌𝑖〗^</a:t>
              </a:r>
              <a:r>
                <a:rPr lang="tr-T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"</a:t>
              </a:r>
              <a:r>
                <a:rPr lang="tr-TR" i="0">
                  <a:effectLst/>
                </a:rPr>
                <a:t> </a:t>
              </a:r>
              <a:r>
                <a:rPr lang="tr-TR" i="0">
                  <a:effectLst/>
                  <a:latin typeface="Cambria Math" panose="02040503050406030204" pitchFamily="18" charset="0"/>
                </a:rPr>
                <a:t>" </a:t>
              </a:r>
              <a:r>
                <a:rPr lang="tr-TR" sz="1100" b="0" i="0">
                  <a:effectLst/>
                  <a:latin typeface="Cambria Math" panose="02040503050406030204" pitchFamily="18" charset="0"/>
                </a:rPr>
                <a:t>〗</a:t>
              </a:r>
              <a:endParaRPr lang="tr-T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71D5-CD2A-400E-A8CD-E6FC8E2F1731}">
  <dimension ref="A1:AD20"/>
  <sheetViews>
    <sheetView tabSelected="1" topLeftCell="T1" zoomScaleNormal="100" workbookViewId="0">
      <selection activeCell="AA18" sqref="AA18"/>
    </sheetView>
  </sheetViews>
  <sheetFormatPr defaultRowHeight="15" x14ac:dyDescent="0.25"/>
  <cols>
    <col min="1" max="2" width="9.140625" style="2"/>
    <col min="3" max="3" width="13.7109375" customWidth="1"/>
    <col min="8" max="8" width="12.5703125" customWidth="1"/>
    <col min="9" max="10" width="12" customWidth="1"/>
    <col min="11" max="11" width="17.7109375" customWidth="1"/>
    <col min="12" max="12" width="15.140625" customWidth="1"/>
    <col min="13" max="13" width="16.28515625" customWidth="1"/>
    <col min="14" max="14" width="18.42578125" customWidth="1"/>
    <col min="16" max="16" width="10.42578125" customWidth="1"/>
    <col min="17" max="17" width="13.5703125" customWidth="1"/>
    <col min="18" max="18" width="14.28515625" customWidth="1"/>
    <col min="19" max="19" width="15.28515625" customWidth="1"/>
    <col min="20" max="20" width="10" customWidth="1"/>
    <col min="21" max="21" width="10.28515625" customWidth="1"/>
    <col min="22" max="22" width="17.28515625" customWidth="1"/>
    <col min="23" max="23" width="14.85546875" customWidth="1"/>
    <col min="24" max="24" width="19" customWidth="1"/>
    <col min="27" max="27" width="22.42578125" customWidth="1"/>
    <col min="30" max="30" width="53.85546875" customWidth="1"/>
  </cols>
  <sheetData>
    <row r="1" spans="1:30" ht="15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7"/>
      <c r="K1" s="10"/>
      <c r="L1" s="9"/>
      <c r="M1" s="14"/>
      <c r="N1" s="6"/>
      <c r="O1" s="13" t="s">
        <v>2</v>
      </c>
      <c r="P1" s="13"/>
      <c r="Q1" s="22"/>
      <c r="R1" s="14"/>
      <c r="S1" s="6"/>
      <c r="T1" s="13" t="s">
        <v>0</v>
      </c>
      <c r="U1" s="13"/>
      <c r="V1" s="22"/>
      <c r="W1" s="14"/>
      <c r="X1" s="6"/>
      <c r="Y1" s="13" t="s">
        <v>1</v>
      </c>
      <c r="Z1" s="13"/>
      <c r="AA1" s="20"/>
      <c r="AB1" s="13" t="s">
        <v>1</v>
      </c>
      <c r="AC1" s="13"/>
      <c r="AD1" s="15"/>
    </row>
    <row r="2" spans="1:30" x14ac:dyDescent="0.25">
      <c r="A2" s="10"/>
      <c r="B2" s="10"/>
      <c r="C2" s="10"/>
      <c r="D2" s="10"/>
      <c r="E2" s="10"/>
      <c r="F2" s="10"/>
      <c r="G2" s="10"/>
      <c r="H2" s="10"/>
      <c r="I2" s="10"/>
      <c r="J2" s="18"/>
      <c r="K2" s="10"/>
      <c r="L2" s="9"/>
      <c r="M2" s="14"/>
      <c r="N2" s="6"/>
      <c r="O2" s="13"/>
      <c r="P2" s="13"/>
      <c r="Q2" s="22"/>
      <c r="R2" s="14"/>
      <c r="S2" s="6"/>
      <c r="T2" s="13"/>
      <c r="U2" s="13"/>
      <c r="V2" s="22"/>
      <c r="W2" s="14"/>
      <c r="X2" s="6"/>
      <c r="Y2" s="13"/>
      <c r="Z2" s="13"/>
      <c r="AA2" s="21"/>
      <c r="AB2" s="13"/>
      <c r="AC2" s="13"/>
      <c r="AD2" s="15"/>
    </row>
    <row r="3" spans="1:30" x14ac:dyDescent="0.25">
      <c r="A3" s="10"/>
      <c r="B3" s="10"/>
      <c r="C3" s="10"/>
      <c r="D3" s="10"/>
      <c r="E3" s="10"/>
      <c r="F3" s="10"/>
      <c r="G3" s="10"/>
      <c r="H3" s="10"/>
      <c r="I3" s="10"/>
      <c r="J3" s="19"/>
      <c r="K3" s="10"/>
      <c r="L3" s="9"/>
      <c r="M3" s="14"/>
      <c r="N3" s="6"/>
      <c r="O3" s="13"/>
      <c r="P3" s="13"/>
      <c r="Q3" s="22"/>
      <c r="R3" s="14"/>
      <c r="S3" s="6"/>
      <c r="T3" s="13"/>
      <c r="U3" s="13"/>
      <c r="V3" s="22"/>
      <c r="W3" s="14"/>
      <c r="X3" s="6"/>
      <c r="Y3" s="13"/>
      <c r="Z3" s="13"/>
      <c r="AA3" s="23"/>
      <c r="AB3" s="13"/>
      <c r="AC3" s="13"/>
      <c r="AD3" s="15"/>
    </row>
    <row r="4" spans="1:30" ht="15" customHeight="1" x14ac:dyDescent="0.25">
      <c r="A4" s="2">
        <v>5</v>
      </c>
      <c r="B4" s="2">
        <v>2</v>
      </c>
      <c r="C4" s="11">
        <f>IF(COUNT(A:A)=COUNT(B:B),COUNT(A:A),"X ve Y Eşit Sayıda Değere Sahip Değildir.")</f>
        <v>8</v>
      </c>
      <c r="D4" s="11">
        <f>SUM(A:A)</f>
        <v>145</v>
      </c>
      <c r="E4" s="11">
        <f>SUM(B:B)</f>
        <v>69</v>
      </c>
      <c r="F4" s="11">
        <f>(D4/C4)</f>
        <v>18.125</v>
      </c>
      <c r="G4" s="11">
        <f>(E4/C4)</f>
        <v>8.625</v>
      </c>
      <c r="H4" s="7">
        <f>SUMPRODUCT(A:A,B:B)</f>
        <v>1515</v>
      </c>
      <c r="I4" s="7">
        <f>SUMSQ(A:A)</f>
        <v>3525</v>
      </c>
      <c r="J4" s="7">
        <f>SUMSQ(B:B)</f>
        <v>757</v>
      </c>
      <c r="K4" s="7">
        <f>PRODUCT(D4,E4)</f>
        <v>10005</v>
      </c>
      <c r="L4" s="7">
        <f>(H4-((K4)/C4))/(I4-(((D4)^2)/C4))</f>
        <v>0.29477351916376304</v>
      </c>
      <c r="M4" s="7">
        <f>(G4)-(L4*F4)</f>
        <v>3.2822299651567945</v>
      </c>
      <c r="N4" s="5">
        <f t="shared" ref="N4:N13" si="0">(($M$4)+($L$4*A4))</f>
        <v>4.7560975609756095</v>
      </c>
      <c r="O4" s="13"/>
      <c r="P4" s="13"/>
      <c r="Q4">
        <f>(N4-$G$4)</f>
        <v>-3.8689024390243905</v>
      </c>
      <c r="R4">
        <f>(Q4)^2</f>
        <v>14.968406082688878</v>
      </c>
      <c r="S4" s="20">
        <f>SUM(R:R)</f>
        <v>135.0211324193568</v>
      </c>
      <c r="T4" s="13"/>
      <c r="U4" s="13"/>
      <c r="V4">
        <f t="shared" ref="V4:V13" si="1">(B4-$G$4)</f>
        <v>-6.625</v>
      </c>
      <c r="W4">
        <f>(V4)^2</f>
        <v>43.890625</v>
      </c>
      <c r="X4" s="7">
        <f>SUM(W:W)</f>
        <v>310.65625</v>
      </c>
      <c r="Y4" s="13"/>
      <c r="Z4" s="13"/>
      <c r="AA4" s="7">
        <f>S4/X4</f>
        <v>0.4346319522602774</v>
      </c>
      <c r="AB4" s="13"/>
      <c r="AC4" s="13"/>
      <c r="AD4" s="15"/>
    </row>
    <row r="5" spans="1:30" x14ac:dyDescent="0.25">
      <c r="A5" s="2">
        <v>5</v>
      </c>
      <c r="B5" s="2">
        <v>12</v>
      </c>
      <c r="C5" s="12"/>
      <c r="D5" s="12"/>
      <c r="E5" s="12"/>
      <c r="F5" s="12"/>
      <c r="G5" s="12"/>
      <c r="H5" s="8"/>
      <c r="I5" s="8"/>
      <c r="J5" s="8"/>
      <c r="K5" s="8"/>
      <c r="L5" s="8"/>
      <c r="M5" s="8"/>
      <c r="N5" s="5">
        <f t="shared" si="0"/>
        <v>4.7560975609756095</v>
      </c>
      <c r="O5" s="13"/>
      <c r="P5" s="13"/>
      <c r="Q5">
        <f t="shared" ref="Q5:Q13" si="2">(N5-$G$4)</f>
        <v>-3.8689024390243905</v>
      </c>
      <c r="R5">
        <f t="shared" ref="R5:R13" si="3">(Q5)^2</f>
        <v>14.968406082688878</v>
      </c>
      <c r="S5" s="21"/>
      <c r="T5" s="13"/>
      <c r="U5" s="13"/>
      <c r="V5">
        <f t="shared" si="1"/>
        <v>3.375</v>
      </c>
      <c r="W5">
        <f t="shared" ref="W5:W13" si="4">(V5)^2</f>
        <v>11.390625</v>
      </c>
      <c r="X5" s="8"/>
      <c r="Y5" s="13"/>
      <c r="Z5" s="13"/>
      <c r="AA5" s="8"/>
      <c r="AB5" s="13"/>
      <c r="AC5" s="13"/>
      <c r="AD5" s="15"/>
    </row>
    <row r="6" spans="1:30" x14ac:dyDescent="0.25">
      <c r="A6" s="2">
        <v>10</v>
      </c>
      <c r="B6" s="2">
        <v>4</v>
      </c>
      <c r="C6" s="12"/>
      <c r="D6" s="12"/>
      <c r="E6" s="12"/>
      <c r="F6" s="12"/>
      <c r="G6" s="12"/>
      <c r="H6" s="8"/>
      <c r="I6" s="8"/>
      <c r="J6" s="8"/>
      <c r="K6" s="8"/>
      <c r="L6" s="8"/>
      <c r="M6" s="8"/>
      <c r="N6" s="5">
        <f t="shared" si="0"/>
        <v>6.2299651567944245</v>
      </c>
      <c r="O6" s="13"/>
      <c r="P6" s="13"/>
      <c r="Q6">
        <f t="shared" si="2"/>
        <v>-2.3950348432055755</v>
      </c>
      <c r="R6">
        <f t="shared" si="3"/>
        <v>5.7361919001687554</v>
      </c>
      <c r="S6" s="21"/>
      <c r="T6" s="13"/>
      <c r="U6" s="13"/>
      <c r="V6">
        <f t="shared" si="1"/>
        <v>-4.625</v>
      </c>
      <c r="W6">
        <f t="shared" si="4"/>
        <v>21.390625</v>
      </c>
      <c r="X6" s="8"/>
      <c r="Y6" s="13"/>
      <c r="Z6" s="13"/>
      <c r="AA6" s="8"/>
      <c r="AB6" s="13"/>
      <c r="AC6" s="13"/>
      <c r="AD6" s="16">
        <f>(((H4)-((K4)/(C4)))/(((I4)-(((D4)^2)/(C4)))*((757)-(((E4)^2)/(C4))))^(1/2))</f>
        <v>0.69384830996716607</v>
      </c>
    </row>
    <row r="7" spans="1:30" ht="15" customHeight="1" x14ac:dyDescent="0.25">
      <c r="A7" s="2">
        <v>15</v>
      </c>
      <c r="B7" s="2">
        <v>4</v>
      </c>
      <c r="C7" s="12"/>
      <c r="D7" s="12"/>
      <c r="E7" s="12"/>
      <c r="F7" s="12"/>
      <c r="G7" s="12"/>
      <c r="H7" s="8"/>
      <c r="I7" s="8"/>
      <c r="J7" s="8"/>
      <c r="K7" s="8"/>
      <c r="L7" s="8"/>
      <c r="M7" s="8"/>
      <c r="N7" s="5">
        <f t="shared" si="0"/>
        <v>7.7038327526132404</v>
      </c>
      <c r="O7" s="13"/>
      <c r="P7" s="13"/>
      <c r="Q7">
        <f t="shared" si="2"/>
        <v>-0.92116724738675959</v>
      </c>
      <c r="R7">
        <f t="shared" si="3"/>
        <v>0.84854909765809949</v>
      </c>
      <c r="S7" s="21"/>
      <c r="T7" s="13"/>
      <c r="U7" s="13"/>
      <c r="V7">
        <f t="shared" si="1"/>
        <v>-4.625</v>
      </c>
      <c r="W7">
        <f t="shared" si="4"/>
        <v>21.390625</v>
      </c>
      <c r="X7" s="8"/>
      <c r="Y7" s="13"/>
      <c r="Z7" s="13"/>
      <c r="AA7" s="8"/>
      <c r="AB7" s="13"/>
      <c r="AC7" s="13"/>
      <c r="AD7" s="16"/>
    </row>
    <row r="8" spans="1:30" x14ac:dyDescent="0.25">
      <c r="A8" s="2">
        <v>20</v>
      </c>
      <c r="B8" s="2">
        <v>8</v>
      </c>
      <c r="C8" s="12"/>
      <c r="D8" s="12"/>
      <c r="E8" s="12"/>
      <c r="F8" s="12"/>
      <c r="G8" s="12"/>
      <c r="H8" s="8"/>
      <c r="I8" s="8"/>
      <c r="J8" s="8"/>
      <c r="K8" s="8"/>
      <c r="L8" s="8"/>
      <c r="M8" s="8"/>
      <c r="N8" s="5">
        <f t="shared" si="0"/>
        <v>9.1777003484320545</v>
      </c>
      <c r="O8" s="13"/>
      <c r="P8" s="13"/>
      <c r="Q8">
        <f t="shared" si="2"/>
        <v>0.55270034843205451</v>
      </c>
      <c r="R8">
        <f t="shared" si="3"/>
        <v>0.30547767515691449</v>
      </c>
      <c r="S8" s="21"/>
      <c r="T8" s="13"/>
      <c r="U8" s="13"/>
      <c r="V8">
        <f t="shared" si="1"/>
        <v>-0.625</v>
      </c>
      <c r="W8">
        <f t="shared" si="4"/>
        <v>0.390625</v>
      </c>
      <c r="X8" s="8"/>
      <c r="Y8" s="13"/>
      <c r="Z8" s="13"/>
      <c r="AA8" s="8"/>
      <c r="AB8" s="13"/>
      <c r="AC8" s="13"/>
      <c r="AD8" s="16"/>
    </row>
    <row r="9" spans="1:30" x14ac:dyDescent="0.25">
      <c r="A9" s="2">
        <v>25</v>
      </c>
      <c r="B9" s="2">
        <v>12</v>
      </c>
      <c r="C9" s="12"/>
      <c r="D9" s="12"/>
      <c r="E9" s="12"/>
      <c r="F9" s="12"/>
      <c r="G9" s="12"/>
      <c r="H9" s="8"/>
      <c r="I9" s="8"/>
      <c r="J9" s="8"/>
      <c r="K9" s="8"/>
      <c r="L9" s="8"/>
      <c r="M9" s="8"/>
      <c r="N9" s="5">
        <f t="shared" si="0"/>
        <v>10.651567944250871</v>
      </c>
      <c r="O9" s="13"/>
      <c r="P9" s="13"/>
      <c r="Q9">
        <f t="shared" si="2"/>
        <v>2.0265679442508713</v>
      </c>
      <c r="R9">
        <f t="shared" si="3"/>
        <v>4.1069776326652025</v>
      </c>
      <c r="S9" s="21"/>
      <c r="T9" s="13"/>
      <c r="U9" s="13"/>
      <c r="V9">
        <f t="shared" si="1"/>
        <v>3.375</v>
      </c>
      <c r="W9">
        <f t="shared" si="4"/>
        <v>11.390625</v>
      </c>
      <c r="X9" s="8"/>
      <c r="Y9" s="13"/>
      <c r="Z9" s="13"/>
      <c r="AA9" s="8"/>
      <c r="AB9" s="13"/>
      <c r="AC9" s="13"/>
      <c r="AD9" s="16"/>
    </row>
    <row r="10" spans="1:30" ht="15" customHeight="1" x14ac:dyDescent="0.25">
      <c r="A10" s="2">
        <v>30</v>
      </c>
      <c r="B10" s="2">
        <v>12</v>
      </c>
      <c r="C10" s="12"/>
      <c r="D10" s="12"/>
      <c r="E10" s="12"/>
      <c r="F10" s="12"/>
      <c r="G10" s="12"/>
      <c r="H10" s="8"/>
      <c r="I10" s="8"/>
      <c r="J10" s="8"/>
      <c r="K10" s="8"/>
      <c r="L10" s="8"/>
      <c r="M10" s="8"/>
      <c r="N10" s="5">
        <f t="shared" si="0"/>
        <v>12.125435540069686</v>
      </c>
      <c r="O10" s="13"/>
      <c r="P10" s="13"/>
      <c r="Q10">
        <f t="shared" si="2"/>
        <v>3.5004355400696863</v>
      </c>
      <c r="R10">
        <f t="shared" si="3"/>
        <v>12.253048970182956</v>
      </c>
      <c r="S10" s="21"/>
      <c r="T10" s="13"/>
      <c r="U10" s="13"/>
      <c r="V10">
        <f t="shared" si="1"/>
        <v>3.375</v>
      </c>
      <c r="W10">
        <f t="shared" si="4"/>
        <v>11.390625</v>
      </c>
      <c r="X10" s="8"/>
      <c r="Y10" s="13"/>
      <c r="Z10" s="13"/>
      <c r="AA10" s="8"/>
      <c r="AB10" s="13"/>
      <c r="AC10" s="13"/>
      <c r="AD10" s="16"/>
    </row>
    <row r="11" spans="1:30" x14ac:dyDescent="0.25">
      <c r="A11" s="2">
        <v>35</v>
      </c>
      <c r="B11" s="2">
        <v>15</v>
      </c>
      <c r="C11" s="12"/>
      <c r="D11" s="12"/>
      <c r="E11" s="12"/>
      <c r="F11" s="12"/>
      <c r="G11" s="12"/>
      <c r="H11" s="8"/>
      <c r="I11" s="8"/>
      <c r="J11" s="8"/>
      <c r="K11" s="8"/>
      <c r="L11" s="8"/>
      <c r="M11" s="8"/>
      <c r="N11" s="5">
        <f t="shared" si="0"/>
        <v>13.599303135888501</v>
      </c>
      <c r="O11" s="13"/>
      <c r="P11" s="13"/>
      <c r="Q11">
        <f t="shared" si="2"/>
        <v>4.9743031358885013</v>
      </c>
      <c r="R11">
        <f t="shared" si="3"/>
        <v>24.743691687710179</v>
      </c>
      <c r="S11" s="21"/>
      <c r="T11" s="13"/>
      <c r="U11" s="13"/>
      <c r="V11">
        <f t="shared" si="1"/>
        <v>6.375</v>
      </c>
      <c r="W11">
        <f t="shared" si="4"/>
        <v>40.640625</v>
      </c>
      <c r="X11" s="8"/>
      <c r="Y11" s="13"/>
      <c r="Z11" s="13"/>
      <c r="AA11" s="8"/>
      <c r="AB11" s="13"/>
      <c r="AC11" s="13"/>
      <c r="AD11" s="16"/>
    </row>
    <row r="12" spans="1:30" ht="15" customHeight="1" x14ac:dyDescent="0.25">
      <c r="C12" s="12"/>
      <c r="D12" s="12"/>
      <c r="E12" s="12"/>
      <c r="F12" s="12"/>
      <c r="G12" s="12"/>
      <c r="H12" s="8"/>
      <c r="I12" s="8"/>
      <c r="J12" s="8"/>
      <c r="K12" s="8"/>
      <c r="L12" s="8"/>
      <c r="M12" s="8"/>
      <c r="N12" s="5">
        <f t="shared" si="0"/>
        <v>3.2822299651567945</v>
      </c>
      <c r="O12" s="13"/>
      <c r="P12" s="13"/>
      <c r="Q12">
        <f t="shared" si="2"/>
        <v>-5.3427700348432055</v>
      </c>
      <c r="R12">
        <f t="shared" si="3"/>
        <v>28.545191645218466</v>
      </c>
      <c r="S12" s="21"/>
      <c r="T12" s="13"/>
      <c r="U12" s="13"/>
      <c r="V12">
        <f t="shared" si="1"/>
        <v>-8.625</v>
      </c>
      <c r="W12">
        <f t="shared" si="4"/>
        <v>74.390625</v>
      </c>
      <c r="X12" s="8"/>
      <c r="Y12" s="13"/>
      <c r="Z12" s="13"/>
      <c r="AA12" s="8"/>
      <c r="AB12" s="13"/>
      <c r="AC12" s="13"/>
      <c r="AD12" s="16"/>
    </row>
    <row r="13" spans="1:30" x14ac:dyDescent="0.25">
      <c r="C13" s="12"/>
      <c r="D13" s="12"/>
      <c r="E13" s="12"/>
      <c r="F13" s="12"/>
      <c r="G13" s="12"/>
      <c r="H13" s="8"/>
      <c r="I13" s="8"/>
      <c r="J13" s="8"/>
      <c r="K13" s="8"/>
      <c r="L13" s="8"/>
      <c r="M13" s="8"/>
      <c r="N13" s="5">
        <f t="shared" si="0"/>
        <v>3.2822299651567945</v>
      </c>
      <c r="O13" s="13"/>
      <c r="P13" s="13"/>
      <c r="Q13">
        <f t="shared" si="2"/>
        <v>-5.3427700348432055</v>
      </c>
      <c r="R13">
        <f t="shared" si="3"/>
        <v>28.545191645218466</v>
      </c>
      <c r="S13" s="21"/>
      <c r="T13" s="13"/>
      <c r="U13" s="13"/>
      <c r="V13">
        <f t="shared" si="1"/>
        <v>-8.625</v>
      </c>
      <c r="W13">
        <f t="shared" si="4"/>
        <v>74.390625</v>
      </c>
      <c r="X13" s="8"/>
      <c r="Y13" s="13"/>
      <c r="Z13" s="13"/>
      <c r="AA13" s="8"/>
      <c r="AB13" s="13"/>
      <c r="AC13" s="13"/>
      <c r="AD13" s="16"/>
    </row>
    <row r="14" spans="1:30" x14ac:dyDescent="0.25">
      <c r="C14" s="4"/>
    </row>
    <row r="15" spans="1:30" x14ac:dyDescent="0.25">
      <c r="C15" s="4"/>
    </row>
    <row r="16" spans="1:30" x14ac:dyDescent="0.25">
      <c r="C16" s="3"/>
    </row>
    <row r="17" spans="3:19" x14ac:dyDescent="0.25">
      <c r="C17" s="3"/>
      <c r="R17" s="1"/>
      <c r="S17" s="1"/>
    </row>
    <row r="18" spans="3:19" x14ac:dyDescent="0.25">
      <c r="C18" s="3"/>
    </row>
    <row r="19" spans="3:19" x14ac:dyDescent="0.25">
      <c r="C19" s="3"/>
    </row>
    <row r="20" spans="3:19" x14ac:dyDescent="0.25">
      <c r="C20" s="3"/>
    </row>
  </sheetData>
  <mergeCells count="41">
    <mergeCell ref="AD1:AD5"/>
    <mergeCell ref="AD6:AD13"/>
    <mergeCell ref="J1:J3"/>
    <mergeCell ref="J4:J13"/>
    <mergeCell ref="X4:X13"/>
    <mergeCell ref="Y1:Z13"/>
    <mergeCell ref="T1:U13"/>
    <mergeCell ref="S4:S13"/>
    <mergeCell ref="Q1:Q3"/>
    <mergeCell ref="R1:R3"/>
    <mergeCell ref="S1:S3"/>
    <mergeCell ref="AB1:AC13"/>
    <mergeCell ref="AA1:AA3"/>
    <mergeCell ref="AA4:AA13"/>
    <mergeCell ref="V1:V3"/>
    <mergeCell ref="W1:W3"/>
    <mergeCell ref="I4:I13"/>
    <mergeCell ref="H1:H3"/>
    <mergeCell ref="I1:I3"/>
    <mergeCell ref="M1:M3"/>
    <mergeCell ref="N1:N3"/>
    <mergeCell ref="K1:K3"/>
    <mergeCell ref="E4:E13"/>
    <mergeCell ref="F4:F13"/>
    <mergeCell ref="G4:G13"/>
    <mergeCell ref="H4:H13"/>
    <mergeCell ref="E1:E3"/>
    <mergeCell ref="F1:F3"/>
    <mergeCell ref="G1:G3"/>
    <mergeCell ref="A1:A3"/>
    <mergeCell ref="B1:B3"/>
    <mergeCell ref="C1:C3"/>
    <mergeCell ref="D1:D3"/>
    <mergeCell ref="C4:C13"/>
    <mergeCell ref="D4:D13"/>
    <mergeCell ref="X1:X3"/>
    <mergeCell ref="K4:K13"/>
    <mergeCell ref="L4:L13"/>
    <mergeCell ref="M4:M13"/>
    <mergeCell ref="L1:L3"/>
    <mergeCell ref="O1:P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Regresyon Analizi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</dc:creator>
  <cp:lastModifiedBy>Enes</cp:lastModifiedBy>
  <dcterms:created xsi:type="dcterms:W3CDTF">2018-12-01T18:00:19Z</dcterms:created>
  <dcterms:modified xsi:type="dcterms:W3CDTF">2018-12-04T19:25:08Z</dcterms:modified>
</cp:coreProperties>
</file>